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chauh\OneDrive\Desktop\Excel\ninja case study\"/>
    </mc:Choice>
  </mc:AlternateContent>
  <xr:revisionPtr revIDLastSave="0" documentId="13_ncr:1_{EDD9A252-47E0-4B09-8B0D-61A830244069}" xr6:coauthVersionLast="47" xr6:coauthVersionMax="47" xr10:uidLastSave="{00000000-0000-0000-0000-000000000000}"/>
  <bookViews>
    <workbookView xWindow="-110" yWindow="-110" windowWidth="19420" windowHeight="11500" tabRatio="844" firstSheet="1" activeTab="2" xr2:uid="{1AB76873-9117-4DA8-8C26-486202155878}"/>
  </bookViews>
  <sheets>
    <sheet name="Problem_statement" sheetId="3" r:id="rId1"/>
    <sheet name="Raw_data" sheetId="2" r:id="rId2"/>
    <sheet name="ReadMe" sheetId="14" r:id="rId3"/>
    <sheet name="dataCleaning_BroaderCategory" sheetId="4" r:id="rId4"/>
    <sheet name="Analysis_sheet" sheetId="15" r:id="rId5"/>
    <sheet name="Dashboard" sheetId="17" r:id="rId6"/>
    <sheet name="cleaned_data" sheetId="5" r:id="rId7"/>
    <sheet name="CPI_broader_data" sheetId="6" r:id="rId8"/>
    <sheet name="CPI_broader_YoY_data" sheetId="11" r:id="rId9"/>
    <sheet name="CPI_Broader_MoM_data" sheetId="9" r:id="rId10"/>
    <sheet name="Food_data" sheetId="12" r:id="rId11"/>
  </sheets>
  <definedNames>
    <definedName name="_xlnm._FilterDatabase" localSheetId="6" hidden="1">cleaned_data!$A$1:$AD$373</definedName>
    <definedName name="_xlnm._FilterDatabase" localSheetId="3" hidden="1">dataCleaning_BroaderCategory!$A$1:$E$31</definedName>
    <definedName name="_xlnm._FilterDatabase" localSheetId="1" hidden="1">Raw_data!$A$1:$AD$373</definedName>
    <definedName name="_xlcn.WorksheetConnection_All_India_Index_Upto_April23_1012.xlsxDimension_table" hidden="1">Dimension_table[]</definedName>
    <definedName name="c_Cereals">cleaned_data!$D$2:$D$373</definedName>
    <definedName name="c_Clothing">cleaned_data!$R$2:$R$373</definedName>
    <definedName name="c_Clothing_and_footwear">cleaned_data!$T$2:$T$373</definedName>
    <definedName name="c_Education">cleaned_data!$AA$2:$AA$373</definedName>
    <definedName name="c_Egg">cleaned_data!$F$2:$F$373</definedName>
    <definedName name="c_Food_and_brvg">cleaned_data!$P$2:$P$373</definedName>
    <definedName name="c_Footwear">cleaned_data!$S$2:$S$373</definedName>
    <definedName name="c_Fruits">cleaned_data!$I$2:$I$373</definedName>
    <definedName name="c_Fuel_and_light">cleaned_data!$V$2:$V$373</definedName>
    <definedName name="c_General_index">cleaned_data!$AD$2:$AD$373</definedName>
    <definedName name="c_Health">cleaned_data!$X$2:$X$373</definedName>
    <definedName name="c_Household_goods">cleaned_data!$W$2:$W$373</definedName>
    <definedName name="c_Housing">cleaned_data!$U$2:$U$373</definedName>
    <definedName name="c_Meat">cleaned_data!$E$2:$E$373</definedName>
    <definedName name="c_Milk_and_products">cleaned_data!$G$2:$G$373</definedName>
    <definedName name="c_Misc">cleaned_data!$AC$2:$AC$373</definedName>
    <definedName name="c_month">cleaned_data!$C$2:$C$373</definedName>
    <definedName name="c_Non_alcoholic_beverages">cleaned_data!$N$2:$N$373</definedName>
    <definedName name="c_Oils_and_fats">cleaned_data!$H$2:$H$373</definedName>
    <definedName name="c_Pan__tobacco_and_intoxicants">cleaned_data!$Q$2:$Q$373</definedName>
    <definedName name="c_Personal_care_and_effects">cleaned_data!$AB$2:$AB$373</definedName>
    <definedName name="c_Prepared_meals">cleaned_data!$O$2:$O$373</definedName>
    <definedName name="c_Pulses">cleaned_data!$K$2:$K$373</definedName>
    <definedName name="c_Recreation_and_amusement">cleaned_data!$Z$2:$Z$373</definedName>
    <definedName name="c_sector">cleaned_data!$A$2:$A$373</definedName>
    <definedName name="c_Spices">cleaned_data!$M$2:$M$373</definedName>
    <definedName name="c_Sugar_and_Con">cleaned_data!$L$2:$L$373</definedName>
    <definedName name="c_Transport_and_communication">cleaned_data!$Y$2:$Y$373</definedName>
    <definedName name="c_Vegetables">cleaned_data!$J$2:$J$373</definedName>
    <definedName name="c_Year">cleaned_data!$B$2:$B$373</definedName>
    <definedName name="ExternalData_1" localSheetId="7" hidden="1">'CPI_broader_data'!$A$1:$G$2605</definedName>
    <definedName name="ExternalData_3" localSheetId="9" hidden="1">'CPI_Broader_MoM_data'!$A$1:$O$2605</definedName>
    <definedName name="ExternalData_4" localSheetId="8" hidden="1">'CPI_broader_YoY_data'!$A$1:$L$2605</definedName>
    <definedName name="ExternalData_5" localSheetId="10" hidden="1">Food_data!$A$1:$I$4465</definedName>
    <definedName name="r_Cereal" localSheetId="3">Raw_data!$D$2:$D$373</definedName>
    <definedName name="r_clothes">Raw_data!$R$2:$R$373</definedName>
    <definedName name="r_Clothing_and_footwear">Raw_data!$T$2:$T$373</definedName>
    <definedName name="r_education">Raw_data!$AA$2:$AA$373</definedName>
    <definedName name="r_egg">Raw_data!$F$2:$F$373</definedName>
    <definedName name="r_Food_and_brvg">Raw_data!$P$2:$P$373</definedName>
    <definedName name="r_footwear">Raw_data!$S$2:$S$373</definedName>
    <definedName name="r_Fruits">Raw_data!$I$2:$I$373</definedName>
    <definedName name="r_Fuel">Raw_data!$V$2:$V$373</definedName>
    <definedName name="r_general_index">Raw_data!$AD$2:$AD$373</definedName>
    <definedName name="r_health">Raw_data!$X$2:$X$373</definedName>
    <definedName name="r_household">Raw_data!$W$2:$W$373</definedName>
    <definedName name="r_housing">Raw_data!$U$2:$U$373</definedName>
    <definedName name="r_meat">Raw_data!$E$2:$E$373</definedName>
    <definedName name="r_milk">Raw_data!$G$2:$G$373</definedName>
    <definedName name="r_miscellaneous">Raw_data!$AC$2:$AC$373</definedName>
    <definedName name="r_month">Raw_data!$C$2:$C$373</definedName>
    <definedName name="r_non_alcohol">Raw_data!$N$2:$N$373</definedName>
    <definedName name="r_oils">Raw_data!$H$2:$H$373</definedName>
    <definedName name="r_pan_tobaco">Raw_data!$Q$2:$Q$373</definedName>
    <definedName name="r_personal">Raw_data!$AB$2:$AB$373</definedName>
    <definedName name="r_prepared_food">Raw_data!$O$2:$O$373</definedName>
    <definedName name="r_Pulses">Raw_data!$K$2:$K$373</definedName>
    <definedName name="r_recreation">Raw_data!$Z$2:$Z$373</definedName>
    <definedName name="r_sector">Raw_data!$A$2:$A$373</definedName>
    <definedName name="r_spices">Raw_data!$M$2:$M$373</definedName>
    <definedName name="r_sugar">Raw_data!$L$2:$L$373</definedName>
    <definedName name="r_tranport">Raw_data!$Y$2:$Y$373</definedName>
    <definedName name="r_vegetable">Raw_data!$J$2:$J$373</definedName>
    <definedName name="r_year">Raw_data!$B$2:$B$373</definedName>
    <definedName name="Slicer_Category">#N/A</definedName>
    <definedName name="Slicer_Sector">#N/A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s>
  <extLst>
    <ext xmlns:x14="http://schemas.microsoft.com/office/spreadsheetml/2009/9/main" uri="{876F7934-8845-4945-9796-88D515C7AA90}">
      <x14:pivotCaches>
        <pivotCache cacheId="12" r:id="rId24"/>
        <pivotCache cacheId="13"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PI_broader_data_f1b0366f-ce3f-44be-8fdc-a2424f03d1f3" name="CPI_broader_data" connection="Query - CPI_broader_data"/>
          <x15:modelTable id="CPI_broader_data_previous_month_00e19258-ffd4-496d-ba94-5d71ebc0b2d0" name="CPI_broader_data_previous_month" connection="Query - CPI_broader_data_previous_month"/>
          <x15:modelTable id="CPI_Broader_MoM_data_4316ceae-df1d-4f6e-b134-fd76007fe8a5" name="CPI_Broader_MoM_data" connection="Query - CPI_Broader_MoM_data"/>
          <x15:modelTable id="CPI_broader_data_previous_year_same_month_aa9d4e85-01ab-4f18-937a-a93b305fe14d" name="CPI_broader_data_previous_year_same_month" connection="Query - CPI_broader_data_previous_year_same_month"/>
          <x15:modelTable id="CPI_broader_YoY_data_a76a8992-5fe1-4888-8e52-32648150abc1" name="CPI_broader_YoY_data" connection="Query - CPI_broader_YoY_data"/>
          <x15:modelTable id="Food_data_6832e695-1345-42ce-83e8-a4de526c161f" name="Food_data" connection="Query - Food_data"/>
          <x15:modelTable id="Food_data_previous_year_9e40dda4-7aa1-476e-a1be-1dcf5a863b2c" name="Food_data_previous_year" connection="Query - Food_data_previous_year"/>
          <x15:modelTable id="Dimension_table" name="Dimension_table" connection="WorksheetConnection_All_India_Index_Upto_April23_10-12.xlsx!Dimension_table"/>
        </x15:modelTables>
        <x15:modelRelationships>
          <x15:modelRelationship fromTable="CPI_broader_data" fromColumn="Sector" toTable="Dimension_table" toColumn="Sector"/>
          <x15:modelRelationship fromTable="CPI_broader_data_previous_month" fromColumn="Sector" toTable="Dimension_table" toColumn="Sector"/>
          <x15:modelRelationship fromTable="CPI_Broader_MoM_data" fromColumn="Sector" toTable="Dimension_table" toColumn="Sector"/>
          <x15:modelRelationship fromTable="CPI_broader_data_previous_year_same_month" fromColumn="Sector" toTable="Dimension_table" toColumn="Sector"/>
          <x15:modelRelationship fromTable="CPI_broader_YoY_data" fromColumn="Sector" toTable="Dimension_table" toColumn="Sector"/>
          <x15:modelRelationship fromTable="Food_data" fromColumn="Sector" toTable="Dimension_table" toColumn="Sector"/>
          <x15:modelRelationship fromTable="Food_data_previous_year" fromColumn="Sector" toTable="Dimension_table" toColumn="Sector"/>
        </x15:modelRelationships>
        <x15:extLst>
          <ext xmlns:x16="http://schemas.microsoft.com/office/spreadsheetml/2014/11/main" uri="{9835A34E-60A6-4A7C-AAB8-D5F71C897F49}">
            <x16:modelTimeGroupings>
              <x16:modelTimeGrouping tableName="CPI_Broader_MoM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4" l="1" a="1"/>
  <c r="C2"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31" i="4" a="1"/>
  <c r="B31" i="4"/>
  <c r="B19" i="4" a="1"/>
  <c r="B19" i="4" s="1"/>
  <c r="B18" i="4" a="1"/>
  <c r="B18" i="4" s="1"/>
  <c r="B17" i="4" a="1"/>
  <c r="B17" i="4" s="1"/>
  <c r="B16" i="4" a="1"/>
  <c r="B16" i="4" s="1"/>
  <c r="B15" i="4" a="1"/>
  <c r="B15" i="4" s="1"/>
  <c r="B14" i="4" a="1"/>
  <c r="B14" i="4"/>
  <c r="B13" i="4" a="1"/>
  <c r="B13" i="4" s="1"/>
  <c r="B12" i="4" a="1"/>
  <c r="B12" i="4" s="1"/>
  <c r="B11" i="4" a="1"/>
  <c r="B11" i="4" s="1"/>
  <c r="B10" i="4" a="1"/>
  <c r="B10" i="4" s="1"/>
  <c r="B9" i="4" a="1"/>
  <c r="B9" i="4" s="1"/>
  <c r="B8" i="4" a="1"/>
  <c r="B8" i="4" s="1"/>
  <c r="B7" i="4" a="1"/>
  <c r="B7" i="4" s="1"/>
  <c r="B6" i="4" a="1"/>
  <c r="B6" i="4" s="1"/>
  <c r="B2" i="4" a="1"/>
  <c r="B2" i="4" s="1"/>
  <c r="B5" i="4" a="1"/>
  <c r="B5" i="4" s="1"/>
  <c r="B4" i="4" a="1"/>
  <c r="B4" i="4" s="1"/>
  <c r="B3" i="4" a="1"/>
  <c r="B3" i="4" s="1"/>
  <c r="F126" i="15"/>
  <c r="U265" i="5"/>
  <c r="U264" i="5"/>
  <c r="U2" i="5"/>
  <c r="U263" i="5" l="1"/>
  <c r="L126" i="15"/>
  <c r="K126" i="15"/>
  <c r="J126" i="15"/>
  <c r="I126" i="15"/>
  <c r="H126" i="15"/>
  <c r="G126" i="15"/>
  <c r="U371" i="5" l="1"/>
  <c r="U368" i="5"/>
  <c r="U365" i="5"/>
  <c r="U362" i="5"/>
  <c r="U359" i="5"/>
  <c r="U356" i="5"/>
  <c r="U353" i="5"/>
  <c r="U350" i="5"/>
  <c r="U347" i="5"/>
  <c r="U344" i="5"/>
  <c r="U341" i="5"/>
  <c r="U338" i="5"/>
  <c r="U335" i="5"/>
  <c r="U332" i="5"/>
  <c r="U329" i="5"/>
  <c r="U326" i="5"/>
  <c r="U323" i="5"/>
  <c r="U320" i="5"/>
  <c r="U317" i="5"/>
  <c r="U314" i="5"/>
  <c r="U311" i="5"/>
  <c r="U308" i="5"/>
  <c r="U305" i="5"/>
  <c r="U302" i="5"/>
  <c r="U299" i="5"/>
  <c r="U296" i="5"/>
  <c r="U293" i="5"/>
  <c r="U290" i="5"/>
  <c r="U287" i="5"/>
  <c r="U284" i="5"/>
  <c r="U281" i="5"/>
  <c r="U278" i="5"/>
  <c r="U275" i="5"/>
  <c r="U272" i="5"/>
  <c r="U269" i="5"/>
  <c r="U266" i="5"/>
  <c r="X265" i="5"/>
  <c r="V265" i="5"/>
  <c r="P265" i="5"/>
  <c r="N265" i="5"/>
  <c r="M265" i="5"/>
  <c r="L265" i="5"/>
  <c r="K265" i="5"/>
  <c r="J265" i="5"/>
  <c r="I265" i="5"/>
  <c r="H265" i="5"/>
  <c r="G265" i="5"/>
  <c r="F265" i="5"/>
  <c r="D265" i="5"/>
  <c r="X264" i="5"/>
  <c r="V264" i="5"/>
  <c r="P264" i="5"/>
  <c r="N264" i="5"/>
  <c r="M264" i="5"/>
  <c r="L264" i="5"/>
  <c r="K264" i="5"/>
  <c r="J264" i="5"/>
  <c r="I264" i="5"/>
  <c r="H264" i="5"/>
  <c r="G264" i="5"/>
  <c r="F264" i="5"/>
  <c r="D264" i="5"/>
  <c r="AB263" i="5"/>
  <c r="AA263" i="5"/>
  <c r="Z263" i="5"/>
  <c r="X263" i="5"/>
  <c r="V263" i="5"/>
  <c r="P263" i="5"/>
  <c r="N263" i="5"/>
  <c r="M263" i="5"/>
  <c r="L263" i="5"/>
  <c r="K263" i="5"/>
  <c r="J263" i="5"/>
  <c r="I263" i="5"/>
  <c r="H263" i="5"/>
  <c r="G263" i="5"/>
  <c r="F263" i="5"/>
  <c r="D263" i="5"/>
  <c r="AD262" i="5"/>
  <c r="AD265" i="5" s="1"/>
  <c r="AC262" i="5"/>
  <c r="AC265" i="5" s="1"/>
  <c r="AB262" i="5"/>
  <c r="AB265" i="5" s="1"/>
  <c r="AA262" i="5"/>
  <c r="AA265" i="5" s="1"/>
  <c r="Z262" i="5"/>
  <c r="Z265" i="5" s="1"/>
  <c r="Y262" i="5"/>
  <c r="Y265" i="5" s="1"/>
  <c r="W262" i="5"/>
  <c r="W265" i="5" s="1"/>
  <c r="T262" i="5"/>
  <c r="T265" i="5" s="1"/>
  <c r="S262" i="5"/>
  <c r="S265" i="5" s="1"/>
  <c r="R262" i="5"/>
  <c r="R265" i="5" s="1"/>
  <c r="Q262" i="5"/>
  <c r="Q265" i="5" s="1"/>
  <c r="O262" i="5"/>
  <c r="O265" i="5" s="1"/>
  <c r="E262" i="5"/>
  <c r="E265" i="5" s="1"/>
  <c r="AD261" i="5"/>
  <c r="AD264" i="5" s="1"/>
  <c r="AC261" i="5"/>
  <c r="AC264" i="5" s="1"/>
  <c r="AB261" i="5"/>
  <c r="AB264" i="5" s="1"/>
  <c r="AA261" i="5"/>
  <c r="AA264" i="5" s="1"/>
  <c r="Z261" i="5"/>
  <c r="Z264" i="5" s="1"/>
  <c r="Y261" i="5"/>
  <c r="Y264" i="5" s="1"/>
  <c r="W261" i="5"/>
  <c r="W264" i="5" s="1"/>
  <c r="T261" i="5"/>
  <c r="T264" i="5" s="1"/>
  <c r="S261" i="5"/>
  <c r="S264" i="5" s="1"/>
  <c r="R261" i="5"/>
  <c r="R264" i="5" s="1"/>
  <c r="Q261" i="5"/>
  <c r="Q264" i="5" s="1"/>
  <c r="O261" i="5"/>
  <c r="O264" i="5" s="1"/>
  <c r="E261" i="5"/>
  <c r="E264" i="5" s="1"/>
  <c r="AD260" i="5"/>
  <c r="AD263" i="5" s="1"/>
  <c r="AC260" i="5"/>
  <c r="AC263" i="5" s="1"/>
  <c r="AB260" i="5"/>
  <c r="AA260" i="5"/>
  <c r="Z260" i="5"/>
  <c r="Y260" i="5"/>
  <c r="Y263" i="5" s="1"/>
  <c r="W260" i="5"/>
  <c r="W263" i="5" s="1"/>
  <c r="U260" i="5"/>
  <c r="T260" i="5"/>
  <c r="T263" i="5" s="1"/>
  <c r="S260" i="5"/>
  <c r="S263" i="5" s="1"/>
  <c r="R260" i="5"/>
  <c r="R263" i="5" s="1"/>
  <c r="Q260" i="5"/>
  <c r="Q263" i="5" s="1"/>
  <c r="O260" i="5"/>
  <c r="O263" i="5" s="1"/>
  <c r="E260" i="5"/>
  <c r="E263" i="5" s="1"/>
  <c r="U257" i="5"/>
  <c r="U254" i="5"/>
  <c r="U251" i="5"/>
  <c r="U248" i="5"/>
  <c r="U245" i="5"/>
  <c r="U242" i="5"/>
  <c r="U239" i="5"/>
  <c r="U236" i="5"/>
  <c r="U233" i="5"/>
  <c r="U230" i="5"/>
  <c r="U227" i="5"/>
  <c r="U224" i="5"/>
  <c r="U221" i="5"/>
  <c r="U218" i="5"/>
  <c r="U215" i="5"/>
  <c r="U212" i="5"/>
  <c r="U209" i="5"/>
  <c r="U206" i="5"/>
  <c r="U203" i="5"/>
  <c r="U200" i="5"/>
  <c r="U197" i="5"/>
  <c r="U194" i="5"/>
  <c r="U191" i="5"/>
  <c r="U188" i="5"/>
  <c r="U185" i="5"/>
  <c r="U182" i="5"/>
  <c r="U179" i="5"/>
  <c r="U176" i="5"/>
  <c r="U173" i="5"/>
  <c r="U170" i="5"/>
  <c r="U167" i="5"/>
  <c r="U164" i="5"/>
  <c r="U161" i="5"/>
  <c r="U158" i="5"/>
  <c r="U155" i="5"/>
  <c r="U152" i="5"/>
  <c r="U149" i="5"/>
  <c r="U146" i="5"/>
  <c r="U143" i="5"/>
  <c r="U140" i="5"/>
  <c r="U137" i="5"/>
  <c r="U134" i="5"/>
  <c r="U131" i="5"/>
  <c r="U128" i="5"/>
  <c r="U125" i="5"/>
  <c r="U122" i="5"/>
  <c r="U119" i="5"/>
  <c r="U116" i="5"/>
  <c r="U113" i="5"/>
  <c r="U110" i="5"/>
  <c r="U107" i="5"/>
  <c r="U104" i="5"/>
  <c r="U101" i="5"/>
  <c r="U98" i="5"/>
  <c r="U95" i="5"/>
  <c r="U92" i="5"/>
  <c r="U89" i="5"/>
  <c r="U86" i="5"/>
  <c r="U83" i="5"/>
  <c r="U80" i="5"/>
  <c r="U77" i="5"/>
  <c r="U74" i="5"/>
  <c r="U71" i="5"/>
  <c r="U68" i="5"/>
  <c r="U65" i="5"/>
  <c r="U62" i="5"/>
  <c r="U59" i="5"/>
  <c r="U56" i="5"/>
  <c r="U53" i="5"/>
  <c r="U50" i="5"/>
  <c r="U47" i="5"/>
  <c r="U44" i="5"/>
  <c r="U41" i="5"/>
  <c r="U38" i="5"/>
  <c r="U35" i="5"/>
  <c r="U32" i="5"/>
  <c r="U29" i="5"/>
  <c r="U26" i="5"/>
  <c r="U23" i="5"/>
  <c r="U20" i="5"/>
  <c r="U17" i="5"/>
  <c r="U14" i="5"/>
  <c r="U11" i="5"/>
  <c r="U8" i="5"/>
  <c r="U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2B19DC-6F6D-4984-B4E4-24309A7DD576}" keepAlive="1" name="ModelConnection_ExternalData_1" description="Data Model" type="5" refreshedVersion="8" minRefreshableVersion="5" saveData="1">
    <dbPr connection="Data Model Connection" command="CPI_broader_data" commandType="3"/>
    <extLst>
      <ext xmlns:x15="http://schemas.microsoft.com/office/spreadsheetml/2010/11/main" uri="{DE250136-89BD-433C-8126-D09CA5730AF9}">
        <x15:connection id="" model="1"/>
      </ext>
    </extLst>
  </connection>
  <connection id="2" xr16:uid="{B99A28E8-1C95-4C44-A9A5-9063424AA72C}" keepAlive="1" name="ModelConnection_ExternalData_3" description="Data Model" type="5" refreshedVersion="8" minRefreshableVersion="5" saveData="1">
    <dbPr connection="Data Model Connection" command="CPI_Broader_MoM_data" commandType="3"/>
    <extLst>
      <ext xmlns:x15="http://schemas.microsoft.com/office/spreadsheetml/2010/11/main" uri="{DE250136-89BD-433C-8126-D09CA5730AF9}">
        <x15:connection id="" model="1"/>
      </ext>
    </extLst>
  </connection>
  <connection id="3" xr16:uid="{7E185044-6D1D-47F7-9238-DFBBC8D6C7ED}" keepAlive="1" name="ModelConnection_ExternalData_4" description="Data Model" type="5" refreshedVersion="8" minRefreshableVersion="5" saveData="1">
    <dbPr connection="Data Model Connection" command="CPI_broader_YoY_data" commandType="3"/>
    <extLst>
      <ext xmlns:x15="http://schemas.microsoft.com/office/spreadsheetml/2010/11/main" uri="{DE250136-89BD-433C-8126-D09CA5730AF9}">
        <x15:connection id="" model="1"/>
      </ext>
    </extLst>
  </connection>
  <connection id="4" xr16:uid="{FCE5A7D7-6835-4759-9C6C-5FA30D47357A}" keepAlive="1" name="ModelConnection_ExternalData_5" description="Data Model" type="5" refreshedVersion="8" minRefreshableVersion="5" saveData="1">
    <dbPr connection="Data Model Connection" command="Food_data" commandType="3"/>
    <extLst>
      <ext xmlns:x15="http://schemas.microsoft.com/office/spreadsheetml/2010/11/main" uri="{DE250136-89BD-433C-8126-D09CA5730AF9}">
        <x15:connection id="" model="1"/>
      </ext>
    </extLst>
  </connection>
  <connection id="5" xr16:uid="{5AC45D19-A1CA-42C4-9A91-F1E7F23AF6E0}" name="Query - CPI_broader_data" description="Connection to the 'CPI_broader_data' query in the workbook." type="100" refreshedVersion="8" minRefreshableVersion="5">
    <extLst>
      <ext xmlns:x15="http://schemas.microsoft.com/office/spreadsheetml/2010/11/main" uri="{DE250136-89BD-433C-8126-D09CA5730AF9}">
        <x15:connection id="5295b5e0-e11f-4268-96eb-3e562046933e"/>
      </ext>
    </extLst>
  </connection>
  <connection id="6" xr16:uid="{4867DCC3-41BA-4A91-BE8D-C92C48D9F3B2}" name="Query - CPI_broader_data_previous_month" description="Connection to the 'CPI_broader_data_previous_month' query in the workbook." type="100" refreshedVersion="8" minRefreshableVersion="5">
    <extLst>
      <ext xmlns:x15="http://schemas.microsoft.com/office/spreadsheetml/2010/11/main" uri="{DE250136-89BD-433C-8126-D09CA5730AF9}">
        <x15:connection id="f46b5d48-1ca5-453c-b9b5-6fc1c0cb8508"/>
      </ext>
    </extLst>
  </connection>
  <connection id="7" xr16:uid="{D161A934-4907-4F40-8692-E45CECDDE283}" name="Query - CPI_broader_data_previous_year_same_month" description="Connection to the 'CPI_broader_data_previous_year_same_month' query in the workbook." type="100" refreshedVersion="8" minRefreshableVersion="5">
    <extLst>
      <ext xmlns:x15="http://schemas.microsoft.com/office/spreadsheetml/2010/11/main" uri="{DE250136-89BD-433C-8126-D09CA5730AF9}">
        <x15:connection id="f7e36bc5-6350-487a-a6ae-5508a8902b22"/>
      </ext>
    </extLst>
  </connection>
  <connection id="8" xr16:uid="{90B2312C-75F9-4DD5-9D79-5EFF86ADB036}" name="Query - CPI_Broader_MoM_data" description="Connection to the 'CPI_Broader_MoM_data' query in the workbook." type="100" refreshedVersion="8" minRefreshableVersion="5">
    <extLst>
      <ext xmlns:x15="http://schemas.microsoft.com/office/spreadsheetml/2010/11/main" uri="{DE250136-89BD-433C-8126-D09CA5730AF9}">
        <x15:connection id="f45d031a-7757-4a74-b75f-82176df35657">
          <x15:oledbPr connection="Provider=Microsoft.Mashup.OleDb.1;Data Source=$Workbook$;Location=CPI_Broader_MoM_data;Extended Properties=&quot;&quot;">
            <x15:dbTables>
              <x15:dbTable name="CPI_Broader_MoM_data"/>
            </x15:dbTables>
          </x15:oledbPr>
        </x15:connection>
      </ext>
    </extLst>
  </connection>
  <connection id="9" xr16:uid="{B4ADD6AB-F885-44B1-A189-A09BBEA80F1D}" name="Query - CPI_broader_YoY_data" description="Connection to the 'CPI_broader_YoY_data' query in the workbook." type="100" refreshedVersion="8" minRefreshableVersion="5">
    <extLst>
      <ext xmlns:x15="http://schemas.microsoft.com/office/spreadsheetml/2010/11/main" uri="{DE250136-89BD-433C-8126-D09CA5730AF9}">
        <x15:connection id="d0de629f-6b4b-4d02-8ff9-21f6a9b9d623">
          <x15:oledbPr connection="Provider=Microsoft.Mashup.OleDb.1;Data Source=$Workbook$;Location=CPI_broader_YoY_data;Extended Properties=&quot;&quot;">
            <x15:dbTables>
              <x15:dbTable name="CPI_broader_YoY_data"/>
            </x15:dbTables>
          </x15:oledbPr>
        </x15:connection>
      </ext>
    </extLst>
  </connection>
  <connection id="10" xr16:uid="{B7C873F7-3705-4E96-88DB-6D9161341144}" name="Query - Food_data" description="Connection to the 'Food_data' query in the workbook." type="100" refreshedVersion="8" minRefreshableVersion="5">
    <extLst>
      <ext xmlns:x15="http://schemas.microsoft.com/office/spreadsheetml/2010/11/main" uri="{DE250136-89BD-433C-8126-D09CA5730AF9}">
        <x15:connection id="d4bc0a0f-91b7-418a-82a4-ddaeab7c06cd"/>
      </ext>
    </extLst>
  </connection>
  <connection id="11" xr16:uid="{D17BD37D-811D-4B27-AD25-05332A736BA4}" name="Query - Food_data_previous_year" description="Connection to the 'Food_data_previous_year' query in the workbook." type="100" refreshedVersion="8" minRefreshableVersion="5">
    <extLst>
      <ext xmlns:x15="http://schemas.microsoft.com/office/spreadsheetml/2010/11/main" uri="{DE250136-89BD-433C-8126-D09CA5730AF9}">
        <x15:connection id="810e89f2-3605-484c-b6b9-6c7f12f07de7"/>
      </ext>
    </extLst>
  </connection>
  <connection id="12" xr16:uid="{642FBA3C-6D92-4B9A-A821-358DC73C86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46B95F2-0792-44AE-AE04-6D262A0B5E21}" name="WorksheetConnection_All_India_Index_Upto_April23_10-12.xlsx!Dimension_table" type="102" refreshedVersion="8" minRefreshableVersion="5">
    <extLst>
      <ext xmlns:x15="http://schemas.microsoft.com/office/spreadsheetml/2010/11/main" uri="{DE250136-89BD-433C-8126-D09CA5730AF9}">
        <x15:connection id="Dimension_table">
          <x15:rangePr sourceName="_xlcn.WorksheetConnection_All_India_Index_Upto_April23_1012.xlsxDimension_table"/>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12">
    <s v="ThisWorkbookDataModel"/>
    <s v="{[CPI_Broader_MoM_data].[Sector].[All]}"/>
    <s v="{[CPI_Broader_MoM_data].[Category].&amp;[Fuel and light]}"/>
    <s v="{[CPI_broader_YoY_data].[Sector].[All]}"/>
    <s v="{[CPI_broader_YoY_data].[Year].&amp;[2019],[CPI_broader_YoY_data].[Year].&amp;[2020],[CPI_broader_YoY_data].[Year].&amp;[2021],[CPI_broader_YoY_data].[Year].&amp;[2022],[CPI_broader_YoY_data].[Year].&amp;[2023]}"/>
    <s v="{[CPI_broader_YoY_data].[Month].[All]}"/>
    <s v="{[CPI_broader_YoY_data].[Month].&amp;[March]}"/>
    <s v="{[CPI_Broader_MoM_data].[Year].&amp;[2022],[CPI_Broader_MoM_data].[Year].&amp;[2023]}"/>
    <s v="{[CPI_Broader_MoM_data].[Category].&amp;[Food&amp;Beverages]}"/>
    <s v="{[Food_data].[Date].&amp;[2023-05-01T00:00:00]}"/>
    <s v="{[CPI_broader_YoY_data].[Sector].&amp;[Rural+Urban]}"/>
    <s v="{[CPI_broader_data].[Date].&amp;[2023-05-01T00:00:00]}"/>
  </metadataStrings>
  <mdxMetadata count="11">
    <mdx n="0" f="s">
      <ms ns="1" c="0"/>
    </mdx>
    <mdx n="0" f="s">
      <ms ns="2" c="0"/>
    </mdx>
    <mdx n="0" f="s">
      <ms ns="3" c="0"/>
    </mdx>
    <mdx n="0" f="s">
      <ms ns="4" c="0"/>
    </mdx>
    <mdx n="0" f="s">
      <ms ns="5" c="0"/>
    </mdx>
    <mdx n="0" f="s">
      <ms ns="6" c="0"/>
    </mdx>
    <mdx n="0" f="s">
      <ms ns="7" c="0"/>
    </mdx>
    <mdx n="0" f="s">
      <ms ns="8" c="0"/>
    </mdx>
    <mdx n="0" f="s">
      <ms ns="9" c="0"/>
    </mdx>
    <mdx n="0" f="s">
      <ms ns="10" c="0"/>
    </mdx>
    <mdx n="0" f="s">
      <ms ns="11" c="0"/>
    </mdx>
  </mdxMetadata>
  <futureMetadata name="XLDAPR" count="1">
    <bk>
      <extLst>
        <ext uri="{bdbb8cdc-fa1e-496e-a857-3c3f30c029c3}">
          <xda:dynamicArrayProperties fDynamic="1" fCollapsed="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<sst xmlns="http://schemas.openxmlformats.org/spreadsheetml/2006/main" count="49370" uniqueCount="196">
  <si>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</si>
  <si>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</si>
  <si>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</si>
  <si>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</si>
  <si>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</si>
  <si>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</si>
  <si>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</si>
  <si>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</si>
  <si>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</si>
  <si>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</si>
  <si>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</si>
  <si>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</si>
  <si>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</si>
  <si>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</si>
  <si>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</si>
  <si>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</si>
  <si>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</si>
  <si>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</si>
  <si>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</si>
  <si>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</si>
  <si>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</si>
  <si>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</si>
  <si>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</si>
  <si>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</si>
  <si>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</si>
  <si>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</si>
  <si>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</si>
  <si>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</si>
  <si>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</si>
  <si>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</si>
  <si>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</si>
  <si>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</si>
  <si>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</si>
  <si>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</si>
  <si>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</si>
  <si>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</si>
  <si>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</si>
  <si>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</si>
  <si>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</si>
  <si>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</si>
  <si>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</si>
  <si>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</si>
  <si>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</si>
  <si>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</si>
  <si>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</si>
  <si>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</si>
  <si>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</si>
  <si>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</si>
  <si>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</si>
  <si>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Problem Statement1:-</t>
  </si>
  <si>
    <t xml:space="preserve">Based on the latest month's data, identify the contribution of different broader categories (food, energy, transportation, education, etc.) towards the CPI basket. Broader categories (buckets) can </t>
  </si>
  <si>
    <t>be created by combining similar categories into one bucket.Ex... Meals, Beverages. Cereals, can be clubbed to create "Food" category, etc.</t>
  </si>
  <si>
    <t>b. Contribution is calculated by evaluating the underlying index values for broader category and should add to 100% when contribution from different broader categories are added</t>
  </si>
  <si>
    <t>Problem Statement2:-</t>
  </si>
  <si>
    <t>A trend of Y-o-Y increase in CPI (rural + urban) inflation starting 2017 for the entire basket of products combined.</t>
  </si>
  <si>
    <t>a. Create a graph depicting the growth rate Y-o-Y and identify the year with highest inflation rate</t>
  </si>
  <si>
    <t>b. Highlight the reason why the year has the highest inflation (based on research).</t>
  </si>
  <si>
    <t>Problem Statement3:-</t>
  </si>
  <si>
    <t>With India's retail inflation reaching a 3-month high of 5.55% in November 2023, largely due to a sharp rise in food prices. Analyze the following for 12 months ending May 23</t>
  </si>
  <si>
    <t>a. Investigate trends in the prices of broader food bucket category and evaluate month-on-month changes. Highlight month with highest and lowest food inflation</t>
  </si>
  <si>
    <t>b. Identify the absolute changes in inflation over the same 12 months period and identify the biggest individual category contributor (only within broader food category) towards inflation</t>
  </si>
  <si>
    <t>Problem Statement 4:-</t>
  </si>
  <si>
    <t xml:space="preserve">Investigate how the onset and progression of the COVID-19 pandemic affected inflation rates in India. Analyze the Impact of key pandemic milestone (first lockdown) on the CPI inflation %, </t>
  </si>
  <si>
    <t>specially focus on categories like healthcare, food, and essential services.</t>
  </si>
  <si>
    <t>Hint: You can consider Mar 20 as the onset of covid, and can compare the inflation trend before and after Mar'20 to see if there is a change in inflation % before and after.</t>
  </si>
  <si>
    <t>Problem Statement 5:-</t>
  </si>
  <si>
    <t>Investigate how major global economic events (like imported crude oil price fluctuations) have influenced India's inflation. This can include an analysis of imported goods and their price trends.</t>
  </si>
  <si>
    <t>a. For the purpose of this analysis, focus only on the imported oil price fluctuations for years 2021 to 2023 (Month-on-month)</t>
  </si>
  <si>
    <t xml:space="preserve">b. Identify trends in oil price change with change in inflation prices of all the categories and identify category whose inflation prices strongly changes with fluctuations in imported oil price </t>
  </si>
  <si>
    <t>(Hint: you can use correl function)</t>
  </si>
  <si>
    <t xml:space="preserve"> </t>
  </si>
  <si>
    <t>Before handling  null/na/blank/whitespace/etc
from raw data</t>
  </si>
  <si>
    <t>Category</t>
  </si>
  <si>
    <t>After state
from cleaned data</t>
  </si>
  <si>
    <t>Broader Category</t>
  </si>
  <si>
    <t>Food&amp;Beverages</t>
  </si>
  <si>
    <t>luxury</t>
  </si>
  <si>
    <t>Fuel&amp;Light</t>
  </si>
  <si>
    <t>mics</t>
  </si>
  <si>
    <t xml:space="preserve"> -</t>
  </si>
  <si>
    <t>essential_services</t>
  </si>
  <si>
    <t>Date</t>
  </si>
  <si>
    <t>Essential_services</t>
  </si>
  <si>
    <t>Luxury</t>
  </si>
  <si>
    <t>misc</t>
  </si>
  <si>
    <t>CPI Index</t>
  </si>
  <si>
    <t>previous_month_CPI Index</t>
  </si>
  <si>
    <t>previous_month_General index</t>
  </si>
  <si>
    <t>MoM_General_inflation</t>
  </si>
  <si>
    <t>MoM_Inflation</t>
  </si>
  <si>
    <t>previous_year_same_month_General index</t>
  </si>
  <si>
    <t>previous_year_same_month_CPI Index</t>
  </si>
  <si>
    <t>YoY_Inflation</t>
  </si>
  <si>
    <t>YoY_General_Inflation</t>
  </si>
  <si>
    <t>Covid_Flag</t>
  </si>
  <si>
    <t>Pre-covid</t>
  </si>
  <si>
    <t>Post-covid</t>
  </si>
  <si>
    <t>Food_category</t>
  </si>
  <si>
    <t>12_month_previous_CPI Index</t>
  </si>
  <si>
    <t>Absolute_difference</t>
  </si>
  <si>
    <t>Steps</t>
  </si>
  <si>
    <t>description</t>
  </si>
  <si>
    <t>Findings/actions</t>
  </si>
  <si>
    <t>2. close and loaded the data. and saved data in same excel with "add data in data model " as yes.</t>
  </si>
  <si>
    <t>Grand Total</t>
  </si>
  <si>
    <t>Date (Year)</t>
  </si>
  <si>
    <t>Date (Quarter)</t>
  </si>
  <si>
    <t>Date (Month Index)</t>
  </si>
  <si>
    <t>Date (Month)</t>
  </si>
  <si>
    <t>2016</t>
  </si>
  <si>
    <t>Qtr1</t>
  </si>
  <si>
    <t>Mar</t>
  </si>
  <si>
    <t>2018</t>
  </si>
  <si>
    <t>Qtr4</t>
  </si>
  <si>
    <t>Nov</t>
  </si>
  <si>
    <t>2020</t>
  </si>
  <si>
    <t>Qtr3</t>
  </si>
  <si>
    <t>Jul</t>
  </si>
  <si>
    <t>2021</t>
  </si>
  <si>
    <t>Sep</t>
  </si>
  <si>
    <t>2023</t>
  </si>
  <si>
    <t>2013</t>
  </si>
  <si>
    <t>Jan</t>
  </si>
  <si>
    <t>2019</t>
  </si>
  <si>
    <t>Qtr2</t>
  </si>
  <si>
    <t>2014</t>
  </si>
  <si>
    <t>Feb</t>
  </si>
  <si>
    <t>Oct</t>
  </si>
  <si>
    <t>2015</t>
  </si>
  <si>
    <t>Aug</t>
  </si>
  <si>
    <t>2022</t>
  </si>
  <si>
    <t>Dec</t>
  </si>
  <si>
    <t>Apr</t>
  </si>
  <si>
    <t>Jun</t>
  </si>
  <si>
    <t>2017</t>
  </si>
  <si>
    <t>All</t>
  </si>
  <si>
    <t>correltion</t>
  </si>
  <si>
    <t>(Multiple Items)</t>
  </si>
  <si>
    <t>YoY Inflation</t>
  </si>
  <si>
    <t>Average MoM_Inflation</t>
  </si>
  <si>
    <t>Average YoY_Inflation</t>
  </si>
  <si>
    <t>Total Years data</t>
  </si>
  <si>
    <t>Step1 --&gt;  
Understanding data</t>
  </si>
  <si>
    <t xml:space="preserve"> - </t>
  </si>
  <si>
    <t>1. checked the datatypes of each column and changed them as per values there requirement for further analysis if required.</t>
  </si>
  <si>
    <t>loaded the data in  excel to understand the data and had a look of how data is presented.</t>
  </si>
  <si>
    <t>1. we have data from Jan2013 to May2023 where data for April 2019 is not present for all columns.</t>
  </si>
  <si>
    <t xml:space="preserve">1. loaded the data in power query editor to create , modify columns and queries:-
</t>
  </si>
  <si>
    <t>Step 2.2 --&gt; 
Performed feature Engineering /new query creations</t>
  </si>
  <si>
    <t>Step 3 --&gt; Data Analysis</t>
  </si>
  <si>
    <t>KPI's</t>
  </si>
  <si>
    <t>1. Creation of relationship between tables</t>
  </si>
  <si>
    <t>Created a dimension table for sectors and linked them with all other worksheets using power pivot with one to many relationship</t>
  </si>
  <si>
    <t>3. question 2:- which year had highest inflation starting 2017 and why?</t>
  </si>
  <si>
    <t>4. question 3:- find highest and lowest inflation months from Jun22-may23. and identify which food category was biggest contributor towards inflation with absolute change in past 12 months.</t>
  </si>
  <si>
    <t xml:space="preserve">Question --&gt; 2 </t>
  </si>
  <si>
    <t>01-05-2023</t>
  </si>
  <si>
    <t xml:space="preserve">Question --&gt; 1 </t>
  </si>
  <si>
    <t>Average of Absolute_difference</t>
  </si>
  <si>
    <t xml:space="preserve">Question --&gt; 3 </t>
  </si>
  <si>
    <t xml:space="preserve">Question --&gt; 4 </t>
  </si>
  <si>
    <t>5. question 4 :- impact of Covid on inflation . And its impact on healthcare, food, and essential services</t>
  </si>
  <si>
    <t>1.1. Created pivot table with:-
rows :- Year(filter from 2017-2023)                             values:- YoY general Index(average)                        filter:- for sector rural+urban
for visualization used line chart with X-axis as year and Y-axis as YoY general index 
1.2. to high light the reason created another pivot table with:-
rows:- Years                              columns :- broader category                   values:- YoY inflation (average)        filter :- for sector Rural+Urbar
for visualization used column chart with X-axis = year and Y-axis = YoY inflation and each bar representing individual category .Also created slicer for this chart to have more detail view.</t>
  </si>
  <si>
    <t xml:space="preserve">Question --&gt; 5 </t>
  </si>
  <si>
    <t>6. question 5:- Analysis  the MoM change in fuel from 2021-2023 .And identify correlation of fuel with other categories.</t>
  </si>
  <si>
    <t>Insights:-</t>
  </si>
  <si>
    <t>a. Which broader category has the highest contribution towards towards CPI.</t>
  </si>
  <si>
    <r>
      <t xml:space="preserve">a. In all sectors </t>
    </r>
    <r>
      <rPr>
        <b/>
        <sz val="11"/>
        <color theme="8" tint="-0.249977111117893"/>
        <rFont val="Calibri"/>
        <family val="2"/>
      </rPr>
      <t>Food&amp;Beverages</t>
    </r>
    <r>
      <rPr>
        <sz val="11"/>
        <color theme="1"/>
        <rFont val="Calibri"/>
        <family val="2"/>
      </rPr>
      <t xml:space="preserve"> have the </t>
    </r>
    <r>
      <rPr>
        <b/>
        <sz val="11"/>
        <color theme="1"/>
        <rFont val="Calibri"/>
        <family val="2"/>
      </rPr>
      <t>highest</t>
    </r>
    <r>
      <rPr>
        <sz val="11"/>
        <color theme="1"/>
        <rFont val="Calibri"/>
        <family val="2"/>
      </rPr>
      <t xml:space="preserve"> contribution towards CPI inflation for lastest month May23.</t>
    </r>
  </si>
  <si>
    <r>
      <t xml:space="preserve">b. </t>
    </r>
    <r>
      <rPr>
        <b/>
        <sz val="11"/>
        <color theme="8" tint="-0.249977111117893"/>
        <rFont val="Calibri"/>
        <family val="2"/>
      </rPr>
      <t>Health,fuel and light</t>
    </r>
    <r>
      <rPr>
        <sz val="11"/>
        <color theme="1"/>
        <rFont val="Calibri"/>
        <family val="2"/>
      </rPr>
      <t xml:space="preserve"> has </t>
    </r>
    <r>
      <rPr>
        <b/>
        <sz val="11"/>
        <color theme="1"/>
        <rFont val="Calibri"/>
        <family val="2"/>
      </rPr>
      <t>lowest</t>
    </r>
    <r>
      <rPr>
        <sz val="11"/>
        <color theme="1"/>
        <rFont val="Calibri"/>
        <family val="2"/>
      </rPr>
      <t xml:space="preserve"> contribution.</t>
    </r>
  </si>
  <si>
    <r>
      <t xml:space="preserve">a. Year </t>
    </r>
    <r>
      <rPr>
        <b/>
        <sz val="11"/>
        <color theme="8" tint="-0.249977111117893"/>
        <rFont val="Calibri"/>
        <family val="2"/>
      </rPr>
      <t>2022</t>
    </r>
    <r>
      <rPr>
        <sz val="11"/>
        <color theme="1"/>
        <rFont val="Calibri"/>
        <family val="2"/>
      </rPr>
      <t xml:space="preserve"> had the </t>
    </r>
    <r>
      <rPr>
        <b/>
        <sz val="11"/>
        <color theme="1"/>
        <rFont val="Calibri"/>
        <family val="2"/>
      </rPr>
      <t>highest</t>
    </r>
    <r>
      <rPr>
        <sz val="11"/>
        <color theme="1"/>
        <rFont val="Calibri"/>
        <family val="2"/>
      </rPr>
      <t xml:space="preserve"> inflation rate and </t>
    </r>
    <r>
      <rPr>
        <b/>
        <sz val="11"/>
        <color theme="8" tint="-0.249977111117893"/>
        <rFont val="Calibri"/>
        <family val="2"/>
      </rPr>
      <t>2017</t>
    </r>
    <r>
      <rPr>
        <sz val="11"/>
        <color theme="1"/>
        <rFont val="Calibri"/>
        <family val="2"/>
      </rPr>
      <t xml:space="preserve"> had </t>
    </r>
    <r>
      <rPr>
        <b/>
        <sz val="11"/>
        <color theme="1"/>
        <rFont val="Calibri"/>
        <family val="2"/>
      </rPr>
      <t>lowest</t>
    </r>
    <r>
      <rPr>
        <sz val="11"/>
        <color theme="1"/>
        <rFont val="Calibri"/>
        <family val="2"/>
      </rPr>
      <t xml:space="preserve"> inflation rate from 2017-2023.</t>
    </r>
  </si>
  <si>
    <r>
      <t xml:space="preserve">b. Year </t>
    </r>
    <r>
      <rPr>
        <b/>
        <sz val="11"/>
        <color theme="8" tint="-0.249977111117893"/>
        <rFont val="Calibri"/>
        <family val="2"/>
      </rPr>
      <t>2022</t>
    </r>
    <r>
      <rPr>
        <sz val="11"/>
        <color theme="1"/>
        <rFont val="Calibri"/>
        <family val="2"/>
      </rPr>
      <t xml:space="preserve"> had </t>
    </r>
    <r>
      <rPr>
        <b/>
        <sz val="11"/>
        <color theme="1"/>
        <rFont val="Calibri"/>
        <family val="2"/>
      </rPr>
      <t>higest</t>
    </r>
    <r>
      <rPr>
        <sz val="11"/>
        <color theme="1"/>
        <rFont val="Calibri"/>
        <family val="2"/>
      </rPr>
      <t xml:space="preserve"> inflation due to high raise in inflation in </t>
    </r>
    <r>
      <rPr>
        <b/>
        <sz val="11"/>
        <color theme="8" tint="-0.249977111117893"/>
        <rFont val="Calibri"/>
        <family val="2"/>
      </rPr>
      <t>clothing,Fuel &amp; light and mics category</t>
    </r>
    <r>
      <rPr>
        <sz val="11"/>
        <color theme="1"/>
        <rFont val="Calibri"/>
        <family val="2"/>
      </rPr>
      <t>.</t>
    </r>
  </si>
  <si>
    <t>`</t>
  </si>
  <si>
    <r>
      <t xml:space="preserve">a. </t>
    </r>
    <r>
      <rPr>
        <b/>
        <sz val="11"/>
        <color theme="8" tint="-0.249977111117893"/>
        <rFont val="Calibri"/>
        <family val="2"/>
      </rPr>
      <t>Jun 2022</t>
    </r>
    <r>
      <rPr>
        <sz val="11"/>
        <color theme="1"/>
        <rFont val="Calibri"/>
        <family val="2"/>
      </rPr>
      <t xml:space="preserve"> has </t>
    </r>
    <r>
      <rPr>
        <b/>
        <sz val="11"/>
        <color theme="1"/>
        <rFont val="Calibri"/>
        <family val="2"/>
      </rPr>
      <t>highest</t>
    </r>
    <r>
      <rPr>
        <sz val="11"/>
        <color theme="1"/>
        <rFont val="Calibri"/>
        <family val="2"/>
      </rPr>
      <t xml:space="preserve"> inflation rate and </t>
    </r>
    <r>
      <rPr>
        <b/>
        <sz val="11"/>
        <color theme="8" tint="-0.249977111117893"/>
        <rFont val="Calibri"/>
        <family val="2"/>
      </rPr>
      <t>Dec-2022</t>
    </r>
    <r>
      <rPr>
        <sz val="11"/>
        <color theme="1"/>
        <rFont val="Calibri"/>
        <family val="2"/>
      </rPr>
      <t xml:space="preserve"> has </t>
    </r>
    <r>
      <rPr>
        <b/>
        <sz val="11"/>
        <color theme="1"/>
        <rFont val="Calibri"/>
        <family val="2"/>
      </rPr>
      <t>lowest</t>
    </r>
    <r>
      <rPr>
        <sz val="11"/>
        <color theme="1"/>
        <rFont val="Calibri"/>
        <family val="2"/>
      </rPr>
      <t xml:space="preserve"> inflation rate between Jun 2022 -May 2023</t>
    </r>
  </si>
  <si>
    <r>
      <t xml:space="preserve">b. </t>
    </r>
    <r>
      <rPr>
        <b/>
        <sz val="11"/>
        <color theme="8" tint="-0.249977111117893"/>
        <rFont val="Calibri"/>
        <family val="2"/>
      </rPr>
      <t>Spices</t>
    </r>
    <r>
      <rPr>
        <sz val="11"/>
        <color theme="1"/>
        <rFont val="Calibri"/>
        <family val="2"/>
      </rPr>
      <t xml:space="preserve"> and </t>
    </r>
    <r>
      <rPr>
        <b/>
        <sz val="11"/>
        <color theme="8" tint="-0.249977111117893"/>
        <rFont val="Calibri"/>
        <family val="2"/>
      </rPr>
      <t>Cereals &amp; products</t>
    </r>
    <r>
      <rPr>
        <sz val="11"/>
        <color theme="1"/>
        <rFont val="Calibri"/>
        <family val="2"/>
      </rPr>
      <t xml:space="preserve"> category has </t>
    </r>
    <r>
      <rPr>
        <b/>
        <sz val="11"/>
        <color theme="1"/>
        <rFont val="Calibri"/>
        <family val="2"/>
      </rPr>
      <t>highest</t>
    </r>
    <r>
      <rPr>
        <sz val="11"/>
        <color theme="1"/>
        <rFont val="Calibri"/>
        <family val="2"/>
      </rPr>
      <t xml:space="preserve"> absolute difference and </t>
    </r>
    <r>
      <rPr>
        <b/>
        <sz val="11"/>
        <color theme="8" tint="-0.249977111117893"/>
        <rFont val="Calibri"/>
        <family val="2"/>
      </rPr>
      <t>Oils&amp;Fats and Vegetables</t>
    </r>
    <r>
      <rPr>
        <sz val="11"/>
        <color theme="1"/>
        <rFont val="Calibri"/>
        <family val="2"/>
      </rPr>
      <t xml:space="preserve"> has </t>
    </r>
    <r>
      <rPr>
        <b/>
        <sz val="11"/>
        <color theme="1"/>
        <rFont val="Calibri"/>
        <family val="2"/>
      </rPr>
      <t>lowest</t>
    </r>
    <r>
      <rPr>
        <sz val="11"/>
        <color theme="1"/>
        <rFont val="Calibri"/>
        <family val="2"/>
      </rPr>
      <t xml:space="preserve"> absolute difference in </t>
    </r>
    <r>
      <rPr>
        <b/>
        <sz val="11"/>
        <color theme="1"/>
        <rFont val="Calibri"/>
        <family val="2"/>
      </rPr>
      <t>Jun-22 &amp;May-23.</t>
    </r>
  </si>
  <si>
    <r>
      <t xml:space="preserve">a. from </t>
    </r>
    <r>
      <rPr>
        <b/>
        <sz val="11"/>
        <color theme="1"/>
        <rFont val="Calibri"/>
        <family val="2"/>
      </rPr>
      <t>2013 till mar 2020</t>
    </r>
    <r>
      <rPr>
        <sz val="11"/>
        <color theme="1"/>
        <rFont val="Calibri"/>
        <family val="2"/>
      </rPr>
      <t xml:space="preserve"> average </t>
    </r>
    <r>
      <rPr>
        <b/>
        <sz val="11"/>
        <color theme="1"/>
        <rFont val="Calibri"/>
        <family val="2"/>
      </rPr>
      <t>increase</t>
    </r>
    <r>
      <rPr>
        <sz val="11"/>
        <color theme="1"/>
        <rFont val="Calibri"/>
        <family val="2"/>
      </rPr>
      <t xml:space="preserve"> in inflation is </t>
    </r>
    <r>
      <rPr>
        <b/>
        <sz val="11"/>
        <color theme="8" tint="-0.249977111117893"/>
        <rFont val="Calibri"/>
        <family val="2"/>
      </rPr>
      <t>4.10</t>
    </r>
    <r>
      <rPr>
        <sz val="11"/>
        <color theme="1"/>
        <rFont val="Calibri"/>
        <family val="2"/>
      </rPr>
      <t xml:space="preserve">  in all categories collectively where as after </t>
    </r>
    <r>
      <rPr>
        <b/>
        <sz val="11"/>
        <color theme="1"/>
        <rFont val="Calibri"/>
        <family val="2"/>
      </rPr>
      <t>mar 2020 till may 2023</t>
    </r>
    <r>
      <rPr>
        <sz val="11"/>
        <color theme="1"/>
        <rFont val="Calibri"/>
        <family val="2"/>
      </rPr>
      <t xml:space="preserve"> the average </t>
    </r>
    <r>
      <rPr>
        <b/>
        <sz val="11"/>
        <color theme="1"/>
        <rFont val="Calibri"/>
        <family val="2"/>
      </rPr>
      <t>increase</t>
    </r>
    <r>
      <rPr>
        <sz val="11"/>
        <color theme="1"/>
        <rFont val="Calibri"/>
        <family val="2"/>
      </rPr>
      <t xml:space="preserve"> is </t>
    </r>
    <r>
      <rPr>
        <b/>
        <sz val="11"/>
        <color theme="8" tint="-0.249977111117893"/>
        <rFont val="Calibri"/>
        <family val="2"/>
      </rPr>
      <t>6.38.</t>
    </r>
    <r>
      <rPr>
        <sz val="11"/>
        <color theme="1"/>
        <rFont val="Calibri"/>
        <family val="2"/>
      </rPr>
      <t xml:space="preserve">   </t>
    </r>
  </si>
  <si>
    <r>
      <t xml:space="preserve">c. Covid had not much </t>
    </r>
    <r>
      <rPr>
        <b/>
        <sz val="11"/>
        <color theme="1"/>
        <rFont val="Calibri"/>
        <family val="2"/>
      </rPr>
      <t>significant impact</t>
    </r>
    <r>
      <rPr>
        <sz val="11"/>
        <color theme="1"/>
        <rFont val="Calibri"/>
        <family val="2"/>
      </rPr>
      <t xml:space="preserve"> </t>
    </r>
    <r>
      <rPr>
        <b/>
        <sz val="11"/>
        <color theme="8" tint="-0.249977111117893"/>
        <rFont val="Calibri"/>
        <family val="2"/>
      </rPr>
      <t>essential services</t>
    </r>
    <r>
      <rPr>
        <sz val="11"/>
        <color theme="1"/>
        <rFont val="Calibri"/>
        <family val="2"/>
      </rPr>
      <t xml:space="preserve"> and there is </t>
    </r>
    <r>
      <rPr>
        <b/>
        <sz val="11"/>
        <color theme="1"/>
        <rFont val="Calibri"/>
        <family val="2"/>
      </rPr>
      <t>decerease</t>
    </r>
    <r>
      <rPr>
        <sz val="11"/>
        <color theme="1"/>
        <rFont val="Calibri"/>
        <family val="2"/>
      </rPr>
      <t xml:space="preserve"> in inflation rate in </t>
    </r>
    <r>
      <rPr>
        <b/>
        <sz val="11"/>
        <color theme="8" tint="-0.249977111117893"/>
        <rFont val="Calibri"/>
        <family val="2"/>
      </rPr>
      <t>Health</t>
    </r>
    <r>
      <rPr>
        <sz val="11"/>
        <color theme="1"/>
        <rFont val="Calibri"/>
        <family val="2"/>
      </rPr>
      <t xml:space="preserve"> </t>
    </r>
    <r>
      <rPr>
        <b/>
        <sz val="11"/>
        <color theme="8" tint="-0.249977111117893"/>
        <rFont val="Calibri"/>
        <family val="2"/>
      </rPr>
      <t>category</t>
    </r>
    <r>
      <rPr>
        <sz val="11"/>
        <color theme="1"/>
        <rFont val="Calibri"/>
        <family val="2"/>
      </rPr>
      <t xml:space="preserve"> </t>
    </r>
    <r>
      <rPr>
        <b/>
        <sz val="11"/>
        <color theme="1"/>
        <rFont val="Calibri"/>
        <family val="2"/>
      </rPr>
      <t>after covid</t>
    </r>
    <r>
      <rPr>
        <sz val="11"/>
        <color theme="1"/>
        <rFont val="Calibri"/>
        <family val="2"/>
      </rPr>
      <t>.</t>
    </r>
  </si>
  <si>
    <r>
      <t xml:space="preserve">b. Covid had </t>
    </r>
    <r>
      <rPr>
        <b/>
        <sz val="11"/>
        <color theme="1"/>
        <rFont val="Calibri"/>
        <family val="2"/>
      </rPr>
      <t>high</t>
    </r>
    <r>
      <rPr>
        <sz val="11"/>
        <color theme="1"/>
        <rFont val="Calibri"/>
        <family val="2"/>
      </rPr>
      <t xml:space="preserve"> impact in </t>
    </r>
    <r>
      <rPr>
        <b/>
        <sz val="11"/>
        <color theme="1"/>
        <rFont val="Calibri"/>
        <family val="2"/>
      </rPr>
      <t>raise</t>
    </r>
    <r>
      <rPr>
        <sz val="11"/>
        <color theme="1"/>
        <rFont val="Calibri"/>
        <family val="2"/>
      </rPr>
      <t xml:space="preserve"> of inflation rate in </t>
    </r>
    <r>
      <rPr>
        <b/>
        <sz val="11"/>
        <color theme="8" tint="-0.249977111117893"/>
        <rFont val="Calibri"/>
        <family val="2"/>
      </rPr>
      <t>Food&amp;Breverages , Fuel&amp;light category</t>
    </r>
    <r>
      <rPr>
        <sz val="11"/>
        <color theme="1"/>
        <rFont val="Calibri"/>
        <family val="2"/>
      </rPr>
      <t xml:space="preserve">. </t>
    </r>
  </si>
  <si>
    <r>
      <t xml:space="preserve">a. From </t>
    </r>
    <r>
      <rPr>
        <b/>
        <sz val="11"/>
        <color theme="1"/>
        <rFont val="Calibri"/>
        <family val="2"/>
      </rPr>
      <t>Jan 2021</t>
    </r>
    <r>
      <rPr>
        <sz val="11"/>
        <color theme="1"/>
        <rFont val="Calibri"/>
        <family val="2"/>
      </rPr>
      <t xml:space="preserve"> to </t>
    </r>
    <r>
      <rPr>
        <b/>
        <sz val="11"/>
        <color theme="1"/>
        <rFont val="Calibri"/>
        <family val="2"/>
      </rPr>
      <t>May 23</t>
    </r>
    <r>
      <rPr>
        <sz val="11"/>
        <color theme="1"/>
        <rFont val="Calibri"/>
        <family val="2"/>
      </rPr>
      <t xml:space="preserve"> </t>
    </r>
    <r>
      <rPr>
        <b/>
        <sz val="11"/>
        <color theme="8" tint="-0.249977111117893"/>
        <rFont val="Calibri"/>
        <family val="2"/>
      </rPr>
      <t>Feb 21</t>
    </r>
    <r>
      <rPr>
        <sz val="11"/>
        <color theme="1"/>
        <rFont val="Calibri"/>
        <family val="2"/>
      </rPr>
      <t xml:space="preserve"> had the </t>
    </r>
    <r>
      <rPr>
        <b/>
        <sz val="11"/>
        <color theme="1"/>
        <rFont val="Calibri"/>
        <family val="2"/>
      </rPr>
      <t>highest</t>
    </r>
    <r>
      <rPr>
        <sz val="11"/>
        <color theme="1"/>
        <rFont val="Calibri"/>
        <family val="2"/>
      </rPr>
      <t xml:space="preserve"> increase in inflation rate followed by </t>
    </r>
    <r>
      <rPr>
        <b/>
        <sz val="11"/>
        <color theme="8" tint="-0.249977111117893"/>
        <rFont val="Calibri"/>
        <family val="2"/>
      </rPr>
      <t>Apr 2022</t>
    </r>
    <r>
      <rPr>
        <sz val="11"/>
        <color theme="1"/>
        <rFont val="Calibri"/>
        <family val="2"/>
      </rPr>
      <t>.</t>
    </r>
  </si>
  <si>
    <r>
      <t xml:space="preserve">b. From </t>
    </r>
    <r>
      <rPr>
        <b/>
        <sz val="11"/>
        <color theme="1"/>
        <rFont val="Calibri"/>
        <family val="2"/>
      </rPr>
      <t>Jan 2021</t>
    </r>
    <r>
      <rPr>
        <sz val="11"/>
        <color theme="1"/>
        <rFont val="Calibri"/>
        <family val="2"/>
      </rPr>
      <t xml:space="preserve"> to </t>
    </r>
    <r>
      <rPr>
        <b/>
        <sz val="11"/>
        <color theme="1"/>
        <rFont val="Calibri"/>
        <family val="2"/>
      </rPr>
      <t>May 23</t>
    </r>
    <r>
      <rPr>
        <sz val="11"/>
        <color theme="1"/>
        <rFont val="Calibri"/>
        <family val="2"/>
      </rPr>
      <t xml:space="preserve"> Aug</t>
    </r>
    <r>
      <rPr>
        <b/>
        <sz val="11"/>
        <color theme="8" tint="-0.249977111117893"/>
        <rFont val="Calibri"/>
        <family val="2"/>
      </rPr>
      <t xml:space="preserve"> 2022</t>
    </r>
    <r>
      <rPr>
        <sz val="11"/>
        <color theme="1"/>
        <rFont val="Calibri"/>
        <family val="2"/>
      </rPr>
      <t xml:space="preserve"> had the </t>
    </r>
    <r>
      <rPr>
        <b/>
        <sz val="11"/>
        <color theme="1"/>
        <rFont val="Calibri"/>
        <family val="2"/>
      </rPr>
      <t>lowest</t>
    </r>
    <r>
      <rPr>
        <sz val="11"/>
        <color theme="1"/>
        <rFont val="Calibri"/>
        <family val="2"/>
      </rPr>
      <t xml:space="preserve"> increase in inflation rate followed by </t>
    </r>
    <r>
      <rPr>
        <b/>
        <sz val="11"/>
        <color theme="8" tint="-0.249977111117893"/>
        <rFont val="Calibri"/>
        <family val="2"/>
      </rPr>
      <t>Nov 2021</t>
    </r>
    <r>
      <rPr>
        <sz val="11"/>
        <color theme="1"/>
        <rFont val="Calibri"/>
        <family val="2"/>
      </rPr>
      <t>.</t>
    </r>
  </si>
  <si>
    <r>
      <t xml:space="preserve">c. </t>
    </r>
    <r>
      <rPr>
        <b/>
        <sz val="11"/>
        <color theme="8" tint="-0.249977111117893"/>
        <rFont val="Calibri"/>
        <family val="2"/>
      </rPr>
      <t>Clothing , essential_service,health,mics</t>
    </r>
    <r>
      <rPr>
        <sz val="11"/>
        <color theme="1"/>
        <rFont val="Calibri"/>
        <family val="2"/>
      </rPr>
      <t xml:space="preserve"> have </t>
    </r>
    <r>
      <rPr>
        <b/>
        <sz val="11"/>
        <color theme="1"/>
        <rFont val="Calibri"/>
        <family val="2"/>
      </rPr>
      <t>moderate positive correlation</t>
    </r>
    <r>
      <rPr>
        <sz val="11"/>
        <color theme="1"/>
        <rFont val="Calibri"/>
        <family val="2"/>
      </rPr>
      <t xml:space="preserve"> with fuel&amp;light where </t>
    </r>
    <r>
      <rPr>
        <b/>
        <sz val="11"/>
        <color theme="8" tint="-0.249977111117893"/>
        <rFont val="Calibri"/>
        <family val="2"/>
      </rPr>
      <t>Essential_services</t>
    </r>
    <r>
      <rPr>
        <sz val="11"/>
        <color theme="1"/>
        <rFont val="Calibri"/>
        <family val="2"/>
      </rPr>
      <t xml:space="preserve"> is </t>
    </r>
    <r>
      <rPr>
        <b/>
        <sz val="11"/>
        <color theme="1"/>
        <rFont val="Calibri"/>
        <family val="2"/>
      </rPr>
      <t>maximum</t>
    </r>
    <r>
      <rPr>
        <sz val="11"/>
        <color theme="1"/>
        <rFont val="Calibri"/>
        <family val="2"/>
      </rPr>
      <t>.</t>
    </r>
  </si>
  <si>
    <r>
      <t xml:space="preserve">d. </t>
    </r>
    <r>
      <rPr>
        <b/>
        <sz val="11"/>
        <color theme="8" tint="-0.249977111117893"/>
        <rFont val="Calibri"/>
        <family val="2"/>
      </rPr>
      <t>luxury</t>
    </r>
    <r>
      <rPr>
        <sz val="11"/>
        <color theme="1"/>
        <rFont val="Calibri"/>
        <family val="2"/>
      </rPr>
      <t xml:space="preserve"> catrgory have </t>
    </r>
    <r>
      <rPr>
        <b/>
        <sz val="11"/>
        <color theme="1"/>
        <rFont val="Calibri"/>
        <family val="2"/>
      </rPr>
      <t xml:space="preserve">positive weak correlation </t>
    </r>
    <r>
      <rPr>
        <sz val="11"/>
        <color theme="1"/>
        <rFont val="Calibri"/>
        <family val="2"/>
      </rPr>
      <t xml:space="preserve">where as </t>
    </r>
    <r>
      <rPr>
        <b/>
        <sz val="11"/>
        <color theme="8" tint="-0.249977111117893"/>
        <rFont val="Calibri"/>
        <family val="2"/>
      </rPr>
      <t>Food&amp;Breverages</t>
    </r>
    <r>
      <rPr>
        <sz val="11"/>
        <color theme="1"/>
        <rFont val="Calibri"/>
        <family val="2"/>
      </rPr>
      <t xml:space="preserve"> have very </t>
    </r>
    <r>
      <rPr>
        <b/>
        <sz val="11"/>
        <color theme="1"/>
        <rFont val="Calibri"/>
        <family val="2"/>
      </rPr>
      <t>weak negative correlation</t>
    </r>
    <r>
      <rPr>
        <sz val="11"/>
        <color theme="1"/>
        <rFont val="Calibri"/>
        <family val="2"/>
      </rPr>
      <t>.</t>
    </r>
  </si>
  <si>
    <t xml:space="preserve">Step 2.1--&gt; 
data preparation:-
performed data validation and transformation </t>
  </si>
  <si>
    <t>2. question 1:- Find which broader category has highest contribution towards CPI inflation in latest month.</t>
  </si>
  <si>
    <t>1.1. Created pivot table to find highest and lowest inflation month with:-
rows:- Date(Jun22-May23)                     Values :- MoM inflation(average)                   filter:- for category as food and beverages &amp; year with 22-23
for visualization used line chart with X-axis = date (Jun22-may23) and Y-axis = MoM inflation.
1.2. Created pivot table to find biggest inflation with absolute change in food bucket:-
rows:- Food categories                   values :- absolute difference(average)                    filter:- for date May23
for visualization used column chart with X-axis = food categories and Y-axis = Absolute change</t>
  </si>
  <si>
    <r>
      <t xml:space="preserve">2.1. used transpose for converting sub categories in long format.
2.2. used </t>
    </r>
    <r>
      <rPr>
        <b/>
        <sz val="11"/>
        <color theme="1"/>
        <rFont val="Calibri"/>
        <family val="2"/>
      </rPr>
      <t>sum and count if</t>
    </r>
    <r>
      <rPr>
        <sz val="11"/>
        <color theme="1"/>
        <rFont val="Calibri"/>
        <family val="2"/>
      </rPr>
      <t xml:space="preserve"> function  to find any kind of possible missing values ("NA"/"N/A"/"#NA) or empty values(""," ") refer tab </t>
    </r>
    <r>
      <rPr>
        <b/>
        <sz val="11"/>
        <color theme="1"/>
        <rFont val="Calibri"/>
        <family val="2"/>
      </rPr>
      <t xml:space="preserve">dataCleaning_broaderCategory tab </t>
    </r>
    <r>
      <rPr>
        <sz val="11"/>
        <color theme="1"/>
        <rFont val="Calibri"/>
        <family val="2"/>
      </rPr>
      <t>(Column B)</t>
    </r>
  </si>
  <si>
    <r>
      <t xml:space="preserve">1.Found that there is no record present for </t>
    </r>
    <r>
      <rPr>
        <b/>
        <sz val="11"/>
        <color theme="1"/>
        <rFont val="Calibri"/>
        <family val="2"/>
      </rPr>
      <t>may 2020</t>
    </r>
    <r>
      <rPr>
        <sz val="11"/>
        <color theme="1"/>
        <rFont val="Calibri"/>
        <family val="2"/>
      </rPr>
      <t xml:space="preserve"> in all sectors (NA).
3.For </t>
    </r>
    <r>
      <rPr>
        <b/>
        <sz val="11"/>
        <color theme="1"/>
        <rFont val="Calibri"/>
        <family val="2"/>
      </rPr>
      <t>housing rural sector</t>
    </r>
    <r>
      <rPr>
        <sz val="11"/>
        <color theme="1"/>
        <rFont val="Calibri"/>
        <family val="2"/>
      </rPr>
      <t xml:space="preserve"> data is not present i.e. NA.
4.worng spelling of march in 2014
5.Rest all the columns have missing data for approx. 3 or 6 rows</t>
    </r>
  </si>
  <si>
    <r>
      <t xml:space="preserve">3.1. Imputation of missing values
3.2. created new tab in workbook with cleaned and imputed data refer tab </t>
    </r>
    <r>
      <rPr>
        <b/>
        <sz val="11"/>
        <color theme="1"/>
        <rFont val="Calibri"/>
        <family val="2"/>
      </rPr>
      <t xml:space="preserve">cleaned_data
</t>
    </r>
    <r>
      <rPr>
        <sz val="11"/>
        <color theme="1"/>
        <rFont val="Calibri"/>
        <family val="2"/>
      </rPr>
      <t xml:space="preserve">3.3. re-validated if any value is missing after imputation or not. Refer tab dataCleaning_broaderCategory tab (Column C)
</t>
    </r>
  </si>
  <si>
    <r>
      <t xml:space="preserve">1. imputed missing/NA value for may 2020 using </t>
    </r>
    <r>
      <rPr>
        <b/>
        <sz val="11"/>
        <color theme="1"/>
        <rFont val="Calibri"/>
        <family val="2"/>
      </rPr>
      <t>centred moving average</t>
    </r>
    <r>
      <rPr>
        <sz val="11"/>
        <color theme="1"/>
        <rFont val="Calibri"/>
        <family val="2"/>
      </rPr>
      <t xml:space="preserve"> of 3 months i.e. April ,may and June 2020.
2. for columns were two consecutive missing values(April, may) are present, there imputed using simple moving average i.e. average of last 3 months.
3. imputed housing column rural sector with </t>
    </r>
    <r>
      <rPr>
        <b/>
        <sz val="11"/>
        <color theme="1"/>
        <rFont val="Calibri"/>
        <family val="2"/>
      </rPr>
      <t>moving average of all sector month wise</t>
    </r>
    <r>
      <rPr>
        <sz val="11"/>
        <color theme="1"/>
        <rFont val="Calibri"/>
        <family val="2"/>
      </rPr>
      <t xml:space="preserve"> but for may 2020 first imputed the urban sector and rural+urban by taking centred moving average(Apr20/Jun20)</t>
    </r>
  </si>
  <si>
    <r>
      <t xml:space="preserve">Created broader categories/buckets . Refer tab </t>
    </r>
    <r>
      <rPr>
        <b/>
        <sz val="11"/>
        <color theme="1"/>
        <rFont val="Calibri"/>
        <family val="2"/>
      </rPr>
      <t>"dataCleaning_broaderCategory tab</t>
    </r>
    <r>
      <rPr>
        <sz val="11"/>
        <color theme="1"/>
        <rFont val="Calibri"/>
        <family val="2"/>
      </rPr>
      <t xml:space="preserve">" for reference of broader categories </t>
    </r>
  </si>
  <si>
    <r>
      <rPr>
        <b/>
        <u/>
        <sz val="11"/>
        <color theme="1"/>
        <rFont val="Calibri"/>
        <family val="2"/>
      </rPr>
      <t>1.1.</t>
    </r>
    <r>
      <rPr>
        <sz val="11"/>
        <color theme="1"/>
        <rFont val="Calibri"/>
        <family val="2"/>
      </rPr>
      <t xml:space="preserve"> Created broader category by </t>
    </r>
    <r>
      <rPr>
        <b/>
        <sz val="11"/>
        <color theme="1"/>
        <rFont val="Calibri"/>
        <family val="2"/>
      </rPr>
      <t xml:space="preserve">summing each sub category index value as they contribute certain weight to the total index.
</t>
    </r>
    <r>
      <rPr>
        <sz val="11"/>
        <color theme="1"/>
        <rFont val="Calibri"/>
        <family val="2"/>
      </rPr>
      <t xml:space="preserve">
</t>
    </r>
    <r>
      <rPr>
        <b/>
        <u/>
        <sz val="11"/>
        <color theme="1"/>
        <rFont val="Calibri"/>
        <family val="2"/>
      </rPr>
      <t>1.2.</t>
    </r>
    <r>
      <rPr>
        <sz val="11"/>
        <color theme="1"/>
        <rFont val="Calibri"/>
        <family val="2"/>
      </rPr>
      <t xml:space="preserve"> then drop the individual columns and unpivoted the broader categories to get long data format from broad format with query name CPI_broader_data
</t>
    </r>
    <r>
      <rPr>
        <b/>
        <u/>
        <sz val="11"/>
        <color theme="1"/>
        <rFont val="Calibri"/>
        <family val="2"/>
      </rPr>
      <t>2.2.</t>
    </r>
    <r>
      <rPr>
        <sz val="11"/>
        <color theme="1"/>
        <rFont val="Calibri"/>
        <family val="2"/>
      </rPr>
      <t xml:space="preserve"> created below new feature that will be required in analysis:-
</t>
    </r>
    <r>
      <rPr>
        <b/>
        <sz val="11"/>
        <color theme="1"/>
        <rFont val="Calibri"/>
        <family val="2"/>
      </rPr>
      <t>Date</t>
    </r>
    <r>
      <rPr>
        <sz val="11"/>
        <color theme="1"/>
        <rFont val="Calibri"/>
        <family val="2"/>
      </rPr>
      <t xml:space="preserve"> --&gt; Merge of year and month with date datatype, </t>
    </r>
  </si>
  <si>
    <r>
      <rPr>
        <b/>
        <u/>
        <sz val="11"/>
        <color theme="1"/>
        <rFont val="Calibri"/>
        <family val="2"/>
      </rPr>
      <t>2.1.</t>
    </r>
    <r>
      <rPr>
        <sz val="11"/>
        <color theme="1"/>
        <rFont val="Calibri"/>
        <family val="2"/>
      </rPr>
      <t xml:space="preserve"> Created new query as sub query(</t>
    </r>
    <r>
      <rPr>
        <b/>
        <sz val="11"/>
        <color theme="1"/>
        <rFont val="Calibri"/>
        <family val="2"/>
      </rPr>
      <t>CPI_broader_data_previous_month</t>
    </r>
    <r>
      <rPr>
        <sz val="11"/>
        <color theme="1"/>
        <rFont val="Calibri"/>
        <family val="2"/>
      </rPr>
      <t xml:space="preserve">) with next month(named as </t>
    </r>
    <r>
      <rPr>
        <b/>
        <sz val="11"/>
        <color theme="1"/>
        <rFont val="Calibri"/>
        <family val="2"/>
      </rPr>
      <t>previous_month</t>
    </r>
    <r>
      <rPr>
        <sz val="11"/>
        <color theme="1"/>
        <rFont val="Calibri"/>
        <family val="2"/>
      </rPr>
      <t xml:space="preserve">) for achieving MOM inflation.
</t>
    </r>
    <r>
      <rPr>
        <b/>
        <u/>
        <sz val="11"/>
        <color theme="1"/>
        <rFont val="Calibri"/>
        <family val="2"/>
      </rPr>
      <t>2.2.</t>
    </r>
    <r>
      <rPr>
        <sz val="11"/>
        <color theme="1"/>
        <rFont val="Calibri"/>
        <family val="2"/>
      </rPr>
      <t xml:space="preserve"> Created new query as sub query (</t>
    </r>
    <r>
      <rPr>
        <b/>
        <sz val="11"/>
        <color theme="1"/>
        <rFont val="Calibri"/>
        <family val="2"/>
      </rPr>
      <t>CPI_broader_data_previous_year_same_month</t>
    </r>
    <r>
      <rPr>
        <sz val="11"/>
        <color theme="1"/>
        <rFont val="Calibri"/>
        <family val="2"/>
      </rPr>
      <t>) with next year(</t>
    </r>
    <r>
      <rPr>
        <b/>
        <sz val="11"/>
        <color theme="1"/>
        <rFont val="Calibri"/>
        <family val="2"/>
      </rPr>
      <t>names as Previous_year</t>
    </r>
    <r>
      <rPr>
        <sz val="11"/>
        <color theme="1"/>
        <rFont val="Calibri"/>
        <family val="2"/>
      </rPr>
      <t xml:space="preserve">).
</t>
    </r>
    <r>
      <rPr>
        <b/>
        <u/>
        <sz val="11"/>
        <color theme="1"/>
        <rFont val="Calibri"/>
        <family val="2"/>
      </rPr>
      <t>2.3.</t>
    </r>
    <r>
      <rPr>
        <sz val="11"/>
        <color theme="1"/>
        <rFont val="Calibri"/>
        <family val="2"/>
      </rPr>
      <t xml:space="preserve"> Create new query only with sub category of all foods and created custom column of previous 12_months_back(</t>
    </r>
    <r>
      <rPr>
        <b/>
        <sz val="11"/>
        <color theme="1"/>
        <rFont val="Calibri"/>
        <family val="2"/>
      </rPr>
      <t>by adding 11 months to date</t>
    </r>
    <r>
      <rPr>
        <sz val="11"/>
        <color theme="1"/>
        <rFont val="Calibri"/>
        <family val="2"/>
      </rPr>
      <t>).</t>
    </r>
  </si>
  <si>
    <r>
      <t xml:space="preserve">3.1. merged </t>
    </r>
    <r>
      <rPr>
        <b/>
        <sz val="11"/>
        <color theme="1"/>
        <rFont val="Calibri"/>
        <family val="2"/>
      </rPr>
      <t>CPI_broader_data_previous_month</t>
    </r>
    <r>
      <rPr>
        <sz val="11"/>
        <color theme="1"/>
        <rFont val="Calibri"/>
        <family val="2"/>
      </rPr>
      <t xml:space="preserve"> with </t>
    </r>
    <r>
      <rPr>
        <b/>
        <sz val="11"/>
        <color theme="1"/>
        <rFont val="Calibri"/>
        <family val="2"/>
      </rPr>
      <t>CPI_broader_categery</t>
    </r>
    <r>
      <rPr>
        <sz val="11"/>
        <color theme="1"/>
        <rFont val="Calibri"/>
        <family val="2"/>
      </rPr>
      <t xml:space="preserve"> to calculate </t>
    </r>
    <r>
      <rPr>
        <b/>
        <sz val="11"/>
        <color theme="1"/>
        <rFont val="Calibri"/>
        <family val="2"/>
      </rPr>
      <t>MoM_General_inflation</t>
    </r>
    <r>
      <rPr>
        <sz val="11"/>
        <color theme="1"/>
        <rFont val="Calibri"/>
        <family val="2"/>
      </rPr>
      <t xml:space="preserve"> =(if previous month null then o else  (general index - previous_month_general_index)/previous_month_general_index * 100 and MoM Inflation =(if([previous_month_CPI Index]) = "null" then 0 else([CPI Index]-[previous_month_CPI Index])/[previous_month_CPI Index]*100) as new query </t>
    </r>
    <r>
      <rPr>
        <b/>
        <sz val="11"/>
        <color theme="1"/>
        <rFont val="Calibri"/>
        <family val="2"/>
      </rPr>
      <t xml:space="preserve">CPI_Broader_MoM-Data.
</t>
    </r>
    <r>
      <rPr>
        <sz val="11"/>
        <color theme="1"/>
        <rFont val="Calibri"/>
        <family val="2"/>
      </rPr>
      <t xml:space="preserve">
</t>
    </r>
    <r>
      <rPr>
        <b/>
        <u/>
        <sz val="11"/>
        <color theme="1"/>
        <rFont val="Calibri"/>
        <family val="2"/>
      </rPr>
      <t>3.2.</t>
    </r>
    <r>
      <rPr>
        <sz val="11"/>
        <color theme="1"/>
        <rFont val="Calibri"/>
        <family val="2"/>
      </rPr>
      <t xml:space="preserve"> merged </t>
    </r>
    <r>
      <rPr>
        <b/>
        <sz val="11"/>
        <color theme="1"/>
        <rFont val="Calibri"/>
        <family val="2"/>
      </rPr>
      <t>CPI_broader_data_previous_year_same_month</t>
    </r>
    <r>
      <rPr>
        <sz val="11"/>
        <color theme="1"/>
        <rFont val="Calibri"/>
        <family val="2"/>
      </rPr>
      <t xml:space="preserve"> with CPI_broader_categery to create new query </t>
    </r>
    <r>
      <rPr>
        <b/>
        <sz val="11"/>
        <color theme="1"/>
        <rFont val="Calibri"/>
        <family val="2"/>
      </rPr>
      <t>CPI_Broader_YoY_data</t>
    </r>
    <r>
      <rPr>
        <sz val="11"/>
        <color theme="1"/>
        <rFont val="Calibri"/>
        <family val="2"/>
      </rPr>
      <t xml:space="preserve"> and calculate </t>
    </r>
    <r>
      <rPr>
        <b/>
        <sz val="11"/>
        <color theme="1"/>
        <rFont val="Calibri"/>
        <family val="2"/>
      </rPr>
      <t>YoY_inflation</t>
    </r>
    <r>
      <rPr>
        <sz val="11"/>
        <color theme="1"/>
        <rFont val="Calibri"/>
        <family val="2"/>
      </rPr>
      <t xml:space="preserve"> and </t>
    </r>
    <r>
      <rPr>
        <b/>
        <sz val="11"/>
        <color theme="1"/>
        <rFont val="Calibri"/>
        <family val="2"/>
      </rPr>
      <t xml:space="preserve">YoY_general_inflaion </t>
    </r>
    <r>
      <rPr>
        <sz val="11"/>
        <color theme="1"/>
        <rFont val="Calibri"/>
        <family val="2"/>
      </rPr>
      <t xml:space="preserve">and </t>
    </r>
    <r>
      <rPr>
        <b/>
        <sz val="11"/>
        <color theme="1"/>
        <rFont val="Calibri"/>
        <family val="2"/>
      </rPr>
      <t>covid flag</t>
    </r>
    <r>
      <rPr>
        <sz val="11"/>
        <color theme="1"/>
        <rFont val="Calibri"/>
        <family val="2"/>
      </rPr>
      <t xml:space="preserve"> feature with all rows before march2020 as precovid rest as post covid.
3.3. merged </t>
    </r>
    <r>
      <rPr>
        <b/>
        <sz val="11"/>
        <color theme="1"/>
        <rFont val="Calibri"/>
        <family val="2"/>
      </rPr>
      <t>Food_data_previous_year</t>
    </r>
    <r>
      <rPr>
        <sz val="11"/>
        <color theme="1"/>
        <rFont val="Calibri"/>
        <family val="2"/>
      </rPr>
      <t xml:space="preserve"> with </t>
    </r>
    <r>
      <rPr>
        <b/>
        <sz val="11"/>
        <color theme="1"/>
        <rFont val="Calibri"/>
        <family val="2"/>
      </rPr>
      <t>Food_data query</t>
    </r>
    <r>
      <rPr>
        <sz val="11"/>
        <color theme="1"/>
        <rFont val="Calibri"/>
        <family val="2"/>
      </rPr>
      <t xml:space="preserve"> to calculate absolute_difference.([CPI Index]-[12_month_previous_CPI Index])</t>
    </r>
  </si>
  <si>
    <r>
      <t xml:space="preserve">Created new sheet only for </t>
    </r>
    <r>
      <rPr>
        <b/>
        <sz val="11"/>
        <color theme="1"/>
        <rFont val="Calibri"/>
        <family val="2"/>
      </rPr>
      <t>CPI_broader_data, CPI_Broader_MoM_data, CPI_Broader_YoY_data, Food_data</t>
    </r>
    <r>
      <rPr>
        <sz val="11"/>
        <color theme="1"/>
        <rFont val="Calibri"/>
        <family val="2"/>
      </rPr>
      <t xml:space="preserve"> rest with only connection not as sheet as they are only helper table and also to keep workbook clean</t>
    </r>
  </si>
  <si>
    <r>
      <rPr>
        <b/>
        <u/>
        <sz val="11"/>
        <color theme="1"/>
        <rFont val="Calibri"/>
        <family val="2"/>
      </rPr>
      <t>1.</t>
    </r>
    <r>
      <rPr>
        <sz val="11"/>
        <color theme="1"/>
        <rFont val="Calibri"/>
        <family val="2"/>
      </rPr>
      <t xml:space="preserve"> Created pivot table with :-
</t>
    </r>
    <r>
      <rPr>
        <b/>
        <sz val="11"/>
        <color theme="1"/>
        <rFont val="Calibri"/>
        <family val="2"/>
      </rPr>
      <t>rows</t>
    </r>
    <r>
      <rPr>
        <sz val="11"/>
        <color theme="1"/>
        <rFont val="Calibri"/>
        <family val="2"/>
      </rPr>
      <t xml:space="preserve"> :- categories                              </t>
    </r>
    <r>
      <rPr>
        <b/>
        <sz val="11"/>
        <color theme="1"/>
        <rFont val="Calibri"/>
        <family val="2"/>
      </rPr>
      <t>values</t>
    </r>
    <r>
      <rPr>
        <sz val="11"/>
        <color theme="1"/>
        <rFont val="Calibri"/>
        <family val="2"/>
      </rPr>
      <t xml:space="preserve"> :- Sum of CPI index with show value as column total            </t>
    </r>
    <r>
      <rPr>
        <b/>
        <sz val="11"/>
        <color theme="1"/>
        <rFont val="Calibri"/>
        <family val="2"/>
      </rPr>
      <t>filter</t>
    </r>
    <r>
      <rPr>
        <sz val="11"/>
        <color theme="1"/>
        <rFont val="Calibri"/>
        <family val="2"/>
      </rPr>
      <t xml:space="preserve"> :- for the latest month i.e. May 2023
for visual representation used pie chart to show contribution of each broader sector</t>
    </r>
  </si>
  <si>
    <r>
      <t xml:space="preserve">1.1. created pivot table with :-
rows :- Categories                         columns:- Covid flag                    values:- YoY general Index(average)              filter:- for sectors as all
for visualization used column chart with X-axis= categories and Y-axis = YoY_inflation.
1.2. Created pivot table to analysis the impact of covid on healthcare, essential services and food for month march from 2019-2023 with:-
</t>
    </r>
    <r>
      <rPr>
        <b/>
        <sz val="11"/>
        <color theme="1"/>
        <rFont val="Calibri"/>
        <family val="2"/>
      </rPr>
      <t>rows</t>
    </r>
    <r>
      <rPr>
        <sz val="11"/>
        <color theme="1"/>
        <rFont val="Calibri"/>
        <family val="2"/>
      </rPr>
      <t xml:space="preserve">:- Date                    </t>
    </r>
    <r>
      <rPr>
        <b/>
        <sz val="11"/>
        <color theme="1"/>
        <rFont val="Calibri"/>
        <family val="2"/>
      </rPr>
      <t>columns</t>
    </r>
    <r>
      <rPr>
        <sz val="11"/>
        <color theme="1"/>
        <rFont val="Calibri"/>
        <family val="2"/>
      </rPr>
      <t xml:space="preserve">:- category              </t>
    </r>
    <r>
      <rPr>
        <b/>
        <sz val="11"/>
        <color theme="1"/>
        <rFont val="Calibri"/>
        <family val="2"/>
      </rPr>
      <t>values</t>
    </r>
    <r>
      <rPr>
        <sz val="11"/>
        <color theme="1"/>
        <rFont val="Calibri"/>
        <family val="2"/>
      </rPr>
      <t xml:space="preserve">:- YoY inflation(Average)                       </t>
    </r>
    <r>
      <rPr>
        <b/>
        <sz val="11"/>
        <color theme="1"/>
        <rFont val="Calibri"/>
        <family val="2"/>
      </rPr>
      <t>filter</t>
    </r>
    <r>
      <rPr>
        <sz val="11"/>
        <color theme="1"/>
        <rFont val="Calibri"/>
        <family val="2"/>
      </rPr>
      <t>:- Year(19-23),month(March),sector
for visualization used column chat with X-axis = Dates and y-axis = YoY inflation  and series = category</t>
    </r>
  </si>
  <si>
    <r>
      <t xml:space="preserve">1.1. Created pivot table with:-
</t>
    </r>
    <r>
      <rPr>
        <b/>
        <sz val="11"/>
        <color theme="1"/>
        <rFont val="Calibri"/>
        <family val="2"/>
      </rPr>
      <t>rows</t>
    </r>
    <r>
      <rPr>
        <sz val="11"/>
        <color theme="1"/>
        <rFont val="Calibri"/>
        <family val="2"/>
      </rPr>
      <t xml:space="preserve"> :- Date(filter from 2021-2023)                             </t>
    </r>
    <r>
      <rPr>
        <b/>
        <sz val="11"/>
        <color theme="1"/>
        <rFont val="Calibri"/>
        <family val="2"/>
      </rPr>
      <t>values</t>
    </r>
    <r>
      <rPr>
        <sz val="11"/>
        <color theme="1"/>
        <rFont val="Calibri"/>
        <family val="2"/>
      </rPr>
      <t xml:space="preserve">:- MoM_inflation(average)                      </t>
    </r>
    <r>
      <rPr>
        <b/>
        <sz val="11"/>
        <color theme="1"/>
        <rFont val="Calibri"/>
        <family val="2"/>
      </rPr>
      <t>filter</t>
    </r>
    <r>
      <rPr>
        <sz val="11"/>
        <color theme="1"/>
        <rFont val="Calibri"/>
        <family val="2"/>
      </rPr>
      <t xml:space="preserve">:- for sector &amp; category as fuel and light
for visualization used line chart with X-axis= date and Y-axis= MoM inflation 
1.2. a.) for finding correlation first created the pivot table with:-
</t>
    </r>
    <r>
      <rPr>
        <b/>
        <sz val="11"/>
        <color theme="1"/>
        <rFont val="Calibri"/>
        <family val="2"/>
      </rPr>
      <t>rows</t>
    </r>
    <r>
      <rPr>
        <sz val="11"/>
        <color theme="1"/>
        <rFont val="Calibri"/>
        <family val="2"/>
      </rPr>
      <t xml:space="preserve"> :- Date(2021-2023)               </t>
    </r>
    <r>
      <rPr>
        <b/>
        <sz val="11"/>
        <color theme="1"/>
        <rFont val="Calibri"/>
        <family val="2"/>
      </rPr>
      <t>columns</t>
    </r>
    <r>
      <rPr>
        <sz val="11"/>
        <color theme="1"/>
        <rFont val="Calibri"/>
        <family val="2"/>
      </rPr>
      <t xml:space="preserve">:- categories           </t>
    </r>
    <r>
      <rPr>
        <b/>
        <sz val="11"/>
        <color theme="1"/>
        <rFont val="Calibri"/>
        <family val="2"/>
      </rPr>
      <t>values</t>
    </r>
    <r>
      <rPr>
        <sz val="11"/>
        <color theme="1"/>
        <rFont val="Calibri"/>
        <family val="2"/>
      </rPr>
      <t xml:space="preserve">:- MoM_inflation(average)         </t>
    </r>
    <r>
      <rPr>
        <b/>
        <sz val="11"/>
        <color theme="1"/>
        <rFont val="Calibri"/>
        <family val="2"/>
      </rPr>
      <t>filter</t>
    </r>
    <r>
      <rPr>
        <sz val="11"/>
        <color theme="1"/>
        <rFont val="Calibri"/>
        <family val="2"/>
      </rPr>
      <t>:- Sector
b.) calculate correlation using excel formula = correl(category, fuel) for all categories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</si>
</sst>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12" x14ac:knownFonts="1">
    <font>
      <sz val="11"/>
      <color theme="1"/>
      <name val="Trebuchet MS"/>
      <family val="2"/>
      <scheme val="minor"/>
    </font>
    <font>
      <u/>
      <sz val="14"/>
      <color rgb="FF000000"/>
      <name val="Trebuchet MS"/>
      <family val="2"/>
      <scheme val="minor"/>
    </font>
    <font>
      <b/>
      <sz val="10"/>
      <color rgb="FF000000"/>
      <name val="Trebuchet MS"/>
      <family val="2"/>
      <scheme val="minor"/>
    </font>
    <font>
      <b/>
      <sz val="11"/>
      <color theme="1"/>
      <name val="Trebuchet MS"/>
      <family val="2"/>
      <scheme val="minor"/>
    </font>
    <font>
      <b/>
      <sz val="10"/>
      <color theme="1"/>
      <name val="Trebuchet MS"/>
      <family val="2"/>
      <scheme val="minor"/>
    </font>
    <font>
      <sz val="8"/>
      <name val="Trebuchet MS"/>
      <family val="2"/>
      <scheme val="minor"/>
    </font>
    <font>
      <b/>
      <u/>
      <sz val="11"/>
      <color theme="1"/>
      <name val="Calibri"/>
      <family val="2"/>
    </font>
    <font>
      <sz val="11"/>
      <color theme="1"/>
      <name val="Calibri"/>
      <family val="2"/>
    </font>
    <font>
      <b/>
      <sz val="11"/>
      <color theme="1"/>
      <name val="Calibri"/>
      <family val="2"/>
    </font>
    <font>
      <b/>
      <sz val="11"/>
      <color theme="8" tint="-0.249977111117893"/>
      <name val="Calibri"/>
      <family val="2"/>
    </font>
    <font>
      <sz val="11"/>
      <color theme="1"/>
      <name val="Calibri"/>
      <family val="2"/>
    </font>
    <font>
      <sz val="11"/>
      <color theme="1"/>
      <name val="Calibri"/>
    </font>
  </fonts>
  <fills count="1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CC00FF"/>
        <bgColor indexed="64"/>
      </patternFill>
    </fill>
    <fill>
      <patternFill patternType="solid">
        <fgColor theme="0" tint="-0.14999847407452621"/>
        <bgColor indexed="64"/>
      </patternFill>
    </fill>
    <fill>
      <patternFill patternType="solid">
        <fgColor rgb="FFFF6600"/>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1"/>
        <bgColor indexed="64"/>
      </patternFill>
    </fill>
    <fill>
      <patternFill patternType="solid">
        <fgColor theme="4" tint="0.399975585192419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right style="thin">
        <color theme="5" tint="-0.499984740745262"/>
      </right>
      <top style="thin">
        <color theme="1" tint="0.499984740745262"/>
      </top>
      <bottom style="thin">
        <color theme="5" tint="-0.499984740745262"/>
      </bottom>
      <diagonal/>
    </border>
    <border>
      <left style="thin">
        <color theme="5" tint="-0.499984740745262"/>
      </left>
      <right style="thin">
        <color theme="5" tint="-0.499984740745262"/>
      </right>
      <top style="thin">
        <color theme="1" tint="0.499984740745262"/>
      </top>
      <bottom style="thin">
        <color theme="5" tint="-0.499984740745262"/>
      </bottom>
      <diagonal/>
    </border>
    <border>
      <left style="thin">
        <color theme="5" tint="-0.499984740745262"/>
      </left>
      <right style="thin">
        <color theme="1" tint="0.499984740745262"/>
      </right>
      <top style="thin">
        <color theme="1" tint="0.499984740745262"/>
      </top>
      <bottom style="thin">
        <color theme="5" tint="-0.499984740745262"/>
      </bottom>
      <diagonal/>
    </border>
    <border>
      <left style="thin">
        <color theme="5" tint="-0.499984740745262"/>
      </left>
      <right style="thin">
        <color theme="1" tint="0.499984740745262"/>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1" tint="0.499984740745262"/>
      </bottom>
      <diagonal/>
    </border>
    <border>
      <left style="thin">
        <color theme="5" tint="-0.499984740745262"/>
      </left>
      <right style="thin">
        <color theme="5" tint="-0.499984740745262"/>
      </right>
      <top style="thin">
        <color theme="5" tint="-0.499984740745262"/>
      </top>
      <bottom style="thin">
        <color theme="1" tint="0.499984740745262"/>
      </bottom>
      <diagonal/>
    </border>
    <border>
      <left style="thin">
        <color theme="5" tint="-0.499984740745262"/>
      </left>
      <right style="thin">
        <color theme="1" tint="0.499984740745262"/>
      </right>
      <top style="thin">
        <color theme="5" tint="-0.499984740745262"/>
      </top>
      <bottom style="thin">
        <color theme="1" tint="0.499984740745262"/>
      </bottom>
      <diagonal/>
    </border>
    <border>
      <left style="thin">
        <color theme="5" tint="-0.499984740745262"/>
      </left>
      <right/>
      <top style="thin">
        <color theme="1" tint="0.499984740745262"/>
      </top>
      <bottom style="thin">
        <color theme="1" tint="0.499984740745262"/>
      </bottom>
      <diagonal/>
    </border>
    <border>
      <left style="thin">
        <color indexed="64"/>
      </left>
      <right/>
      <top style="thin">
        <color indexed="64"/>
      </top>
      <bottom style="thin">
        <color theme="1" tint="0.499984740745262"/>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style="thin">
        <color indexed="64"/>
      </right>
      <top/>
      <bottom style="thin">
        <color theme="1" tint="0.499984740745262"/>
      </bottom>
      <diagonal/>
    </border>
  </borders>
  <cellStyleXfs count="1">
    <xf numFmtId="0" fontId="0" fillId="0" borderId="0"/>
  </cellStyleXfs>
  <cellXfs count="150">
    <xf numFmtId="0" fontId="0" fillId="0" borderId="0" xfId="0"/>
    <xf numFmtId="164" fontId="0" fillId="0" borderId="0" xfId="0" applyNumberFormat="1"/>
    <xf numFmtId="0" fontId="1" fillId="2" borderId="0" xfId="0" applyFont="1" applyFill="1"/>
    <xf numFmtId="0" fontId="0" fillId="2" borderId="0" xfId="0" applyFill="1"/>
    <xf numFmtId="0" fontId="2" fillId="2" borderId="0" xfId="0" applyFont="1" applyFill="1"/>
    <xf numFmtId="0" fontId="0" fillId="0" borderId="1" xfId="0" applyBorder="1"/>
    <xf numFmtId="0" fontId="3" fillId="4" borderId="1" xfId="0" applyFont="1" applyFill="1" applyBorder="1"/>
    <xf numFmtId="0" fontId="4" fillId="4" borderId="1" xfId="0" applyFont="1" applyFill="1" applyBorder="1" applyAlignment="1">
      <alignment wrapText="1"/>
    </xf>
    <xf numFmtId="0" fontId="3" fillId="5" borderId="1" xfId="0" applyFont="1" applyFill="1" applyBorder="1" applyAlignment="1">
      <alignment wrapText="1"/>
    </xf>
    <xf numFmtId="0" fontId="0" fillId="8" borderId="1" xfId="0" applyFill="1" applyBorder="1"/>
    <xf numFmtId="0" fontId="0" fillId="9" borderId="1" xfId="0" applyFill="1" applyBorder="1"/>
    <xf numFmtId="0" fontId="0" fillId="10" borderId="1" xfId="0" applyFill="1" applyBorder="1"/>
    <xf numFmtId="0" fontId="0" fillId="7" borderId="1" xfId="0" applyFill="1" applyBorder="1"/>
    <xf numFmtId="0" fontId="0" fillId="11" borderId="1" xfId="0" applyFill="1" applyBorder="1"/>
    <xf numFmtId="0" fontId="0" fillId="12" borderId="1" xfId="0" applyFill="1" applyBorder="1"/>
    <xf numFmtId="0" fontId="3" fillId="5" borderId="1" xfId="0" applyFont="1" applyFill="1" applyBorder="1" applyAlignment="1">
      <alignment vertical="center"/>
    </xf>
    <xf numFmtId="164" fontId="0" fillId="8" borderId="1" xfId="0" applyNumberFormat="1" applyFill="1" applyBorder="1"/>
    <xf numFmtId="164" fontId="0" fillId="11" borderId="1" xfId="0" applyNumberFormat="1" applyFill="1" applyBorder="1" applyAlignment="1">
      <alignment horizontal="center" vertical="center"/>
    </xf>
    <xf numFmtId="164" fontId="0" fillId="9" borderId="1" xfId="0" applyNumberFormat="1" applyFill="1" applyBorder="1"/>
    <xf numFmtId="164" fontId="0" fillId="10" borderId="1" xfId="0" applyNumberFormat="1" applyFill="1" applyBorder="1"/>
    <xf numFmtId="164" fontId="0" fillId="12" borderId="1" xfId="0" applyNumberFormat="1" applyFill="1" applyBorder="1"/>
    <xf numFmtId="0" fontId="0" fillId="0" borderId="1" xfId="0" applyBorder="1" applyAlignment="1">
      <alignment horizontal="center"/>
    </xf>
    <xf numFmtId="164" fontId="0" fillId="6" borderId="1" xfId="0" applyNumberFormat="1" applyFill="1" applyBorder="1"/>
    <xf numFmtId="164" fontId="0" fillId="3" borderId="1" xfId="0" applyNumberFormat="1" applyFill="1" applyBorder="1"/>
    <xf numFmtId="164" fontId="0" fillId="0" borderId="1" xfId="0" applyNumberFormat="1" applyBorder="1"/>
    <xf numFmtId="164" fontId="0" fillId="7" borderId="1" xfId="0" applyNumberFormat="1" applyFill="1" applyBorder="1"/>
    <xf numFmtId="164" fontId="0" fillId="11" borderId="1" xfId="0" applyNumberFormat="1" applyFill="1" applyBorder="1"/>
    <xf numFmtId="164" fontId="0" fillId="13" borderId="1" xfId="0" applyNumberFormat="1" applyFill="1" applyBorder="1"/>
    <xf numFmtId="0" fontId="0" fillId="3" borderId="1" xfId="0" applyFill="1" applyBorder="1"/>
    <xf numFmtId="14" fontId="0" fillId="0" borderId="0" xfId="0" applyNumberFormat="1"/>
    <xf numFmtId="0" fontId="3" fillId="0" borderId="0" xfId="0" applyFont="1"/>
    <xf numFmtId="0" fontId="0" fillId="14" borderId="0" xfId="0" applyFill="1"/>
    <xf numFmtId="0" fontId="0" fillId="8" borderId="1" xfId="0" applyFill="1" applyBorder="1" applyAlignment="1">
      <alignment horizontal="center"/>
    </xf>
    <xf numFmtId="0" fontId="0" fillId="11" borderId="1" xfId="0" applyFill="1" applyBorder="1" applyAlignment="1">
      <alignment horizontal="center"/>
    </xf>
    <xf numFmtId="0" fontId="0" fillId="9" borderId="1" xfId="0" applyFill="1" applyBorder="1" applyAlignment="1">
      <alignment horizontal="center"/>
    </xf>
    <xf numFmtId="0" fontId="0" fillId="7" borderId="1" xfId="0" applyFill="1" applyBorder="1" applyAlignment="1">
      <alignment horizontal="center"/>
    </xf>
    <xf numFmtId="0" fontId="0" fillId="10" borderId="1" xfId="0" applyFill="1" applyBorder="1" applyAlignment="1">
      <alignment horizontal="center"/>
    </xf>
    <xf numFmtId="0" fontId="0" fillId="12" borderId="1" xfId="0" applyFill="1" applyBorder="1" applyAlignment="1">
      <alignment horizontal="center"/>
    </xf>
    <xf numFmtId="0" fontId="0" fillId="0" borderId="0" xfId="0" applyAlignment="1">
      <alignment wrapText="1"/>
    </xf>
    <xf numFmtId="0" fontId="7" fillId="15" borderId="0" xfId="0" applyFont="1" applyFill="1"/>
    <xf numFmtId="2" fontId="7" fillId="15" borderId="0" xfId="0" applyNumberFormat="1" applyFont="1" applyFill="1" applyAlignment="1">
      <alignment horizontal="center"/>
    </xf>
    <xf numFmtId="1" fontId="7" fillId="15" borderId="0" xfId="0" applyNumberFormat="1" applyFont="1" applyFill="1" applyAlignment="1">
      <alignment horizontal="center"/>
    </xf>
    <xf numFmtId="0" fontId="7" fillId="2" borderId="0" xfId="0" applyFont="1" applyFill="1"/>
    <xf numFmtId="2" fontId="7" fillId="2" borderId="0" xfId="0" applyNumberFormat="1" applyFont="1" applyFill="1" applyAlignment="1">
      <alignment horizontal="center"/>
    </xf>
    <xf numFmtId="1" fontId="7" fillId="2" borderId="0" xfId="0" applyNumberFormat="1" applyFont="1" applyFill="1" applyAlignment="1">
      <alignment horizontal="center"/>
    </xf>
    <xf numFmtId="0" fontId="8" fillId="2" borderId="0" xfId="0" applyFont="1" applyFill="1"/>
    <xf numFmtId="0" fontId="7" fillId="2" borderId="0" xfId="0" applyFont="1" applyFill="1" applyAlignment="1">
      <alignment horizontal="left"/>
    </xf>
    <xf numFmtId="2" fontId="7" fillId="2" borderId="0" xfId="0" applyNumberFormat="1" applyFont="1" applyFill="1"/>
    <xf numFmtId="165" fontId="7" fillId="2" borderId="0" xfId="0" applyNumberFormat="1" applyFont="1" applyFill="1" applyAlignment="1">
      <alignment horizontal="left"/>
    </xf>
    <xf numFmtId="0" fontId="6" fillId="16" borderId="1" xfId="0" applyFont="1" applyFill="1" applyBorder="1"/>
    <xf numFmtId="0" fontId="8" fillId="16" borderId="1" xfId="0" applyFont="1" applyFill="1" applyBorder="1"/>
    <xf numFmtId="0" fontId="6" fillId="16" borderId="0" xfId="0" applyFont="1" applyFill="1"/>
    <xf numFmtId="0" fontId="10" fillId="2" borderId="0" xfId="0" applyFont="1" applyFill="1"/>
    <xf numFmtId="0" fontId="7" fillId="14" borderId="0" xfId="0" applyFont="1" applyFill="1"/>
    <xf numFmtId="0" fontId="7" fillId="2" borderId="21" xfId="0" applyFont="1" applyFill="1" applyBorder="1"/>
    <xf numFmtId="0" fontId="7" fillId="2" borderId="21" xfId="0" applyFont="1" applyFill="1" applyBorder="1" applyAlignment="1">
      <alignment horizontal="left"/>
    </xf>
    <xf numFmtId="2" fontId="7" fillId="2" borderId="21" xfId="0" applyNumberFormat="1" applyFont="1" applyFill="1" applyBorder="1"/>
    <xf numFmtId="0" fontId="7" fillId="14" borderId="21" xfId="0" applyFont="1" applyFill="1" applyBorder="1"/>
    <xf numFmtId="0" fontId="8" fillId="14" borderId="21" xfId="0" applyFont="1" applyFill="1" applyBorder="1"/>
    <xf numFmtId="0" fontId="10" fillId="14" borderId="21" xfId="0" applyFont="1" applyFill="1" applyBorder="1"/>
    <xf numFmtId="0" fontId="10" fillId="2" borderId="21" xfId="0" applyFont="1" applyFill="1" applyBorder="1" applyAlignment="1">
      <alignment horizontal="left"/>
    </xf>
    <xf numFmtId="2" fontId="10" fillId="2" borderId="21" xfId="0" applyNumberFormat="1" applyFont="1" applyFill="1" applyBorder="1"/>
    <xf numFmtId="0" fontId="7" fillId="2" borderId="22" xfId="0" applyFont="1" applyFill="1" applyBorder="1"/>
    <xf numFmtId="0" fontId="7" fillId="2" borderId="26" xfId="0" applyFont="1" applyFill="1" applyBorder="1"/>
    <xf numFmtId="0" fontId="7" fillId="2" borderId="27" xfId="0" applyFont="1" applyFill="1" applyBorder="1"/>
    <xf numFmtId="0" fontId="7" fillId="14" borderId="23" xfId="0" applyFont="1" applyFill="1" applyBorder="1"/>
    <xf numFmtId="0" fontId="7" fillId="14" borderId="27" xfId="0" applyFont="1" applyFill="1" applyBorder="1"/>
    <xf numFmtId="0" fontId="7" fillId="2" borderId="28" xfId="0" applyFont="1" applyFill="1" applyBorder="1"/>
    <xf numFmtId="0" fontId="7" fillId="14" borderId="28" xfId="0" applyFont="1" applyFill="1" applyBorder="1"/>
    <xf numFmtId="0" fontId="8" fillId="2" borderId="21" xfId="0" applyFont="1" applyFill="1" applyBorder="1"/>
    <xf numFmtId="2" fontId="8" fillId="2" borderId="21" xfId="0" applyNumberFormat="1" applyFont="1" applyFill="1" applyBorder="1" applyAlignment="1">
      <alignment horizontal="center"/>
    </xf>
    <xf numFmtId="0" fontId="8" fillId="2" borderId="21" xfId="0" applyFont="1" applyFill="1" applyBorder="1" applyAlignment="1">
      <alignment horizontal="center" vertical="top"/>
    </xf>
    <xf numFmtId="0" fontId="9" fillId="2" borderId="21" xfId="0" applyFont="1" applyFill="1" applyBorder="1" applyAlignment="1">
      <alignment horizontal="center" vertical="top"/>
    </xf>
    <xf numFmtId="2" fontId="9" fillId="2" borderId="21" xfId="0" applyNumberFormat="1" applyFont="1" applyFill="1" applyBorder="1" applyAlignment="1">
      <alignment horizontal="center"/>
    </xf>
    <xf numFmtId="165" fontId="7" fillId="15" borderId="0" xfId="0" applyNumberFormat="1" applyFont="1" applyFill="1" applyAlignment="1">
      <alignment horizontal="left"/>
    </xf>
    <xf numFmtId="2" fontId="7" fillId="15" borderId="0" xfId="0" applyNumberFormat="1" applyFont="1" applyFill="1"/>
    <xf numFmtId="0" fontId="8" fillId="6" borderId="1" xfId="0" applyFont="1" applyFill="1" applyBorder="1" applyAlignment="1">
      <alignment horizontal="center"/>
    </xf>
    <xf numFmtId="0" fontId="7" fillId="2" borderId="12" xfId="0" applyFont="1" applyFill="1" applyBorder="1" applyAlignment="1">
      <alignment vertical="top" wrapText="1"/>
    </xf>
    <xf numFmtId="0" fontId="7" fillId="2" borderId="13" xfId="0" applyFont="1" applyFill="1" applyBorder="1" applyAlignment="1">
      <alignment wrapText="1"/>
    </xf>
    <xf numFmtId="0" fontId="7" fillId="2" borderId="14" xfId="0" applyFont="1" applyFill="1" applyBorder="1" applyAlignment="1">
      <alignment horizontal="left" vertical="top" wrapText="1"/>
    </xf>
    <xf numFmtId="0" fontId="7" fillId="2" borderId="4" xfId="0" applyFont="1" applyFill="1" applyBorder="1" applyAlignment="1">
      <alignment wrapText="1"/>
    </xf>
    <xf numFmtId="0" fontId="7" fillId="2" borderId="5" xfId="0" applyFont="1" applyFill="1" applyBorder="1"/>
    <xf numFmtId="0" fontId="7" fillId="2" borderId="1" xfId="0" applyFont="1" applyFill="1" applyBorder="1" applyAlignment="1">
      <alignment horizontal="left" vertical="top" wrapText="1"/>
    </xf>
    <xf numFmtId="0" fontId="7" fillId="2" borderId="7" xfId="0" applyFont="1" applyFill="1" applyBorder="1" applyAlignment="1">
      <alignment wrapText="1"/>
    </xf>
    <xf numFmtId="0" fontId="7" fillId="2" borderId="1" xfId="0" applyFont="1" applyFill="1" applyBorder="1" applyAlignment="1">
      <alignment vertical="top" wrapText="1"/>
    </xf>
    <xf numFmtId="0" fontId="7" fillId="2" borderId="2" xfId="0" applyFont="1" applyFill="1" applyBorder="1" applyAlignment="1">
      <alignment wrapText="1"/>
    </xf>
    <xf numFmtId="0" fontId="7" fillId="2" borderId="11" xfId="0" applyFont="1" applyFill="1" applyBorder="1" applyAlignment="1">
      <alignment wrapText="1"/>
    </xf>
    <xf numFmtId="0" fontId="7" fillId="2" borderId="5" xfId="0" applyFont="1" applyFill="1" applyBorder="1" applyAlignment="1">
      <alignment wrapText="1"/>
    </xf>
    <xf numFmtId="0" fontId="7" fillId="2" borderId="9" xfId="0" applyFont="1" applyFill="1" applyBorder="1" applyAlignment="1">
      <alignment wrapText="1"/>
    </xf>
    <xf numFmtId="0" fontId="7" fillId="2" borderId="16" xfId="0" applyFont="1" applyFill="1" applyBorder="1" applyAlignment="1">
      <alignment vertical="top" wrapText="1"/>
    </xf>
    <xf numFmtId="0" fontId="7" fillId="2" borderId="4" xfId="0" applyFont="1" applyFill="1" applyBorder="1"/>
    <xf numFmtId="0" fontId="7" fillId="2" borderId="1" xfId="0" applyFont="1" applyFill="1" applyBorder="1" applyAlignment="1">
      <alignment horizontal="left" vertical="top"/>
    </xf>
    <xf numFmtId="0" fontId="7" fillId="2" borderId="9" xfId="0" applyFont="1" applyFill="1" applyBorder="1" applyAlignment="1">
      <alignment horizontal="left" vertical="top" wrapText="1"/>
    </xf>
    <xf numFmtId="0" fontId="7" fillId="2" borderId="16" xfId="0" applyFont="1" applyFill="1" applyBorder="1" applyAlignment="1">
      <alignment wrapText="1"/>
    </xf>
    <xf numFmtId="0" fontId="11" fillId="2" borderId="32" xfId="0" applyFont="1" applyFill="1" applyBorder="1"/>
    <xf numFmtId="0" fontId="11" fillId="2" borderId="21" xfId="0" applyFont="1" applyFill="1" applyBorder="1"/>
    <xf numFmtId="165" fontId="11" fillId="2" borderId="21" xfId="0" applyNumberFormat="1" applyFont="1" applyFill="1" applyBorder="1"/>
    <xf numFmtId="0" fontId="11" fillId="14" borderId="21" xfId="0" applyFont="1" applyFill="1" applyBorder="1"/>
    <xf numFmtId="0" fontId="11" fillId="2" borderId="21" xfId="0" applyFont="1" applyFill="1" applyBorder="1" applyAlignment="1">
      <alignment horizontal="left"/>
    </xf>
    <xf numFmtId="10" fontId="11" fillId="2" borderId="21" xfId="0" applyNumberFormat="1" applyFont="1" applyFill="1" applyBorder="1"/>
    <xf numFmtId="2" fontId="11" fillId="2" borderId="21" xfId="0" applyNumberFormat="1" applyFont="1" applyFill="1" applyBorder="1" applyAlignment="1">
      <alignment horizontal="center"/>
    </xf>
    <xf numFmtId="0" fontId="11" fillId="2" borderId="33" xfId="0" applyFont="1" applyFill="1" applyBorder="1"/>
    <xf numFmtId="2" fontId="11" fillId="2" borderId="35" xfId="0" applyNumberFormat="1" applyFont="1" applyFill="1" applyBorder="1"/>
    <xf numFmtId="2" fontId="11" fillId="2" borderId="34" xfId="0" applyNumberFormat="1" applyFont="1" applyFill="1" applyBorder="1"/>
    <xf numFmtId="2" fontId="11" fillId="2" borderId="21" xfId="0" applyNumberFormat="1" applyFont="1" applyFill="1" applyBorder="1"/>
    <xf numFmtId="14" fontId="11" fillId="14" borderId="21" xfId="0" applyNumberFormat="1" applyFont="1" applyFill="1" applyBorder="1"/>
    <xf numFmtId="165" fontId="11" fillId="2" borderId="21" xfId="0" applyNumberFormat="1" applyFont="1" applyFill="1" applyBorder="1" applyAlignment="1">
      <alignment horizontal="left"/>
    </xf>
    <xf numFmtId="2" fontId="11" fillId="2" borderId="36" xfId="0" applyNumberFormat="1" applyFont="1" applyFill="1" applyBorder="1"/>
    <xf numFmtId="2" fontId="11" fillId="2" borderId="37" xfId="0" applyNumberFormat="1" applyFont="1" applyFill="1" applyBorder="1"/>
    <xf numFmtId="2" fontId="11" fillId="2" borderId="38" xfId="0" applyNumberFormat="1" applyFont="1" applyFill="1" applyBorder="1"/>
    <xf numFmtId="2" fontId="11" fillId="2" borderId="39" xfId="0" applyNumberFormat="1" applyFont="1" applyFill="1" applyBorder="1"/>
    <xf numFmtId="2" fontId="11" fillId="2" borderId="40" xfId="0" applyNumberFormat="1" applyFont="1" applyFill="1" applyBorder="1"/>
    <xf numFmtId="2" fontId="11" fillId="2" borderId="41" xfId="0" applyNumberFormat="1" applyFont="1" applyFill="1" applyBorder="1"/>
    <xf numFmtId="2" fontId="11" fillId="2" borderId="42" xfId="0" applyNumberFormat="1" applyFont="1" applyFill="1" applyBorder="1"/>
    <xf numFmtId="0" fontId="11" fillId="14" borderId="43" xfId="0" applyFont="1" applyFill="1" applyBorder="1"/>
    <xf numFmtId="0" fontId="11" fillId="14" borderId="26" xfId="0" applyFont="1" applyFill="1" applyBorder="1"/>
    <xf numFmtId="0" fontId="11" fillId="14" borderId="27" xfId="0" applyFont="1" applyFill="1" applyBorder="1"/>
    <xf numFmtId="0" fontId="11" fillId="2" borderId="44" xfId="0" applyFont="1" applyFill="1" applyBorder="1"/>
    <xf numFmtId="2" fontId="11" fillId="2" borderId="45" xfId="0" applyNumberFormat="1" applyFont="1" applyFill="1" applyBorder="1"/>
    <xf numFmtId="165" fontId="11" fillId="2" borderId="45" xfId="0" applyNumberFormat="1" applyFont="1" applyFill="1" applyBorder="1" applyAlignment="1">
      <alignment horizontal="left"/>
    </xf>
    <xf numFmtId="0" fontId="11" fillId="2" borderId="45" xfId="0" applyFont="1" applyFill="1" applyBorder="1" applyAlignment="1">
      <alignment horizontal="left"/>
    </xf>
    <xf numFmtId="0" fontId="11" fillId="2" borderId="18" xfId="0" applyFont="1" applyFill="1" applyBorder="1"/>
    <xf numFmtId="2" fontId="11" fillId="2" borderId="1" xfId="0" applyNumberFormat="1" applyFont="1" applyFill="1" applyBorder="1"/>
    <xf numFmtId="165" fontId="11" fillId="2" borderId="1" xfId="0" applyNumberFormat="1" applyFont="1" applyFill="1" applyBorder="1" applyAlignment="1">
      <alignment horizontal="left"/>
    </xf>
    <xf numFmtId="2" fontId="11" fillId="2" borderId="46" xfId="0" applyNumberFormat="1" applyFont="1" applyFill="1" applyBorder="1"/>
    <xf numFmtId="2" fontId="11" fillId="2" borderId="47" xfId="0" applyNumberFormat="1" applyFont="1" applyFill="1" applyBorder="1"/>
    <xf numFmtId="2" fontId="11" fillId="2" borderId="48" xfId="0" applyNumberFormat="1" applyFont="1" applyFill="1" applyBorder="1"/>
    <xf numFmtId="2" fontId="11" fillId="2" borderId="19" xfId="0" applyNumberFormat="1" applyFont="1" applyFill="1" applyBorder="1"/>
    <xf numFmtId="2" fontId="11" fillId="2" borderId="20" xfId="0" applyNumberFormat="1" applyFont="1" applyFill="1" applyBorder="1"/>
    <xf numFmtId="2" fontId="11" fillId="2" borderId="49" xfId="0" applyNumberFormat="1" applyFont="1" applyFill="1" applyBorder="1"/>
    <xf numFmtId="2" fontId="11" fillId="2" borderId="50" xfId="0" applyNumberFormat="1" applyFont="1" applyFill="1" applyBorder="1"/>
    <xf numFmtId="2" fontId="11" fillId="2" borderId="51" xfId="0" applyNumberFormat="1" applyFont="1" applyFill="1" applyBorder="1"/>
    <xf numFmtId="0" fontId="11" fillId="2" borderId="52" xfId="0" applyFont="1" applyFill="1" applyBorder="1"/>
    <xf numFmtId="0" fontId="11" fillId="14" borderId="29" xfId="0" applyFont="1" applyFill="1" applyBorder="1"/>
    <xf numFmtId="0" fontId="11" fillId="14" borderId="30" xfId="0" applyFont="1" applyFill="1" applyBorder="1"/>
    <xf numFmtId="0" fontId="11" fillId="14" borderId="31" xfId="0" applyFont="1" applyFill="1" applyBorder="1"/>
    <xf numFmtId="0" fontId="11" fillId="14" borderId="28" xfId="0" applyFont="1" applyFill="1" applyBorder="1"/>
    <xf numFmtId="0" fontId="11" fillId="14" borderId="24" xfId="0" applyFont="1" applyFill="1" applyBorder="1"/>
    <xf numFmtId="0" fontId="11" fillId="14" borderId="25" xfId="0" applyFont="1" applyFill="1" applyBorder="1"/>
    <xf numFmtId="1" fontId="11" fillId="2" borderId="21" xfId="0" applyNumberFormat="1" applyFont="1" applyFill="1" applyBorder="1" applyAlignment="1">
      <alignment horizontal="center"/>
    </xf>
    <xf numFmtId="0" fontId="7" fillId="2" borderId="3"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15" xfId="0" applyFont="1" applyFill="1" applyBorder="1" applyAlignment="1">
      <alignment horizontal="left" vertical="top" wrapText="1"/>
    </xf>
    <xf numFmtId="0" fontId="7" fillId="2" borderId="8" xfId="0" applyFont="1" applyFill="1" applyBorder="1" applyAlignment="1">
      <alignment horizontal="left" vertical="top" wrapText="1"/>
    </xf>
    <xf numFmtId="0" fontId="7" fillId="2" borderId="4"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2" borderId="17" xfId="0" applyFont="1" applyFill="1" applyBorder="1" applyAlignment="1">
      <alignment horizontal="left" vertical="top"/>
    </xf>
    <xf numFmtId="0" fontId="7" fillId="2" borderId="10" xfId="0" applyFont="1" applyFill="1" applyBorder="1" applyAlignment="1">
      <alignment horizontal="left" vertical="top"/>
    </xf>
    <xf numFmtId="0" fontId="7" fillId="2" borderId="12" xfId="0" applyFont="1" applyFill="1" applyBorder="1" applyAlignment="1">
      <alignment horizontal="left" vertical="top"/>
    </xf>
    <xf numFmtId="0" fontId="8" fillId="16" borderId="21" xfId="0" applyFont="1" applyFill="1" applyBorder="1" applyAlignment="1">
      <alignment horizontal="center"/>
    </xf>
  </cellXfs>
  <cellStyles count="1">
    <cellStyle name="Normal" xfId="0" builtinId="0"/>
  </cellStyles>
  <dxfs count="466">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19" formatCode="dd/mm/yyyy"/>
    </dxf>
    <dxf>
      <numFmt numFmtId="0" formatCode="General"/>
    </dxf>
    <dxf>
      <numFmt numFmtId="0" formatCode="General"/>
    </dxf>
    <dxf>
      <font>
        <b/>
        <i val="0"/>
        <strike val="0"/>
        <condense val="0"/>
        <extend val="0"/>
        <outline val="0"/>
        <shadow val="0"/>
        <u val="none"/>
        <vertAlign val="baseline"/>
        <sz val="11"/>
        <color theme="1"/>
        <name val="Trebuchet MS"/>
        <family val="2"/>
        <scheme val="minor"/>
      </font>
    </dxf>
    <dxf>
      <numFmt numFmtId="0" formatCode="General"/>
    </dxf>
    <dxf>
      <numFmt numFmtId="19" formatCode="dd/mm/yyyy"/>
    </dxf>
    <dxf>
      <numFmt numFmtId="0" formatCode="General"/>
    </dxf>
    <dxf>
      <numFmt numFmtId="0" formatCode="General"/>
    </dxf>
    <dxf>
      <border>
        <right style="thin">
          <color theme="1" tint="0.499984740745262"/>
        </right>
        <top style="thin">
          <color theme="1" tint="0.499984740745262"/>
        </top>
        <bottom style="thin">
          <color theme="1" tint="0.499984740745262"/>
        </bottom>
      </border>
    </dxf>
    <dxf>
      <border>
        <right style="thin">
          <color theme="1" tint="0.499984740745262"/>
        </right>
        <top style="thin">
          <color theme="1" tint="0.499984740745262"/>
        </top>
        <bottom style="thin">
          <color theme="1" tint="0.499984740745262"/>
        </bottom>
      </border>
    </dxf>
    <dxf>
      <border>
        <right style="thin">
          <color theme="1" tint="0.499984740745262"/>
        </right>
        <top style="thin">
          <color theme="1" tint="0.499984740745262"/>
        </top>
        <bottom style="thin">
          <color theme="1" tint="0.499984740745262"/>
        </bottom>
      </border>
    </dxf>
    <dxf>
      <border>
        <right style="thin">
          <color theme="1" tint="0.499984740745262"/>
        </right>
        <top style="thin">
          <color theme="1" tint="0.499984740745262"/>
        </top>
        <bottom style="thin">
          <color theme="1" tint="0.499984740745262"/>
        </bottom>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left style="thin">
          <color theme="5" tint="-0.499984740745262"/>
        </left>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theme="5" tint="-0.499984740745262"/>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left style="thin">
          <color theme="5" tint="-0.499984740745262"/>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left style="thin">
          <color indexed="64"/>
        </lef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mmm/yyyy"/>
    </dxf>
    <dxf>
      <font>
        <color rgb="FFFF0000"/>
      </font>
    </dxf>
    <dxf>
      <numFmt numFmtId="19" formatCode="dd/mm/yyyy"/>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font>
    </dxf>
    <dxf>
      <font>
        <b/>
      </font>
    </dxf>
    <dxf>
      <border>
        <left/>
        <right/>
        <top/>
        <bottom/>
        <vertical/>
        <horizontal/>
      </border>
    </dxf>
    <dxf>
      <border>
        <left/>
        <right/>
        <top/>
        <bottom/>
        <vertical/>
        <horizontal/>
      </border>
    </dxf>
    <dxf>
      <fill>
        <patternFill>
          <bgColor theme="4" tint="0.79998168889431442"/>
        </patternFill>
      </fill>
    </dxf>
    <dxf>
      <fill>
        <patternFill>
          <bgColor theme="4" tint="0.79998168889431442"/>
        </patternFill>
      </fill>
    </dxf>
    <dxf>
      <border>
        <right style="thin">
          <color theme="5" tint="-0.499984740745262"/>
        </right>
      </border>
    </dxf>
    <dxf>
      <border>
        <left style="thin">
          <color theme="5" tint="-0.499984740745262"/>
        </left>
        <right style="thin">
          <color theme="5" tint="-0.499984740745262"/>
        </right>
        <top style="thin">
          <color theme="5" tint="-0.499984740745262"/>
        </top>
        <bottom style="thin">
          <color theme="5" tint="-0.499984740745262"/>
        </bottom>
      </border>
    </dxf>
    <dxf>
      <border>
        <left style="thin">
          <color theme="5" tint="-0.499984740745262"/>
        </left>
        <right style="thin">
          <color theme="5" tint="-0.499984740745262"/>
        </right>
        <top style="thin">
          <color theme="5" tint="-0.499984740745262"/>
        </top>
        <bottom style="thin">
          <color theme="5" tint="-0.499984740745262"/>
        </bottom>
      </border>
    </dxf>
    <dxf>
      <fill>
        <patternFill>
          <bgColor theme="4" tint="0.79998168889431442"/>
        </patternFill>
      </fill>
    </dxf>
    <dxf>
      <fill>
        <patternFill>
          <bgColor theme="4" tint="0.79998168889431442"/>
        </patternFill>
      </fill>
    </dxf>
    <dxf>
      <font>
        <b/>
        <family val="2"/>
      </font>
    </dxf>
    <dxf>
      <font>
        <b/>
        <family val="2"/>
      </font>
    </dxf>
    <dxf>
      <border>
        <left/>
        <right/>
        <top/>
        <bottom/>
        <horizontal/>
      </border>
    </dxf>
    <dxf>
      <border>
        <left/>
        <right/>
        <top/>
        <bottom/>
        <horizontal/>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fill>
        <patternFill>
          <bgColor theme="4" tint="0.79998168889431442"/>
        </patternFill>
      </fill>
    </dxf>
    <dxf>
      <border>
        <right style="thin">
          <color theme="5" tint="-0.499984740745262"/>
        </right>
      </border>
    </dxf>
    <dxf>
      <border>
        <right style="thin">
          <color theme="5" tint="-0.499984740745262"/>
        </right>
      </border>
    </dxf>
    <dxf>
      <border>
        <right style="thin">
          <color theme="5" tint="-0.499984740745262"/>
        </right>
      </border>
    </dxf>
    <dxf>
      <border>
        <top style="thin">
          <color theme="5" tint="-0.499984740745262"/>
        </top>
      </border>
    </dxf>
    <dxf>
      <border>
        <top style="thin">
          <color theme="5" tint="-0.499984740745262"/>
        </top>
      </border>
    </dxf>
    <dxf>
      <border>
        <left/>
        <right/>
        <top/>
        <bottom/>
        <horizontal/>
      </border>
    </dxf>
    <dxf>
      <border>
        <left/>
        <right/>
        <top/>
        <bottom/>
        <horizontal/>
      </border>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mmm/yyyy"/>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font>
        <name val="Calibri"/>
        <scheme val="none"/>
      </font>
    </dxf>
    <dxf>
      <font>
        <name val="Calibri"/>
        <scheme val="none"/>
      </font>
    </dxf>
    <dxf>
      <font>
        <name val="Calibri"/>
        <scheme val="none"/>
      </font>
    </dxf>
    <dxf>
      <numFmt numFmtId="1" formatCode="0"/>
    </dxf>
    <dxf>
      <alignment horizontal="center"/>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top style="thin">
          <color theme="1" tint="0.499984740745262"/>
        </top>
      </border>
    </dxf>
    <dxf>
      <border>
        <top style="thin">
          <color theme="1" tint="0.499984740745262"/>
        </top>
      </border>
    </dxf>
    <dxf>
      <border>
        <left style="thin">
          <color theme="1" tint="0.499984740745262"/>
        </left>
      </border>
    </dxf>
    <dxf>
      <border>
        <top style="thin">
          <color theme="1" tint="0.499984740745262"/>
        </top>
      </border>
    </dxf>
    <dxf>
      <border>
        <left/>
        <right/>
        <top/>
        <bottom/>
      </border>
    </dxf>
    <dxf>
      <border>
        <right style="thin">
          <color theme="1" tint="0.499984740745262"/>
        </right>
      </border>
    </dxf>
    <dxf>
      <border>
        <top style="thin">
          <color theme="1" tint="0.499984740745262"/>
        </top>
      </border>
    </dxf>
    <dxf>
      <border>
        <top style="thin">
          <color theme="1" tint="0.499984740745262"/>
        </top>
      </border>
    </dxf>
    <dxf>
      <border>
        <left/>
        <right/>
        <top/>
        <bottom/>
        <vertical/>
      </border>
    </dxf>
    <dxf>
      <border>
        <left/>
        <right/>
        <top/>
        <bottom/>
        <vertic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ill>
        <patternFill>
          <bgColor theme="4" tint="0.79998168889431442"/>
        </patternFill>
      </fill>
    </dxf>
    <dxf>
      <fill>
        <patternFill>
          <bgColor theme="4" tint="0.79998168889431442"/>
        </patternFill>
      </fill>
    </dxf>
    <dxf>
      <border>
        <top style="thin">
          <color theme="1" tint="0.499984740745262"/>
        </top>
      </border>
    </dxf>
    <dxf>
      <border>
        <left style="thin">
          <color theme="1" tint="0.499984740745262"/>
        </left>
        <right style="thin">
          <color theme="1" tint="0.499984740745262"/>
        </right>
        <top style="thin">
          <color theme="1" tint="0.499984740745262"/>
        </top>
        <bottom style="thin">
          <color theme="1" tint="0.499984740745262"/>
        </bottom>
      </border>
    </dxf>
    <dxf>
      <border>
        <left style="thin">
          <color theme="1" tint="0.499984740745262"/>
        </left>
        <right style="thin">
          <color theme="1" tint="0.499984740745262"/>
        </right>
        <top style="thin">
          <color theme="1" tint="0.499984740745262"/>
        </top>
        <bottom style="thin">
          <color theme="1" tint="0.499984740745262"/>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top style="thin">
          <color theme="1" tint="0.499984740745262"/>
        </top>
        <vertical style="thin">
          <color theme="1" tint="0.499984740745262"/>
        </vertical>
        <horizontal style="thin">
          <color theme="1" tint="0.499984740745262"/>
        </horizontal>
      </border>
    </dxf>
    <dxf>
      <border>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left>
        <right style="thin">
          <color theme="1"/>
        </right>
        <top style="thin">
          <color theme="1"/>
        </top>
        <bottom style="thin">
          <color theme="1"/>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mm/yyyy"/>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font>
        <name val="Calibri"/>
        <scheme val="none"/>
      </font>
    </dxf>
    <dxf>
      <font>
        <name val="Calibri"/>
        <scheme val="none"/>
      </font>
    </dxf>
    <dxf>
      <font>
        <name val="Calibri"/>
        <scheme val="none"/>
      </font>
    </dxf>
    <dxf>
      <alignment horizontal="center"/>
    </dxf>
    <dxf>
      <numFmt numFmtId="2" formatCode="0.00"/>
    </dxf>
    <dxf>
      <numFmt numFmtId="2" formatCode="0.00"/>
    </dxf>
    <dxf>
      <border>
        <left style="thin">
          <color theme="1" tint="0.499984740745262"/>
        </left>
        <right style="thin">
          <color theme="1" tint="0.499984740745262"/>
        </right>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fill>
        <patternFill>
          <bgColor theme="4" tint="0.79998168889431442"/>
        </patternFill>
      </fill>
    </dxf>
    <dxf>
      <border>
        <top style="thin">
          <color theme="1" tint="0.499984740745262"/>
        </top>
        <vertical style="thin">
          <color theme="1" tint="0.499984740745262"/>
        </vertical>
        <horizontal style="thin">
          <color theme="1" tint="0.499984740745262"/>
        </horizontal>
      </border>
    </dxf>
    <dxf>
      <border>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mmm/yyyy"/>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fill>
        <patternFill>
          <bgColor theme="4" tint="0.79998168889431442"/>
        </patternFill>
      </fill>
    </dxf>
    <dxf>
      <border>
        <left style="thin">
          <color indexed="64"/>
        </left>
        <vertical style="thin">
          <color indexed="64"/>
        </vertical>
        <horizontal style="thin">
          <color indexed="64"/>
        </horizontal>
      </border>
    </dxf>
    <dxf>
      <border>
        <vertical style="thin">
          <color indexed="64"/>
        </vertical>
        <horizontal style="thin">
          <color indexed="64"/>
        </horizontal>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59999389629810485"/>
        </patternFill>
      </fill>
    </dxf>
    <dxf>
      <fill>
        <patternFill>
          <bgColor theme="4"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mmm/yyyy"/>
    </dxf>
    <dxf>
      <numFmt numFmtId="14" formatCode="0.00%"/>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font>
        <name val="Calibri"/>
        <scheme val="none"/>
      </font>
    </dxf>
    <dxf>
      <font>
        <name val="Calibri"/>
        <scheme val="none"/>
      </font>
    </dxf>
    <dxf>
      <font>
        <name val="Calibri"/>
        <scheme val="none"/>
      </font>
    </dxf>
    <dxf>
      <alignment horizontal="center"/>
    </dxf>
    <dxf>
      <numFmt numFmtId="2" formatCode="0.00"/>
    </dxf>
    <dxf>
      <border>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5" tint="-0.499984740745262"/>
        </left>
      </border>
    </dxf>
    <dxf>
      <border>
        <left style="thin">
          <color theme="5" tint="-0.499984740745262"/>
        </left>
      </border>
    </dxf>
    <dxf>
      <border>
        <right style="thin">
          <color theme="5" tint="-0.499984740745262"/>
        </right>
      </border>
    </dxf>
    <dxf>
      <border>
        <right style="thin">
          <color theme="5" tint="-0.499984740745262"/>
        </right>
      </border>
    </dxf>
    <dxf>
      <border>
        <right style="thin">
          <color theme="5" tint="-0.499984740745262"/>
        </right>
      </border>
    </dxf>
    <dxf>
      <border>
        <right style="thin">
          <color theme="5" tint="-0.499984740745262"/>
        </right>
      </border>
    </dxf>
    <dxf>
      <border>
        <right style="thin">
          <color theme="5" tint="-0.499984740745262"/>
        </right>
      </border>
    </dxf>
    <dxf>
      <border>
        <right style="thin">
          <color theme="5" tint="-0.499984740745262"/>
        </right>
      </border>
    </dxf>
    <dxf>
      <fill>
        <patternFill>
          <bgColor theme="4" tint="0.79998168889431442"/>
        </patternFill>
      </fill>
    </dxf>
    <dxf>
      <border>
        <top style="thin">
          <color theme="5" tint="-0.499984740745262"/>
        </top>
      </border>
    </dxf>
    <dxf>
      <border>
        <left/>
        <right/>
        <top/>
        <bottom/>
      </border>
    </dxf>
    <dxf>
      <border>
        <left/>
        <right/>
        <top/>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4" tint="0.79998168889431442"/>
        </patternFill>
      </fill>
    </dxf>
    <dxf>
      <fill>
        <patternFill>
          <bgColor theme="4" tint="0.79998168889431442"/>
        </patternFill>
      </fill>
    </dxf>
    <dxf>
      <border>
        <right style="thin">
          <color theme="5" tint="-0.499984740745262"/>
        </right>
      </border>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top/>
      </border>
    </dxf>
    <dxf>
      <border>
        <left/>
        <top/>
      </border>
    </dxf>
    <dxf>
      <border>
        <left/>
        <top/>
      </border>
    </dxf>
    <dxf>
      <border>
        <left/>
        <top/>
      </border>
    </dxf>
    <dxf>
      <border>
        <left/>
        <top/>
      </border>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3FDB7"/>
      <color rgb="FFFF6600"/>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1.xml"/><Relationship Id="rId39" Type="http://schemas.openxmlformats.org/officeDocument/2006/relationships/customXml" Target="../customXml/item5.xml"/><Relationship Id="rId21" Type="http://schemas.openxmlformats.org/officeDocument/2006/relationships/pivotCacheDefinition" Target="pivotCache/pivotCacheDefinition10.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9.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[All_India_Index_Upto_April23_case_study_analysis.xlsx]Analysis_sheet!Ques1</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Contribution</a:t>
            </a:r>
            <a:r>
              <a:rPr lang="en-US"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of Broader Categories towards Inflation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tile tx="0" ty="0" sx="100000" sy="100000" flip="none" algn="tl"/>
          </a:blipFill>
          <a:ln w="19050">
            <a:solidFill>
              <a:sysClr val="windowText" lastClr="0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ysClr val="windowText" lastClr="000000"/>
            </a:solidFill>
          </a:ln>
          <a:effectLst/>
        </c:spPr>
      </c:pivotFmt>
      <c:pivotFmt>
        <c:idx val="12"/>
        <c:spPr>
          <a:solidFill>
            <a:schemeClr val="accent1"/>
          </a:solidFill>
          <a:ln w="19050">
            <a:solidFill>
              <a:sysClr val="windowText" lastClr="000000"/>
            </a:solidFill>
          </a:ln>
          <a:effectLst/>
        </c:spPr>
      </c:pivotFmt>
      <c:pivotFmt>
        <c:idx val="13"/>
        <c:spPr>
          <a:solidFill>
            <a:schemeClr val="accent1"/>
          </a:solidFill>
          <a:ln w="19050">
            <a:solidFill>
              <a:sysClr val="windowText" lastClr="000000"/>
            </a:solidFill>
          </a:ln>
          <a:effectLst/>
        </c:spPr>
      </c:pivotFmt>
      <c:pivotFmt>
        <c:idx val="14"/>
        <c:spPr>
          <a:solidFill>
            <a:schemeClr val="accent1"/>
          </a:solidFill>
          <a:ln w="19050">
            <a:solidFill>
              <a:sysClr val="windowText" lastClr="000000"/>
            </a:solidFill>
          </a:ln>
          <a:effectLst/>
        </c:spPr>
      </c:pivotFmt>
      <c:pivotFmt>
        <c:idx val="15"/>
        <c:spPr>
          <a:solidFill>
            <a:schemeClr val="accent1"/>
          </a:solidFill>
          <a:ln w="19050">
            <a:solidFill>
              <a:sysClr val="windowText" lastClr="000000"/>
            </a:solidFill>
          </a:ln>
          <a:effectLst/>
        </c:spPr>
      </c:pivotFmt>
      <c:pivotFmt>
        <c:idx val="16"/>
        <c:spPr>
          <a:solidFill>
            <a:schemeClr val="accent1"/>
          </a:solidFill>
          <a:ln w="19050">
            <a:solidFill>
              <a:sysClr val="windowText" lastClr="000000"/>
            </a:solidFill>
          </a:ln>
          <a:effectLst/>
        </c:spPr>
      </c:pivotFmt>
    </c:pivotFmts>
    <c:plotArea>
      <c:layout/>
      <c:pieChart>
        <c:varyColors val="1"/>
        <c:ser>
          <c:idx val="0"/>
          <c:order val="0"/>
          <c:tx>
            <c:strRef>
              <c:f>Analysis_sheet!$B$11</c:f>
              <c:strCache>
                <c:ptCount val="1"/>
                <c:pt idx="0">
                  <c:v>Total</c:v>
                </c:pt>
              </c:strCache>
            </c:strRef>
          </c:tx>
          <c:spPr>
            <a:ln>
              <a:solidFill>
                <a:sysClr val="windowText" lastClr="000000"/>
              </a:solidFill>
            </a:ln>
          </c:spPr>
          <c:dPt>
            <c:idx val="0"/>
            <c:bubble3D val="0"/>
            <c:explosion val="6"/>
            <c:spPr>
              <a:blipFill>
                <a:blip xmlns:r="http://schemas.openxmlformats.org/officeDocument/2006/relationships" r:embed="rId3"/>
                <a:tile tx="0" ty="0" sx="100000" sy="100000" flip="none" algn="tl"/>
              </a:blipFill>
              <a:ln w="19050">
                <a:solidFill>
                  <a:sysClr val="windowText" lastClr="000000"/>
                </a:solidFill>
              </a:ln>
              <a:effectLst/>
            </c:spPr>
            <c:extLst>
              <c:ext xmlns:c16="http://schemas.microsoft.com/office/drawing/2014/chart" uri="{C3380CC4-5D6E-409C-BE32-E72D297353CC}">
                <c16:uniqueId val="{00000001-DF8F-416F-8DDA-034F88227E2E}"/>
              </c:ext>
            </c:extLst>
          </c:dPt>
          <c:dPt>
            <c:idx val="1"/>
            <c:bubble3D val="0"/>
            <c:spPr>
              <a:solidFill>
                <a:schemeClr val="accent2"/>
              </a:solidFill>
              <a:ln w="19050">
                <a:solidFill>
                  <a:sysClr val="windowText" lastClr="000000"/>
                </a:solidFill>
              </a:ln>
              <a:effectLst/>
            </c:spPr>
            <c:extLst>
              <c:ext xmlns:c16="http://schemas.microsoft.com/office/drawing/2014/chart" uri="{C3380CC4-5D6E-409C-BE32-E72D297353CC}">
                <c16:uniqueId val="{00000003-DF8F-416F-8DDA-034F88227E2E}"/>
              </c:ext>
            </c:extLst>
          </c:dPt>
          <c:dPt>
            <c:idx val="2"/>
            <c:bubble3D val="0"/>
            <c:spPr>
              <a:solidFill>
                <a:schemeClr val="accent3"/>
              </a:solidFill>
              <a:ln w="19050">
                <a:solidFill>
                  <a:sysClr val="windowText" lastClr="000000"/>
                </a:solidFill>
              </a:ln>
              <a:effectLst/>
            </c:spPr>
            <c:extLst>
              <c:ext xmlns:c16="http://schemas.microsoft.com/office/drawing/2014/chart" uri="{C3380CC4-5D6E-409C-BE32-E72D297353CC}">
                <c16:uniqueId val="{00000005-DF8F-416F-8DDA-034F88227E2E}"/>
              </c:ext>
            </c:extLst>
          </c:dPt>
          <c:dPt>
            <c:idx val="3"/>
            <c:bubble3D val="0"/>
            <c:spPr>
              <a:solidFill>
                <a:schemeClr val="accent4"/>
              </a:solidFill>
              <a:ln w="19050">
                <a:solidFill>
                  <a:sysClr val="windowText" lastClr="000000"/>
                </a:solidFill>
              </a:ln>
              <a:effectLst/>
            </c:spPr>
            <c:extLst>
              <c:ext xmlns:c16="http://schemas.microsoft.com/office/drawing/2014/chart" uri="{C3380CC4-5D6E-409C-BE32-E72D297353CC}">
                <c16:uniqueId val="{00000007-DF8F-416F-8DDA-034F88227E2E}"/>
              </c:ext>
            </c:extLst>
          </c:dPt>
          <c:dPt>
            <c:idx val="4"/>
            <c:bubble3D val="0"/>
            <c:spPr>
              <a:solidFill>
                <a:schemeClr val="accent5"/>
              </a:solidFill>
              <a:ln w="19050">
                <a:solidFill>
                  <a:sysClr val="windowText" lastClr="000000"/>
                </a:solidFill>
              </a:ln>
              <a:effectLst/>
            </c:spPr>
            <c:extLst>
              <c:ext xmlns:c16="http://schemas.microsoft.com/office/drawing/2014/chart" uri="{C3380CC4-5D6E-409C-BE32-E72D297353CC}">
                <c16:uniqueId val="{00000009-DF8F-416F-8DDA-034F88227E2E}"/>
              </c:ext>
            </c:extLst>
          </c:dPt>
          <c:dPt>
            <c:idx val="5"/>
            <c:bubble3D val="0"/>
            <c:spPr>
              <a:solidFill>
                <a:schemeClr val="accent6"/>
              </a:solidFill>
              <a:ln w="19050">
                <a:solidFill>
                  <a:sysClr val="windowText" lastClr="000000"/>
                </a:solidFill>
              </a:ln>
              <a:effectLst/>
            </c:spPr>
            <c:extLst>
              <c:ext xmlns:c16="http://schemas.microsoft.com/office/drawing/2014/chart" uri="{C3380CC4-5D6E-409C-BE32-E72D297353CC}">
                <c16:uniqueId val="{0000000B-DF8F-416F-8DDA-034F88227E2E}"/>
              </c:ext>
            </c:extLst>
          </c:dPt>
          <c:dPt>
            <c:idx val="6"/>
            <c:bubble3D val="0"/>
            <c:spPr>
              <a:solidFill>
                <a:schemeClr val="accent1">
                  <a:lumMod val="60000"/>
                </a:schemeClr>
              </a:solidFill>
              <a:ln w="19050">
                <a:solidFill>
                  <a:sysClr val="windowText" lastClr="000000"/>
                </a:solidFill>
              </a:ln>
              <a:effectLst/>
            </c:spPr>
            <c:extLst>
              <c:ext xmlns:c16="http://schemas.microsoft.com/office/drawing/2014/chart" uri="{C3380CC4-5D6E-409C-BE32-E72D297353CC}">
                <c16:uniqueId val="{0000000D-DF8F-416F-8DDA-034F88227E2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8F-416F-8DDA-034F88227E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Analysis_sheet!$A$12:$A$19</c:f>
              <c:strCache>
                <c:ptCount val="7"/>
                <c:pt idx="0">
                  <c:v>Food&amp;Beverages</c:v>
                </c:pt>
                <c:pt idx="1">
                  <c:v>Luxury</c:v>
                </c:pt>
                <c:pt idx="2">
                  <c:v>Clothing</c:v>
                </c:pt>
                <c:pt idx="3">
                  <c:v>Essential_services</c:v>
                </c:pt>
                <c:pt idx="4">
                  <c:v>misc</c:v>
                </c:pt>
                <c:pt idx="5">
                  <c:v>Health</c:v>
                </c:pt>
                <c:pt idx="6">
                  <c:v>Fuel and light</c:v>
                </c:pt>
              </c:strCache>
            </c:strRef>
          </c:cat>
          <c:val>
            <c:numRef>
              <c:f>Analysis_sheet!$B$12:$B$19</c:f>
              <c:numCache>
                <c:formatCode>0.00%</c:formatCode>
                <c:ptCount val="7"/>
                <c:pt idx="0">
                  <c:v>0.45918666828922605</c:v>
                </c:pt>
                <c:pt idx="1">
                  <c:v>0.15698261236819688</c:v>
                </c:pt>
                <c:pt idx="2">
                  <c:v>0.11824162294107965</c:v>
                </c:pt>
                <c:pt idx="3">
                  <c:v>0.11123359843088972</c:v>
                </c:pt>
                <c:pt idx="4">
                  <c:v>7.5298682147791299E-2</c:v>
                </c:pt>
                <c:pt idx="5">
                  <c:v>3.9778950156409948E-2</c:v>
                </c:pt>
                <c:pt idx="6">
                  <c:v>3.9277865666406585E-2</c:v>
                </c:pt>
              </c:numCache>
            </c:numRef>
          </c:val>
          <c:extLst>
            <c:ext xmlns:c16="http://schemas.microsoft.com/office/drawing/2014/chart" uri="{C3380CC4-5D6E-409C-BE32-E72D297353CC}">
              <c16:uniqueId val="{0000000E-DF8F-416F-8DDA-034F88227E2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57755690893001"/>
          <c:y val="0.17649188250535192"/>
          <c:w val="0.2417558200628743"/>
          <c:h val="0.743483126452833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[All_India_Index_Upto_April23_case_study_analysis.xlsx]Analysis_sheet!PivotTable5</c:name>
    <c:fmtId val="2"/>
  </c:pivotSource>
  <c:chart>
    <c:title>
      <c:tx>
        <c:rich>
          <a:bodyPr rot="0" spcFirstLastPara="1" vertOverflow="ellipsis" vert="horz" wrap="square" anchor="ctr" anchorCtr="1"/>
          <a:lstStyle/>
          <a:p>
            <a:pPr>
              <a:defRPr sz="1400" b="1" i="0" u="none" strike="noStrike" kern="1200" cap="none" spc="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solidFill>
                  <a:schemeClr val="tx1"/>
                </a:solidFill>
                <a:latin typeface="Calibri" panose="020F0502020204030204" pitchFamily="34" charset="0"/>
                <a:ea typeface="Calibri" panose="020F0502020204030204" pitchFamily="34" charset="0"/>
                <a:cs typeface="Calibri" panose="020F0502020204030204" pitchFamily="34" charset="0"/>
              </a:rPr>
              <a:t>YoY</a:t>
            </a:r>
            <a:r>
              <a:rPr lang="en-US"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CPI Inflation trends in R+U sector </a:t>
            </a:r>
            <a:endParaRPr lang="en-US" sz="14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spPr>
            <a:noFill/>
            <a:ln w="3175">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8"/>
          <c:spPr>
            <a:solidFill>
              <a:schemeClr val="accent1"/>
            </a:solidFill>
            <a:ln>
              <a:noFill/>
            </a:ln>
            <a:effectLst/>
          </c:spPr>
        </c:marker>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0.13499262903116194"/>
          <c:y val="0.23742018062204504"/>
          <c:w val="0.83457816450678113"/>
          <c:h val="0.5804216709862714"/>
        </c:manualLayout>
      </c:layout>
      <c:lineChart>
        <c:grouping val="standard"/>
        <c:varyColors val="0"/>
        <c:ser>
          <c:idx val="0"/>
          <c:order val="0"/>
          <c:tx>
            <c:strRef>
              <c:f>Analysis_sheet!$B$29</c:f>
              <c:strCache>
                <c:ptCount val="1"/>
                <c:pt idx="0">
                  <c:v>Total</c:v>
                </c:pt>
              </c:strCache>
            </c:strRef>
          </c:tx>
          <c:spPr>
            <a:ln w="28575"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extLst>
              <c:ext xmlns:c16="http://schemas.microsoft.com/office/drawing/2014/chart" uri="{C3380CC4-5D6E-409C-BE32-E72D297353CC}">
                <c16:uniqueId val="{00000002-9455-469F-BDA9-009CB09BF788}"/>
              </c:ext>
            </c:extLst>
          </c:dPt>
          <c:dPt>
            <c:idx val="5"/>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DD42-4051-B9AE-90CBB0F94DF1}"/>
              </c:ext>
            </c:extLst>
          </c:dPt>
          <c:dLbls>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2-9455-469F-BDA9-009CB09BF788}"/>
                </c:ext>
              </c:extLst>
            </c:dLbl>
            <c:dLbl>
              <c:idx val="5"/>
              <c:spPr>
                <a:noFill/>
                <a:ln w="3175">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0-DD42-4051-B9AE-90CBB0F94D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Analysis_sheet!$A$30:$A$36</c:f>
              <c:strCache>
                <c:ptCount val="7"/>
                <c:pt idx="0">
                  <c:v>2017</c:v>
                </c:pt>
                <c:pt idx="1">
                  <c:v>2018</c:v>
                </c:pt>
                <c:pt idx="2">
                  <c:v>2019</c:v>
                </c:pt>
                <c:pt idx="3">
                  <c:v>2020</c:v>
                </c:pt>
                <c:pt idx="4">
                  <c:v>2021</c:v>
                </c:pt>
                <c:pt idx="5">
                  <c:v>2022</c:v>
                </c:pt>
                <c:pt idx="6">
                  <c:v>2023</c:v>
                </c:pt>
              </c:strCache>
            </c:strRef>
          </c:cat>
          <c:val>
            <c:numRef>
              <c:f>Analysis_sheet!$B$30:$B$36</c:f>
              <c:numCache>
                <c:formatCode>0.00</c:formatCode>
                <c:ptCount val="7"/>
                <c:pt idx="0">
                  <c:v>3.3273885375365353</c:v>
                </c:pt>
                <c:pt idx="1">
                  <c:v>3.9676971910429124</c:v>
                </c:pt>
                <c:pt idx="2">
                  <c:v>3.7704798059274522</c:v>
                </c:pt>
                <c:pt idx="3">
                  <c:v>5.5980446962807511</c:v>
                </c:pt>
                <c:pt idx="4">
                  <c:v>5.7596995085440987</c:v>
                </c:pt>
                <c:pt idx="5">
                  <c:v>6.6240649804989182</c:v>
                </c:pt>
                <c:pt idx="6">
                  <c:v>5.5756721664536029</c:v>
                </c:pt>
              </c:numCache>
            </c:numRef>
          </c:val>
          <c:smooth val="0"/>
          <c:extLst>
            <c:ext xmlns:c16="http://schemas.microsoft.com/office/drawing/2014/chart" uri="{C3380CC4-5D6E-409C-BE32-E72D297353CC}">
              <c16:uniqueId val="{00000000-C4C3-4500-84F2-17AFAB0FECAA}"/>
            </c:ext>
          </c:extLst>
        </c:ser>
        <c:dLbls>
          <c:dLblPos val="ctr"/>
          <c:showLegendKey val="0"/>
          <c:showVal val="1"/>
          <c:showCatName val="0"/>
          <c:showSerName val="0"/>
          <c:showPercent val="0"/>
          <c:showBubbleSize val="0"/>
        </c:dLbls>
        <c:marker val="1"/>
        <c:smooth val="0"/>
        <c:axId val="582884895"/>
        <c:axId val="1269053871"/>
      </c:lineChart>
      <c:catAx>
        <c:axId val="582884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9053871"/>
        <c:crosses val="autoZero"/>
        <c:auto val="1"/>
        <c:lblAlgn val="ctr"/>
        <c:lblOffset val="100"/>
        <c:noMultiLvlLbl val="0"/>
      </c:catAx>
      <c:valAx>
        <c:axId val="12690538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Inflation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8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[All_India_Index_Upto_April23_case_study_analysis.xlsx]Analysis_sheet!PivotTable7</c:name>
    <c:fmtId val="2"/>
  </c:pivotSource>
  <c:chart>
    <c:title>
      <c:tx>
        <c:rich>
          <a:bodyPr rot="0" spcFirstLastPara="1" vertOverflow="ellipsis" vert="horz" wrap="square" anchor="ctr" anchorCtr="1"/>
          <a:lstStyle/>
          <a:p>
            <a:pPr>
              <a:defRPr sz="1200" b="1" i="0" u="none" strike="noStrike" kern="1200" cap="none" spc="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200">
                <a:solidFill>
                  <a:schemeClr val="tx1"/>
                </a:solidFill>
                <a:latin typeface="Calibri" panose="020F0502020204030204" pitchFamily="34" charset="0"/>
                <a:ea typeface="Calibri" panose="020F0502020204030204" pitchFamily="34" charset="0"/>
                <a:cs typeface="Calibri" panose="020F0502020204030204" pitchFamily="34" charset="0"/>
              </a:rPr>
              <a:t>YoY CPI Inflation for R+U secotor in Broader categories</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solidFill>
              <a:schemeClr val="tx1"/>
            </a:solidFill>
          </a:ln>
          <a:effectLst/>
        </c:spPr>
      </c:pivotFmt>
      <c:pivotFmt>
        <c:idx val="22"/>
        <c:spPr>
          <a:solidFill>
            <a:schemeClr val="accent1">
              <a:lumMod val="60000"/>
            </a:schemeClr>
          </a:solidFill>
          <a:ln>
            <a:noFill/>
          </a:ln>
          <a:effectLst/>
        </c:spPr>
      </c:pivotFmt>
      <c:pivotFmt>
        <c:idx val="23"/>
        <c:spPr>
          <a:solidFill>
            <a:schemeClr val="accent5"/>
          </a:solidFill>
          <a:ln>
            <a:noFill/>
          </a:ln>
          <a:effectLst/>
        </c:spPr>
      </c:pivotFmt>
      <c:pivotFmt>
        <c:idx val="24"/>
        <c:spPr>
          <a:solidFill>
            <a:schemeClr val="accent3"/>
          </a:solidFill>
          <a:ln>
            <a:noFill/>
          </a:ln>
          <a:effectLst/>
        </c:spPr>
      </c:pivotFmt>
      <c:pivotFmt>
        <c:idx val="25"/>
        <c:spPr>
          <a:solidFill>
            <a:schemeClr val="accent6"/>
          </a:solidFill>
          <a:ln>
            <a:noFill/>
          </a:ln>
          <a:effectLst/>
        </c:spPr>
      </c:pivotFmt>
      <c:pivotFmt>
        <c:idx val="26"/>
        <c:spPr>
          <a:solidFill>
            <a:schemeClr val="accent1"/>
          </a:solidFill>
          <a:ln>
            <a:solidFill>
              <a:schemeClr val="tx1"/>
            </a:solidFill>
          </a:ln>
          <a:effectLst/>
        </c:spPr>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4144913538123"/>
          <c:y val="0.13011871320057272"/>
          <c:w val="0.61247911133039801"/>
          <c:h val="0.72025281670788666"/>
        </c:manualLayout>
      </c:layout>
      <c:barChart>
        <c:barDir val="col"/>
        <c:grouping val="clustered"/>
        <c:varyColors val="0"/>
        <c:ser>
          <c:idx val="0"/>
          <c:order val="0"/>
          <c:tx>
            <c:strRef>
              <c:f>Analysis_sheet!$F$29:$F$30</c:f>
              <c:strCache>
                <c:ptCount val="1"/>
                <c:pt idx="0">
                  <c:v>Clothing</c:v>
                </c:pt>
              </c:strCache>
            </c:strRef>
          </c:tx>
          <c:spPr>
            <a:solidFill>
              <a:schemeClr val="accent1"/>
            </a:solidFill>
            <a:ln>
              <a:noFill/>
            </a:ln>
            <a:effectLst/>
          </c:spPr>
          <c:invertIfNegative val="0"/>
          <c:dPt>
            <c:idx val="5"/>
            <c:invertIfNegative val="0"/>
            <c:bubble3D val="0"/>
            <c:spPr>
              <a:solidFill>
                <a:schemeClr val="accent1"/>
              </a:solidFill>
              <a:ln>
                <a:solidFill>
                  <a:schemeClr val="tx1"/>
                </a:solidFill>
              </a:ln>
              <a:effectLst/>
            </c:spPr>
            <c:extLst>
              <c:ext xmlns:c16="http://schemas.microsoft.com/office/drawing/2014/chart" uri="{C3380CC4-5D6E-409C-BE32-E72D297353CC}">
                <c16:uniqueId val="{00000001-AC45-457D-8DE7-A1425870A813}"/>
              </c:ext>
            </c:extLst>
          </c:dPt>
          <c:cat>
            <c:strRef>
              <c:f>Analysis_sheet!$E$31:$E$37</c:f>
              <c:strCache>
                <c:ptCount val="7"/>
                <c:pt idx="0">
                  <c:v>2017</c:v>
                </c:pt>
                <c:pt idx="1">
                  <c:v>2018</c:v>
                </c:pt>
                <c:pt idx="2">
                  <c:v>2019</c:v>
                </c:pt>
                <c:pt idx="3">
                  <c:v>2020</c:v>
                </c:pt>
                <c:pt idx="4">
                  <c:v>2021</c:v>
                </c:pt>
                <c:pt idx="5">
                  <c:v>2022</c:v>
                </c:pt>
                <c:pt idx="6">
                  <c:v>2023</c:v>
                </c:pt>
              </c:strCache>
            </c:strRef>
          </c:cat>
          <c:val>
            <c:numRef>
              <c:f>Analysis_sheet!$F$31:$F$37</c:f>
              <c:numCache>
                <c:formatCode>0.00</c:formatCode>
                <c:ptCount val="7"/>
                <c:pt idx="0">
                  <c:v>4.3515069287026709</c:v>
                </c:pt>
                <c:pt idx="1">
                  <c:v>4.5829173100771214</c:v>
                </c:pt>
                <c:pt idx="2">
                  <c:v>1.7346024884993148</c:v>
                </c:pt>
                <c:pt idx="3">
                  <c:v>2.1885767999038337</c:v>
                </c:pt>
                <c:pt idx="4">
                  <c:v>6.4157579653528032</c:v>
                </c:pt>
                <c:pt idx="5">
                  <c:v>10.060982031863213</c:v>
                </c:pt>
                <c:pt idx="6">
                  <c:v>8.2656723002930637</c:v>
                </c:pt>
              </c:numCache>
            </c:numRef>
          </c:val>
          <c:extLst>
            <c:ext xmlns:c16="http://schemas.microsoft.com/office/drawing/2014/chart" uri="{C3380CC4-5D6E-409C-BE32-E72D297353CC}">
              <c16:uniqueId val="{00000000-79C6-4CB4-B65F-82F3CC6C126A}"/>
            </c:ext>
          </c:extLst>
        </c:ser>
        <c:ser>
          <c:idx val="1"/>
          <c:order val="1"/>
          <c:tx>
            <c:strRef>
              <c:f>Analysis_sheet!$G$29:$G$30</c:f>
              <c:strCache>
                <c:ptCount val="1"/>
                <c:pt idx="0">
                  <c:v>Essential_services</c:v>
                </c:pt>
              </c:strCache>
            </c:strRef>
          </c:tx>
          <c:spPr>
            <a:solidFill>
              <a:schemeClr val="accent2"/>
            </a:solidFill>
            <a:ln>
              <a:noFill/>
            </a:ln>
            <a:effectLst/>
          </c:spPr>
          <c:invertIfNegative val="0"/>
          <c:cat>
            <c:strRef>
              <c:f>Analysis_sheet!$E$31:$E$37</c:f>
              <c:strCache>
                <c:ptCount val="7"/>
                <c:pt idx="0">
                  <c:v>2017</c:v>
                </c:pt>
                <c:pt idx="1">
                  <c:v>2018</c:v>
                </c:pt>
                <c:pt idx="2">
                  <c:v>2019</c:v>
                </c:pt>
                <c:pt idx="3">
                  <c:v>2020</c:v>
                </c:pt>
                <c:pt idx="4">
                  <c:v>2021</c:v>
                </c:pt>
                <c:pt idx="5">
                  <c:v>2022</c:v>
                </c:pt>
                <c:pt idx="6">
                  <c:v>2023</c:v>
                </c:pt>
              </c:strCache>
            </c:strRef>
          </c:cat>
          <c:val>
            <c:numRef>
              <c:f>Analysis_sheet!$G$31:$G$37</c:f>
              <c:numCache>
                <c:formatCode>0.00</c:formatCode>
                <c:ptCount val="7"/>
                <c:pt idx="0">
                  <c:v>4.6780533870404399</c:v>
                </c:pt>
                <c:pt idx="1">
                  <c:v>6.15774403679427</c:v>
                </c:pt>
                <c:pt idx="2">
                  <c:v>4.463921941275518</c:v>
                </c:pt>
                <c:pt idx="3">
                  <c:v>4.0305298182237088</c:v>
                </c:pt>
                <c:pt idx="4">
                  <c:v>5.8482507630358214</c:v>
                </c:pt>
                <c:pt idx="5">
                  <c:v>5.2351727481294361</c:v>
                </c:pt>
                <c:pt idx="6">
                  <c:v>4.5382594581794109</c:v>
                </c:pt>
              </c:numCache>
            </c:numRef>
          </c:val>
          <c:extLst>
            <c:ext xmlns:c16="http://schemas.microsoft.com/office/drawing/2014/chart" uri="{C3380CC4-5D6E-409C-BE32-E72D297353CC}">
              <c16:uniqueId val="{00000005-A5BC-48F9-B5C1-3BD9385CE4B4}"/>
            </c:ext>
          </c:extLst>
        </c:ser>
        <c:ser>
          <c:idx val="2"/>
          <c:order val="2"/>
          <c:tx>
            <c:strRef>
              <c:f>Analysis_sheet!$H$29:$H$30</c:f>
              <c:strCache>
                <c:ptCount val="1"/>
                <c:pt idx="0">
                  <c:v>Food&amp;Beverages</c:v>
                </c:pt>
              </c:strCache>
            </c:strRef>
          </c:tx>
          <c:spPr>
            <a:solidFill>
              <a:schemeClr val="accent3"/>
            </a:solidFill>
            <a:ln>
              <a:noFill/>
            </a:ln>
            <a:effectLst/>
          </c:spPr>
          <c:invertIfNegative val="0"/>
          <c:cat>
            <c:strRef>
              <c:f>Analysis_sheet!$E$31:$E$37</c:f>
              <c:strCache>
                <c:ptCount val="7"/>
                <c:pt idx="0">
                  <c:v>2017</c:v>
                </c:pt>
                <c:pt idx="1">
                  <c:v>2018</c:v>
                </c:pt>
                <c:pt idx="2">
                  <c:v>2019</c:v>
                </c:pt>
                <c:pt idx="3">
                  <c:v>2020</c:v>
                </c:pt>
                <c:pt idx="4">
                  <c:v>2021</c:v>
                </c:pt>
                <c:pt idx="5">
                  <c:v>2022</c:v>
                </c:pt>
                <c:pt idx="6">
                  <c:v>2023</c:v>
                </c:pt>
              </c:strCache>
            </c:strRef>
          </c:cat>
          <c:val>
            <c:numRef>
              <c:f>Analysis_sheet!$H$31:$H$37</c:f>
              <c:numCache>
                <c:formatCode>0.00</c:formatCode>
                <c:ptCount val="7"/>
                <c:pt idx="0">
                  <c:v>0.94017315799994539</c:v>
                </c:pt>
                <c:pt idx="1">
                  <c:v>1.0290046736483347</c:v>
                </c:pt>
                <c:pt idx="2">
                  <c:v>3.3545381306263549</c:v>
                </c:pt>
                <c:pt idx="3">
                  <c:v>8.0937182268990604</c:v>
                </c:pt>
                <c:pt idx="4">
                  <c:v>6.2603057753944045</c:v>
                </c:pt>
                <c:pt idx="5">
                  <c:v>5.8905655619124486</c:v>
                </c:pt>
                <c:pt idx="6">
                  <c:v>4.4562626905559863</c:v>
                </c:pt>
              </c:numCache>
            </c:numRef>
          </c:val>
          <c:extLst>
            <c:ext xmlns:c16="http://schemas.microsoft.com/office/drawing/2014/chart" uri="{C3380CC4-5D6E-409C-BE32-E72D297353CC}">
              <c16:uniqueId val="{00000006-A5BC-48F9-B5C1-3BD9385CE4B4}"/>
            </c:ext>
          </c:extLst>
        </c:ser>
        <c:ser>
          <c:idx val="3"/>
          <c:order val="3"/>
          <c:tx>
            <c:strRef>
              <c:f>Analysis_sheet!$I$29:$I$30</c:f>
              <c:strCache>
                <c:ptCount val="1"/>
                <c:pt idx="0">
                  <c:v>Fuel and light</c:v>
                </c:pt>
              </c:strCache>
            </c:strRef>
          </c:tx>
          <c:spPr>
            <a:solidFill>
              <a:schemeClr val="accent4"/>
            </a:solidFill>
            <a:ln>
              <a:noFill/>
            </a:ln>
            <a:effectLst/>
          </c:spPr>
          <c:invertIfNegative val="0"/>
          <c:dPt>
            <c:idx val="5"/>
            <c:invertIfNegative val="0"/>
            <c:bubble3D val="0"/>
            <c:spPr>
              <a:solidFill>
                <a:schemeClr val="accent4"/>
              </a:solidFill>
              <a:ln>
                <a:solidFill>
                  <a:schemeClr val="tx1"/>
                </a:solidFill>
              </a:ln>
              <a:effectLst/>
            </c:spPr>
            <c:extLst>
              <c:ext xmlns:c16="http://schemas.microsoft.com/office/drawing/2014/chart" uri="{C3380CC4-5D6E-409C-BE32-E72D297353CC}">
                <c16:uniqueId val="{0000000B-A5BC-48F9-B5C1-3BD9385CE4B4}"/>
              </c:ext>
            </c:extLst>
          </c:dPt>
          <c:cat>
            <c:strRef>
              <c:f>Analysis_sheet!$E$31:$E$37</c:f>
              <c:strCache>
                <c:ptCount val="7"/>
                <c:pt idx="0">
                  <c:v>2017</c:v>
                </c:pt>
                <c:pt idx="1">
                  <c:v>2018</c:v>
                </c:pt>
                <c:pt idx="2">
                  <c:v>2019</c:v>
                </c:pt>
                <c:pt idx="3">
                  <c:v>2020</c:v>
                </c:pt>
                <c:pt idx="4">
                  <c:v>2021</c:v>
                </c:pt>
                <c:pt idx="5">
                  <c:v>2022</c:v>
                </c:pt>
                <c:pt idx="6">
                  <c:v>2023</c:v>
                </c:pt>
              </c:strCache>
            </c:strRef>
          </c:cat>
          <c:val>
            <c:numRef>
              <c:f>Analysis_sheet!$I$31:$I$37</c:f>
              <c:numCache>
                <c:formatCode>0.00</c:formatCode>
                <c:ptCount val="7"/>
                <c:pt idx="0">
                  <c:v>5.5584285707496299</c:v>
                </c:pt>
                <c:pt idx="1">
                  <c:v>7.1062258075424358</c:v>
                </c:pt>
                <c:pt idx="2">
                  <c:v>0.16431307065388848</c:v>
                </c:pt>
                <c:pt idx="3">
                  <c:v>2.5093012091026345</c:v>
                </c:pt>
                <c:pt idx="4">
                  <c:v>10.4515595765466</c:v>
                </c:pt>
                <c:pt idx="5">
                  <c:v>10.098566780408543</c:v>
                </c:pt>
                <c:pt idx="6">
                  <c:v>7.9485998752195783</c:v>
                </c:pt>
              </c:numCache>
            </c:numRef>
          </c:val>
          <c:extLst>
            <c:ext xmlns:c16="http://schemas.microsoft.com/office/drawing/2014/chart" uri="{C3380CC4-5D6E-409C-BE32-E72D297353CC}">
              <c16:uniqueId val="{00000007-A5BC-48F9-B5C1-3BD9385CE4B4}"/>
            </c:ext>
          </c:extLst>
        </c:ser>
        <c:ser>
          <c:idx val="4"/>
          <c:order val="4"/>
          <c:tx>
            <c:strRef>
              <c:f>Analysis_sheet!$J$29:$J$30</c:f>
              <c:strCache>
                <c:ptCount val="1"/>
                <c:pt idx="0">
                  <c:v>Health</c:v>
                </c:pt>
              </c:strCache>
            </c:strRef>
          </c:tx>
          <c:spPr>
            <a:solidFill>
              <a:schemeClr val="accent5"/>
            </a:solidFill>
            <a:ln>
              <a:noFill/>
            </a:ln>
            <a:effectLst/>
          </c:spPr>
          <c:invertIfNegative val="0"/>
          <c:cat>
            <c:strRef>
              <c:f>Analysis_sheet!$E$31:$E$37</c:f>
              <c:strCache>
                <c:ptCount val="7"/>
                <c:pt idx="0">
                  <c:v>2017</c:v>
                </c:pt>
                <c:pt idx="1">
                  <c:v>2018</c:v>
                </c:pt>
                <c:pt idx="2">
                  <c:v>2019</c:v>
                </c:pt>
                <c:pt idx="3">
                  <c:v>2020</c:v>
                </c:pt>
                <c:pt idx="4">
                  <c:v>2021</c:v>
                </c:pt>
                <c:pt idx="5">
                  <c:v>2022</c:v>
                </c:pt>
                <c:pt idx="6">
                  <c:v>2023</c:v>
                </c:pt>
              </c:strCache>
            </c:strRef>
          </c:cat>
          <c:val>
            <c:numRef>
              <c:f>Analysis_sheet!$J$31:$J$37</c:f>
              <c:numCache>
                <c:formatCode>0.00</c:formatCode>
                <c:ptCount val="7"/>
                <c:pt idx="0">
                  <c:v>4.1511277150606976</c:v>
                </c:pt>
                <c:pt idx="1">
                  <c:v>6.1919046780641862</c:v>
                </c:pt>
                <c:pt idx="2">
                  <c:v>7.3318504082532909</c:v>
                </c:pt>
                <c:pt idx="3">
                  <c:v>4.0919669356526294</c:v>
                </c:pt>
                <c:pt idx="4">
                  <c:v>7.5848429023516752</c:v>
                </c:pt>
                <c:pt idx="5">
                  <c:v>6.0940588006269509</c:v>
                </c:pt>
                <c:pt idx="6">
                  <c:v>6.5182621524913475</c:v>
                </c:pt>
              </c:numCache>
            </c:numRef>
          </c:val>
          <c:extLst>
            <c:ext xmlns:c16="http://schemas.microsoft.com/office/drawing/2014/chart" uri="{C3380CC4-5D6E-409C-BE32-E72D297353CC}">
              <c16:uniqueId val="{00000008-A5BC-48F9-B5C1-3BD9385CE4B4}"/>
            </c:ext>
          </c:extLst>
        </c:ser>
        <c:ser>
          <c:idx val="5"/>
          <c:order val="5"/>
          <c:tx>
            <c:strRef>
              <c:f>Analysis_sheet!$K$29:$K$30</c:f>
              <c:strCache>
                <c:ptCount val="1"/>
                <c:pt idx="0">
                  <c:v>Luxury</c:v>
                </c:pt>
              </c:strCache>
            </c:strRef>
          </c:tx>
          <c:spPr>
            <a:solidFill>
              <a:schemeClr val="accent6"/>
            </a:solidFill>
            <a:ln>
              <a:noFill/>
            </a:ln>
            <a:effectLst/>
          </c:spPr>
          <c:invertIfNegative val="0"/>
          <c:cat>
            <c:strRef>
              <c:f>Analysis_sheet!$E$31:$E$37</c:f>
              <c:strCache>
                <c:ptCount val="7"/>
                <c:pt idx="0">
                  <c:v>2017</c:v>
                </c:pt>
                <c:pt idx="1">
                  <c:v>2018</c:v>
                </c:pt>
                <c:pt idx="2">
                  <c:v>2019</c:v>
                </c:pt>
                <c:pt idx="3">
                  <c:v>2020</c:v>
                </c:pt>
                <c:pt idx="4">
                  <c:v>2021</c:v>
                </c:pt>
                <c:pt idx="5">
                  <c:v>2022</c:v>
                </c:pt>
                <c:pt idx="6">
                  <c:v>2023</c:v>
                </c:pt>
              </c:strCache>
            </c:strRef>
          </c:cat>
          <c:val>
            <c:numRef>
              <c:f>Analysis_sheet!$K$31:$K$37</c:f>
              <c:numCache>
                <c:formatCode>0.00</c:formatCode>
                <c:ptCount val="7"/>
                <c:pt idx="0">
                  <c:v>4.273948600684685</c:v>
                </c:pt>
                <c:pt idx="1">
                  <c:v>4.8079441170791783</c:v>
                </c:pt>
                <c:pt idx="2">
                  <c:v>4.2899136306475469</c:v>
                </c:pt>
                <c:pt idx="3">
                  <c:v>6.4057278311705099</c:v>
                </c:pt>
                <c:pt idx="4">
                  <c:v>8.1557381127015258</c:v>
                </c:pt>
                <c:pt idx="5">
                  <c:v>4.9603944091392318</c:v>
                </c:pt>
                <c:pt idx="6">
                  <c:v>5.2510870576304285</c:v>
                </c:pt>
              </c:numCache>
            </c:numRef>
          </c:val>
          <c:extLst>
            <c:ext xmlns:c16="http://schemas.microsoft.com/office/drawing/2014/chart" uri="{C3380CC4-5D6E-409C-BE32-E72D297353CC}">
              <c16:uniqueId val="{00000009-A5BC-48F9-B5C1-3BD9385CE4B4}"/>
            </c:ext>
          </c:extLst>
        </c:ser>
        <c:ser>
          <c:idx val="6"/>
          <c:order val="6"/>
          <c:tx>
            <c:strRef>
              <c:f>Analysis_sheet!$L$29:$L$30</c:f>
              <c:strCache>
                <c:ptCount val="1"/>
                <c:pt idx="0">
                  <c:v>misc</c:v>
                </c:pt>
              </c:strCache>
            </c:strRef>
          </c:tx>
          <c:spPr>
            <a:solidFill>
              <a:schemeClr val="accent1">
                <a:lumMod val="60000"/>
              </a:schemeClr>
            </a:solidFill>
            <a:ln>
              <a:noFill/>
            </a:ln>
            <a:effectLst/>
          </c:spPr>
          <c:invertIfNegative val="0"/>
          <c:cat>
            <c:strRef>
              <c:f>Analysis_sheet!$E$31:$E$37</c:f>
              <c:strCache>
                <c:ptCount val="7"/>
                <c:pt idx="0">
                  <c:v>2017</c:v>
                </c:pt>
                <c:pt idx="1">
                  <c:v>2018</c:v>
                </c:pt>
                <c:pt idx="2">
                  <c:v>2019</c:v>
                </c:pt>
                <c:pt idx="3">
                  <c:v>2020</c:v>
                </c:pt>
                <c:pt idx="4">
                  <c:v>2021</c:v>
                </c:pt>
                <c:pt idx="5">
                  <c:v>2022</c:v>
                </c:pt>
                <c:pt idx="6">
                  <c:v>2023</c:v>
                </c:pt>
              </c:strCache>
            </c:strRef>
          </c:cat>
          <c:val>
            <c:numRef>
              <c:f>Analysis_sheet!$L$31:$L$37</c:f>
              <c:numCache>
                <c:formatCode>0.00</c:formatCode>
                <c:ptCount val="7"/>
                <c:pt idx="0">
                  <c:v>4.0429722045643013</c:v>
                </c:pt>
                <c:pt idx="1">
                  <c:v>5.2084230726874194</c:v>
                </c:pt>
                <c:pt idx="2">
                  <c:v>4.396392275385713</c:v>
                </c:pt>
                <c:pt idx="3">
                  <c:v>3.5377889701187208</c:v>
                </c:pt>
                <c:pt idx="4">
                  <c:v>6.2424642713716452</c:v>
                </c:pt>
                <c:pt idx="5">
                  <c:v>6.9486356992679434</c:v>
                </c:pt>
                <c:pt idx="6">
                  <c:v>6.2742090747732631</c:v>
                </c:pt>
              </c:numCache>
            </c:numRef>
          </c:val>
          <c:extLst>
            <c:ext xmlns:c16="http://schemas.microsoft.com/office/drawing/2014/chart" uri="{C3380CC4-5D6E-409C-BE32-E72D297353CC}">
              <c16:uniqueId val="{0000000A-A5BC-48F9-B5C1-3BD9385CE4B4}"/>
            </c:ext>
          </c:extLst>
        </c:ser>
        <c:dLbls>
          <c:showLegendKey val="0"/>
          <c:showVal val="0"/>
          <c:showCatName val="0"/>
          <c:showSerName val="0"/>
          <c:showPercent val="0"/>
          <c:showBubbleSize val="0"/>
        </c:dLbls>
        <c:gapWidth val="267"/>
        <c:overlap val="-43"/>
        <c:axId val="1558397007"/>
        <c:axId val="1558409967"/>
      </c:barChart>
      <c:catAx>
        <c:axId val="155839700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58409967"/>
        <c:crosses val="autoZero"/>
        <c:auto val="1"/>
        <c:lblAlgn val="ctr"/>
        <c:lblOffset val="100"/>
        <c:noMultiLvlLbl val="0"/>
      </c:catAx>
      <c:valAx>
        <c:axId val="1558409967"/>
        <c:scaling>
          <c:orientation val="minMax"/>
          <c:max val="12"/>
          <c:min val="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Inflation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58397007"/>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76430368755761235"/>
          <c:y val="0.22552873534197693"/>
          <c:w val="0.2194584633631437"/>
          <c:h val="0.61323260463462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[All_India_Index_Upto_April23_case_study_analysis.xlsx]Analysis_sheet!q3-food_inflation</c:name>
    <c:fmtId val="2"/>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a:latin typeface="Calibri" panose="020F0502020204030204" pitchFamily="34" charset="0"/>
                <a:ea typeface="Calibri" panose="020F0502020204030204" pitchFamily="34" charset="0"/>
                <a:cs typeface="Calibri" panose="020F0502020204030204" pitchFamily="34" charset="0"/>
              </a:rPr>
              <a:t>MoM change in Food&amp;Beverages Category</a:t>
            </a:r>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7222222222222223E-3"/>
              <c:y val="2.3113517060367454E-2"/>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6975389070729174E-2"/>
              <c:y val="5.55171675632224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3577221928868524E-2"/>
              <c:y val="-8.44659656221562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995823654198059E-2"/>
                  <c:h val="7.8714776988710031E-2"/>
                </c:manualLayout>
              </c15:layout>
            </c:ext>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lineChart>
        <c:grouping val="standard"/>
        <c:varyColors val="0"/>
        <c:ser>
          <c:idx val="0"/>
          <c:order val="0"/>
          <c:tx>
            <c:strRef>
              <c:f>Analysis_sheet!$B$49</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0"/>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3-9B61-4FE9-BAF9-620DA6C4FF68}"/>
              </c:ext>
            </c:extLst>
          </c:dPt>
          <c:dPt>
            <c:idx val="5"/>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2-9B61-4FE9-BAF9-620DA6C4FF68}"/>
              </c:ext>
            </c:extLst>
          </c:dPt>
          <c:dPt>
            <c:idx val="6"/>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0-7076-450C-9F2A-92B944E14051}"/>
              </c:ext>
            </c:extLst>
          </c:dPt>
          <c:dPt>
            <c:idx val="8"/>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1-4366-4F78-84B2-5D563384064F}"/>
              </c:ext>
            </c:extLst>
          </c:dPt>
          <c:dLbls>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B61-4FE9-BAF9-620DA6C4FF68}"/>
                </c:ext>
              </c:extLst>
            </c:dLbl>
            <c:dLbl>
              <c:idx val="5"/>
              <c:layout>
                <c:manualLayout>
                  <c:x val="-1.3577221928868524E-2"/>
                  <c:y val="-8.44659656221562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995823654198059E-2"/>
                      <c:h val="7.8714776988710031E-2"/>
                    </c:manualLayout>
                  </c15:layout>
                </c:ext>
                <c:ext xmlns:c16="http://schemas.microsoft.com/office/drawing/2014/chart" uri="{C3380CC4-5D6E-409C-BE32-E72D297353CC}">
                  <c16:uniqueId val="{00000002-9B61-4FE9-BAF9-620DA6C4FF68}"/>
                </c:ext>
              </c:extLst>
            </c:dLbl>
            <c:dLbl>
              <c:idx val="6"/>
              <c:layout>
                <c:manualLayout>
                  <c:x val="-6.7222222222222223E-3"/>
                  <c:y val="2.3113517060367454E-2"/>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76-450C-9F2A-92B944E14051}"/>
                </c:ext>
              </c:extLst>
            </c:dLbl>
            <c:dLbl>
              <c:idx val="8"/>
              <c:layout>
                <c:manualLayout>
                  <c:x val="-5.6975389070729174E-2"/>
                  <c:y val="5.5517167563222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66-4F78-84B2-5D56338406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Analysis_sheet!$A$50:$A$61</c:f>
              <c:strCache>
                <c:ptCount val="12"/>
                <c:pt idx="0">
                  <c:v>01-06-2022</c:v>
                </c:pt>
                <c:pt idx="1">
                  <c:v>01-07-2022</c:v>
                </c:pt>
                <c:pt idx="2">
                  <c:v>01-08-2022</c:v>
                </c:pt>
                <c:pt idx="3">
                  <c:v>01-09-2022</c:v>
                </c:pt>
                <c:pt idx="4">
                  <c:v>01-10-2022</c:v>
                </c:pt>
                <c:pt idx="5">
                  <c:v>01-11-2022</c:v>
                </c:pt>
                <c:pt idx="6">
                  <c:v>01-12-2022</c:v>
                </c:pt>
                <c:pt idx="7">
                  <c:v>01-01-2023</c:v>
                </c:pt>
                <c:pt idx="8">
                  <c:v>01-02-2023</c:v>
                </c:pt>
                <c:pt idx="9">
                  <c:v>01-03-2023</c:v>
                </c:pt>
                <c:pt idx="10">
                  <c:v>01-04-2023</c:v>
                </c:pt>
                <c:pt idx="11">
                  <c:v>01-05-2023</c:v>
                </c:pt>
              </c:strCache>
            </c:strRef>
          </c:cat>
          <c:val>
            <c:numRef>
              <c:f>Analysis_sheet!$B$50:$B$61</c:f>
              <c:numCache>
                <c:formatCode>0.00</c:formatCode>
                <c:ptCount val="12"/>
                <c:pt idx="0">
                  <c:v>1.0813002558318738</c:v>
                </c:pt>
                <c:pt idx="1">
                  <c:v>0.17800806371749156</c:v>
                </c:pt>
                <c:pt idx="2">
                  <c:v>0.10973619128968909</c:v>
                </c:pt>
                <c:pt idx="3">
                  <c:v>0.54783575669488027</c:v>
                </c:pt>
                <c:pt idx="4">
                  <c:v>0.74995908327649186</c:v>
                </c:pt>
                <c:pt idx="5">
                  <c:v>-0.10415664025446474</c:v>
                </c:pt>
                <c:pt idx="6">
                  <c:v>-0.69203697464477443</c:v>
                </c:pt>
                <c:pt idx="7">
                  <c:v>0.44663552899807496</c:v>
                </c:pt>
                <c:pt idx="8">
                  <c:v>-0.64321159701889608</c:v>
                </c:pt>
                <c:pt idx="9">
                  <c:v>6.2962674079858989E-3</c:v>
                </c:pt>
                <c:pt idx="10">
                  <c:v>0.49310058487145381</c:v>
                </c:pt>
                <c:pt idx="11">
                  <c:v>0.782312160827069</c:v>
                </c:pt>
              </c:numCache>
            </c:numRef>
          </c:val>
          <c:smooth val="0"/>
          <c:extLst>
            <c:ext xmlns:c16="http://schemas.microsoft.com/office/drawing/2014/chart" uri="{C3380CC4-5D6E-409C-BE32-E72D297353CC}">
              <c16:uniqueId val="{00000000-5C85-4EA7-B2DB-551F99ED9837}"/>
            </c:ext>
          </c:extLst>
        </c:ser>
        <c:dLbls>
          <c:dLblPos val="ctr"/>
          <c:showLegendKey val="0"/>
          <c:showVal val="1"/>
          <c:showCatName val="0"/>
          <c:showSerName val="0"/>
          <c:showPercent val="0"/>
          <c:showBubbleSize val="0"/>
        </c:dLbls>
        <c:marker val="1"/>
        <c:smooth val="0"/>
        <c:axId val="1360024191"/>
        <c:axId val="1360023711"/>
      </c:lineChart>
      <c:dateAx>
        <c:axId val="13600241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Date</a:t>
                </a:r>
              </a:p>
            </c:rich>
          </c:tx>
          <c:layout>
            <c:manualLayout>
              <c:xMode val="edge"/>
              <c:yMode val="edge"/>
              <c:x val="0.42147836740163552"/>
              <c:y val="0.9032417211227604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0023711"/>
        <c:crosses val="autoZero"/>
        <c:auto val="0"/>
        <c:lblOffset val="100"/>
        <c:baseTimeUnit val="days"/>
      </c:dateAx>
      <c:valAx>
        <c:axId val="1360023711"/>
        <c:scaling>
          <c:orientation val="minMax"/>
          <c:max val="1.2"/>
          <c:min val="-0.70000000000000007"/>
        </c:scaling>
        <c:delete val="0"/>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Inflation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024191"/>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[All_India_Index_Upto_April23_case_study_analysis.xlsx]Analysis_sheet!Q3-food-sub categories inflation analysis</c:name>
    <c:fmtId val="2"/>
  </c:pivotSource>
  <c:chart>
    <c:title>
      <c:tx>
        <c:rich>
          <a:bodyPr rot="0" spcFirstLastPara="1" vertOverflow="ellipsis" vert="horz" wrap="square" anchor="ctr" anchorCtr="1"/>
          <a:lstStyle/>
          <a:p>
            <a:pPr>
              <a:defRPr sz="1100" b="1" i="0" u="none" strike="noStrike" kern="1200" cap="none" spc="5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b="1">
                <a:latin typeface="Calibri" panose="020F0502020204030204" pitchFamily="34" charset="0"/>
                <a:ea typeface="Calibri" panose="020F0502020204030204" pitchFamily="34" charset="0"/>
                <a:cs typeface="Calibri" panose="020F0502020204030204" pitchFamily="34" charset="0"/>
              </a:rPr>
              <a:t>Absolute</a:t>
            </a:r>
            <a:r>
              <a:rPr lang="en-US" sz="1100" b="1" baseline="0">
                <a:latin typeface="Calibri" panose="020F0502020204030204" pitchFamily="34" charset="0"/>
                <a:ea typeface="Calibri" panose="020F0502020204030204" pitchFamily="34" charset="0"/>
                <a:cs typeface="Calibri" panose="020F0502020204030204" pitchFamily="34" charset="0"/>
              </a:rPr>
              <a:t> change in food sub-Category from Jun22-May23</a:t>
            </a:r>
            <a:endParaRPr lang="en-US" sz="11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cap="none" spc="5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solidFill>
              <a:schemeClr val="tx1"/>
            </a:solidFill>
          </a:ln>
          <a:effectLst/>
        </c:spPr>
        <c:dLbl>
          <c:idx val="0"/>
          <c:layout>
            <c:manualLayout>
              <c:x val="2.777777777777676E-3"/>
              <c:y val="0.30555555555555558"/>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solidFill>
              <a:schemeClr val="tx1"/>
            </a:solidFill>
          </a:ln>
          <a:effectLst/>
        </c:spPr>
        <c:dLbl>
          <c:idx val="0"/>
          <c:layout>
            <c:manualLayout>
              <c:x val="2.7777777777777779E-3"/>
              <c:y val="0.38888888888888895"/>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tx1"/>
            </a:solidFill>
          </a:ln>
          <a:effectLst/>
        </c:spPr>
        <c:dLbl>
          <c:idx val="0"/>
          <c:layout>
            <c:manualLayout>
              <c:x val="5.0925337632079971E-17"/>
              <c:y val="0.13888888888888898"/>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path path="circle">
              <a:fillToRect r="100000" b="100000"/>
            </a:path>
            <a:tileRect l="-100000" t="-100000"/>
          </a:gradFill>
          <a:ln>
            <a:solidFill>
              <a:schemeClr val="tx1"/>
            </a:solidFill>
          </a:ln>
          <a:effectLst/>
        </c:spPr>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7"/>
        <c:spPr>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8100000" scaled="1"/>
            <a:tileRect/>
          </a:gradFill>
          <a:ln>
            <a:solidFill>
              <a:schemeClr val="tx1"/>
            </a:solidFill>
          </a:ln>
          <a:effectLst/>
        </c:spPr>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Analysis_sheet!$F$49</c:f>
              <c:strCache>
                <c:ptCount val="1"/>
                <c:pt idx="0">
                  <c:v>Total</c:v>
                </c:pt>
              </c:strCache>
            </c:strRef>
          </c:tx>
          <c:spPr>
            <a:solidFill>
              <a:schemeClr val="accent1">
                <a:alpha val="70000"/>
              </a:schemeClr>
            </a:solidFill>
            <a:ln>
              <a:solidFill>
                <a:schemeClr val="tx1"/>
              </a:solidFill>
            </a:ln>
            <a:effectLst/>
          </c:spPr>
          <c:invertIfNegative val="0"/>
          <c:dPt>
            <c:idx val="0"/>
            <c:invertIfNegative val="0"/>
            <c:bubble3D val="0"/>
            <c:spPr>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8100000" scaled="1"/>
                <a:tileRect/>
              </a:gradFill>
              <a:ln>
                <a:solidFill>
                  <a:schemeClr val="tx1"/>
                </a:solidFill>
              </a:ln>
              <a:effectLst/>
            </c:spPr>
            <c:extLst>
              <c:ext xmlns:c16="http://schemas.microsoft.com/office/drawing/2014/chart" uri="{C3380CC4-5D6E-409C-BE32-E72D297353CC}">
                <c16:uniqueId val="{00000004-98DA-4163-8BF1-3DD2BCAD62E0}"/>
              </c:ext>
            </c:extLst>
          </c:dPt>
          <c:dPt>
            <c:idx val="4"/>
            <c:invertIfNegative val="0"/>
            <c:bubble3D val="0"/>
            <c:spPr>
              <a:solidFill>
                <a:schemeClr val="accent1">
                  <a:lumMod val="60000"/>
                  <a:lumOff val="40000"/>
                </a:schemeClr>
              </a:solidFill>
              <a:ln>
                <a:solidFill>
                  <a:schemeClr val="tx1"/>
                </a:solidFill>
              </a:ln>
              <a:effectLst/>
            </c:spPr>
            <c:extLst>
              <c:ext xmlns:c16="http://schemas.microsoft.com/office/drawing/2014/chart" uri="{C3380CC4-5D6E-409C-BE32-E72D297353CC}">
                <c16:uniqueId val="{00000002-98DA-4163-8BF1-3DD2BCAD62E0}"/>
              </c:ext>
            </c:extLst>
          </c:dPt>
          <c:dPt>
            <c:idx val="6"/>
            <c:invertIfNegative val="0"/>
            <c:bubble3D val="0"/>
            <c:extLst>
              <c:ext xmlns:c16="http://schemas.microsoft.com/office/drawing/2014/chart" uri="{C3380CC4-5D6E-409C-BE32-E72D297353CC}">
                <c16:uniqueId val="{00000001-98DA-4163-8BF1-3DD2BCAD62E0}"/>
              </c:ext>
            </c:extLst>
          </c:dPt>
          <c:dPt>
            <c:idx val="9"/>
            <c:invertIfNegative val="0"/>
            <c:bubble3D val="0"/>
            <c:spPr>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path path="circle">
                  <a:fillToRect r="100000" b="100000"/>
                </a:path>
                <a:tileRect l="-100000" t="-100000"/>
              </a:gradFill>
              <a:ln>
                <a:solidFill>
                  <a:schemeClr val="tx1"/>
                </a:solidFill>
              </a:ln>
              <a:effectLst/>
            </c:spPr>
            <c:extLst>
              <c:ext xmlns:c16="http://schemas.microsoft.com/office/drawing/2014/chart" uri="{C3380CC4-5D6E-409C-BE32-E72D297353CC}">
                <c16:uniqueId val="{00000003-98DA-4163-8BF1-3DD2BCAD62E0}"/>
              </c:ext>
            </c:extLst>
          </c:dPt>
          <c:dPt>
            <c:idx val="11"/>
            <c:invertIfNegative val="0"/>
            <c:bubble3D val="0"/>
            <c:extLst>
              <c:ext xmlns:c16="http://schemas.microsoft.com/office/drawing/2014/chart" uri="{C3380CC4-5D6E-409C-BE32-E72D297353CC}">
                <c16:uniqueId val="{00000000-98DA-4163-8BF1-3DD2BCAD62E0}"/>
              </c:ext>
            </c:extLst>
          </c:dPt>
          <c:dLbls>
            <c:dLbl>
              <c:idx val="0"/>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4-98DA-4163-8BF1-3DD2BCAD62E0}"/>
                </c:ext>
              </c:extLst>
            </c:dLbl>
            <c:dLbl>
              <c:idx val="4"/>
              <c:layout>
                <c:manualLayout>
                  <c:x val="5.0925337632079971E-17"/>
                  <c:y val="0.13888888888888898"/>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DA-4163-8BF1-3DD2BCAD62E0}"/>
                </c:ext>
              </c:extLst>
            </c:dLbl>
            <c:dLbl>
              <c:idx val="6"/>
              <c:layout>
                <c:manualLayout>
                  <c:x val="2.7777777777777779E-3"/>
                  <c:y val="0.38888888888888895"/>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DA-4163-8BF1-3DD2BCAD62E0}"/>
                </c:ext>
              </c:extLst>
            </c:dLbl>
            <c:dLbl>
              <c:idx val="9"/>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DA-4163-8BF1-3DD2BCAD62E0}"/>
                </c:ext>
              </c:extLst>
            </c:dLbl>
            <c:dLbl>
              <c:idx val="11"/>
              <c:layout>
                <c:manualLayout>
                  <c:x val="2.777777777777676E-3"/>
                  <c:y val="0.30555555555555558"/>
                </c:manualLayout>
              </c:layout>
              <c:spPr>
                <a:noFill/>
                <a:ln>
                  <a:solidFill>
                    <a:srgbClr val="FF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DA-4163-8BF1-3DD2BCAD62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Analysis_sheet!$E$50:$E$61</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Analysis_sheet!$F$50:$F$61</c:f>
              <c:numCache>
                <c:formatCode>0.00</c:formatCode>
                <c:ptCount val="12"/>
                <c:pt idx="0">
                  <c:v>18.433333333333319</c:v>
                </c:pt>
                <c:pt idx="1">
                  <c:v>2.5666666666666536</c:v>
                </c:pt>
                <c:pt idx="2">
                  <c:v>4.1333333333333258</c:v>
                </c:pt>
                <c:pt idx="3">
                  <c:v>2.4666666666666686</c:v>
                </c:pt>
                <c:pt idx="4">
                  <c:v>-4.9333333333333274</c:v>
                </c:pt>
                <c:pt idx="5">
                  <c:v>13.633333333333326</c:v>
                </c:pt>
                <c:pt idx="6">
                  <c:v>-29.966666666666658</c:v>
                </c:pt>
                <c:pt idx="7">
                  <c:v>10.299999999999983</c:v>
                </c:pt>
                <c:pt idx="8">
                  <c:v>11.633333333333335</c:v>
                </c:pt>
                <c:pt idx="9">
                  <c:v>30.466666666666669</c:v>
                </c:pt>
                <c:pt idx="10">
                  <c:v>2.800000000000002</c:v>
                </c:pt>
                <c:pt idx="11">
                  <c:v>-22.133333333333344</c:v>
                </c:pt>
              </c:numCache>
            </c:numRef>
          </c:val>
          <c:extLst>
            <c:ext xmlns:c16="http://schemas.microsoft.com/office/drawing/2014/chart" uri="{C3380CC4-5D6E-409C-BE32-E72D297353CC}">
              <c16:uniqueId val="{00000000-D868-468F-A159-B61F8707649D}"/>
            </c:ext>
          </c:extLst>
        </c:ser>
        <c:dLbls>
          <c:showLegendKey val="0"/>
          <c:showVal val="0"/>
          <c:showCatName val="0"/>
          <c:showSerName val="0"/>
          <c:showPercent val="0"/>
          <c:showBubbleSize val="0"/>
        </c:dLbls>
        <c:gapWidth val="80"/>
        <c:overlap val="25"/>
        <c:axId val="1365092783"/>
        <c:axId val="1365089903"/>
      </c:barChart>
      <c:catAx>
        <c:axId val="1365092783"/>
        <c:scaling>
          <c:orientation val="minMax"/>
        </c:scaling>
        <c:delete val="0"/>
        <c:axPos val="b"/>
        <c:title>
          <c:tx>
            <c:rich>
              <a:bodyPr rot="0" spcFirstLastPara="1" vertOverflow="ellipsis" vert="horz" wrap="square" anchor="b" anchorCtr="1"/>
              <a:lstStyle/>
              <a:p>
                <a:pPr>
                  <a:defRPr sz="900" b="1" i="0" u="none" strike="noStrike" kern="1200" cap="all" baseline="0">
                    <a:solidFill>
                      <a:schemeClr val="tx1">
                        <a:lumMod val="65000"/>
                        <a:lumOff val="35000"/>
                      </a:schemeClr>
                    </a:solidFill>
                    <a:latin typeface="+mn-lt"/>
                    <a:ea typeface="+mn-ea"/>
                    <a:cs typeface="+mn-cs"/>
                  </a:defRPr>
                </a:pPr>
                <a:r>
                  <a:rPr lang="en-IN" b="1"/>
                  <a:t>Food</a:t>
                </a:r>
                <a:r>
                  <a:rPr lang="en-IN" b="1" baseline="0"/>
                  <a:t> Sub-Categories</a:t>
                </a:r>
                <a:endParaRPr lang="en-IN" b="1"/>
              </a:p>
            </c:rich>
          </c:tx>
          <c:layout>
            <c:manualLayout>
              <c:xMode val="edge"/>
              <c:yMode val="edge"/>
              <c:x val="0.24541625176002088"/>
              <c:y val="0.90775259659489282"/>
            </c:manualLayout>
          </c:layout>
          <c:overlay val="0"/>
          <c:spPr>
            <a:noFill/>
            <a:ln>
              <a:noFill/>
            </a:ln>
            <a:effectLst/>
          </c:spPr>
          <c:txPr>
            <a:bodyPr rot="0" spcFirstLastPara="1" vertOverflow="ellipsis" vert="horz" wrap="square" anchor="b" anchorCtr="1"/>
            <a:lstStyle/>
            <a:p>
              <a:pPr>
                <a:defRPr sz="900" b="1"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65089903"/>
        <c:crosses val="autoZero"/>
        <c:auto val="1"/>
        <c:lblAlgn val="ctr"/>
        <c:lblOffset val="100"/>
        <c:noMultiLvlLbl val="0"/>
      </c:catAx>
      <c:valAx>
        <c:axId val="1365089903"/>
        <c:scaling>
          <c:orientation val="minMax"/>
          <c:min val="-30"/>
        </c:scaling>
        <c:delete val="0"/>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Absolute</a:t>
                </a:r>
                <a:r>
                  <a:rPr lang="en-IN" b="1" baseline="0"/>
                  <a:t> MoM change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509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[All_India_Index_Upto_April23_case_study_analysis.xlsx]Analysis_sheet!ques4-high_level Covid impact</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baseline="0"/>
              <a:t>Covid Impact on Inflation for broader Categories</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Analysis_sheet!$B$72:$B$73</c:f>
              <c:strCache>
                <c:ptCount val="1"/>
                <c:pt idx="0">
                  <c:v>Post-covid</c:v>
                </c:pt>
              </c:strCache>
            </c:strRef>
          </c:tx>
          <c:spPr>
            <a:solidFill>
              <a:schemeClr val="accent3">
                <a:lumMod val="60000"/>
                <a:lumOff val="40000"/>
              </a:schemeClr>
            </a:solidFill>
            <a:ln>
              <a:solidFill>
                <a:schemeClr val="accent3">
                  <a:lumMod val="75000"/>
                </a:schemeClr>
              </a:solidFill>
            </a:ln>
            <a:effectLst/>
          </c:spPr>
          <c:invertIfNegative val="0"/>
          <c:cat>
            <c:strRef>
              <c:f>Analysis_sheet!$A$74:$A$81</c:f>
              <c:strCache>
                <c:ptCount val="7"/>
                <c:pt idx="0">
                  <c:v>Clothing</c:v>
                </c:pt>
                <c:pt idx="1">
                  <c:v>Essential_services</c:v>
                </c:pt>
                <c:pt idx="2">
                  <c:v>Food&amp;Beverages</c:v>
                </c:pt>
                <c:pt idx="3">
                  <c:v>Fuel and light</c:v>
                </c:pt>
                <c:pt idx="4">
                  <c:v>Health</c:v>
                </c:pt>
                <c:pt idx="5">
                  <c:v>Luxury</c:v>
                </c:pt>
                <c:pt idx="6">
                  <c:v>misc</c:v>
                </c:pt>
              </c:strCache>
            </c:strRef>
          </c:cat>
          <c:val>
            <c:numRef>
              <c:f>Analysis_sheet!$B$74:$B$81</c:f>
              <c:numCache>
                <c:formatCode>0.00</c:formatCode>
                <c:ptCount val="7"/>
                <c:pt idx="0">
                  <c:v>6.6723916641526104</c:v>
                </c:pt>
                <c:pt idx="1">
                  <c:v>4.9797418043131572</c:v>
                </c:pt>
                <c:pt idx="2">
                  <c:v>6.2831105630588766</c:v>
                </c:pt>
                <c:pt idx="3">
                  <c:v>8.2311465047435863</c:v>
                </c:pt>
                <c:pt idx="4">
                  <c:v>6.212625763019143</c:v>
                </c:pt>
                <c:pt idx="5">
                  <c:v>6.4455254192615028</c:v>
                </c:pt>
                <c:pt idx="6">
                  <c:v>5.8098736309567265</c:v>
                </c:pt>
              </c:numCache>
            </c:numRef>
          </c:val>
          <c:extLst>
            <c:ext xmlns:c16="http://schemas.microsoft.com/office/drawing/2014/chart" uri="{C3380CC4-5D6E-409C-BE32-E72D297353CC}">
              <c16:uniqueId val="{00000000-8020-48DE-AEB6-4689C19A7B6D}"/>
            </c:ext>
          </c:extLst>
        </c:ser>
        <c:ser>
          <c:idx val="1"/>
          <c:order val="1"/>
          <c:tx>
            <c:strRef>
              <c:f>Analysis_sheet!$C$72:$C$73</c:f>
              <c:strCache>
                <c:ptCount val="1"/>
                <c:pt idx="0">
                  <c:v>Pre-covid</c:v>
                </c:pt>
              </c:strCache>
            </c:strRef>
          </c:tx>
          <c:spPr>
            <a:solidFill>
              <a:schemeClr val="accent2"/>
            </a:solidFill>
            <a:ln>
              <a:solidFill>
                <a:schemeClr val="accent3">
                  <a:lumMod val="50000"/>
                </a:schemeClr>
              </a:solidFill>
            </a:ln>
            <a:effectLst/>
          </c:spPr>
          <c:invertIfNegative val="0"/>
          <c:cat>
            <c:strRef>
              <c:f>Analysis_sheet!$A$74:$A$81</c:f>
              <c:strCache>
                <c:ptCount val="7"/>
                <c:pt idx="0">
                  <c:v>Clothing</c:v>
                </c:pt>
                <c:pt idx="1">
                  <c:v>Essential_services</c:v>
                </c:pt>
                <c:pt idx="2">
                  <c:v>Food&amp;Beverages</c:v>
                </c:pt>
                <c:pt idx="3">
                  <c:v>Fuel and light</c:v>
                </c:pt>
                <c:pt idx="4">
                  <c:v>Health</c:v>
                </c:pt>
                <c:pt idx="5">
                  <c:v>Luxury</c:v>
                </c:pt>
                <c:pt idx="6">
                  <c:v>misc</c:v>
                </c:pt>
              </c:strCache>
            </c:strRef>
          </c:cat>
          <c:val>
            <c:numRef>
              <c:f>Analysis_sheet!$C$74:$C$81</c:f>
              <c:numCache>
                <c:formatCode>0.00</c:formatCode>
                <c:ptCount val="7"/>
                <c:pt idx="0">
                  <c:v>4.0715374851314658</c:v>
                </c:pt>
                <c:pt idx="1">
                  <c:v>4.3378884157636541</c:v>
                </c:pt>
                <c:pt idx="2">
                  <c:v>3.6849239010647827</c:v>
                </c:pt>
                <c:pt idx="3">
                  <c:v>3.643704697915735</c:v>
                </c:pt>
                <c:pt idx="4">
                  <c:v>4.6254820732454887</c:v>
                </c:pt>
                <c:pt idx="5">
                  <c:v>4.3053207127078705</c:v>
                </c:pt>
                <c:pt idx="6">
                  <c:v>4.0193679755452933</c:v>
                </c:pt>
              </c:numCache>
            </c:numRef>
          </c:val>
          <c:extLst>
            <c:ext xmlns:c16="http://schemas.microsoft.com/office/drawing/2014/chart" uri="{C3380CC4-5D6E-409C-BE32-E72D297353CC}">
              <c16:uniqueId val="{00000001-8020-48DE-AEB6-4689C19A7B6D}"/>
            </c:ext>
          </c:extLst>
        </c:ser>
        <c:dLbls>
          <c:showLegendKey val="0"/>
          <c:showVal val="0"/>
          <c:showCatName val="0"/>
          <c:showSerName val="0"/>
          <c:showPercent val="0"/>
          <c:showBubbleSize val="0"/>
        </c:dLbls>
        <c:gapWidth val="150"/>
        <c:axId val="410637631"/>
        <c:axId val="410634271"/>
      </c:barChart>
      <c:catAx>
        <c:axId val="4106376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34271"/>
        <c:crosses val="autoZero"/>
        <c:auto val="1"/>
        <c:lblAlgn val="ctr"/>
        <c:lblOffset val="100"/>
        <c:noMultiLvlLbl val="0"/>
      </c:catAx>
      <c:valAx>
        <c:axId val="4106342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Inflation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37631"/>
        <c:crosses val="autoZero"/>
        <c:crossBetween val="between"/>
      </c:valAx>
      <c:spPr>
        <a:noFill/>
        <a:ln>
          <a:noFill/>
        </a:ln>
        <a:effectLst/>
      </c:spPr>
    </c:plotArea>
    <c:legend>
      <c:legendPos val="r"/>
      <c:layout>
        <c:manualLayout>
          <c:xMode val="edge"/>
          <c:yMode val="edge"/>
          <c:x val="0.81528866842229741"/>
          <c:y val="0.21412526831143641"/>
          <c:w val="0.1536511264611857"/>
          <c:h val="0.156045910761112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[All_India_Index_Upto_April23_case_study_analysis.xlsx]Analysis_sheet!covid impact by categories</c:name>
    <c:fmtId val="9"/>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200">
                <a:latin typeface="Calibri" panose="020F0502020204030204" pitchFamily="34" charset="0"/>
                <a:ea typeface="Calibri" panose="020F0502020204030204" pitchFamily="34" charset="0"/>
                <a:cs typeface="Calibri" panose="020F0502020204030204" pitchFamily="34" charset="0"/>
              </a:rPr>
              <a:t>Covid</a:t>
            </a:r>
            <a:r>
              <a:rPr lang="en-IN" sz="1200" baseline="0">
                <a:latin typeface="Calibri" panose="020F0502020204030204" pitchFamily="34" charset="0"/>
                <a:ea typeface="Calibri" panose="020F0502020204030204" pitchFamily="34" charset="0"/>
                <a:cs typeface="Calibri" panose="020F0502020204030204" pitchFamily="34" charset="0"/>
              </a:rPr>
              <a:t> impact on important category</a:t>
            </a:r>
            <a:endParaRPr lang="en-IN"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3FDB7"/>
          </a:solidFill>
          <a:ln>
            <a:solidFill>
              <a:schemeClr val="tx2">
                <a:lumMod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0000"/>
              <a:lumOff val="80000"/>
            </a:schemeClr>
          </a:solidFill>
          <a:ln>
            <a:solidFill>
              <a:schemeClr val="accent1">
                <a:lumMod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3">
                <a:lumMod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solidFill>
              <a:schemeClr val="accent4">
                <a:lumMod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3FDB7"/>
          </a:solidFill>
          <a:ln>
            <a:solidFill>
              <a:schemeClr val="tx2">
                <a:lumMod val="50000"/>
              </a:schemeClr>
            </a:solidFill>
          </a:ln>
          <a:effectLst/>
        </c:spPr>
      </c:pivotFmt>
      <c:pivotFmt>
        <c:idx val="13"/>
        <c:spPr>
          <a:solidFill>
            <a:schemeClr val="tx2">
              <a:lumMod val="20000"/>
              <a:lumOff val="80000"/>
            </a:schemeClr>
          </a:solidFill>
          <a:ln>
            <a:solidFill>
              <a:schemeClr val="accent1">
                <a:lumMod val="50000"/>
              </a:schemeClr>
            </a:solidFill>
          </a:ln>
          <a:effectLst/>
        </c:spPr>
      </c:pivotFmt>
      <c:pivotFmt>
        <c:idx val="14"/>
        <c:spPr>
          <a:solidFill>
            <a:schemeClr val="accent3"/>
          </a:solidFill>
          <a:ln>
            <a:solidFill>
              <a:schemeClr val="accent3">
                <a:lumMod val="50000"/>
              </a:schemeClr>
            </a:solidFill>
          </a:ln>
          <a:effectLst/>
        </c:spPr>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Analysis_sheet!$G$75:$G$76</c:f>
              <c:strCache>
                <c:ptCount val="1"/>
                <c:pt idx="0">
                  <c:v>Essential_services</c:v>
                </c:pt>
              </c:strCache>
            </c:strRef>
          </c:tx>
          <c:spPr>
            <a:solidFill>
              <a:srgbClr val="F3FDB7"/>
            </a:solidFill>
            <a:ln>
              <a:solidFill>
                <a:schemeClr val="tx2">
                  <a:lumMod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Analysis_sheet!$F$77:$F$81</c:f>
              <c:strCache>
                <c:ptCount val="5"/>
                <c:pt idx="0">
                  <c:v>01-03-2019</c:v>
                </c:pt>
                <c:pt idx="1">
                  <c:v>01-03-2020</c:v>
                </c:pt>
                <c:pt idx="2">
                  <c:v>01-03-2021</c:v>
                </c:pt>
                <c:pt idx="3">
                  <c:v>01-03-2022</c:v>
                </c:pt>
                <c:pt idx="4">
                  <c:v>01-03-2023</c:v>
                </c:pt>
              </c:strCache>
            </c:strRef>
          </c:cat>
          <c:val>
            <c:numRef>
              <c:f>Analysis_sheet!$G$77:$G$81</c:f>
              <c:numCache>
                <c:formatCode>0.00</c:formatCode>
                <c:ptCount val="5"/>
                <c:pt idx="0">
                  <c:v>5.2993052876860318</c:v>
                </c:pt>
                <c:pt idx="1">
                  <c:v>3.9007792158561472</c:v>
                </c:pt>
                <c:pt idx="2">
                  <c:v>5.8188877865822386</c:v>
                </c:pt>
                <c:pt idx="3">
                  <c:v>4.9135883113840499</c:v>
                </c:pt>
                <c:pt idx="4">
                  <c:v>4.7791606135792621</c:v>
                </c:pt>
              </c:numCache>
            </c:numRef>
          </c:val>
          <c:extLst>
            <c:ext xmlns:c16="http://schemas.microsoft.com/office/drawing/2014/chart" uri="{C3380CC4-5D6E-409C-BE32-E72D297353CC}">
              <c16:uniqueId val="{00000000-B638-4CA3-A897-44FB04E4924A}"/>
            </c:ext>
          </c:extLst>
        </c:ser>
        <c:ser>
          <c:idx val="1"/>
          <c:order val="1"/>
          <c:tx>
            <c:strRef>
              <c:f>Analysis_sheet!$H$75:$H$76</c:f>
              <c:strCache>
                <c:ptCount val="1"/>
                <c:pt idx="0">
                  <c:v>Food&amp;Beverages</c:v>
                </c:pt>
              </c:strCache>
            </c:strRef>
          </c:tx>
          <c:spPr>
            <a:solidFill>
              <a:schemeClr val="tx2">
                <a:lumMod val="20000"/>
                <a:lumOff val="80000"/>
              </a:schemeClr>
            </a:solidFill>
            <a:ln>
              <a:solidFill>
                <a:schemeClr val="accent1">
                  <a:lumMod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Analysis_sheet!$F$77:$F$81</c:f>
              <c:strCache>
                <c:ptCount val="5"/>
                <c:pt idx="0">
                  <c:v>01-03-2019</c:v>
                </c:pt>
                <c:pt idx="1">
                  <c:v>01-03-2020</c:v>
                </c:pt>
                <c:pt idx="2">
                  <c:v>01-03-2021</c:v>
                </c:pt>
                <c:pt idx="3">
                  <c:v>01-03-2022</c:v>
                </c:pt>
                <c:pt idx="4">
                  <c:v>01-03-2023</c:v>
                </c:pt>
              </c:strCache>
            </c:strRef>
          </c:cat>
          <c:val>
            <c:numRef>
              <c:f>Analysis_sheet!$H$77:$H$81</c:f>
              <c:numCache>
                <c:formatCode>0.00</c:formatCode>
                <c:ptCount val="5"/>
                <c:pt idx="0">
                  <c:v>0.56319804587750288</c:v>
                </c:pt>
                <c:pt idx="1">
                  <c:v>7.9079293819494305</c:v>
                </c:pt>
                <c:pt idx="2">
                  <c:v>7.2327382041362682</c:v>
                </c:pt>
                <c:pt idx="3">
                  <c:v>7.1439118644983823</c:v>
                </c:pt>
                <c:pt idx="4">
                  <c:v>4.4091896963426516</c:v>
                </c:pt>
              </c:numCache>
            </c:numRef>
          </c:val>
          <c:extLst>
            <c:ext xmlns:c16="http://schemas.microsoft.com/office/drawing/2014/chart" uri="{C3380CC4-5D6E-409C-BE32-E72D297353CC}">
              <c16:uniqueId val="{00000004-E2A4-4C5D-B68F-559F5E464866}"/>
            </c:ext>
          </c:extLst>
        </c:ser>
        <c:ser>
          <c:idx val="2"/>
          <c:order val="2"/>
          <c:tx>
            <c:strRef>
              <c:f>Analysis_sheet!$I$75:$I$76</c:f>
              <c:strCache>
                <c:ptCount val="1"/>
                <c:pt idx="0">
                  <c:v>Fuel and light</c:v>
                </c:pt>
              </c:strCache>
            </c:strRef>
          </c:tx>
          <c:spPr>
            <a:solidFill>
              <a:schemeClr val="accent3"/>
            </a:solidFill>
            <a:ln>
              <a:solidFill>
                <a:schemeClr val="accent3">
                  <a:lumMod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Analysis_sheet!$F$77:$F$81</c:f>
              <c:strCache>
                <c:ptCount val="5"/>
                <c:pt idx="0">
                  <c:v>01-03-2019</c:v>
                </c:pt>
                <c:pt idx="1">
                  <c:v>01-03-2020</c:v>
                </c:pt>
                <c:pt idx="2">
                  <c:v>01-03-2021</c:v>
                </c:pt>
                <c:pt idx="3">
                  <c:v>01-03-2022</c:v>
                </c:pt>
                <c:pt idx="4">
                  <c:v>01-03-2023</c:v>
                </c:pt>
              </c:strCache>
            </c:strRef>
          </c:cat>
          <c:val>
            <c:numRef>
              <c:f>Analysis_sheet!$I$77:$I$81</c:f>
              <c:numCache>
                <c:formatCode>0.00</c:formatCode>
                <c:ptCount val="5"/>
                <c:pt idx="0">
                  <c:v>2.3026177184928773</c:v>
                </c:pt>
                <c:pt idx="1">
                  <c:v>7.0498566348292213</c:v>
                </c:pt>
                <c:pt idx="2">
                  <c:v>5.2013607476947676</c:v>
                </c:pt>
                <c:pt idx="3">
                  <c:v>7.3531654652196003</c:v>
                </c:pt>
                <c:pt idx="4">
                  <c:v>9.0652448117406497</c:v>
                </c:pt>
              </c:numCache>
            </c:numRef>
          </c:val>
          <c:extLst>
            <c:ext xmlns:c16="http://schemas.microsoft.com/office/drawing/2014/chart" uri="{C3380CC4-5D6E-409C-BE32-E72D297353CC}">
              <c16:uniqueId val="{00000005-E2A4-4C5D-B68F-559F5E464866}"/>
            </c:ext>
          </c:extLst>
        </c:ser>
        <c:ser>
          <c:idx val="3"/>
          <c:order val="3"/>
          <c:tx>
            <c:strRef>
              <c:f>Analysis_sheet!$J$75:$J$76</c:f>
              <c:strCache>
                <c:ptCount val="1"/>
                <c:pt idx="0">
                  <c:v>Health</c:v>
                </c:pt>
              </c:strCache>
            </c:strRef>
          </c:tx>
          <c:spPr>
            <a:solidFill>
              <a:schemeClr val="accent5"/>
            </a:solidFill>
            <a:ln>
              <a:solidFill>
                <a:schemeClr val="accent4">
                  <a:lumMod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Analysis_sheet!$F$77:$F$81</c:f>
              <c:strCache>
                <c:ptCount val="5"/>
                <c:pt idx="0">
                  <c:v>01-03-2019</c:v>
                </c:pt>
                <c:pt idx="1">
                  <c:v>01-03-2020</c:v>
                </c:pt>
                <c:pt idx="2">
                  <c:v>01-03-2021</c:v>
                </c:pt>
                <c:pt idx="3">
                  <c:v>01-03-2022</c:v>
                </c:pt>
                <c:pt idx="4">
                  <c:v>01-03-2023</c:v>
                </c:pt>
              </c:strCache>
            </c:strRef>
          </c:cat>
          <c:val>
            <c:numRef>
              <c:f>Analysis_sheet!$J$77:$J$81</c:f>
              <c:numCache>
                <c:formatCode>0.00</c:formatCode>
                <c:ptCount val="5"/>
                <c:pt idx="0">
                  <c:v>8.5164573423997592</c:v>
                </c:pt>
                <c:pt idx="1">
                  <c:v>4.1759543583225849</c:v>
                </c:pt>
                <c:pt idx="2">
                  <c:v>6.4734686593760955</c:v>
                </c:pt>
                <c:pt idx="3">
                  <c:v>7.0387234281528448</c:v>
                </c:pt>
                <c:pt idx="4">
                  <c:v>6.7011348978780445</c:v>
                </c:pt>
              </c:numCache>
            </c:numRef>
          </c:val>
          <c:extLst>
            <c:ext xmlns:c16="http://schemas.microsoft.com/office/drawing/2014/chart" uri="{C3380CC4-5D6E-409C-BE32-E72D297353CC}">
              <c16:uniqueId val="{00000006-E2A4-4C5D-B68F-559F5E464866}"/>
            </c:ext>
          </c:extLst>
        </c:ser>
        <c:dLbls>
          <c:dLblPos val="outEnd"/>
          <c:showLegendKey val="0"/>
          <c:showVal val="1"/>
          <c:showCatName val="0"/>
          <c:showSerName val="0"/>
          <c:showPercent val="0"/>
          <c:showBubbleSize val="0"/>
        </c:dLbls>
        <c:gapWidth val="234"/>
        <c:overlap val="-20"/>
        <c:axId val="1556255455"/>
        <c:axId val="1556255935"/>
      </c:barChart>
      <c:dateAx>
        <c:axId val="1556255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0"/>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yyyy/mm;@"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6255935"/>
        <c:crosses val="autoZero"/>
        <c:auto val="0"/>
        <c:lblOffset val="10"/>
        <c:baseTimeUnit val="days"/>
      </c:dateAx>
      <c:valAx>
        <c:axId val="1556255935"/>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Inflation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556255455"/>
        <c:crosses val="autoZero"/>
        <c:crossBetween val="between"/>
      </c:valAx>
      <c:spPr>
        <a:noFill/>
        <a:ln>
          <a:noFill/>
        </a:ln>
        <a:effectLst/>
      </c:spPr>
    </c:plotArea>
    <c:legend>
      <c:legendPos val="r"/>
      <c:layout>
        <c:manualLayout>
          <c:xMode val="edge"/>
          <c:yMode val="edge"/>
          <c:x val="0.81975854553145522"/>
          <c:y val="0.26825745671585915"/>
          <c:w val="0.15703282190342396"/>
          <c:h val="0.28004955670255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[All_India_Index_Upto_April23_case_study_analysis.xlsx]Analysis_sheet!Q5a_oil_Inflation</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fluctuations in Fuel Inflation</a:t>
            </a:r>
            <a:r>
              <a:rPr lang="en-US" b="1" baseline="0">
                <a:latin typeface="Calibri" panose="020F0502020204030204" pitchFamily="34" charset="0"/>
                <a:ea typeface="Calibri" panose="020F0502020204030204" pitchFamily="34" charset="0"/>
                <a:cs typeface="Calibri" panose="020F0502020204030204" pitchFamily="34" charset="0"/>
              </a:rPr>
              <a:t> </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a:outerShdw blurRad="1066800" dist="50800" dir="5400000" sx="1000" sy="1000" algn="ctr" rotWithShape="0">
              <a:schemeClr val="bg1"/>
            </a:outerShdw>
          </a:effectLst>
        </c:spPr>
        <c:marker>
          <c:symbol val="circle"/>
          <c:size val="5"/>
          <c:spPr>
            <a:solidFill>
              <a:schemeClr val="accent6">
                <a:lumMod val="75000"/>
              </a:schemeClr>
            </a:solidFill>
            <a:ln w="9525">
              <a:solidFill>
                <a:schemeClr val="accent1"/>
              </a:solidFill>
            </a:ln>
            <a:effectLst>
              <a:outerShdw blurRad="1066800" dist="50800" dir="5400000" sx="1000" sy="1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Analysis_sheet!$B$95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5E89-4A81-AFF4-C7636C925165}"/>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3F49-4F4E-A8D6-B9B2D13750EE}"/>
              </c:ext>
            </c:extLst>
          </c:dPt>
          <c:dPt>
            <c:idx val="1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5E89-4A81-AFF4-C7636C925165}"/>
              </c:ext>
            </c:extLst>
          </c:dPt>
          <c:dPt>
            <c:idx val="19"/>
            <c:marker>
              <c:symbol val="circle"/>
              <c:size val="5"/>
              <c:spPr>
                <a:solidFill>
                  <a:schemeClr val="accent6">
                    <a:lumMod val="75000"/>
                  </a:schemeClr>
                </a:solidFill>
                <a:ln w="9525">
                  <a:solidFill>
                    <a:schemeClr val="accent1"/>
                  </a:solidFill>
                </a:ln>
                <a:effectLst>
                  <a:outerShdw blurRad="1066800" dist="50800" dir="5400000" sx="1000" sy="1000" algn="ctr" rotWithShape="0">
                    <a:schemeClr val="bg1"/>
                  </a:outerShdw>
                </a:effectLst>
              </c:spPr>
            </c:marker>
            <c:bubble3D val="0"/>
            <c:spPr>
              <a:ln w="28575" cap="rnd">
                <a:solidFill>
                  <a:schemeClr val="accent1"/>
                </a:solidFill>
                <a:round/>
              </a:ln>
              <a:effectLst>
                <a:outerShdw blurRad="1066800" dist="50800" dir="5400000" sx="1000" sy="1000" algn="ctr" rotWithShape="0">
                  <a:schemeClr val="bg1"/>
                </a:outerShdw>
              </a:effectLst>
            </c:spPr>
            <c:extLst>
              <c:ext xmlns:c16="http://schemas.microsoft.com/office/drawing/2014/chart" uri="{C3380CC4-5D6E-409C-BE32-E72D297353CC}">
                <c16:uniqueId val="{00000002-5E89-4A81-AFF4-C7636C925165}"/>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E89-4A81-AFF4-C7636C925165}"/>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49-4F4E-A8D6-B9B2D13750EE}"/>
                </c:ext>
              </c:extLst>
            </c:dLbl>
            <c:dLbl>
              <c:idx val="15"/>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5E89-4A81-AFF4-C7636C925165}"/>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89-4A81-AFF4-C7636C9251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Analysis_sheet!$A$96:$A$125</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Analysis_sheet!$B$96:$B$125</c:f>
              <c:numCache>
                <c:formatCode>0.00</c:formatCode>
                <c:ptCount val="29"/>
                <c:pt idx="0">
                  <c:v>2.4624874629129048</c:v>
                </c:pt>
                <c:pt idx="1">
                  <c:v>3.2335705239021753</c:v>
                </c:pt>
                <c:pt idx="2">
                  <c:v>2.2977759302381604</c:v>
                </c:pt>
                <c:pt idx="3">
                  <c:v>4.2969388292050915E-2</c:v>
                </c:pt>
                <c:pt idx="4">
                  <c:v>2.1611174040513133</c:v>
                </c:pt>
                <c:pt idx="5">
                  <c:v>0.2947215982778269</c:v>
                </c:pt>
                <c:pt idx="6">
                  <c:v>0.61164974937130068</c:v>
                </c:pt>
                <c:pt idx="7">
                  <c:v>1.151301438075969</c:v>
                </c:pt>
                <c:pt idx="8">
                  <c:v>0.1433667414849564</c:v>
                </c:pt>
                <c:pt idx="9">
                  <c:v>0.98474299826104073</c:v>
                </c:pt>
                <c:pt idx="10">
                  <c:v>-0.22448787591499031</c:v>
                </c:pt>
                <c:pt idx="11">
                  <c:v>0.12179833892230295</c:v>
                </c:pt>
                <c:pt idx="12">
                  <c:v>3.9956160012484213E-2</c:v>
                </c:pt>
                <c:pt idx="13">
                  <c:v>0.91495827506492466</c:v>
                </c:pt>
                <c:pt idx="14">
                  <c:v>0.90718439968949438</c:v>
                </c:pt>
                <c:pt idx="15">
                  <c:v>3.0809796018872344</c:v>
                </c:pt>
                <c:pt idx="16">
                  <c:v>1.4357757016008954</c:v>
                </c:pt>
                <c:pt idx="17">
                  <c:v>0.80246003517805509</c:v>
                </c:pt>
                <c:pt idx="18">
                  <c:v>2.1055762157565652</c:v>
                </c:pt>
                <c:pt idx="19">
                  <c:v>-0.44554803514670577</c:v>
                </c:pt>
                <c:pt idx="20">
                  <c:v>0.39164591663822373</c:v>
                </c:pt>
                <c:pt idx="21">
                  <c:v>0.53855432182995944</c:v>
                </c:pt>
                <c:pt idx="22">
                  <c:v>0.40609568090386189</c:v>
                </c:pt>
                <c:pt idx="23">
                  <c:v>0.34908902912477258</c:v>
                </c:pt>
                <c:pt idx="24">
                  <c:v>-1.9345515757916227E-2</c:v>
                </c:pt>
                <c:pt idx="25">
                  <c:v>0.22691657963426268</c:v>
                </c:pt>
                <c:pt idx="26">
                  <c:v>-0.10979037094276806</c:v>
                </c:pt>
                <c:pt idx="27">
                  <c:v>-0.1095487645411517</c:v>
                </c:pt>
                <c:pt idx="28">
                  <c:v>0.62341705274521619</c:v>
                </c:pt>
              </c:numCache>
            </c:numRef>
          </c:val>
          <c:smooth val="0"/>
          <c:extLst>
            <c:ext xmlns:c16="http://schemas.microsoft.com/office/drawing/2014/chart" uri="{C3380CC4-5D6E-409C-BE32-E72D297353CC}">
              <c16:uniqueId val="{00000000-4EBD-48ED-9766-BF44C1D29083}"/>
            </c:ext>
          </c:extLst>
        </c:ser>
        <c:dLbls>
          <c:showLegendKey val="0"/>
          <c:showVal val="0"/>
          <c:showCatName val="0"/>
          <c:showSerName val="0"/>
          <c:showPercent val="0"/>
          <c:showBubbleSize val="0"/>
        </c:dLbls>
        <c:marker val="1"/>
        <c:smooth val="0"/>
        <c:axId val="1473358895"/>
        <c:axId val="410635711"/>
      </c:lineChart>
      <c:catAx>
        <c:axId val="14733588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Date</a:t>
                </a:r>
              </a:p>
            </c:rich>
          </c:tx>
          <c:layout>
            <c:manualLayout>
              <c:xMode val="edge"/>
              <c:yMode val="edge"/>
              <c:x val="0.51963970130051318"/>
              <c:y val="0.911541763410703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10635711"/>
        <c:crosses val="autoZero"/>
        <c:auto val="1"/>
        <c:lblAlgn val="ctr"/>
        <c:lblOffset val="100"/>
        <c:noMultiLvlLbl val="1"/>
      </c:catAx>
      <c:valAx>
        <c:axId val="4106357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Inflation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35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Correlation of Fuel with other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lotArea>
      <c:layout/>
      <c:barChart>
        <c:barDir val="col"/>
        <c:grouping val="clustered"/>
        <c:varyColors val="0"/>
        <c:ser>
          <c:idx val="0"/>
          <c:order val="0"/>
          <c:tx>
            <c:strRef>
              <c:f>Analysis_sheet!$F$125</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Analysis_sheet!$F$126</c:f>
              <c:numCache>
                <c:formatCode>0.00</c:formatCode>
                <c:ptCount val="1"/>
                <c:pt idx="0">
                  <c:v>0.41533153600213851</c:v>
                </c:pt>
              </c:numCache>
            </c:numRef>
          </c:val>
          <c:extLst>
            <c:ext xmlns:c16="http://schemas.microsoft.com/office/drawing/2014/chart" uri="{C3380CC4-5D6E-409C-BE32-E72D297353CC}">
              <c16:uniqueId val="{00000000-6A9D-4034-A9FC-3F1E4B9C08E1}"/>
            </c:ext>
          </c:extLst>
        </c:ser>
        <c:ser>
          <c:idx val="1"/>
          <c:order val="1"/>
          <c:tx>
            <c:strRef>
              <c:f>Analysis_sheet!$G$125</c:f>
              <c:strCache>
                <c:ptCount val="1"/>
                <c:pt idx="0">
                  <c:v>Essential_services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Analysis_sheet!$G$126</c:f>
              <c:numCache>
                <c:formatCode>0.00</c:formatCode>
                <c:ptCount val="1"/>
                <c:pt idx="0">
                  <c:v>0.54896114856244693</c:v>
                </c:pt>
              </c:numCache>
            </c:numRef>
          </c:val>
          <c:extLst>
            <c:ext xmlns:c16="http://schemas.microsoft.com/office/drawing/2014/chart" uri="{C3380CC4-5D6E-409C-BE32-E72D297353CC}">
              <c16:uniqueId val="{00000001-6A9D-4034-A9FC-3F1E4B9C08E1}"/>
            </c:ext>
          </c:extLst>
        </c:ser>
        <c:ser>
          <c:idx val="2"/>
          <c:order val="2"/>
          <c:tx>
            <c:strRef>
              <c:f>Analysis_sheet!$H$125</c:f>
              <c:strCache>
                <c:ptCount val="1"/>
                <c:pt idx="0">
                  <c:v>Food&amp;Beverages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Analysis_sheet!$H$126</c:f>
              <c:numCache>
                <c:formatCode>0.00</c:formatCode>
                <c:ptCount val="1"/>
                <c:pt idx="0">
                  <c:v>-0.12462542849772297</c:v>
                </c:pt>
              </c:numCache>
            </c:numRef>
          </c:val>
          <c:extLst>
            <c:ext xmlns:c16="http://schemas.microsoft.com/office/drawing/2014/chart" uri="{C3380CC4-5D6E-409C-BE32-E72D297353CC}">
              <c16:uniqueId val="{00000002-6A9D-4034-A9FC-3F1E4B9C08E1}"/>
            </c:ext>
          </c:extLst>
        </c:ser>
        <c:ser>
          <c:idx val="4"/>
          <c:order val="4"/>
          <c:tx>
            <c:strRef>
              <c:f>Analysis_sheet!$J$125</c:f>
              <c:strCache>
                <c:ptCount val="1"/>
                <c:pt idx="0">
                  <c:v>Health</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Analysis_sheet!$J$126</c:f>
              <c:numCache>
                <c:formatCode>0.00</c:formatCode>
                <c:ptCount val="1"/>
                <c:pt idx="0">
                  <c:v>0.40249639120749203</c:v>
                </c:pt>
              </c:numCache>
            </c:numRef>
          </c:val>
          <c:extLst>
            <c:ext xmlns:c16="http://schemas.microsoft.com/office/drawing/2014/chart" uri="{C3380CC4-5D6E-409C-BE32-E72D297353CC}">
              <c16:uniqueId val="{00000004-6A9D-4034-A9FC-3F1E4B9C08E1}"/>
            </c:ext>
          </c:extLst>
        </c:ser>
        <c:ser>
          <c:idx val="5"/>
          <c:order val="5"/>
          <c:tx>
            <c:strRef>
              <c:f>Analysis_sheet!$K$125</c:f>
              <c:strCache>
                <c:ptCount val="1"/>
                <c:pt idx="0">
                  <c:v>Luxury</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Analysis_sheet!$K$126</c:f>
              <c:numCache>
                <c:formatCode>0.00</c:formatCode>
                <c:ptCount val="1"/>
                <c:pt idx="0">
                  <c:v>0.33287163526667252</c:v>
                </c:pt>
              </c:numCache>
            </c:numRef>
          </c:val>
          <c:extLst>
            <c:ext xmlns:c16="http://schemas.microsoft.com/office/drawing/2014/chart" uri="{C3380CC4-5D6E-409C-BE32-E72D297353CC}">
              <c16:uniqueId val="{00000005-6A9D-4034-A9FC-3F1E4B9C08E1}"/>
            </c:ext>
          </c:extLst>
        </c:ser>
        <c:ser>
          <c:idx val="6"/>
          <c:order val="6"/>
          <c:tx>
            <c:strRef>
              <c:f>Analysis_sheet!$L$125</c:f>
              <c:strCache>
                <c:ptCount val="1"/>
                <c:pt idx="0">
                  <c:v>misc</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Analysis_sheet!$L$126</c:f>
              <c:numCache>
                <c:formatCode>0.00</c:formatCode>
                <c:ptCount val="1"/>
                <c:pt idx="0">
                  <c:v>0.47150396111599485</c:v>
                </c:pt>
              </c:numCache>
            </c:numRef>
          </c:val>
          <c:extLst>
            <c:ext xmlns:c16="http://schemas.microsoft.com/office/drawing/2014/chart" uri="{C3380CC4-5D6E-409C-BE32-E72D297353CC}">
              <c16:uniqueId val="{00000006-6A9D-4034-A9FC-3F1E4B9C08E1}"/>
            </c:ext>
          </c:extLst>
        </c:ser>
        <c:dLbls>
          <c:showLegendKey val="0"/>
          <c:showVal val="0"/>
          <c:showCatName val="0"/>
          <c:showSerName val="0"/>
          <c:showPercent val="0"/>
          <c:showBubbleSize val="0"/>
        </c:dLbls>
        <c:gapWidth val="219"/>
        <c:overlap val="-27"/>
        <c:axId val="1485628495"/>
        <c:axId val="1485630415"/>
        <c:extLst>
          <c:ext xmlns:c15="http://schemas.microsoft.com/office/drawing/2012/chart" uri="{02D57815-91ED-43cb-92C2-25804820EDAC}">
            <c15:filteredBarSeries>
              <c15:ser>
                <c:idx val="3"/>
                <c:order val="3"/>
                <c:tx>
                  <c:strRef>
                    <c:extLst>
                      <c:ext uri="{02D57815-91ED-43cb-92C2-25804820EDAC}">
                        <c15:formulaRef>
                          <c15:sqref>Analysis_sheet!$I$125</c15:sqref>
                        </c15:formulaRef>
                      </c:ext>
                    </c:extLst>
                    <c:strCache>
                      <c:ptCount val="1"/>
                      <c:pt idx="0">
                        <c:v>Fuel and light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Analysis_sheet!$I$126</c15:sqref>
                        </c15:formulaRef>
                      </c:ext>
                    </c:extLst>
                    <c:numCache>
                      <c:formatCode>0.00</c:formatCode>
                      <c:ptCount val="1"/>
                      <c:pt idx="0">
                        <c:v>1</c:v>
                      </c:pt>
                    </c:numCache>
                  </c:numRef>
                </c:val>
                <c:extLst>
                  <c:ext xmlns:c16="http://schemas.microsoft.com/office/drawing/2014/chart" uri="{C3380CC4-5D6E-409C-BE32-E72D297353CC}">
                    <c16:uniqueId val="{00000003-6A9D-4034-A9FC-3F1E4B9C08E1}"/>
                  </c:ext>
                </c:extLst>
              </c15:ser>
            </c15:filteredBarSeries>
          </c:ext>
        </c:extLst>
      </c:barChart>
      <c:catAx>
        <c:axId val="14856284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5630415"/>
        <c:crosses val="autoZero"/>
        <c:auto val="1"/>
        <c:lblAlgn val="ctr"/>
        <c:lblOffset val="100"/>
        <c:noMultiLvlLbl val="0"/>
      </c:catAx>
      <c:valAx>
        <c:axId val="1485630415"/>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Correlation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562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517438</xdr:colOff>
      <xdr:row>8</xdr:row>
      <xdr:rowOff>0</xdr:rowOff>
    </xdr:from>
    <xdr:to>
      <xdr:col>11</xdr:col>
      <xdr:colOff>162336</xdr:colOff>
      <xdr:row>23</xdr:row>
      <xdr:rowOff>20820</xdr:rowOff>
    </xdr:to>
    <xdr:graphicFrame macro="">
      <xdr:nvGraphicFramePr>
        <xdr:cNvPr id="2" name="ques1">
          <a:extLst>
            <a:ext uri="{FF2B5EF4-FFF2-40B4-BE49-F238E27FC236}">
              <a16:creationId xmlns:a16="http://schemas.microsoft.com/office/drawing/2014/main" id="{DA2CF411-E943-43FD-A327-D0004B65B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189712</xdr:colOff>
      <xdr:row>8</xdr:row>
      <xdr:rowOff>12450</xdr:rowOff>
    </xdr:from>
    <xdr:to>
      <xdr:col>18</xdr:col>
      <xdr:colOff>551098</xdr:colOff>
      <xdr:row>23</xdr:row>
      <xdr:rowOff>31229</xdr:rowOff>
    </xdr:to>
    <xdr:graphicFrame macro="">
      <xdr:nvGraphicFramePr>
        <xdr:cNvPr id="3" name="ques2a">
          <a:extLst>
            <a:ext uri="{FF2B5EF4-FFF2-40B4-BE49-F238E27FC236}">
              <a16:creationId xmlns:a16="http://schemas.microsoft.com/office/drawing/2014/main" id="{D7BA9E01-E213-46C0-BFA6-77D7DCA4E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562131</xdr:colOff>
      <xdr:row>8</xdr:row>
      <xdr:rowOff>1</xdr:rowOff>
    </xdr:from>
    <xdr:to>
      <xdr:col>26</xdr:col>
      <xdr:colOff>212662</xdr:colOff>
      <xdr:row>23</xdr:row>
      <xdr:rowOff>30957</xdr:rowOff>
    </xdr:to>
    <xdr:graphicFrame macro="">
      <xdr:nvGraphicFramePr>
        <xdr:cNvPr id="4" name="ques2b">
          <a:extLst>
            <a:ext uri="{FF2B5EF4-FFF2-40B4-BE49-F238E27FC236}">
              <a16:creationId xmlns:a16="http://schemas.microsoft.com/office/drawing/2014/main" id="{AEAE5C79-AFD9-4C36-B706-D61181D1B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520491</xdr:colOff>
      <xdr:row>23</xdr:row>
      <xdr:rowOff>24901</xdr:rowOff>
    </xdr:from>
    <xdr:to>
      <xdr:col>11</xdr:col>
      <xdr:colOff>161473</xdr:colOff>
      <xdr:row>38</xdr:row>
      <xdr:rowOff>52048</xdr:rowOff>
    </xdr:to>
    <xdr:graphicFrame macro="">
      <xdr:nvGraphicFramePr>
        <xdr:cNvPr id="5" name="ques3a">
          <a:extLst>
            <a:ext uri="{FF2B5EF4-FFF2-40B4-BE49-F238E27FC236}">
              <a16:creationId xmlns:a16="http://schemas.microsoft.com/office/drawing/2014/main" id="{92A64C83-1353-4460-8BDF-17C3E45C4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202049</xdr:colOff>
      <xdr:row>23</xdr:row>
      <xdr:rowOff>46975</xdr:rowOff>
    </xdr:from>
    <xdr:to>
      <xdr:col>18</xdr:col>
      <xdr:colOff>550173</xdr:colOff>
      <xdr:row>38</xdr:row>
      <xdr:rowOff>72869</xdr:rowOff>
    </xdr:to>
    <xdr:graphicFrame macro="">
      <xdr:nvGraphicFramePr>
        <xdr:cNvPr id="6" name="ques3b">
          <a:extLst>
            <a:ext uri="{FF2B5EF4-FFF2-40B4-BE49-F238E27FC236}">
              <a16:creationId xmlns:a16="http://schemas.microsoft.com/office/drawing/2014/main" id="{8AF000E7-CB51-43E3-8E6A-3AF630E60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572306</xdr:colOff>
      <xdr:row>23</xdr:row>
      <xdr:rowOff>46973</xdr:rowOff>
    </xdr:from>
    <xdr:to>
      <xdr:col>26</xdr:col>
      <xdr:colOff>206091</xdr:colOff>
      <xdr:row>38</xdr:row>
      <xdr:rowOff>51735</xdr:rowOff>
    </xdr:to>
    <xdr:graphicFrame macro="">
      <xdr:nvGraphicFramePr>
        <xdr:cNvPr id="7" name="ques4a">
          <a:extLst>
            <a:ext uri="{FF2B5EF4-FFF2-40B4-BE49-F238E27FC236}">
              <a16:creationId xmlns:a16="http://schemas.microsoft.com/office/drawing/2014/main" id="{77257300-8792-4A06-AB2F-070A27EA1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38369</xdr:colOff>
      <xdr:row>38</xdr:row>
      <xdr:rowOff>87573</xdr:rowOff>
    </xdr:from>
    <xdr:to>
      <xdr:col>9</xdr:col>
      <xdr:colOff>482457</xdr:colOff>
      <xdr:row>53</xdr:row>
      <xdr:rowOff>92336</xdr:rowOff>
    </xdr:to>
    <xdr:graphicFrame macro="">
      <xdr:nvGraphicFramePr>
        <xdr:cNvPr id="8" name="ques4b">
          <a:extLst>
            <a:ext uri="{FF2B5EF4-FFF2-40B4-BE49-F238E27FC236}">
              <a16:creationId xmlns:a16="http://schemas.microsoft.com/office/drawing/2014/main" id="{6F0A2E66-9B9B-4C06-93BB-3ED12E7F5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514433</xdr:colOff>
      <xdr:row>38</xdr:row>
      <xdr:rowOff>78186</xdr:rowOff>
    </xdr:from>
    <xdr:to>
      <xdr:col>18</xdr:col>
      <xdr:colOff>467975</xdr:colOff>
      <xdr:row>53</xdr:row>
      <xdr:rowOff>82949</xdr:rowOff>
    </xdr:to>
    <xdr:graphicFrame macro="">
      <xdr:nvGraphicFramePr>
        <xdr:cNvPr id="9" name="Chart 8">
          <a:extLst>
            <a:ext uri="{FF2B5EF4-FFF2-40B4-BE49-F238E27FC236}">
              <a16:creationId xmlns:a16="http://schemas.microsoft.com/office/drawing/2014/main" id="{60759F4D-36F2-4195-ABD3-0F1206079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476968</xdr:colOff>
      <xdr:row>38</xdr:row>
      <xdr:rowOff>62460</xdr:rowOff>
    </xdr:from>
    <xdr:to>
      <xdr:col>26</xdr:col>
      <xdr:colOff>186765</xdr:colOff>
      <xdr:row>53</xdr:row>
      <xdr:rowOff>95882</xdr:rowOff>
    </xdr:to>
    <xdr:graphicFrame macro="">
      <xdr:nvGraphicFramePr>
        <xdr:cNvPr id="10" name="Chart 9">
          <a:extLst>
            <a:ext uri="{FF2B5EF4-FFF2-40B4-BE49-F238E27FC236}">
              <a16:creationId xmlns:a16="http://schemas.microsoft.com/office/drawing/2014/main" id="{0478AC46-2D49-4826-AE0F-FE262A0EC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8</xdr:row>
      <xdr:rowOff>17235</xdr:rowOff>
    </xdr:from>
    <xdr:to>
      <xdr:col>3</xdr:col>
      <xdr:colOff>489262</xdr:colOff>
      <xdr:row>17</xdr:row>
      <xdr:rowOff>98463</xdr:rowOff>
    </xdr:to>
    <mc:AlternateContent xmlns:mc="http://schemas.openxmlformats.org/markup-compatibility/2006" xmlns:a14="http://schemas.microsoft.com/office/drawing/2010/main">
      <mc:Choice Requires="a14">
        <xdr:graphicFrame macro="">
          <xdr:nvGraphicFramePr>
            <xdr:cNvPr id="12" name="Sector">
              <a:extLst>
                <a:ext uri="{FF2B5EF4-FFF2-40B4-BE49-F238E27FC236}">
                  <a16:creationId xmlns:a16="http://schemas.microsoft.com/office/drawing/2014/main" id="{9AE4719B-6F36-4128-BEC8-1E662A26D09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0" y="1391333"/>
              <a:ext cx="2456721" cy="1767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17</xdr:row>
      <xdr:rowOff>123903</xdr:rowOff>
    </xdr:from>
    <xdr:to>
      <xdr:col>3</xdr:col>
      <xdr:colOff>491660</xdr:colOff>
      <xdr:row>38</xdr:row>
      <xdr:rowOff>52048</xdr:rowOff>
    </xdr:to>
    <mc:AlternateContent xmlns:mc="http://schemas.openxmlformats.org/markup-compatibility/2006" xmlns:a14="http://schemas.microsoft.com/office/drawing/2010/main">
      <mc:Choice Requires="a14">
        <xdr:graphicFrame macro="">
          <xdr:nvGraphicFramePr>
            <xdr:cNvPr id="13" name="Category for YoY">
              <a:extLst>
                <a:ext uri="{FF2B5EF4-FFF2-40B4-BE49-F238E27FC236}">
                  <a16:creationId xmlns:a16="http://schemas.microsoft.com/office/drawing/2014/main" id="{14B2670D-EAF7-46CC-B943-BFF3C3ED01FC}"/>
                </a:ext>
              </a:extLst>
            </xdr:cNvPr>
            <xdr:cNvGraphicFramePr/>
          </xdr:nvGraphicFramePr>
          <xdr:xfrm>
            <a:off x="0" y="0"/>
            <a:ext cx="0" cy="0"/>
          </xdr:xfrm>
          <a:graphic>
            <a:graphicData uri="http://schemas.microsoft.com/office/drawing/2010/slicer">
              <sle:slicer xmlns:sle="http://schemas.microsoft.com/office/drawing/2010/slicer" name="Category for YoY"/>
            </a:graphicData>
          </a:graphic>
        </xdr:graphicFrame>
      </mc:Choice>
      <mc:Fallback xmlns="">
        <xdr:sp macro="" textlink="">
          <xdr:nvSpPr>
            <xdr:cNvPr id="0" name=""/>
            <xdr:cNvSpPr>
              <a:spLocks noTextEdit="1"/>
            </xdr:cNvSpPr>
          </xdr:nvSpPr>
          <xdr:spPr>
            <a:xfrm>
              <a:off x="0" y="3184395"/>
              <a:ext cx="2459119" cy="386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270655</xdr:colOff>
      <xdr:row>1</xdr:row>
      <xdr:rowOff>2623</xdr:rowOff>
    </xdr:from>
    <xdr:to>
      <xdr:col>9</xdr:col>
      <xdr:colOff>335870</xdr:colOff>
      <xdr:row>7</xdr:row>
      <xdr:rowOff>156284</xdr:rowOff>
    </xdr:to>
    <xdr:sp macro="" textlink="Analysis_sheet!E3">
      <xdr:nvSpPr>
        <xdr:cNvPr id="14" name="Rectangle: Rounded Corners 13">
          <a:extLst>
            <a:ext uri="{FF2B5EF4-FFF2-40B4-BE49-F238E27FC236}">
              <a16:creationId xmlns:a16="http://schemas.microsoft.com/office/drawing/2014/main" id="{E730A6FA-5124-9D02-2B3D-034FE9883D1B}"/>
            </a:ext>
          </a:extLst>
        </xdr:cNvPr>
        <xdr:cNvSpPr/>
      </xdr:nvSpPr>
      <xdr:spPr>
        <a:xfrm>
          <a:off x="4205573" y="65082"/>
          <a:ext cx="2032674" cy="127792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Average MoM_Inflation</a:t>
          </a: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fld id="{135E360D-9C8A-4197-82D2-121B69204C5D}"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0.44</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354546</xdr:colOff>
      <xdr:row>1</xdr:row>
      <xdr:rowOff>3518</xdr:rowOff>
    </xdr:from>
    <xdr:to>
      <xdr:col>12</xdr:col>
      <xdr:colOff>416801</xdr:colOff>
      <xdr:row>7</xdr:row>
      <xdr:rowOff>153818</xdr:rowOff>
    </xdr:to>
    <xdr:sp macro="" textlink="Analysis_sheet!F3">
      <xdr:nvSpPr>
        <xdr:cNvPr id="15" name="Rectangle: Rounded Corners 14">
          <a:extLst>
            <a:ext uri="{FF2B5EF4-FFF2-40B4-BE49-F238E27FC236}">
              <a16:creationId xmlns:a16="http://schemas.microsoft.com/office/drawing/2014/main" id="{5D0B4256-FBF1-4097-BE5E-71ADE7F5DDA3}"/>
            </a:ext>
          </a:extLst>
        </xdr:cNvPr>
        <xdr:cNvSpPr/>
      </xdr:nvSpPr>
      <xdr:spPr>
        <a:xfrm>
          <a:off x="6256923" y="65977"/>
          <a:ext cx="2029714" cy="1274562"/>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Average YoY_Inflation</a:t>
          </a: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fld id="{29240698-B6F5-4042-BB8F-4D8F09E337FE}"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4.81</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431970</xdr:colOff>
      <xdr:row>1</xdr:row>
      <xdr:rowOff>2622</xdr:rowOff>
    </xdr:from>
    <xdr:to>
      <xdr:col>15</xdr:col>
      <xdr:colOff>248238</xdr:colOff>
      <xdr:row>7</xdr:row>
      <xdr:rowOff>156284</xdr:rowOff>
    </xdr:to>
    <xdr:sp macro="" textlink="Analysis_sheet!G3">
      <xdr:nvSpPr>
        <xdr:cNvPr id="16" name="Rectangle: Rounded Corners 15">
          <a:extLst>
            <a:ext uri="{FF2B5EF4-FFF2-40B4-BE49-F238E27FC236}">
              <a16:creationId xmlns:a16="http://schemas.microsoft.com/office/drawing/2014/main" id="{2393A7AC-9303-40F3-86C8-4EC5BBC3C7CF}"/>
            </a:ext>
          </a:extLst>
        </xdr:cNvPr>
        <xdr:cNvSpPr/>
      </xdr:nvSpPr>
      <xdr:spPr>
        <a:xfrm>
          <a:off x="8301806" y="65081"/>
          <a:ext cx="1783727" cy="127792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Total Years data</a:t>
          </a: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(2013-2023)</a:t>
          </a:r>
          <a:b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br>
          <a:fld id="{8192BDC0-4327-4B14-83D2-9F4FAE2749A9}"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11</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0</xdr:row>
      <xdr:rowOff>26458</xdr:rowOff>
    </xdr:from>
    <xdr:to>
      <xdr:col>6</xdr:col>
      <xdr:colOff>249836</xdr:colOff>
      <xdr:row>7</xdr:row>
      <xdr:rowOff>158750</xdr:rowOff>
    </xdr:to>
    <xdr:sp macro="" textlink="">
      <xdr:nvSpPr>
        <xdr:cNvPr id="17" name="Rectangle: Rounded Corners 16">
          <a:extLst>
            <a:ext uri="{FF2B5EF4-FFF2-40B4-BE49-F238E27FC236}">
              <a16:creationId xmlns:a16="http://schemas.microsoft.com/office/drawing/2014/main" id="{3D1429AC-DD5B-4651-BCE4-85D3C89A5884}"/>
            </a:ext>
          </a:extLst>
        </xdr:cNvPr>
        <xdr:cNvSpPr/>
      </xdr:nvSpPr>
      <xdr:spPr>
        <a:xfrm>
          <a:off x="0" y="26458"/>
          <a:ext cx="4184754" cy="131901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India's CPI  Inflation</a:t>
          </a:r>
          <a:r>
            <a:rPr lang="en-US" sz="2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24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Analysis</a:t>
          </a:r>
        </a:p>
      </xdr:txBody>
    </xdr:sp>
    <xdr:clientData/>
  </xdr:twoCellAnchor>
  <xdr:twoCellAnchor editAs="oneCell">
    <xdr:from>
      <xdr:col>5</xdr:col>
      <xdr:colOff>238124</xdr:colOff>
      <xdr:row>3</xdr:row>
      <xdr:rowOff>92604</xdr:rowOff>
    </xdr:from>
    <xdr:to>
      <xdr:col>6</xdr:col>
      <xdr:colOff>167195</xdr:colOff>
      <xdr:row>5</xdr:row>
      <xdr:rowOff>96687</xdr:rowOff>
    </xdr:to>
    <xdr:pic>
      <xdr:nvPicPr>
        <xdr:cNvPr id="19" name="Picture 18">
          <a:extLst>
            <a:ext uri="{FF2B5EF4-FFF2-40B4-BE49-F238E27FC236}">
              <a16:creationId xmlns:a16="http://schemas.microsoft.com/office/drawing/2014/main" id="{10DC3021-BA55-4494-671C-34D486CCF2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61934" y="334509"/>
          <a:ext cx="583636" cy="362857"/>
        </a:xfrm>
        <a:prstGeom prst="rect">
          <a:avLst/>
        </a:prstGeom>
      </xdr:spPr>
    </xdr:pic>
    <xdr:clientData/>
  </xdr:twoCellAnchor>
  <xdr:twoCellAnchor>
    <xdr:from>
      <xdr:col>15</xdr:col>
      <xdr:colOff>260247</xdr:colOff>
      <xdr:row>0</xdr:row>
      <xdr:rowOff>26458</xdr:rowOff>
    </xdr:from>
    <xdr:to>
      <xdr:col>26</xdr:col>
      <xdr:colOff>211669</xdr:colOff>
      <xdr:row>7</xdr:row>
      <xdr:rowOff>171979</xdr:rowOff>
    </xdr:to>
    <xdr:sp macro="" textlink="">
      <xdr:nvSpPr>
        <xdr:cNvPr id="20" name="Rectangle: Rounded Corners 19">
          <a:extLst>
            <a:ext uri="{FF2B5EF4-FFF2-40B4-BE49-F238E27FC236}">
              <a16:creationId xmlns:a16="http://schemas.microsoft.com/office/drawing/2014/main" id="{E49881C3-3B28-47FA-80D2-8B981F2156EF}"/>
            </a:ext>
          </a:extLst>
        </xdr:cNvPr>
        <xdr:cNvSpPr/>
      </xdr:nvSpPr>
      <xdr:spPr>
        <a:xfrm>
          <a:off x="10097542" y="26458"/>
          <a:ext cx="7165438" cy="1332242"/>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Highest</a:t>
          </a: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contributor in latest month</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food&amp;Beverages</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Highest Inflation year  in R+U : </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2022 due to clothing,fuel,misc</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Highest/lowest food Inflation month :</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highest --&gt; jun22 and lowest --&gt; Dec 22 between Jun22-May23</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biggest food contributors :</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Spicies &amp; Cereals and products </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Covid Impact :</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high inflation in food&amp;Beverage &amp; Fuel&amp;light but decrease essentialService</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Highest Fuel Inflation&amp;correlation :</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Feb 21 &amp; Apr22 highest Inflation with moderate or week correlation.</a:t>
          </a:r>
          <a:endParaRPr lang="en-US" sz="10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10410</xdr:colOff>
      <xdr:row>40</xdr:row>
      <xdr:rowOff>20819</xdr:rowOff>
    </xdr:from>
    <xdr:to>
      <xdr:col>2</xdr:col>
      <xdr:colOff>10410</xdr:colOff>
      <xdr:row>52</xdr:row>
      <xdr:rowOff>72868</xdr:rowOff>
    </xdr:to>
    <xdr:cxnSp macro="">
      <xdr:nvCxnSpPr>
        <xdr:cNvPr id="18" name="Straight Connector 17">
          <a:extLst>
            <a:ext uri="{FF2B5EF4-FFF2-40B4-BE49-F238E27FC236}">
              <a16:creationId xmlns:a16="http://schemas.microsoft.com/office/drawing/2014/main" id="{5771D6E3-675A-6CA1-EBFA-9FB6204FCE1C}"/>
            </a:ext>
          </a:extLst>
        </xdr:cNvPr>
        <xdr:cNvCxnSpPr/>
      </xdr:nvCxnSpPr>
      <xdr:spPr>
        <a:xfrm>
          <a:off x="1322049" y="7390983"/>
          <a:ext cx="0" cy="230057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18</xdr:col>
      <xdr:colOff>645410</xdr:colOff>
      <xdr:row>1</xdr:row>
      <xdr:rowOff>0</xdr:rowOff>
    </xdr:from>
    <xdr:to>
      <xdr:col>18</xdr:col>
      <xdr:colOff>645410</xdr:colOff>
      <xdr:row>7</xdr:row>
      <xdr:rowOff>166558</xdr:rowOff>
    </xdr:to>
    <xdr:cxnSp macro="">
      <xdr:nvCxnSpPr>
        <xdr:cNvPr id="21" name="Straight Connector 20">
          <a:extLst>
            <a:ext uri="{FF2B5EF4-FFF2-40B4-BE49-F238E27FC236}">
              <a16:creationId xmlns:a16="http://schemas.microsoft.com/office/drawing/2014/main" id="{1CEA162F-089E-900F-967B-85CC269FF119}"/>
            </a:ext>
          </a:extLst>
        </xdr:cNvPr>
        <xdr:cNvCxnSpPr/>
      </xdr:nvCxnSpPr>
      <xdr:spPr>
        <a:xfrm>
          <a:off x="12450164" y="62459"/>
          <a:ext cx="0" cy="129082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3.555794560183" backgroundQuery="1" createdVersion="8" refreshedVersion="8" minRefreshableVersion="3" recordCount="0" supportSubquery="1" supportAdvancedDrill="1" xr:uid="{4613736C-106B-48CF-AA31-A6117EA2A30A}">
  <cacheSource type="external" connectionId="12"/>
  <cacheFields count="6">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CPI_broader_YoY_data].[Sector].[Sector]" caption="Sector" numFmtId="0" hierarchy="37" level="1">
      <sharedItems containsSemiMixedTypes="0" containsNonDate="0" containsString="0"/>
    </cacheField>
    <cacheField name="[Measures].[Average of YoY_General_Inflation]" caption="Average of YoY_General_Inflation" numFmtId="0" hierarchy="85" level="32767"/>
    <cacheField name="[CPI_broader_YoY_data].[Month].[Month]" caption="Month" numFmtId="0" hierarchy="3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0" memberValueDatatype="130" unbalanced="0"/>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2" memberValueDatatype="130" unbalanced="0">
      <fieldsUsage count="2">
        <fieldUsage x="-1"/>
        <fieldUsage x="3"/>
      </fieldsUsage>
    </cacheHierarchy>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2" memberValueDatatype="130" unbalanced="0">
      <fieldsUsage count="2">
        <fieldUsage x="-1"/>
        <fieldUsage x="5"/>
      </fieldsUsage>
    </cacheHierarchy>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0" memberValueDatatype="130" unbalanced="0"/>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oneField="1" hidden="1">
      <fieldsUsage count="1">
        <fieldUsage x="4"/>
      </fieldsUsage>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3.543808449074" backgroundQuery="1" createdVersion="8" refreshedVersion="8" minRefreshableVersion="3" recordCount="0" supportSubquery="1" supportAdvancedDrill="1" xr:uid="{42405DE6-E63D-4681-92D0-1C06814409AC}">
  <cacheSource type="external" connectionId="12"/>
  <cacheFields count="7">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CPI_broader_YoY_data].[Sector].[Sector]" caption="Sector" numFmtId="0" hierarchy="37" level="1">
      <sharedItems containsSemiMixedTypes="0" containsNonDate="0" containsString="0"/>
    </cacheField>
    <cacheField name="[CPI_broader_YoY_data].[Category].[Category]" caption="Category" numFmtId="0" hierarchy="42" level="1">
      <sharedItems count="7">
        <s v="Clothing"/>
        <s v="Essential_services"/>
        <s v="Food&amp;Beverages"/>
        <s v="Fuel and light"/>
        <s v="Health"/>
        <s v="Luxury"/>
        <s v="misc"/>
      </sharedItems>
    </cacheField>
    <cacheField name="[Measures].[Average of YoY_Inflation]" caption="Average of YoY_Inflation" numFmtId="0" hierarchy="81" level="32767"/>
    <cacheField name="[CPI_broader_YoY_data].[Month].[Month]" caption="Month" numFmtId="0" hierarchy="3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0" memberValueDatatype="130" unbalanced="0"/>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2" memberValueDatatype="130" unbalanced="0">
      <fieldsUsage count="2">
        <fieldUsage x="-1"/>
        <fieldUsage x="3"/>
      </fieldsUsage>
    </cacheHierarchy>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2" memberValueDatatype="130" unbalanced="0">
      <fieldsUsage count="2">
        <fieldUsage x="-1"/>
        <fieldUsage x="6"/>
      </fieldsUsage>
    </cacheHierarchy>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2" memberValueDatatype="130" unbalanced="0">
      <fieldsUsage count="2">
        <fieldUsage x="-1"/>
        <fieldUsage x="4"/>
      </fieldsUsage>
    </cacheHierarchy>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0" memberValueDatatype="130" unbalanced="0"/>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oneField="1" hidden="1">
      <fieldsUsage count="1">
        <fieldUsage x="5"/>
      </fieldsUsage>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18750001" backgroundQuery="1" createdVersion="8" refreshedVersion="8" minRefreshableVersion="3" recordCount="0" supportSubquery="1" supportAdvancedDrill="1" xr:uid="{18FAA571-F0B0-4542-A449-C3A5FB2B65EF}">
  <cacheSource type="external" connectionId="12"/>
  <cacheFields count="8">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CPI_broader_data].[Category].[Category]" caption="Category" numFmtId="0" hierarchy="4" level="1">
      <sharedItems count="7">
        <s v="Clothing"/>
        <s v="Essential_services"/>
        <s v="Food&amp;Beverages"/>
        <s v="Fuel and light"/>
        <s v="Health"/>
        <s v="Luxury"/>
        <s v="misc"/>
      </sharedItems>
    </cacheField>
    <cacheField name="[Measures].[Sum of CPI Index]" caption="Sum of CPI Index" numFmtId="0" hierarchy="88" level="32767"/>
    <cacheField name="[CPI_broader_data].[Date].[Date]" caption="Date" numFmtId="0" hierarchy="3" level="1">
      <sharedItems containsSemiMixedTypes="0" containsNonDate="0" containsString="0"/>
    </cacheField>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6"/>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2" memberValueDatatype="7" unbalanced="0">
      <fieldsUsage count="2">
        <fieldUsage x="-1"/>
        <fieldUsage x="5"/>
      </fieldsUsage>
    </cacheHierarchy>
    <cacheHierarchy uniqueName="[CPI_broader_data].[Category]" caption="Category" attribute="1" defaultMemberUniqueName="[CPI_broader_data].[Category].[All]" allUniqueName="[CPI_broader_data].[Category].[All]" dimensionUniqueName="[CPI_broader_data]" displayFolder="" count="2" memberValueDatatype="130" unbalanced="0">
      <fieldsUsage count="2">
        <fieldUsage x="-1"/>
        <fieldUsage x="3"/>
      </fieldsUsage>
    </cacheHierarchy>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7"/>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18981478" backgroundQuery="1" createdVersion="8" refreshedVersion="8" minRefreshableVersion="3" recordCount="0" supportSubquery="1" supportAdvancedDrill="1" xr:uid="{5B931134-399D-452F-AC2B-5881CA5F2635}">
  <cacheSource type="external" connectionId="12"/>
  <cacheFields count="6">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Measures].[Average of MoM_Inflation]" caption="Average of MoM_Inflation" numFmtId="0" hierarchy="78"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19212963" backgroundQuery="1" createdVersion="8" refreshedVersion="8" minRefreshableVersion="3" recordCount="0" supportSubquery="1" supportAdvancedDrill="1" xr:uid="{0B805ED4-D816-49FB-A7ED-681976AD790F}">
  <cacheSource type="external" connectionId="12"/>
  <cacheFields count="6">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Measures].[Average of YoY_Inflation]" caption="Average of YoY_Inflation" numFmtId="0" hierarchy="81"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19675925" backgroundQuery="1" createdVersion="8" refreshedVersion="8" minRefreshableVersion="3" recordCount="0" supportSubquery="1" supportAdvancedDrill="1" xr:uid="{8E6D36EB-72FD-4100-A833-68869FB010A8}">
  <cacheSource type="external" connectionId="12"/>
  <cacheFields count="9">
    <cacheField name="[CPI_Broader_MoM_data].[Date].[Date]" caption="Date" numFmtId="0" hierarchy="26" level="1">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Measures].[Average of YoY_Inflation]" caption="Average of YoY_Inflation" numFmtId="0" hierarchy="81" level="32767"/>
    <cacheField name="[CPI_broader_YoY_data].[Sector].[Sector]" caption="Sector" numFmtId="0" hierarchy="37" level="1">
      <sharedItems containsSemiMixedTypes="0" containsNonDate="0" containsString="0"/>
    </cacheField>
    <cacheField name="[CPI_broader_YoY_data].[Year].[Year]" caption="Year" numFmtId="0" hierarchy="38" level="1">
      <sharedItems containsSemiMixedTypes="0" containsNonDate="0" containsString="0"/>
    </cacheField>
    <cacheField name="[CPI_broader_YoY_data].[Date].[Date]" caption="Date" numFmtId="0" hierarchy="40" level="1">
      <sharedItems containsSemiMixedTypes="0" containsNonDate="0" containsDate="1" containsString="0" minDate="2019-03-01T00:00:00" maxDate="2023-03-02T00:00:00" count="6">
        <d v="2019-03-01T00:00:00"/>
        <d v="2020-03-01T00:00:00"/>
        <d v="2021-03-01T00:00:00"/>
        <d v="2022-03-01T00:00:00"/>
        <d v="2023-03-01T00:00:00"/>
        <d v="2020-04-01T00:00:00" u="1"/>
      </sharedItems>
    </cacheField>
    <cacheField name="[CPI_broader_YoY_data].[Category].[Category]" caption="Category" numFmtId="0" hierarchy="42" level="1">
      <sharedItems count="7">
        <s v="Essential_services"/>
        <s v="Food&amp;Beverages"/>
        <s v="Fuel and light"/>
        <s v="Health"/>
        <s v="Clothing" u="1"/>
        <s v="Luxury" u="1"/>
        <s v="misc" u="1"/>
      </sharedItems>
    </cacheField>
    <cacheField name="[CPI_broader_YoY_data].[Month].[Month]" caption="Month" numFmtId="0" hierarchy="39" level="1">
      <sharedItems containsSemiMixedTypes="0" containsNonDate="0" containsString="0"/>
    </cacheField>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7"/>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2" memberValueDatatype="130" unbalanced="0">
      <fieldsUsage count="2">
        <fieldUsage x="-1"/>
        <fieldUsage x="2"/>
      </fieldsUsage>
    </cacheHierarchy>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3"/>
      </fieldsUsage>
    </cacheHierarchy>
    <cacheHierarchy uniqueName="[CPI_broader_YoY_data].[Month]" caption="Month" attribute="1" defaultMemberUniqueName="[CPI_broader_YoY_data].[Month].[All]" allUniqueName="[CPI_broader_YoY_data].[Month].[All]" dimensionUniqueName="[CPI_broader_YoY_data]" displayFolder="" count="2" memberValueDatatype="130" unbalanced="0">
      <fieldsUsage count="2">
        <fieldUsage x="-1"/>
        <fieldUsage x="6"/>
      </fieldsUsage>
    </cacheHierarchy>
    <cacheHierarchy uniqueName="[CPI_broader_YoY_data].[Date]" caption="Date" attribute="1" time="1" defaultMemberUniqueName="[CPI_broader_YoY_data].[Date].[All]" allUniqueName="[CPI_broader_YoY_data].[Date].[All]" dimensionUniqueName="[CPI_broader_YoY_data]" displayFolder="" count="2" memberValueDatatype="7" unbalanced="0">
      <fieldsUsage count="2">
        <fieldUsage x="-1"/>
        <fieldUsage x="4"/>
      </fieldsUsage>
    </cacheHierarchy>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2" memberValueDatatype="130" unbalanced="0">
      <fieldsUsage count="2">
        <fieldUsage x="-1"/>
        <fieldUsage x="5"/>
      </fieldsUsage>
    </cacheHierarchy>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8"/>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0254633" backgroundQuery="1" createdVersion="8" refreshedVersion="8" minRefreshableVersion="3" recordCount="0" supportSubquery="1" supportAdvancedDrill="1" xr:uid="{40423764-06AE-435A-B7A5-8F95DDB6CD9C}">
  <cacheSource type="external" connectionId="12"/>
  <cacheFields count="6">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NonDate="0" containsString="0"/>
    </cacheField>
    <cacheField name="[CPI_Broader_MoM_data].[Category].[Category]" caption="Category" numFmtId="0" hierarchy="27" level="1">
      <sharedItems containsSemiMixedTypes="0" containsNonDate="0" containsString="0"/>
    </cacheField>
    <cacheField name="[Measures].[Average of MoM_Inflation]" caption="Average of MoM_Inflation" numFmtId="0" hierarchy="78"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2" memberValueDatatype="130" unbalanced="0">
      <fieldsUsage count="2">
        <fieldUsage x="-1"/>
        <fieldUsage x="2"/>
      </fieldsUsage>
    </cacheHierarchy>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0949072" backgroundQuery="1" createdVersion="8" refreshedVersion="8" minRefreshableVersion="3" recordCount="0" supportSubquery="1" supportAdvancedDrill="1" xr:uid="{D2086467-E221-4EF9-8EBB-E04C8012B862}">
  <cacheSource type="external" connectionId="12"/>
  <cacheFields count="8">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NonDate="0" containsString="0"/>
    </cacheField>
    <cacheField name="[Food_data].[Year].[Year]" caption="Year" numFmtId="0" hierarchy="51" level="1">
      <sharedItems containsSemiMixedTypes="0" containsNonDate="0" containsString="0"/>
    </cacheField>
    <cacheField name="[Food_data].[Date].[Date]" caption="Date" numFmtId="0" hierarchy="53" level="1">
      <sharedItems containsSemiMixedTypes="0" containsNonDate="0" containsString="0"/>
    </cacheField>
    <cacheField name="[Food_data].[Food_category].[Food_category]" caption="Food_category" numFmtId="0" hierarchy="54" level="1">
      <sharedItems count="12">
        <s v="Cereals and products"/>
        <s v="Egg"/>
        <s v="Food and beverages"/>
        <s v="Fruits"/>
        <s v="Meat and fish"/>
        <s v="Milk and products"/>
        <s v="Oils and fats"/>
        <s v="Prepared meals, snacks, sweets etc."/>
        <s v="Pulses and products"/>
        <s v="Spices"/>
        <s v="Sugar and Confectionery"/>
        <s v="Vegetables"/>
      </sharedItems>
    </cacheField>
    <cacheField name="[CPI_broader_data].[Sector].[Sector]" caption="Sector" numFmtId="0" level="1">
      <sharedItems containsSemiMixedTypes="0" containsNonDate="0" containsString="0"/>
    </cacheField>
    <cacheField name="[Measures].[Average of Absolute_difference]" caption="Average of Absolute_difference" numFmtId="0" hierarchy="83" level="32767"/>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5"/>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7"/>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2" memberValueDatatype="20" unbalanced="0">
      <fieldsUsage count="2">
        <fieldUsage x="-1"/>
        <fieldUsage x="2"/>
      </fieldsUsage>
    </cacheHierarchy>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2" memberValueDatatype="7" unbalanced="0">
      <fieldsUsage count="2">
        <fieldUsage x="-1"/>
        <fieldUsage x="3"/>
      </fieldsUsage>
    </cacheHierarchy>
    <cacheHierarchy uniqueName="[Food_data].[Food_category]" caption="Food_category" attribute="1" defaultMemberUniqueName="[Food_data].[Food_category].[All]" allUniqueName="[Food_data].[Food_category].[All]" dimensionUniqueName="[Food_data]" displayFolder="" count="2" memberValueDatatype="130" unbalanced="0">
      <fieldsUsage count="2">
        <fieldUsage x="-1"/>
        <fieldUsage x="4"/>
      </fieldsUsage>
    </cacheHierarchy>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oneField="1" hidden="1">
      <fieldsUsage count="1">
        <fieldUsage x="6"/>
      </fieldsUsage>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1296295" backgroundQuery="1" createdVersion="8" refreshedVersion="8" minRefreshableVersion="3" recordCount="0" supportSubquery="1" supportAdvancedDrill="1" xr:uid="{3EEEBDBE-0143-465A-A0C5-772B8BAED9DC}">
  <cacheSource type="external" connectionId="12"/>
  <cacheFields count="6">
    <cacheField name="[CPI_Broader_MoM_data].[Date].[Date]" caption="Date" numFmtId="0" hierarchy="26" level="1">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Sector].[Sector]" caption="Sector" numFmtId="0" hierarchy="23" level="1">
      <sharedItems containsSemiMixedTypes="0" containsNonDate="0" containsString="0"/>
    </cacheField>
    <cacheField name="[CPI_Broader_MoM_data].[Category].[Category]" caption="Category" numFmtId="0" hierarchy="27" level="1">
      <sharedItems containsSemiMixedTypes="0" containsNonDate="0" containsString="0"/>
    </cacheField>
    <cacheField name="[Measures].[Average of MoM_Inflation]" caption="Average of MoM_Inflation" numFmtId="0" hierarchy="78"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2" memberValueDatatype="130" unbalanced="0">
      <fieldsUsage count="2">
        <fieldUsage x="-1"/>
        <fieldUsage x="1"/>
      </fieldsUsage>
    </cacheHierarchy>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2" memberValueDatatype="130" unbalanced="0">
      <fieldsUsage count="2">
        <fieldUsage x="-1"/>
        <fieldUsage x="2"/>
      </fieldsUsage>
    </cacheHierarchy>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1990742" backgroundQuery="1" createdVersion="8" refreshedVersion="8" minRefreshableVersion="3" recordCount="0" supportSubquery="1" supportAdvancedDrill="1" xr:uid="{E9705B5E-F767-48F7-B48E-C976916ED505}">
  <cacheSource type="external" connectionId="12"/>
  <cacheFields count="6">
    <cacheField name="[CPI_Broader_MoM_data].[Date].[Date]" caption="Date" numFmtId="0" hierarchy="26" level="1">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Sector].[Sector]" caption="Sector" numFmtId="0" hierarchy="23" level="1">
      <sharedItems containsSemiMixedTypes="0" containsNonDate="0" containsString="0"/>
    </cacheField>
    <cacheField name="[CPI_Broader_MoM_data].[Category].[Category]" caption="Category" numFmtId="0" hierarchy="27" level="1">
      <sharedItems count="7">
        <s v="Clothing"/>
        <s v="Essential_services"/>
        <s v="Food&amp;Beverages"/>
        <s v="Fuel and light"/>
        <s v="Health"/>
        <s v="Luxury"/>
        <s v="misc"/>
      </sharedItems>
    </cacheField>
    <cacheField name="[Measures].[Average of MoM_Inflation]" caption="Average of MoM_Inflation" numFmtId="0" hierarchy="78"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2" memberValueDatatype="130" unbalanced="0">
      <fieldsUsage count="2">
        <fieldUsage x="-1"/>
        <fieldUsage x="1"/>
      </fieldsUsage>
    </cacheHierarchy>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2" memberValueDatatype="130" unbalanced="0">
      <fieldsUsage count="2">
        <fieldUsage x="-1"/>
        <fieldUsage x="2"/>
      </fieldsUsage>
    </cacheHierarchy>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2569442" backgroundQuery="1" createdVersion="8" refreshedVersion="8" minRefreshableVersion="3" recordCount="0" supportSubquery="1" supportAdvancedDrill="1" xr:uid="{488EC5E5-5BC0-416E-95D5-EA40A0CC0193}">
  <cacheSource type="external" connectionId="12"/>
  <cacheFields count="7">
    <cacheField name="[CPI_Broader_MoM_data].[Date].[Date]" caption="Date" numFmtId="0" hierarchy="26" level="1">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CPI_broader_YoY_data].[Category].[Category]" caption="Category" numFmtId="0" hierarchy="42" level="1">
      <sharedItems count="7">
        <s v="Clothing"/>
        <s v="Essential_services"/>
        <s v="Food&amp;Beverages"/>
        <s v="Fuel and light"/>
        <s v="Health"/>
        <s v="Luxury"/>
        <s v="misc"/>
      </sharedItems>
    </cacheField>
    <cacheField name="[CPI_broader_YoY_data].[Covid_Flag].[Covid_Flag]" caption="Covid_Flag" numFmtId="0" hierarchy="41" level="1">
      <sharedItems count="2">
        <s v="Post-covid"/>
        <s v="Pre-covid"/>
      </sharedItems>
    </cacheField>
    <cacheField name="[Measures].[Average of YoY_Inflation]" caption="Average of YoY_Inflation" numFmtId="0" hierarchy="81" level="32767"/>
    <cacheField name="[CPI_broader_YoY_data].[Sector].[Sector]" caption="Sector" numFmtId="0" hierarchy="37" level="1">
      <sharedItems containsSemiMixedTypes="0" containsNonDate="0" containsString="0"/>
    </cacheField>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5"/>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2" memberValueDatatype="130" unbalanced="0">
      <fieldsUsage count="2">
        <fieldUsage x="-1"/>
        <fieldUsage x="4"/>
      </fieldsUsage>
    </cacheHierarchy>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2" memberValueDatatype="130" unbalanced="0">
      <fieldsUsage count="2">
        <fieldUsage x="-1"/>
        <fieldUsage x="2"/>
      </fieldsUsage>
    </cacheHierarchy>
    <cacheHierarchy uniqueName="[CPI_broader_YoY_data].[Category]" caption="Category" attribute="1" defaultMemberUniqueName="[CPI_broader_YoY_data].[Category].[All]" allUniqueName="[CPI_broader_YoY_data].[Category].[All]" dimensionUniqueName="[CPI_broader_YoY_data]" displayFolder="" count="2" memberValueDatatype="130" unbalanced="0">
      <fieldsUsage count="2">
        <fieldUsage x="-1"/>
        <fieldUsage x="1"/>
      </fieldsUsage>
    </cacheHierarchy>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6"/>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95.106722800927" backgroundQuery="1" createdVersion="8" refreshedVersion="8" minRefreshableVersion="3" recordCount="0" supportSubquery="1" supportAdvancedDrill="1" xr:uid="{ACB8AE4B-6222-437F-A030-F01D6CE99BC8}">
  <cacheSource type="external" connectionId="12"/>
  <cacheFields count="6">
    <cacheField name="[CPI_Broader_MoM_data].[Date].[Date]" caption="Date" numFmtId="0" hierarchy="26" level="1">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cacheField>
    <cacheField name="[CPI_Broader_MoM_data].[Year].[Year]" caption="Year" numFmtId="0" hierarchy="24"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MoM_data].[Year].&amp;[2017]"/>
            <x15:cachedUniqueName index="1" name="[CPI_Broader_MoM_data].[Year].&amp;[2018]"/>
            <x15:cachedUniqueName index="2" name="[CPI_Broader_MoM_data].[Year].&amp;[2019]"/>
            <x15:cachedUniqueName index="3" name="[CPI_Broader_MoM_data].[Year].&amp;[2020]"/>
            <x15:cachedUniqueName index="4" name="[CPI_Broader_MoM_data].[Year].&amp;[2021]"/>
            <x15:cachedUniqueName index="5" name="[CPI_Broader_MoM_data].[Year].&amp;[2022]"/>
            <x15:cachedUniqueName index="6" name="[CPI_Broader_MoM_data].[Year].&amp;[2023]"/>
          </x15:cachedUniqueNames>
        </ext>
      </extLst>
    </cacheField>
    <cacheField name="[CPI_broader_YoY_data].[Year].[Year]" caption="Year" numFmtId="0" hierarchy="38"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CPI_broader_YoY_data].[Year].&amp;[2017]"/>
            <x15:cachedUniqueName index="1" name="[CPI_broader_YoY_data].[Year].&amp;[2018]"/>
            <x15:cachedUniqueName index="2" name="[CPI_broader_YoY_data].[Year].&amp;[2019]"/>
            <x15:cachedUniqueName index="3" name="[CPI_broader_YoY_data].[Year].&amp;[2020]"/>
            <x15:cachedUniqueName index="4" name="[CPI_broader_YoY_data].[Year].&amp;[2021]"/>
            <x15:cachedUniqueName index="5" name="[CPI_broader_YoY_data].[Year].&amp;[2022]"/>
            <x15:cachedUniqueName index="6" name="[CPI_broader_YoY_data].[Year].&amp;[2023]"/>
          </x15:cachedUniqueNames>
        </ext>
      </extLst>
    </cacheField>
    <cacheField name="[Measures].[Distinct Count of Year]" caption="Distinct Count of Year" numFmtId="0" hierarchy="91" level="32767"/>
    <cacheField name="[CPI_broader_data].[Sector].[Sector]" caption="Sector" numFmtId="0" level="1">
      <sharedItems containsSemiMixedTypes="0" containsNonDate="0" containsString="0"/>
    </cacheField>
    <cacheField name="[Dimension_table].[Sector].[Sector]" caption="Sector" numFmtId="0" hierarchy="49" level="1">
      <sharedItems containsSemiMixedTypes="0" containsNonDate="0" containsString="0"/>
    </cacheField>
  </cacheFields>
  <cacheHierarchies count="95">
    <cacheHierarchy uniqueName="[CPI_broader_data].[Sector]" caption="Sector" attribute="1" defaultMemberUniqueName="[CPI_broader_data].[Sector].[All]" allUniqueName="[CPI_broader_data].[Sector].[All]" dimensionUniqueName="[CPI_broader_data]" displayFolder="" count="2" memberValueDatatype="130" unbalanced="0">
      <fieldsUsage count="2">
        <fieldUsage x="-1"/>
        <fieldUsage x="4"/>
      </fieldsUsage>
    </cacheHierarchy>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2" memberValueDatatype="20" unbalanced="0">
      <fieldsUsage count="2">
        <fieldUsage x="-1"/>
        <fieldUsage x="1"/>
      </fieldsUsage>
    </cacheHierarchy>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2" memberValueDatatype="7" unbalanced="0">
      <fieldsUsage count="2">
        <fieldUsage x="-1"/>
        <fieldUsage x="0"/>
      </fieldsUsage>
    </cacheHierarchy>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2" memberValueDatatype="20" unbalanced="0">
      <fieldsUsage count="2">
        <fieldUsage x="-1"/>
        <fieldUsage x="2"/>
      </fieldsUsage>
    </cacheHierarchy>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fieldsUsage count="2">
        <fieldUsage x="-1"/>
        <fieldUsage x="5"/>
      </fieldsUsage>
    </cacheHierarchy>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oneField="1" hidden="1">
      <fieldsUsage count="1">
        <fieldUsage x="3"/>
      </fieldsUsage>
      <extLst>
        <ext xmlns:x15="http://schemas.microsoft.com/office/spreadsheetml/2010/11/main" uri="{B97F6D7D-B522-45F9-BDA1-12C45D357490}">
          <x15:cacheHierarchy aggregatedColumn="38"/>
        </ext>
      </extLst>
    </cacheHierarchy>
    <cacheHierarchy uniqueName="[Measures].[Min of Absolute_difference]" caption="Min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CPI Index 2]" caption="Sum of CPI Index 2" measure="1" displayFolder="" measureGroup="Food_data" count="0" hidden="1">
      <extLst>
        <ext xmlns:x15="http://schemas.microsoft.com/office/spreadsheetml/2010/11/main" uri="{B97F6D7D-B522-45F9-BDA1-12C45D357490}">
          <x15:cacheHierarchy aggregatedColumn="55"/>
        </ext>
      </extLst>
    </cacheHierarchy>
    <cacheHierarchy uniqueName="[Measures].[Average of CPI Index]" caption="Average of CPI Index" measure="1" displayFolder="" measureGroup="Food_data" count="0" hidden="1">
      <extLst>
        <ext xmlns:x15="http://schemas.microsoft.com/office/spreadsheetml/2010/11/main" uri="{B97F6D7D-B522-45F9-BDA1-12C45D357490}">
          <x15:cacheHierarchy aggregatedColumn="55"/>
        </ext>
      </extLst>
    </cacheHierarchy>
  </cacheHierarchies>
  <kpis count="0"/>
  <dimensions count="9">
    <dimension name="CPI_broader_data" uniqueName="[CPI_broader_data]" caption="CPI_broader_data"/>
    <dimension name="CPI_broader_data_previous_month" uniqueName="[CPI_broader_data_previous_month]" caption="CPI_broader_data_previous_month"/>
    <dimension name="CPI_broader_data_previous_year_same_month" uniqueName="[CPI_broader_data_previous_year_same_month]" caption="CPI_broader_data_previous_year_same_month"/>
    <dimension name="CPI_Broader_MoM_data" uniqueName="[CPI_Broader_MoM_data]" caption="CPI_Broader_MoM_data"/>
    <dimension name="CPI_broader_YoY_data" uniqueName="[CPI_broader_YoY_data]" caption="CPI_broader_YoY_data"/>
    <dimension name="Dimension_table" uniqueName="[Dimension_table]" caption="Dimension_table"/>
    <dimension name="Food_data" uniqueName="[Food_data]" caption="Food_data"/>
    <dimension name="Food_data_previous_year" uniqueName="[Food_data_previous_year]" caption="Food_data_previous_year"/>
    <dimension measure="1" name="Measures" uniqueName="[Measures]" caption="Measures"/>
  </dimensions>
  <measureGroups count="8">
    <measureGroup name="CPI_broader_data" caption="CPI_broader_data"/>
    <measureGroup name="CPI_broader_data_previous_month" caption="CPI_broader_data_previous_month"/>
    <measureGroup name="CPI_broader_data_previous_year_same_month" caption="CPI_broader_data_previous_year_same_month"/>
    <measureGroup name="CPI_Broader_MoM_data" caption="CPI_Broader_MoM_data"/>
    <measureGroup name="CPI_broader_YoY_data" caption="CPI_broader_YoY_data"/>
    <measureGroup name="Dimension_table" caption="Dimension_table"/>
    <measureGroup name="Food_data" caption="Food_data"/>
    <measureGroup name="Food_data_previous_year" caption="Food_data_previous_year"/>
  </measureGroups>
  <maps count="15">
    <map measureGroup="0" dimension="0"/>
    <map measureGroup="0" dimension="5"/>
    <map measureGroup="1" dimension="1"/>
    <map measureGroup="1" dimension="5"/>
    <map measureGroup="2" dimension="2"/>
    <map measureGroup="2" dimension="5"/>
    <map measureGroup="3" dimension="3"/>
    <map measureGroup="3" dimension="5"/>
    <map measureGroup="4" dimension="4"/>
    <map measureGroup="4" dimension="5"/>
    <map measureGroup="5" dimension="5"/>
    <map measureGroup="6" dimension="5"/>
    <map measureGroup="6" dimension="6"/>
    <map measureGroup="7" dimension="5"/>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44.880685532407" backgroundQuery="1" createdVersion="3" refreshedVersion="8" minRefreshableVersion="3" recordCount="0" supportSubquery="1" supportAdvancedDrill="1" xr:uid="{18A9BDA7-A505-4CEB-9C1C-9D52CA6FF9AC}">
  <cacheSource type="external" connectionId="12">
    <extLst>
      <ext xmlns:x14="http://schemas.microsoft.com/office/spreadsheetml/2009/9/main" uri="{F057638F-6D5F-4e77-A914-E7F072B9BCA8}">
        <x14:sourceConnection name="ThisWorkbookDataModel"/>
      </ext>
    </extLst>
  </cacheSource>
  <cacheFields count="0"/>
  <cacheHierarchies count="92">
    <cacheHierarchy uniqueName="[CPI_broader_data].[Sector]" caption="Sector" attribute="1" defaultMemberUniqueName="[CPI_broader_data].[Sector].[All]" allUniqueName="[CPI_broader_data].[Sector].[All]" dimensionUniqueName="[CPI_broader_data]" displayFolder="" count="0" memberValueDatatype="130" unbalanced="0"/>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0" memberValueDatatype="7" unbalanced="0"/>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2"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38725103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78.602989467596" backgroundQuery="1" createdVersion="3" refreshedVersion="8" minRefreshableVersion="3" recordCount="0" supportSubquery="1" supportAdvancedDrill="1" xr:uid="{C1C00060-8631-4700-9F00-83724321ED59}">
  <cacheSource type="external" connectionId="12">
    <extLst>
      <ext xmlns:x14="http://schemas.microsoft.com/office/spreadsheetml/2009/9/main" uri="{F057638F-6D5F-4e77-A914-E7F072B9BCA8}">
        <x14:sourceConnection name="ThisWorkbookDataModel"/>
      </ext>
    </extLst>
  </cacheSource>
  <cacheFields count="0"/>
  <cacheHierarchies count="92">
    <cacheHierarchy uniqueName="[CPI_broader_data].[Sector]" caption="Sector" attribute="1" defaultMemberUniqueName="[CPI_broader_data].[Sector].[All]" allUniqueName="[CPI_broader_data].[Sector].[All]" dimensionUniqueName="[CPI_broader_data]" displayFolder="" count="0" memberValueDatatype="130" unbalanced="0"/>
    <cacheHierarchy uniqueName="[CPI_broader_data].[Year]" caption="Year" attribute="1" defaultMemberUniqueName="[CPI_broader_data].[Year].[All]" allUniqueName="[CPI_broader_data].[Year].[All]" dimensionUniqueName="[CPI_broader_data]" displayFolder="" count="0" memberValueDatatype="20" unbalanced="0"/>
    <cacheHierarchy uniqueName="[CPI_broader_data].[Month]" caption="Month" attribute="1" defaultMemberUniqueName="[CPI_broader_data].[Month].[All]" allUniqueName="[CPI_broader_data].[Month].[All]" dimensionUniqueName="[CPI_broader_data]" displayFolder="" count="0" memberValueDatatype="130" unbalanced="0"/>
    <cacheHierarchy uniqueName="[CPI_broader_data].[Date]" caption="Date" attribute="1" time="1" defaultMemberUniqueName="[CPI_broader_data].[Date].[All]" allUniqueName="[CPI_broader_data].[Date].[All]" dimensionUniqueName="[CPI_broader_data]" displayFolder="" count="0" memberValueDatatype="7" unbalanced="0"/>
    <cacheHierarchy uniqueName="[CPI_broader_data].[Category]" caption="Category" attribute="1" defaultMemberUniqueName="[CPI_broader_data].[Category].[All]" allUniqueName="[CPI_broader_data].[Category].[All]" dimensionUniqueName="[CPI_broader_data]" displayFolder="" count="0" memberValueDatatype="130" unbalanced="0"/>
    <cacheHierarchy uniqueName="[CPI_broader_data].[CPI Index]" caption="CPI Index" attribute="1" defaultMemberUniqueName="[CPI_broader_data].[CPI Index].[All]" allUniqueName="[CPI_broader_data].[CPI Index].[All]" dimensionUniqueName="[CPI_broader_data]" displayFolder="" count="0" memberValueDatatype="5" unbalanced="0"/>
    <cacheHierarchy uniqueName="[CPI_broader_data].[General index]" caption="General index" attribute="1" defaultMemberUniqueName="[CPI_broader_data].[General index].[All]" allUniqueName="[CPI_broader_data].[General index].[All]" dimensionUniqueName="[CPI_broader_data]" displayFolder="" count="0" memberValueDatatype="5" unbalanced="0"/>
    <cacheHierarchy uniqueName="[CPI_broader_data_previous_month].[Sector]" caption="Sector" attribute="1" defaultMemberUniqueName="[CPI_broader_data_previous_month].[Sector].[All]" allUniqueName="[CPI_broader_data_previous_month].[Sector].[All]" dimensionUniqueName="[CPI_broader_data_previous_month]" displayFolder="" count="0" memberValueDatatype="130" unbalanced="0"/>
    <cacheHierarchy uniqueName="[CPI_broader_data_previous_month].[Year]" caption="Year" attribute="1" defaultMemberUniqueName="[CPI_broader_data_previous_month].[Year].[All]" allUniqueName="[CPI_broader_data_previous_month].[Year].[All]" dimensionUniqueName="[CPI_broader_data_previous_month]" displayFolder="" count="0" memberValueDatatype="20" unbalanced="0"/>
    <cacheHierarchy uniqueName="[CPI_broader_data_previous_month].[Month]" caption="Month" attribute="1" defaultMemberUniqueName="[CPI_broader_data_previous_month].[Month].[All]" allUniqueName="[CPI_broader_data_previous_month].[Month].[All]" dimensionUniqueName="[CPI_broader_data_previous_month]" displayFolder="" count="0" memberValueDatatype="130" unbalanced="0"/>
    <cacheHierarchy uniqueName="[CPI_broader_data_previous_month].[Date]" caption="Date" attribute="1" time="1" defaultMemberUniqueName="[CPI_broader_data_previous_month].[Date].[All]" allUniqueName="[CPI_broader_data_previous_month].[Date].[All]" dimensionUniqueName="[CPI_broader_data_previous_month]" displayFolder="" count="0" memberValueDatatype="7" unbalanced="0"/>
    <cacheHierarchy uniqueName="[CPI_broader_data_previous_month].[General index]" caption="General index" attribute="1" defaultMemberUniqueName="[CPI_broader_data_previous_month].[General index].[All]" allUniqueName="[CPI_broader_data_previous_month].[General index].[All]" dimensionUniqueName="[CPI_broader_data_previous_month]" displayFolder="" count="0" memberValueDatatype="5" unbalanced="0"/>
    <cacheHierarchy uniqueName="[CPI_broader_data_previous_month].[Category]" caption="Category" attribute="1" defaultMemberUniqueName="[CPI_broader_data_previous_month].[Category].[All]" allUniqueName="[CPI_broader_data_previous_month].[Category].[All]" dimensionUniqueName="[CPI_broader_data_previous_month]" displayFolder="" count="0" memberValueDatatype="130" unbalanced="0"/>
    <cacheHierarchy uniqueName="[CPI_broader_data_previous_month].[CPI Index]" caption="CPI Index" attribute="1" defaultMemberUniqueName="[CPI_broader_data_previous_month].[CPI Index].[All]" allUniqueName="[CPI_broader_data_previous_month].[CPI Index].[All]" dimensionUniqueName="[CPI_broader_data_previous_month]" displayFolder="" count="0" memberValueDatatype="5" unbalanced="0"/>
    <cacheHierarchy uniqueName="[CPI_broader_data_previous_month].[Previous_month]" caption="Previous_month" attribute="1" time="1" defaultMemberUniqueName="[CPI_broader_data_previous_month].[Previous_month].[All]" allUniqueName="[CPI_broader_data_previous_month].[Previous_month].[All]" dimensionUniqueName="[CPI_broader_data_previous_month]" displayFolder="" count="0" memberValueDatatype="7" unbalanced="0"/>
    <cacheHierarchy uniqueName="[CPI_broader_data_previous_year_same_month].[Sector]" caption="Sector" attribute="1" defaultMemberUniqueName="[CPI_broader_data_previous_year_same_month].[Sector].[All]" allUniqueName="[CPI_broader_data_previous_year_same_month].[Sector].[All]" dimensionUniqueName="[CPI_broader_data_previous_year_same_month]" displayFolder="" count="0" memberValueDatatype="130" unbalanced="0"/>
    <cacheHierarchy uniqueName="[CPI_broader_data_previous_year_same_month].[Year]" caption="Year" attribute="1" defaultMemberUniqueName="[CPI_broader_data_previous_year_same_month].[Year].[All]" allUniqueName="[CPI_broader_data_previous_year_same_month].[Year].[All]" dimensionUniqueName="[CPI_broader_data_previous_year_same_month]" displayFolder="" count="0" memberValueDatatype="20" unbalanced="0"/>
    <cacheHierarchy uniqueName="[CPI_broader_data_previous_year_same_month].[Month]" caption="Month" attribute="1" defaultMemberUniqueName="[CPI_broader_data_previous_year_same_month].[Month].[All]" allUniqueName="[CPI_broader_data_previous_year_same_month].[Month].[All]" dimensionUniqueName="[CPI_broader_data_previous_year_same_month]" displayFolder="" count="0" memberValueDatatype="130" unbalanced="0"/>
    <cacheHierarchy uniqueName="[CPI_broader_data_previous_year_same_month].[Date]" caption="Date" attribute="1" time="1" defaultMemberUniqueName="[CPI_broader_data_previous_year_same_month].[Date].[All]" allUniqueName="[CPI_broader_data_previous_year_same_month].[Date].[All]" dimensionUniqueName="[CPI_broader_data_previous_year_same_month]" displayFolder="" count="0" memberValueDatatype="7" unbalanced="0"/>
    <cacheHierarchy uniqueName="[CPI_broader_data_previous_year_same_month].[General index]" caption="General index" attribute="1" defaultMemberUniqueName="[CPI_broader_data_previous_year_same_month].[General index].[All]" allUniqueName="[CPI_broader_data_previous_year_same_month].[General index].[All]" dimensionUniqueName="[CPI_broader_data_previous_year_same_month]" displayFolder="" count="0" memberValueDatatype="5" unbalanced="0"/>
    <cacheHierarchy uniqueName="[CPI_broader_data_previous_year_same_month].[Category]" caption="Category" attribute="1" defaultMemberUniqueName="[CPI_broader_data_previous_year_same_month].[Category].[All]" allUniqueName="[CPI_broader_data_previous_year_same_month].[Category].[All]" dimensionUniqueName="[CPI_broader_data_previous_year_same_month]" displayFolder="" count="0" memberValueDatatype="130" unbalanced="0"/>
    <cacheHierarchy uniqueName="[CPI_broader_data_previous_year_same_month].[CPI Index]" caption="CPI Index" attribute="1" defaultMemberUniqueName="[CPI_broader_data_previous_year_same_month].[CPI Index].[All]" allUniqueName="[CPI_broader_data_previous_year_same_month].[CPI Index].[All]" dimensionUniqueName="[CPI_broader_data_previous_year_same_month]" displayFolder="" count="0" memberValueDatatype="5" unbalanced="0"/>
    <cacheHierarchy uniqueName="[CPI_broader_data_previous_year_same_month].[previous_year]" caption="previous_year" attribute="1" time="1" defaultMemberUniqueName="[CPI_broader_data_previous_year_same_month].[previous_year].[All]" allUniqueName="[CPI_broader_data_previous_year_same_month].[previous_year].[All]" dimensionUniqueName="[CPI_broader_data_previous_year_same_month]" displayFolder="" count="0" memberValueDatatype="7" unbalanced="0"/>
    <cacheHierarchy uniqueName="[CPI_Broader_MoM_data].[Sector]" caption="Sector" attribute="1" defaultMemberUniqueName="[CPI_Broader_MoM_data].[Sector].[All]" allUniqueName="[CPI_Broader_MoM_data].[Sector].[All]" dimensionUniqueName="[CPI_Broader_MoM_data]" displayFolder="" count="0" memberValueDatatype="130" unbalanced="0"/>
    <cacheHierarchy uniqueName="[CPI_Broader_MoM_data].[Year]" caption="Year" attribute="1" defaultMemberUniqueName="[CPI_Broader_MoM_data].[Year].[All]" allUniqueName="[CPI_Broader_MoM_data].[Year].[All]" dimensionUniqueName="[CPI_Broader_MoM_data]" displayFolder="" count="0" memberValueDatatype="20" unbalanced="0"/>
    <cacheHierarchy uniqueName="[CPI_Broader_MoM_data].[Month]" caption="Month" attribute="1" defaultMemberUniqueName="[CPI_Broader_MoM_data].[Month].[All]" allUniqueName="[CPI_Broader_MoM_data].[Month].[All]" dimensionUniqueName="[CPI_Broader_MoM_data]" displayFolder="" count="0" memberValueDatatype="130" unbalanced="0"/>
    <cacheHierarchy uniqueName="[CPI_Broader_MoM_data].[Date]" caption="Date" attribute="1" time="1" defaultMemberUniqueName="[CPI_Broader_MoM_data].[Date].[All]" allUniqueName="[CPI_Broader_MoM_data].[Date].[All]" dimensionUniqueName="[CPI_Broader_MoM_data]" displayFolder="" count="0" memberValueDatatype="7" unbalanced="0"/>
    <cacheHierarchy uniqueName="[CPI_Broader_MoM_data].[Category]" caption="Category" attribute="1" defaultMemberUniqueName="[CPI_Broader_MoM_data].[Category].[All]" allUniqueName="[CPI_Broader_MoM_data].[Category].[All]" dimensionUniqueName="[CPI_Broader_MoM_data]" displayFolder="" count="0" memberValueDatatype="130" unbalanced="0"/>
    <cacheHierarchy uniqueName="[CPI_Broader_MoM_data].[CPI Index]" caption="CPI Index" attribute="1" defaultMemberUniqueName="[CPI_Broader_MoM_data].[CPI Index].[All]" allUniqueName="[CPI_Broader_MoM_data].[CPI Index].[All]" dimensionUniqueName="[CPI_Broader_MoM_data]" displayFolder="" count="0" memberValueDatatype="5" unbalanced="0"/>
    <cacheHierarchy uniqueName="[CPI_Broader_MoM_data].[General index]" caption="General index" attribute="1" defaultMemberUniqueName="[CPI_Broader_MoM_data].[General index].[All]" allUniqueName="[CPI_Broader_MoM_data].[General index].[All]" dimensionUniqueName="[CPI_Broader_MoM_data]" displayFolder="" count="0" memberValueDatatype="5" unbalanced="0"/>
    <cacheHierarchy uniqueName="[CPI_Broader_MoM_data].[previous_month_CPI Index]" caption="previous_month_CPI Index" attribute="1" defaultMemberUniqueName="[CPI_Broader_MoM_data].[previous_month_CPI Index].[All]" allUniqueName="[CPI_Broader_MoM_data].[previous_month_CPI Index].[All]" dimensionUniqueName="[CPI_Broader_MoM_data]" displayFolder="" count="0" memberValueDatatype="5" unbalanced="0"/>
    <cacheHierarchy uniqueName="[CPI_Broader_MoM_data].[previous_month_General index]" caption="previous_month_General index" attribute="1" defaultMemberUniqueName="[CPI_Broader_MoM_data].[previous_month_General index].[All]" allUniqueName="[CPI_Broader_MoM_data].[previous_month_General index].[All]" dimensionUniqueName="[CPI_Broader_MoM_data]" displayFolder="" count="0" memberValueDatatype="5" unbalanced="0"/>
    <cacheHierarchy uniqueName="[CPI_Broader_MoM_data].[MoM_Inflation]" caption="MoM_Inflation" attribute="1" defaultMemberUniqueName="[CPI_Broader_MoM_data].[MoM_Inflation].[All]" allUniqueName="[CPI_Broader_MoM_data].[MoM_Inflation].[All]" dimensionUniqueName="[CPI_Broader_MoM_data]" displayFolder="" count="0" memberValueDatatype="5" unbalanced="0"/>
    <cacheHierarchy uniqueName="[CPI_Broader_MoM_data].[MoM_General_inflation]" caption="MoM_General_inflation" attribute="1" defaultMemberUniqueName="[CPI_Broader_MoM_data].[MoM_General_inflation].[All]" allUniqueName="[CPI_Broader_MoM_data].[MoM_General_inflation].[All]" dimensionUniqueName="[CPI_Broader_MoM_data]" displayFolder="" count="0" memberValueDatatype="5" unbalanced="0"/>
    <cacheHierarchy uniqueName="[CPI_Broader_MoM_data].[Date (Year)]" caption="Date (Year)" attribute="1" defaultMemberUniqueName="[CPI_Broader_MoM_data].[Date (Year)].[All]" allUniqueName="[CPI_Broader_MoM_data].[Date (Year)].[All]" dimensionUniqueName="[CPI_Broader_MoM_data]" displayFolder="" count="0" memberValueDatatype="130" unbalanced="0"/>
    <cacheHierarchy uniqueName="[CPI_Broader_MoM_data].[Date (Quarter)]" caption="Date (Quarter)" attribute="1" defaultMemberUniqueName="[CPI_Broader_MoM_data].[Date (Quarter)].[All]" allUniqueName="[CPI_Broader_MoM_data].[Date (Quarter)].[All]" dimensionUniqueName="[CPI_Broader_MoM_data]" displayFolder="" count="0" memberValueDatatype="130" unbalanced="0"/>
    <cacheHierarchy uniqueName="[CPI_Broader_MoM_data].[Date (Month)]" caption="Date (Month)" attribute="1" defaultMemberUniqueName="[CPI_Broader_MoM_data].[Date (Month)].[All]" allUniqueName="[CPI_Broader_MoM_data].[Date (Month)].[All]" dimensionUniqueName="[CPI_Broader_MoM_data]" displayFolder="" count="0" memberValueDatatype="130" unbalanced="0"/>
    <cacheHierarchy uniqueName="[CPI_broader_YoY_data].[Sector]" caption="Sector" attribute="1" defaultMemberUniqueName="[CPI_broader_YoY_data].[Sector].[All]" allUniqueName="[CPI_broader_YoY_data].[Sector].[All]" dimensionUniqueName="[CPI_broader_YoY_data]" displayFolder="" count="0" memberValueDatatype="130" unbalanced="0"/>
    <cacheHierarchy uniqueName="[CPI_broader_YoY_data].[Year]" caption="Year" attribute="1" defaultMemberUniqueName="[CPI_broader_YoY_data].[Year].[All]" allUniqueName="[CPI_broader_YoY_data].[Year].[All]" dimensionUniqueName="[CPI_broader_YoY_data]" displayFolder="" count="0" memberValueDatatype="20" unbalanced="0"/>
    <cacheHierarchy uniqueName="[CPI_broader_YoY_data].[Month]" caption="Month" attribute="1" defaultMemberUniqueName="[CPI_broader_YoY_data].[Month].[All]" allUniqueName="[CPI_broader_YoY_data].[Month].[All]" dimensionUniqueName="[CPI_broader_YoY_data]" displayFolder="" count="0" memberValueDatatype="130" unbalanced="0"/>
    <cacheHierarchy uniqueName="[CPI_broader_YoY_data].[Date]" caption="Date" attribute="1" time="1" defaultMemberUniqueName="[CPI_broader_YoY_data].[Date].[All]" allUniqueName="[CPI_broader_YoY_data].[Date].[All]" dimensionUniqueName="[CPI_broader_YoY_data]" displayFolder="" count="0" memberValueDatatype="7" unbalanced="0"/>
    <cacheHierarchy uniqueName="[CPI_broader_YoY_data].[Covid_Flag]" caption="Covid_Flag" attribute="1" defaultMemberUniqueName="[CPI_broader_YoY_data].[Covid_Flag].[All]" allUniqueName="[CPI_broader_YoY_data].[Covid_Flag].[All]" dimensionUniqueName="[CPI_broader_YoY_data]" displayFolder="" count="0" memberValueDatatype="130" unbalanced="0"/>
    <cacheHierarchy uniqueName="[CPI_broader_YoY_data].[Category]" caption="Category" attribute="1" defaultMemberUniqueName="[CPI_broader_YoY_data].[Category].[All]" allUniqueName="[CPI_broader_YoY_data].[Category].[All]" dimensionUniqueName="[CPI_broader_YoY_data]" displayFolder="" count="0" memberValueDatatype="130" unbalanced="0"/>
    <cacheHierarchy uniqueName="[CPI_broader_YoY_data].[CPI Index]" caption="CPI Index" attribute="1" defaultMemberUniqueName="[CPI_broader_YoY_data].[CPI Index].[All]" allUniqueName="[CPI_broader_YoY_data].[CPI Index].[All]" dimensionUniqueName="[CPI_broader_YoY_data]" displayFolder="" count="0" memberValueDatatype="5" unbalanced="0"/>
    <cacheHierarchy uniqueName="[CPI_broader_YoY_data].[General index]" caption="General index" attribute="1" defaultMemberUniqueName="[CPI_broader_YoY_data].[General index].[All]" allUniqueName="[CPI_broader_YoY_data].[General index].[All]" dimensionUniqueName="[CPI_broader_YoY_data]" displayFolder="" count="0" memberValueDatatype="5" unbalanced="0"/>
    <cacheHierarchy uniqueName="[CPI_broader_YoY_data].[previous_year_same_month_CPI Index]" caption="previous_year_same_month_CPI Index" attribute="1" defaultMemberUniqueName="[CPI_broader_YoY_data].[previous_year_same_month_CPI Index].[All]" allUniqueName="[CPI_broader_YoY_data].[previous_year_same_month_CPI Index].[All]" dimensionUniqueName="[CPI_broader_YoY_data]" displayFolder="" count="0" memberValueDatatype="5" unbalanced="0"/>
    <cacheHierarchy uniqueName="[CPI_broader_YoY_data].[previous_year_same_month_General index]" caption="previous_year_same_month_General index" attribute="1" defaultMemberUniqueName="[CPI_broader_YoY_data].[previous_year_same_month_General index].[All]" allUniqueName="[CPI_broader_YoY_data].[previous_year_same_month_General index].[All]" dimensionUniqueName="[CPI_broader_YoY_data]" displayFolder="" count="0" memberValueDatatype="5" unbalanced="0"/>
    <cacheHierarchy uniqueName="[CPI_broader_YoY_data].[YoY_Inflation]" caption="YoY_Inflation" attribute="1" defaultMemberUniqueName="[CPI_broader_YoY_data].[YoY_Inflation].[All]" allUniqueName="[CPI_broader_YoY_data].[YoY_Inflation].[All]" dimensionUniqueName="[CPI_broader_YoY_data]" displayFolder="" count="0" memberValueDatatype="5" unbalanced="0"/>
    <cacheHierarchy uniqueName="[CPI_broader_YoY_data].[YoY_General_Inflation]" caption="YoY_General_Inflation" attribute="1" defaultMemberUniqueName="[CPI_broader_YoY_data].[YoY_General_Inflation].[All]" allUniqueName="[CPI_broader_YoY_data].[YoY_General_Inflation].[All]" dimensionUniqueName="[CPI_broader_YoY_data]" displayFolder="" count="0" memberValueDatatype="5" unbalanced="0"/>
    <cacheHierarchy uniqueName="[Dimension_table].[Sector]" caption="Sector" attribute="1" defaultMemberUniqueName="[Dimension_table].[Sector].[All]" allUniqueName="[Dimension_table].[Sector].[All]" dimensionUniqueName="[Dimension_table]" displayFolder="" count="2" memberValueDatatype="130" unbalanced="0"/>
    <cacheHierarchy uniqueName="[Food_data].[Sector]" caption="Sector" attribute="1" defaultMemberUniqueName="[Food_data].[Sector].[All]" allUniqueName="[Food_data].[Sector].[All]" dimensionUniqueName="[Food_data]" displayFolder="" count="0" memberValueDatatype="130" unbalanced="0"/>
    <cacheHierarchy uniqueName="[Food_data].[Year]" caption="Year" attribute="1" defaultMemberUniqueName="[Food_data].[Year].[All]" allUniqueName="[Food_data].[Year].[All]" dimensionUniqueName="[Food_data]" displayFolder="" count="0" memberValueDatatype="20" unbalanced="0"/>
    <cacheHierarchy uniqueName="[Food_data].[Month]" caption="Month" attribute="1" defaultMemberUniqueName="[Food_data].[Month].[All]" allUniqueName="[Food_data].[Month].[All]" dimensionUniqueName="[Food_data]" displayFolder="" count="0" memberValueDatatype="130" unbalanced="0"/>
    <cacheHierarchy uniqueName="[Food_data].[Date]" caption="Date" attribute="1" time="1" defaultMemberUniqueName="[Food_data].[Date].[All]" allUniqueName="[Food_data].[Date].[All]" dimensionUniqueName="[Food_data]" displayFolder="" count="0" memberValueDatatype="7" unbalanced="0"/>
    <cacheHierarchy uniqueName="[Food_data].[Food_category]" caption="Food_category" attribute="1" defaultMemberUniqueName="[Food_data].[Food_category].[All]" allUniqueName="[Food_data].[Food_category].[All]" dimensionUniqueName="[Food_data]" displayFolder="" count="0" memberValueDatatype="130" unbalanced="0"/>
    <cacheHierarchy uniqueName="[Food_data].[CPI Index]" caption="CPI Index" attribute="1" defaultMemberUniqueName="[Food_data].[CPI Index].[All]" allUniqueName="[Food_data].[CPI Index].[All]" dimensionUniqueName="[Food_data]" displayFolder="" count="0" memberValueDatatype="5" unbalanced="0"/>
    <cacheHierarchy uniqueName="[Food_data].[General index]" caption="General index" attribute="1" defaultMemberUniqueName="[Food_data].[General index].[All]" allUniqueName="[Food_data].[General index].[All]" dimensionUniqueName="[Food_data]" displayFolder="" count="0" memberValueDatatype="5" unbalanced="0"/>
    <cacheHierarchy uniqueName="[Food_data].[12_month_previous_CPI Index]" caption="12_month_previous_CPI Index" attribute="1" defaultMemberUniqueName="[Food_data].[12_month_previous_CPI Index].[All]" allUniqueName="[Food_data].[12_month_previous_CPI Index].[All]" dimensionUniqueName="[Food_data]" displayFolder="" count="0" memberValueDatatype="5" unbalanced="0"/>
    <cacheHierarchy uniqueName="[Food_data].[Absolute_difference]" caption="Absolute_difference" attribute="1" defaultMemberUniqueName="[Food_data].[Absolute_difference].[All]" allUniqueName="[Food_data].[Absolute_difference].[All]" dimensionUniqueName="[Food_data]" displayFolder="" count="0" memberValueDatatype="5" unbalanced="0"/>
    <cacheHierarchy uniqueName="[Food_data_previous_year].[Sector]" caption="Sector" attribute="1" defaultMemberUniqueName="[Food_data_previous_year].[Sector].[All]" allUniqueName="[Food_data_previous_year].[Sector].[All]" dimensionUniqueName="[Food_data_previous_year]" displayFolder="" count="0" memberValueDatatype="130" unbalanced="0"/>
    <cacheHierarchy uniqueName="[Food_data_previous_year].[Year]" caption="Year" attribute="1" defaultMemberUniqueName="[Food_data_previous_year].[Year].[All]" allUniqueName="[Food_data_previous_year].[Year].[All]" dimensionUniqueName="[Food_data_previous_year]" displayFolder="" count="0" memberValueDatatype="20" unbalanced="0"/>
    <cacheHierarchy uniqueName="[Food_data_previous_year].[Month]" caption="Month" attribute="1" defaultMemberUniqueName="[Food_data_previous_year].[Month].[All]" allUniqueName="[Food_data_previous_year].[Month].[All]" dimensionUniqueName="[Food_data_previous_year]" displayFolder="" count="0" memberValueDatatype="130" unbalanced="0"/>
    <cacheHierarchy uniqueName="[Food_data_previous_year].[Date]" caption="Date" attribute="1" time="1" defaultMemberUniqueName="[Food_data_previous_year].[Date].[All]" allUniqueName="[Food_data_previous_year].[Date].[All]" dimensionUniqueName="[Food_data_previous_year]" displayFolder="" count="0" memberValueDatatype="7" unbalanced="0"/>
    <cacheHierarchy uniqueName="[Food_data_previous_year].[Food_category]" caption="Food_category" attribute="1" defaultMemberUniqueName="[Food_data_previous_year].[Food_category].[All]" allUniqueName="[Food_data_previous_year].[Food_category].[All]" dimensionUniqueName="[Food_data_previous_year]" displayFolder="" count="0" memberValueDatatype="130" unbalanced="0"/>
    <cacheHierarchy uniqueName="[Food_data_previous_year].[CPI Index]" caption="CPI Index" attribute="1" defaultMemberUniqueName="[Food_data_previous_year].[CPI Index].[All]" allUniqueName="[Food_data_previous_year].[CPI Index].[All]" dimensionUniqueName="[Food_data_previous_year]" displayFolder="" count="0" memberValueDatatype="5" unbalanced="0"/>
    <cacheHierarchy uniqueName="[Food_data_previous_year].[General index]" caption="General index" attribute="1" defaultMemberUniqueName="[Food_data_previous_year].[General index].[All]" allUniqueName="[Food_data_previous_year].[General index].[All]" dimensionUniqueName="[Food_data_previous_year]" displayFolder="" count="0" memberValueDatatype="5" unbalanced="0"/>
    <cacheHierarchy uniqueName="[Food_data_previous_year].[12_months_back]" caption="12_months_back" attribute="1" time="1" defaultMemberUniqueName="[Food_data_previous_year].[12_months_back].[All]" allUniqueName="[Food_data_previous_year].[12_months_back].[All]" dimensionUniqueName="[Food_data_previous_year]" displayFolder="" count="0" memberValueDatatype="7" unbalanced="0"/>
    <cacheHierarchy uniqueName="[CPI_Broader_MoM_data].[Date (Month Index)]" caption="Date (Month Index)" attribute="1" defaultMemberUniqueName="[CPI_Broader_MoM_data].[Date (Month Index)].[All]" allUniqueName="[CPI_Broader_MoM_data].[Date (Month Index)].[All]" dimensionUniqueName="[CPI_Broader_MoM_data]" displayFolder="" count="0" memberValueDatatype="20" unbalanced="0" hidden="1"/>
    <cacheHierarchy uniqueName="[Measures].[__XL_Count CPI_broader_data]" caption="__XL_Count CPI_broader_data" measure="1" displayFolder="" measureGroup="CPI_broader_data" count="0" hidden="1"/>
    <cacheHierarchy uniqueName="[Measures].[__XL_Count CPI_broader_data_previous_month]" caption="__XL_Count CPI_broader_data_previous_month" measure="1" displayFolder="" measureGroup="CPI_broader_data_previous_month" count="0" hidden="1"/>
    <cacheHierarchy uniqueName="[Measures].[__XL_Count CPI_Broader_MoM_data]" caption="__XL_Count CPI_Broader_MoM_data" measure="1" displayFolder="" measureGroup="CPI_Broader_MoM_data" count="0" hidden="1"/>
    <cacheHierarchy uniqueName="[Measures].[__XL_Count CPI_broader_data_previous_year_same_month]" caption="__XL_Count CPI_broader_data_previous_year_same_month" measure="1" displayFolder="" measureGroup="CPI_broader_data_previous_year_same_month" count="0" hidden="1"/>
    <cacheHierarchy uniqueName="[Measures].[__XL_Count CPI_broader_YoY_data]" caption="__XL_Count CPI_broader_YoY_data" measure="1" displayFolder="" measureGroup="CPI_broader_YoY_data" count="0" hidden="1"/>
    <cacheHierarchy uniqueName="[Measures].[__XL_Count Food_data]" caption="__XL_Count Food_data" measure="1" displayFolder="" measureGroup="Food_data" count="0" hidden="1"/>
    <cacheHierarchy uniqueName="[Measures].[__XL_Count Food_data_previous_year]" caption="__XL_Count Food_data_previous_year" measure="1" displayFolder="" measureGroup="Food_data_previous_year" count="0" hidden="1"/>
    <cacheHierarchy uniqueName="[Measures].[__XL_Count Dimension_table]" caption="__XL_Count Dimension_table" measure="1" displayFolder="" measureGroup="Dimension_table" count="0" hidden="1"/>
    <cacheHierarchy uniqueName="[Measures].[__No measures defined]" caption="__No measures defined" measure="1" displayFolder="" count="0" hidden="1"/>
    <cacheHierarchy uniqueName="[Measures].[Sum of MoM_Inflation]" caption="Sum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Average of MoM_Inflation]" caption="Average of MoM_Inflation" measure="1" displayFolder="" measureGroup="CPI_Broader_MoM_data" count="0" hidden="1">
      <extLst>
        <ext xmlns:x15="http://schemas.microsoft.com/office/spreadsheetml/2010/11/main" uri="{B97F6D7D-B522-45F9-BDA1-12C45D357490}">
          <x15:cacheHierarchy aggregatedColumn="32"/>
        </ext>
      </extLst>
    </cacheHierarchy>
    <cacheHierarchy uniqueName="[Measures].[Count of Covid_Flag]" caption="Count of Covid_Flag" measure="1" displayFolder="" measureGroup="CPI_broader_YoY_data" count="0" hidden="1">
      <extLst>
        <ext xmlns:x15="http://schemas.microsoft.com/office/spreadsheetml/2010/11/main" uri="{B97F6D7D-B522-45F9-BDA1-12C45D357490}">
          <x15:cacheHierarchy aggregatedColumn="41"/>
        </ext>
      </extLst>
    </cacheHierarchy>
    <cacheHierarchy uniqueName="[Measures].[Sum of YoY_Inflation]" caption="Sum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Average of YoY_Inflation]" caption="Average of YoY_Inflation" measure="1" displayFolder="" measureGroup="CPI_broader_YoY_data" count="0" hidden="1">
      <extLst>
        <ext xmlns:x15="http://schemas.microsoft.com/office/spreadsheetml/2010/11/main" uri="{B97F6D7D-B522-45F9-BDA1-12C45D357490}">
          <x15:cacheHierarchy aggregatedColumn="47"/>
        </ext>
      </extLst>
    </cacheHierarchy>
    <cacheHierarchy uniqueName="[Measures].[Sum of Absolute_difference]" caption="Sum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Average of Absolute_difference]" caption="Average of Absolute_difference" measure="1" displayFolder="" measureGroup="Food_data" count="0" hidden="1">
      <extLst>
        <ext xmlns:x15="http://schemas.microsoft.com/office/spreadsheetml/2010/11/main" uri="{B97F6D7D-B522-45F9-BDA1-12C45D357490}">
          <x15:cacheHierarchy aggregatedColumn="58"/>
        </ext>
      </extLst>
    </cacheHierarchy>
    <cacheHierarchy uniqueName="[Measures].[Sum of YoY_General_Inflation]" caption="Sum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Average of YoY_General_Inflation]" caption="Average of YoY_General_Inflation" measure="1" displayFolder="" measureGroup="CPI_broader_YoY_data" count="0" hidden="1">
      <extLst>
        <ext xmlns:x15="http://schemas.microsoft.com/office/spreadsheetml/2010/11/main" uri="{B97F6D7D-B522-45F9-BDA1-12C45D357490}">
          <x15:cacheHierarchy aggregatedColumn="48"/>
        </ext>
      </extLst>
    </cacheHierarchy>
    <cacheHierarchy uniqueName="[Measures].[Sum of MoM_General_inflation]" caption="Sum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Average of MoM_General_inflation]" caption="Average of MoM_General_inflation" measure="1" displayFolder="" measureGroup="CPI_Broader_MoM_data" count="0" hidden="1">
      <extLst>
        <ext xmlns:x15="http://schemas.microsoft.com/office/spreadsheetml/2010/11/main" uri="{B97F6D7D-B522-45F9-BDA1-12C45D357490}">
          <x15:cacheHierarchy aggregatedColumn="33"/>
        </ext>
      </extLst>
    </cacheHierarchy>
    <cacheHierarchy uniqueName="[Measures].[Sum of CPI Index]" caption="Sum of CPI Index" measure="1" displayFolder="" measureGroup="CPI_broader_data"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Count of Year]" caption="Count of Year" measure="1" displayFolder="" measureGroup="CPI_broader_YoY_data" count="0" hidden="1">
      <extLst>
        <ext xmlns:x15="http://schemas.microsoft.com/office/spreadsheetml/2010/11/main" uri="{B97F6D7D-B522-45F9-BDA1-12C45D357490}">
          <x15:cacheHierarchy aggregatedColumn="38"/>
        </ext>
      </extLst>
    </cacheHierarchy>
    <cacheHierarchy uniqueName="[Measures].[Distinct Count of Year]" caption="Distinct Count of Year" measure="1" displayFolder="" measureGroup="CPI_broader_YoY_data"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8003915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BE9FF-28F2-4DEF-8AF0-152028029C8A}" name="covid impact by categories" cacheId="5" applyNumberFormats="0" applyBorderFormats="0" applyFontFormats="0" applyPatternFormats="0" applyAlignmentFormats="0" applyWidthHeightFormats="1" dataCaption="Values" tag="b5605232-49f9-4d72-8676-d43e47174519" updatedVersion="8" minRefreshableVersion="3" useAutoFormatting="1" subtotalHiddenItems="1" rowGrandTotals="0" colGrandTotals="0" itemPrintTitles="1" createdVersion="8" indent="0" outline="1" outlineData="1" multipleFieldFilters="0" chartFormat="19" rowHeaderCaption="Date" colHeaderCaption="Category">
  <location ref="F75:J81" firstHeaderRow="1" firstDataRow="2" firstDataCol="1" rowPageCount="3" colPageCount="1"/>
  <pivotFields count="9">
    <pivotField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7">
        <item s="1" x="0"/>
        <item s="1" x="1"/>
        <item s="1" x="2"/>
        <item s="1" x="3"/>
        <item x="4"/>
        <item x="5"/>
        <item x="6"/>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5">
    <i>
      <x/>
    </i>
    <i>
      <x v="1"/>
    </i>
    <i>
      <x v="2"/>
    </i>
    <i>
      <x v="3"/>
    </i>
    <i>
      <x v="4"/>
    </i>
  </rowItems>
  <colFields count="1">
    <field x="5"/>
  </colFields>
  <colItems count="4">
    <i>
      <x/>
    </i>
    <i>
      <x v="1"/>
    </i>
    <i>
      <x v="2"/>
    </i>
    <i>
      <x v="3"/>
    </i>
  </colItems>
  <pageFields count="3">
    <pageField fld="3" hier="38" name="[CPI_broader_YoY_data].[Year].&amp;[2019]" cap="2019"/>
    <pageField fld="6" hier="39" name="[CPI_broader_YoY_data].[Month].&amp;[March]" cap="March"/>
    <pageField fld="2" hier="37" name="[CPI_broader_YoY_data].[Sector].[All]" cap="All"/>
  </pageFields>
  <dataFields count="1">
    <dataField name="YoY Inflation" fld="1" subtotal="average" baseField="0" baseItem="0" numFmtId="2"/>
  </dataFields>
  <formats count="53">
    <format dxfId="70">
      <pivotArea outline="0" collapsedLevelsAreSubtotals="1" fieldPosition="0"/>
    </format>
    <format dxfId="69">
      <pivotArea field="4" type="button" dataOnly="0" labelOnly="1" outline="0" axis="axisRow" fieldPosition="0"/>
    </format>
    <format dxfId="68">
      <pivotArea dataOnly="0" fieldPosition="0">
        <references count="1">
          <reference field="4" count="1">
            <x v="5"/>
          </reference>
        </references>
      </pivotArea>
    </format>
    <format dxfId="67">
      <pivotArea dataOnly="0" labelOnly="1" fieldPosition="0">
        <references count="1">
          <reference field="4" count="0"/>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5" type="button" dataOnly="0" labelOnly="1" outline="0" axis="axisCol" fieldPosition="0"/>
    </format>
    <format dxfId="62">
      <pivotArea type="topRight" dataOnly="0" labelOnly="1" outline="0" fieldPosition="0"/>
    </format>
    <format dxfId="61">
      <pivotArea field="4" type="button" dataOnly="0" labelOnly="1" outline="0" axis="axisRow" fieldPosition="0"/>
    </format>
    <format dxfId="60">
      <pivotArea dataOnly="0" labelOnly="1" fieldPosition="0">
        <references count="1">
          <reference field="4" count="5">
            <x v="0"/>
            <x v="1"/>
            <x v="2"/>
            <x v="3"/>
            <x v="4"/>
          </reference>
        </references>
      </pivotArea>
    </format>
    <format dxfId="59">
      <pivotArea dataOnly="0" labelOnly="1" fieldPosition="0">
        <references count="1">
          <reference field="5" count="4">
            <x v="0"/>
            <x v="1"/>
            <x v="2"/>
            <x v="3"/>
          </reference>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5" type="button" dataOnly="0" labelOnly="1" outline="0" axis="axisCol" fieldPosition="0"/>
    </format>
    <format dxfId="54">
      <pivotArea type="topRight" dataOnly="0" labelOnly="1" outline="0" fieldPosition="0"/>
    </format>
    <format dxfId="53">
      <pivotArea field="4" type="button" dataOnly="0" labelOnly="1" outline="0" axis="axisRow" fieldPosition="0"/>
    </format>
    <format dxfId="52">
      <pivotArea dataOnly="0" labelOnly="1" fieldPosition="0">
        <references count="1">
          <reference field="4" count="5">
            <x v="0"/>
            <x v="1"/>
            <x v="2"/>
            <x v="3"/>
            <x v="4"/>
          </reference>
        </references>
      </pivotArea>
    </format>
    <format dxfId="51">
      <pivotArea dataOnly="0" labelOnly="1" fieldPosition="0">
        <references count="1">
          <reference field="5" count="4">
            <x v="0"/>
            <x v="1"/>
            <x v="2"/>
            <x v="3"/>
          </reference>
        </references>
      </pivotArea>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5" type="button" dataOnly="0" labelOnly="1" outline="0" axis="axisCol" fieldPosition="0"/>
    </format>
    <format dxfId="46">
      <pivotArea type="topRight" dataOnly="0" labelOnly="1" outline="0" fieldPosition="0"/>
    </format>
    <format dxfId="45">
      <pivotArea field="4" type="button" dataOnly="0" labelOnly="1" outline="0" axis="axisRow" fieldPosition="0"/>
    </format>
    <format dxfId="44">
      <pivotArea dataOnly="0" labelOnly="1" fieldPosition="0">
        <references count="1">
          <reference field="4" count="5">
            <x v="0"/>
            <x v="1"/>
            <x v="2"/>
            <x v="3"/>
            <x v="4"/>
          </reference>
        </references>
      </pivotArea>
    </format>
    <format dxfId="43">
      <pivotArea dataOnly="0" labelOnly="1" fieldPosition="0">
        <references count="1">
          <reference field="5" count="4">
            <x v="0"/>
            <x v="1"/>
            <x v="2"/>
            <x v="3"/>
          </reference>
        </references>
      </pivotArea>
    </format>
    <format dxfId="42">
      <pivotArea type="all" dataOnly="0" outline="0" fieldPosition="0"/>
    </format>
    <format dxfId="41">
      <pivotArea outline="0" collapsedLevelsAreSubtotals="1" fieldPosition="0"/>
    </format>
    <format dxfId="40">
      <pivotArea type="topRight" dataOnly="0" labelOnly="1" outline="0" fieldPosition="0"/>
    </format>
    <format dxfId="39">
      <pivotArea field="4" type="button" dataOnly="0" labelOnly="1" outline="0" axis="axisRow" fieldPosition="0"/>
    </format>
    <format dxfId="38">
      <pivotArea dataOnly="0" labelOnly="1" fieldPosition="0">
        <references count="1">
          <reference field="5" count="4">
            <x v="0"/>
            <x v="1"/>
            <x v="2"/>
            <x v="3"/>
          </reference>
        </references>
      </pivotArea>
    </format>
    <format dxfId="37">
      <pivotArea type="topRight" dataOnly="0" labelOnly="1" outline="0" fieldPosition="0"/>
    </format>
    <format dxfId="36">
      <pivotArea type="origin" dataOnly="0" labelOnly="1" outline="0" fieldPosition="0"/>
    </format>
    <format dxfId="35">
      <pivotArea field="5" type="button" dataOnly="0" labelOnly="1" outline="0" axis="axisCol" fieldPosition="0"/>
    </format>
    <format dxfId="34">
      <pivotArea type="origin" dataOnly="0" labelOnly="1" outline="0" fieldPosition="0"/>
    </format>
    <format dxfId="33">
      <pivotArea field="5" type="button" dataOnly="0" labelOnly="1" outline="0" axis="axisCol" fieldPosition="0"/>
    </format>
    <format dxfId="32">
      <pivotArea type="topRight" dataOnly="0" labelOnly="1" outline="0" fieldPosition="0"/>
    </format>
    <format dxfId="31">
      <pivotArea field="4" type="button" dataOnly="0" labelOnly="1" outline="0" axis="axisRow" fieldPosition="0"/>
    </format>
    <format dxfId="30">
      <pivotArea dataOnly="0" labelOnly="1" fieldPosition="0">
        <references count="1">
          <reference field="5" count="4">
            <x v="0"/>
            <x v="1"/>
            <x v="2"/>
            <x v="3"/>
          </reference>
        </references>
      </pivotArea>
    </format>
    <format dxfId="29">
      <pivotArea type="topRight" dataOnly="0" labelOnly="1" outline="0" offset="A1" fieldPosition="0"/>
    </format>
    <format dxfId="28">
      <pivotArea outline="0" collapsedLevelsAreSubtotals="1" fieldPosition="0">
        <references count="1">
          <reference field="5" count="3" selected="0">
            <x v="1"/>
            <x v="2"/>
            <x v="3"/>
          </reference>
        </references>
      </pivotArea>
    </format>
    <format dxfId="27">
      <pivotArea outline="0" collapsedLevelsAreSubtotals="1" fieldPosition="0">
        <references count="1">
          <reference field="5" count="1" selected="0">
            <x v="0"/>
          </reference>
        </references>
      </pivotArea>
    </format>
    <format dxfId="26">
      <pivotArea type="origin" dataOnly="0" labelOnly="1" outline="0" fieldPosition="0"/>
    </format>
    <format dxfId="25">
      <pivotArea field="5" type="button" dataOnly="0" labelOnly="1" outline="0" axis="axisCol" fieldPosition="0"/>
    </format>
    <format dxfId="24">
      <pivotArea field="4" type="button" dataOnly="0" labelOnly="1" outline="0" axis="axisRow" fieldPosition="0"/>
    </format>
    <format dxfId="23">
      <pivotArea dataOnly="0" labelOnly="1" fieldPosition="0">
        <references count="1">
          <reference field="4" count="5">
            <x v="0"/>
            <x v="1"/>
            <x v="2"/>
            <x v="3"/>
            <x v="4"/>
          </reference>
        </references>
      </pivotArea>
    </format>
    <format dxfId="22">
      <pivotArea dataOnly="0" labelOnly="1" fieldPosition="0">
        <references count="1">
          <reference field="5" count="1">
            <x v="0"/>
          </reference>
        </references>
      </pivotArea>
    </format>
    <format dxfId="21">
      <pivotArea outline="0" collapsedLevelsAreSubtotals="1" fieldPosition="0"/>
    </format>
    <format dxfId="20">
      <pivotArea field="5" type="button" dataOnly="0" labelOnly="1" outline="0" axis="axisCol" fieldPosition="0"/>
    </format>
    <format dxfId="19">
      <pivotArea type="topRight" dataOnly="0" labelOnly="1" outline="0" fieldPosition="0"/>
    </format>
    <format dxfId="18">
      <pivotArea dataOnly="0" labelOnly="1" fieldPosition="0">
        <references count="1">
          <reference field="5" count="4">
            <x v="0"/>
            <x v="1"/>
            <x v="2"/>
            <x v="3"/>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2">
          <reference field="4294967294" count="1" selected="0">
            <x v="0"/>
          </reference>
          <reference field="5" count="1" selected="0">
            <x v="3"/>
          </reference>
        </references>
      </pivotArea>
    </chartFormat>
    <chartFormat chart="9" format="8" series="1">
      <pivotArea type="data" outline="0" fieldPosition="0">
        <references count="2">
          <reference field="4294967294" count="1" selected="0">
            <x v="0"/>
          </reference>
          <reference field="5" count="1" selected="0">
            <x v="0"/>
          </reference>
        </references>
      </pivotArea>
    </chartFormat>
    <chartFormat chart="9" format="9" series="1">
      <pivotArea type="data" outline="0" fieldPosition="0">
        <references count="2">
          <reference field="4294967294" count="1" selected="0">
            <x v="0"/>
          </reference>
          <reference field="5" count="1" selected="0">
            <x v="1"/>
          </reference>
        </references>
      </pivotArea>
    </chartFormat>
    <chartFormat chart="9" format="10" series="1">
      <pivotArea type="data" outline="0" fieldPosition="0">
        <references count="2">
          <reference field="4294967294" count="1" selected="0">
            <x v="0"/>
          </reference>
          <reference field="5" count="1" selected="0">
            <x v="2"/>
          </reference>
        </references>
      </pivotArea>
    </chartFormat>
    <chartFormat chart="9" format="11" series="1">
      <pivotArea type="data" outline="0" fieldPosition="0">
        <references count="2">
          <reference field="4294967294" count="1" selected="0">
            <x v="0"/>
          </reference>
          <reference field="5" count="1" selected="0">
            <x v="3"/>
          </reference>
        </references>
      </pivotArea>
    </chartFormat>
    <chartFormat chart="9" format="12">
      <pivotArea type="data" outline="0" fieldPosition="0">
        <references count="3">
          <reference field="4294967294" count="1" selected="0">
            <x v="0"/>
          </reference>
          <reference field="4" count="1" selected="0">
            <x v="1"/>
          </reference>
          <reference field="5" count="1" selected="0">
            <x v="0"/>
          </reference>
        </references>
      </pivotArea>
    </chartFormat>
    <chartFormat chart="9" format="13">
      <pivotArea type="data" outline="0" fieldPosition="0">
        <references count="3">
          <reference field="4294967294" count="1" selected="0">
            <x v="0"/>
          </reference>
          <reference field="4" count="1" selected="0">
            <x v="1"/>
          </reference>
          <reference field="5" count="1" selected="0">
            <x v="1"/>
          </reference>
        </references>
      </pivotArea>
    </chartFormat>
    <chartFormat chart="9" format="14">
      <pivotArea type="data" outline="0" fieldPosition="0">
        <references count="3">
          <reference field="4294967294" count="1" selected="0">
            <x v="0"/>
          </reference>
          <reference field="4" count="1" selected="0">
            <x v="1"/>
          </reference>
          <reference field="5" count="1" selected="0">
            <x v="2"/>
          </reference>
        </references>
      </pivotArea>
    </chartFormat>
    <chartFormat chart="9" format="15" series="1">
      <pivotArea type="data" outline="0" fieldPosition="0">
        <references count="2">
          <reference field="4294967294" count="1" selected="0">
            <x v="0"/>
          </reference>
          <reference field="5" count="1" selected="0">
            <x v="5"/>
          </reference>
        </references>
      </pivotArea>
    </chartFormat>
    <chartFormat chart="9" format="16" series="1">
      <pivotArea type="data" outline="0" fieldPosition="0">
        <references count="2">
          <reference field="4294967294" count="1" selected="0">
            <x v="0"/>
          </reference>
          <reference field="5" count="1" selected="0">
            <x v="6"/>
          </reference>
        </references>
      </pivotArea>
    </chartFormat>
    <chartFormat chart="9" format="17" series="1">
      <pivotArea type="data" outline="0" fieldPosition="0">
        <references count="2">
          <reference field="4294967294" count="1" selected="0">
            <x v="0"/>
          </reference>
          <reference field="5" count="1" selected="0">
            <x v="4"/>
          </reference>
        </references>
      </pivotArea>
    </chartFormat>
    <chartFormat chart="9" format="18" series="1">
      <pivotArea type="data" outline="0" fieldPosition="0">
        <references count="1">
          <reference field="4294967294" count="1" selected="0">
            <x v="0"/>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PI_broader_YoY_data].[Year].&amp;[2019]"/>
        <member name="[CPI_broader_YoY_data].[Year].&amp;[2020]"/>
        <member name="[CPI_broader_YoY_data].[Year].&amp;[2021]"/>
        <member name="[CPI_broader_YoY_data].[Year].&amp;[2022]"/>
        <member name="[CPI_broader_YoY_data].[Year].&amp;[2023]"/>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 Inf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NewerThan" evalOrder="-1" id="2">
      <autoFilter ref="A1">
        <filterColumn colId="0">
          <customFilters>
            <customFilter operator="greaterThan" val="44196"/>
          </customFilters>
        </filterColumn>
      </autoFilter>
    </filter>
  </filters>
  <rowHierarchiesUsage count="1">
    <rowHierarchyUsage hierarchyUsage="40"/>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A3F5D-4CF0-4ADA-AC0E-4889082EEDD3}" name="Q3-food-sub categories inflation analysis" cacheId="7" applyNumberFormats="0" applyBorderFormats="0" applyFontFormats="0" applyPatternFormats="0" applyAlignmentFormats="0" applyWidthHeightFormats="1" dataCaption="Values" tag="5d2d9df9-81d7-4f15-ad33-7c4dc6761b7d" updatedVersion="8" minRefreshableVersion="3" useAutoFormatting="1" subtotalHiddenItems="1" rowGrandTotals="0" colGrandTotals="0" itemPrintTitles="1" createdVersion="8" indent="0" outline="1" outlineData="1" multipleFieldFilters="0" chartFormat="6" rowHeaderCaption="Category" colHeaderCaption=" ">
  <location ref="E49:F61" firstHeaderRow="1" firstDataRow="1" firstDataCol="1" rowPageCount="1" colPageCount="1"/>
  <pivotFields count="8">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4"/>
  </rowFields>
  <rowItems count="12">
    <i>
      <x/>
    </i>
    <i>
      <x v="1"/>
    </i>
    <i>
      <x v="2"/>
    </i>
    <i>
      <x v="3"/>
    </i>
    <i>
      <x v="4"/>
    </i>
    <i>
      <x v="5"/>
    </i>
    <i>
      <x v="6"/>
    </i>
    <i>
      <x v="7"/>
    </i>
    <i>
      <x v="8"/>
    </i>
    <i>
      <x v="9"/>
    </i>
    <i>
      <x v="10"/>
    </i>
    <i>
      <x v="11"/>
    </i>
  </rowItems>
  <colItems count="1">
    <i/>
  </colItems>
  <pageFields count="1">
    <pageField fld="3" hier="53" name="[Food_data].[Date].&amp;[2023-05-01T00:00:00]" cap="01-05-2023"/>
  </pageFields>
  <dataFields count="1">
    <dataField name="Average of Absolute_difference" fld="6" subtotal="average" baseField="4" baseItem="2"/>
  </dataFields>
  <formats count="37">
    <format dxfId="107">
      <pivotArea outline="0" collapsedLevelsAreSubtotals="1" fieldPosition="0"/>
    </format>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0"/>
        </references>
      </pivotArea>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4" type="button" dataOnly="0" labelOnly="1" outline="0" axis="axisRow" fieldPosition="0"/>
    </format>
    <format dxfId="98">
      <pivotArea dataOnly="0" labelOnly="1" fieldPosition="0">
        <references count="1">
          <reference field="4" count="0"/>
        </references>
      </pivotArea>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4" type="button" dataOnly="0" labelOnly="1" outline="0" axis="axisRow" fieldPosition="0"/>
    </format>
    <format dxfId="93">
      <pivotArea dataOnly="0" labelOnly="1" fieldPosition="0">
        <references count="1">
          <reference field="4" count="0"/>
        </references>
      </pivotArea>
    </format>
    <format dxfId="92">
      <pivotArea dataOnly="0" labelOnly="1" outline="0" axis="axisValues" fieldPosition="0"/>
    </format>
    <format dxfId="91">
      <pivotArea type="all" dataOnly="0" outline="0" fieldPosition="0"/>
    </format>
    <format dxfId="90">
      <pivotArea field="4" type="button" dataOnly="0" labelOnly="1" outline="0" axis="axisRow" fieldPosition="0"/>
    </format>
    <format dxfId="89">
      <pivotArea dataOnly="0" labelOnly="1" outline="0" axis="axisValues" fieldPosition="0"/>
    </format>
    <format dxfId="88">
      <pivotArea field="4" type="button" dataOnly="0" labelOnly="1" outline="0" axis="axisRow" fieldPosition="0"/>
    </format>
    <format dxfId="87">
      <pivotArea dataOnly="0" labelOnly="1" outline="0" axis="axisValues" fieldPosition="0"/>
    </format>
    <format dxfId="86">
      <pivotArea field="4" type="button" dataOnly="0" labelOnly="1" outline="0" axis="axisRow" fieldPosition="0"/>
    </format>
    <format dxfId="85">
      <pivotArea dataOnly="0" labelOnly="1" outline="0" axis="axisValues" fieldPosition="0"/>
    </format>
    <format dxfId="84">
      <pivotArea field="4" type="button" dataOnly="0" labelOnly="1" outline="0" axis="axisRow" fieldPosition="0"/>
    </format>
    <format dxfId="83">
      <pivotArea dataOnly="0" labelOnly="1" outline="0" axis="axisValues" fieldPosition="0"/>
    </format>
    <format dxfId="82">
      <pivotArea field="4" type="button" dataOnly="0" labelOnly="1" outline="0" axis="axisRow" fieldPosition="0"/>
    </format>
    <format dxfId="81">
      <pivotArea field="4" type="button" dataOnly="0" labelOnly="1" outline="0" axis="axisRow" fieldPosition="0"/>
    </format>
    <format dxfId="80">
      <pivotArea dataOnly="0" labelOnly="1" outline="0" axis="axisValues" fieldPosition="0"/>
    </format>
    <format dxfId="79">
      <pivotArea field="4" type="button" dataOnly="0" labelOnly="1" outline="0" axis="axisRow" fieldPosition="0"/>
    </format>
    <format dxfId="78">
      <pivotArea dataOnly="0" labelOnly="1" outline="0" axis="axisValues" fieldPosition="0"/>
    </format>
    <format dxfId="77">
      <pivotArea field="4" type="button" dataOnly="0" labelOnly="1" outline="0" axis="axisRow"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outline="0" axis="axisValues" fieldPosition="0"/>
    </format>
  </formats>
  <conditionalFormats count="2">
    <conditionalFormat type="all" priority="17">
      <pivotAreas count="1">
        <pivotArea type="data" outline="0" collapsedLevelsAreSubtotals="1" fieldPosition="0">
          <references count="1">
            <reference field="4294967294" count="1" selected="0">
              <x v="0"/>
            </reference>
          </references>
        </pivotArea>
      </pivotAreas>
    </conditionalFormat>
    <conditionalFormat type="all" priority="18">
      <pivotAreas count="1">
        <pivotArea type="data" outline="0" collapsedLevelsAreSubtotals="1" fieldPosition="0">
          <references count="1">
            <reference field="4294967294" count="1" selected="0">
              <x v="0"/>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1"/>
          </reference>
        </references>
      </pivotArea>
    </chartFormat>
    <chartFormat chart="2" format="4">
      <pivotArea type="data" outline="0" fieldPosition="0">
        <references count="2">
          <reference field="4294967294" count="1" selected="0">
            <x v="0"/>
          </reference>
          <reference field="4" count="1" selected="0">
            <x v="6"/>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9"/>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PI_Broader_MoM_data].[Year].&amp;[2022]"/>
        <member name="[CPI_Broader_MoM_data].[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Food_data].[Year].&amp;[2022]"/>
        <member name="[Food_data].[Year].&amp;[2023]"/>
      </members>
    </pivotHierarchy>
    <pivotHierarchy dragToData="1"/>
    <pivotHierarchy multipleItemSelectionAllowed="1" dragToData="1">
      <members count="1" level="1">
        <member name="[Food_data].[Date].&amp;[2023-05-0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 Inflation"/>
    <pivotHierarchy dragToData="1" caption="Sum of Absolute_difference"/>
    <pivotHierarchy dragToData="1" caption="Average of Absolute_difference"/>
    <pivotHierarchy dragToData="1"/>
    <pivotHierarchy dragToData="1"/>
    <pivotHierarchy dragToData="1"/>
    <pivotHierarchy dragToData="1"/>
    <pivotHierarchy dragToData="1"/>
    <pivotHierarchy dragToData="1"/>
    <pivotHierarchy dragToData="1"/>
    <pivotHierarchy dragToData="1"/>
    <pivotHierarchy dragToData="1" caption="Min of Absolute_difference"/>
    <pivotHierarchy dragToData="1"/>
    <pivotHierarchy dragToData="1" caption="Average of CPI Index"/>
  </pivotHierarchies>
  <pivotTableStyleInfo name="PivotStyleLight16" showRowHeaders="1" showColHeaders="1" showRowStripes="1"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Food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9D8628-2E06-4754-AAB5-9E0C577A6396}" name="q3-food_inflation" cacheId="6" applyNumberFormats="0" applyBorderFormats="0" applyFontFormats="0" applyPatternFormats="0" applyAlignmentFormats="0" applyWidthHeightFormats="1" dataCaption="Values" tag="1b5c1ad8-eaa2-43e9-9435-5f3cb6a9ea36" updatedVersion="8" minRefreshableVersion="3" useAutoFormatting="1" subtotalHiddenItems="1" rowGrandTotals="0" colGrandTotals="0" itemPrintTitles="1" createdVersion="8" indent="0" outline="1" outlineData="1" multipleFieldFilters="0" chartFormat="10" rowHeaderCaption="Date" colHeaderCaption=" ">
  <location ref="A49:B61" firstHeaderRow="1" firstDataRow="1" firstDataCol="1" rowPageCount="2" colPageCount="1"/>
  <pivotFields count="6">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2">
    <pageField fld="1" hier="24" name="[CPI_Broader_MoM_data].[Year].&amp;[2022]" cap="2022"/>
    <pageField fld="2" hier="27" name="[CPI_Broader_MoM_data].[Category].&amp;[Food&amp;Beverages]" cap="Food&amp;Beverages"/>
  </pageFields>
  <dataFields count="1">
    <dataField name="MoM_Inflation" fld="3" subtotal="average" baseField="0" baseItem="2"/>
  </dataFields>
  <formats count="36">
    <format dxfId="143">
      <pivotArea outline="0" collapsedLevelsAreSubtotals="1" fieldPosition="0"/>
    </format>
    <format dxfId="142">
      <pivotArea dataOnly="0" labelOnly="1" fieldPosition="0">
        <references count="1">
          <reference field="0" count="0"/>
        </references>
      </pivotArea>
    </format>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fieldPosition="0">
        <references count="1">
          <reference field="0" count="0"/>
        </references>
      </pivotArea>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0" type="button" dataOnly="0" labelOnly="1" outline="0" axis="axisRow" fieldPosition="0"/>
    </format>
    <format dxfId="133">
      <pivotArea dataOnly="0" labelOnly="1" fieldPosition="0">
        <references count="1">
          <reference field="0" count="0"/>
        </references>
      </pivotArea>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0" type="button" dataOnly="0" labelOnly="1" outline="0" axis="axisRow" fieldPosition="0"/>
    </format>
    <format dxfId="128">
      <pivotArea dataOnly="0" labelOnly="1" fieldPosition="0">
        <references count="1">
          <reference field="0" count="0"/>
        </references>
      </pivotArea>
    </format>
    <format dxfId="127">
      <pivotArea dataOnly="0" labelOnly="1" outline="0" axis="axisValues" fieldPosition="0"/>
    </format>
    <format dxfId="126">
      <pivotArea type="all" dataOnly="0" outline="0" fieldPosition="0"/>
    </format>
    <format dxfId="125">
      <pivotArea field="0" type="button" dataOnly="0" labelOnly="1" outline="0" axis="axisRow" fieldPosition="0"/>
    </format>
    <format dxfId="124">
      <pivotArea dataOnly="0" labelOnly="1" outline="0" axis="axisValues" fieldPosition="0"/>
    </format>
    <format dxfId="123">
      <pivotArea field="0" type="button" dataOnly="0" labelOnly="1" outline="0" axis="axisRow" fieldPosition="0"/>
    </format>
    <format dxfId="122">
      <pivotArea dataOnly="0" labelOnly="1" outline="0" axis="axisValues" fieldPosition="0"/>
    </format>
    <format dxfId="121">
      <pivotArea field="0" type="button" dataOnly="0" labelOnly="1" outline="0" axis="axisRow" fieldPosition="0"/>
    </format>
    <format dxfId="120">
      <pivotArea dataOnly="0" labelOnly="1" outline="0" axis="axisValues" fieldPosition="0"/>
    </format>
    <format dxfId="119">
      <pivotArea field="0" type="button" dataOnly="0" labelOnly="1" outline="0" axis="axisRow" fieldPosition="0"/>
    </format>
    <format dxfId="118">
      <pivotArea dataOnly="0" labelOnly="1" outline="0" axis="axisValues" fieldPosition="0"/>
    </format>
    <format dxfId="117">
      <pivotArea field="0" type="button" dataOnly="0" labelOnly="1" outline="0" axis="axisRow" fieldPosition="0"/>
    </format>
    <format dxfId="116">
      <pivotArea dataOnly="0" labelOnly="1" outline="0" axis="axisValues" fieldPosition="0"/>
    </format>
    <format dxfId="115">
      <pivotArea dataOnly="0" labelOnly="1" outline="0" fieldPosition="0">
        <references count="1">
          <reference field="2" count="0"/>
        </references>
      </pivotArea>
    </format>
    <format dxfId="114">
      <pivotArea field="0" type="button" dataOnly="0" labelOnly="1" outline="0" axis="axisRow"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outline="0" axis="axisValues" fieldPosition="0"/>
    </format>
  </formats>
  <conditionalFormats count="2">
    <conditionalFormat type="all" priority="21">
      <pivotAreas count="1">
        <pivotArea type="data" outline="0" collapsedLevelsAreSubtotals="1" fieldPosition="0">
          <references count="1">
            <reference field="4294967294" count="1" selected="0">
              <x v="0"/>
            </reference>
          </references>
        </pivotArea>
      </pivotAreas>
    </conditionalFormat>
    <conditionalFormat type="all" priority="22">
      <pivotAreas count="1">
        <pivotArea type="data" outline="0" collapsedLevelsAreSubtotals="1" fieldPosition="0">
          <references count="1">
            <reference field="4294967294" count="1" selected="0">
              <x v="0"/>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6"/>
          </reference>
        </references>
      </pivotArea>
    </chartFormat>
    <chartFormat chart="2" format="4">
      <pivotArea type="data" outline="0" fieldPosition="0">
        <references count="2">
          <reference field="4294967294" count="1" selected="0">
            <x v="0"/>
          </reference>
          <reference field="0" count="1" selected="0">
            <x v="8"/>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PI_Broader_MoM_data].[Year].&amp;[2022]"/>
        <member name="[CPI_Broader_MoM_data].[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 Inf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8F569-664B-439F-AD6E-4817958EF01D}" name="Total_years" cacheId="11" applyNumberFormats="0" applyBorderFormats="0" applyFontFormats="0" applyPatternFormats="0" applyAlignmentFormats="0" applyWidthHeightFormats="1" dataCaption="Values" tag="3b67e6fe-8109-4508-b60a-064f08426119" updatedVersion="8" minRefreshableVersion="3" useAutoFormatting="1" subtotalHiddenItems="1" colGrandTotals="0" itemPrintTitles="1" createdVersion="8" indent="0" outline="1" outlineData="1" multipleFieldFilters="0" chartFormat="5" rowHeaderCaption="Date" colHeaderCaption=" ">
  <location ref="G2:G3" firstHeaderRow="1" firstDataRow="1" firstDataCol="0"/>
  <pivotFields count="6">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Years data" fld="3" subtotal="count" baseField="0" baseItem="0" numFmtId="1">
      <extLst>
        <ext xmlns:x15="http://schemas.microsoft.com/office/spreadsheetml/2010/11/main" uri="{FABC7310-3BB5-11E1-824E-6D434824019B}">
          <x15:dataField isCountDistinct="1"/>
        </ext>
      </extLst>
    </dataField>
  </dataFields>
  <formats count="18">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type="all" dataOnly="0" outline="0" fieldPosition="0"/>
    </format>
    <format dxfId="148">
      <pivotArea dataOnly="0" labelOnly="1" outline="0" axis="axisValues"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MoM_Inflation"/>
    <pivotHierarchy dragToData="1"/>
    <pivotHierarchy dragToData="1"/>
    <pivotHierarchy dragToData="1" caption="Average YoY_Inflation"/>
    <pivotHierarchy dragToData="1"/>
    <pivotHierarchy dragToData="1"/>
    <pivotHierarchy dragToData="1"/>
    <pivotHierarchy dragToData="1" caption="YoY_General_Inflation"/>
    <pivotHierarchy dragToData="1"/>
    <pivotHierarchy dragToData="1" caption="Average of MoM_General_inflation"/>
    <pivotHierarchy dragToData="1" caption="CPI Index"/>
    <pivotHierarchy dragToData="1"/>
    <pivotHierarchy dragToData="1" caption="Count of Year"/>
    <pivotHierarchy dragToData="1" caption="Total Years data"/>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CPI_broader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CBD86-9F30-432C-BC84-2DB4C21AE479}" name="ques4-high_level Covid impact" cacheId="10" applyNumberFormats="0" applyBorderFormats="0" applyFontFormats="0" applyPatternFormats="0" applyAlignmentFormats="0" applyWidthHeightFormats="1" dataCaption="Values" tag="da968e6a-fce6-4d9c-9f9b-2946c6bcce7a" updatedVersion="8" minRefreshableVersion="3" useAutoFormatting="1" subtotalHiddenItems="1" colGrandTotals="0" itemPrintTitles="1" createdVersion="8" indent="0" outline="1" outlineData="1" multipleFieldFilters="0" chartFormat="6" rowHeaderCaption="Category" colHeaderCaption=" ">
  <location ref="A72:C81" firstHeaderRow="1" firstDataRow="2" firstDataCol="1" rowPageCount="1" colPageCount="1"/>
  <pivotFields count="7">
    <pivotField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2">
    <i>
      <x/>
    </i>
    <i>
      <x v="1"/>
    </i>
  </colItems>
  <pageFields count="1">
    <pageField fld="4" hier="37" name="[CPI_broader_YoY_data].[Sector].[All]" cap="All"/>
  </pageFields>
  <dataFields count="1">
    <dataField name="YoY Inflation" fld="3" subtotal="average" baseField="1" baseItem="3" numFmtId="2"/>
  </dataFields>
  <formats count="49">
    <format dxfId="210">
      <pivotArea outline="0" collapsedLevelsAreSubtotals="1" fieldPosition="0"/>
    </format>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2" type="button" dataOnly="0" labelOnly="1" outline="0" axis="axisCol" fieldPosition="0"/>
    </format>
    <format dxfId="205">
      <pivotArea type="topRight" dataOnly="0" labelOnly="1" outline="0" fieldPosition="0"/>
    </format>
    <format dxfId="204">
      <pivotArea field="1" type="button" dataOnly="0" labelOnly="1" outline="0" axis="axisRow" fieldPosition="0"/>
    </format>
    <format dxfId="203">
      <pivotArea dataOnly="0" labelOnly="1" fieldPosition="0">
        <references count="1">
          <reference field="1" count="0"/>
        </references>
      </pivotArea>
    </format>
    <format dxfId="202">
      <pivotArea dataOnly="0" labelOnly="1" grandRow="1" outline="0" fieldPosition="0"/>
    </format>
    <format dxfId="201">
      <pivotArea dataOnly="0" labelOnly="1" fieldPosition="0">
        <references count="1">
          <reference field="2" count="0"/>
        </references>
      </pivotArea>
    </format>
    <format dxfId="200">
      <pivotArea type="all" dataOnly="0" outline="0" fieldPosition="0"/>
    </format>
    <format dxfId="199">
      <pivotArea outline="0" collapsedLevelsAreSubtotals="1" fieldPosition="0"/>
    </format>
    <format dxfId="198">
      <pivotArea type="origin" dataOnly="0" labelOnly="1" outline="0" fieldPosition="0"/>
    </format>
    <format dxfId="197">
      <pivotArea field="2" type="button" dataOnly="0" labelOnly="1" outline="0" axis="axisCol" fieldPosition="0"/>
    </format>
    <format dxfId="196">
      <pivotArea type="topRight" dataOnly="0" labelOnly="1" outline="0" fieldPosition="0"/>
    </format>
    <format dxfId="195">
      <pivotArea field="1" type="button" dataOnly="0" labelOnly="1" outline="0" axis="axisRow" fieldPosition="0"/>
    </format>
    <format dxfId="194">
      <pivotArea dataOnly="0" labelOnly="1" fieldPosition="0">
        <references count="1">
          <reference field="1" count="0"/>
        </references>
      </pivotArea>
    </format>
    <format dxfId="193">
      <pivotArea dataOnly="0" labelOnly="1" grandRow="1" outline="0" fieldPosition="0"/>
    </format>
    <format dxfId="192">
      <pivotArea dataOnly="0" labelOnly="1" fieldPosition="0">
        <references count="1">
          <reference field="2" count="0"/>
        </references>
      </pivotArea>
    </format>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2" type="button" dataOnly="0" labelOnly="1" outline="0" axis="axisCol" fieldPosition="0"/>
    </format>
    <format dxfId="187">
      <pivotArea type="topRight" dataOnly="0" labelOnly="1" outline="0" fieldPosition="0"/>
    </format>
    <format dxfId="186">
      <pivotArea field="1" type="button" dataOnly="0" labelOnly="1" outline="0" axis="axisRow" fieldPosition="0"/>
    </format>
    <format dxfId="185">
      <pivotArea dataOnly="0" labelOnly="1" fieldPosition="0">
        <references count="1">
          <reference field="1" count="0"/>
        </references>
      </pivotArea>
    </format>
    <format dxfId="184">
      <pivotArea dataOnly="0" labelOnly="1" grandRow="1" outline="0" fieldPosition="0"/>
    </format>
    <format dxfId="183">
      <pivotArea dataOnly="0" labelOnly="1" fieldPosition="0">
        <references count="1">
          <reference field="2" count="0"/>
        </references>
      </pivotArea>
    </format>
    <format dxfId="182">
      <pivotArea type="all" dataOnly="0" outline="0" fieldPosition="0"/>
    </format>
    <format dxfId="181">
      <pivotArea outline="0" collapsedLevelsAreSubtotals="1" fieldPosition="0"/>
    </format>
    <format dxfId="180">
      <pivotArea field="1" type="button" dataOnly="0" labelOnly="1" outline="0" axis="axisRow" fieldPosition="0"/>
    </format>
    <format dxfId="179">
      <pivotArea dataOnly="0" labelOnly="1" fieldPosition="0">
        <references count="1">
          <reference field="1" count="0"/>
        </references>
      </pivotArea>
    </format>
    <format dxfId="178">
      <pivotArea dataOnly="0" labelOnly="1" grandRow="1" outline="0" fieldPosition="0"/>
    </format>
    <format dxfId="177">
      <pivotArea dataOnly="0" labelOnly="1" fieldPosition="0">
        <references count="1">
          <reference field="2" count="0"/>
        </references>
      </pivotArea>
    </format>
    <format dxfId="176">
      <pivotArea field="2" type="button" dataOnly="0" labelOnly="1" outline="0" axis="axisCol" fieldPosition="0"/>
    </format>
    <format dxfId="175">
      <pivotArea type="topRight" dataOnly="0" labelOnly="1" outline="0" fieldPosition="0"/>
    </format>
    <format dxfId="174">
      <pivotArea field="2" type="button" dataOnly="0" labelOnly="1" outline="0" axis="axisCol" fieldPosition="0"/>
    </format>
    <format dxfId="173">
      <pivotArea type="topRight" dataOnly="0" labelOnly="1" outline="0" fieldPosition="0"/>
    </format>
    <format dxfId="172">
      <pivotArea type="topRight" dataOnly="0" labelOnly="1" outline="0" fieldPosition="0"/>
    </format>
    <format dxfId="171">
      <pivotArea type="origin" dataOnly="0" labelOnly="1" outline="0" fieldPosition="0"/>
    </format>
    <format dxfId="170">
      <pivotArea type="origin" dataOnly="0" labelOnly="1" outline="0" fieldPosition="0"/>
    </format>
    <format dxfId="169">
      <pivotArea type="origin" dataOnly="0" labelOnly="1" outline="0" fieldPosition="0"/>
    </format>
    <format dxfId="168">
      <pivotArea field="1" type="button" dataOnly="0" labelOnly="1" outline="0" axis="axisRow" fieldPosition="0"/>
    </format>
    <format dxfId="167">
      <pivotArea dataOnly="0" labelOnly="1" fieldPosition="0">
        <references count="1">
          <reference field="2" count="0"/>
        </references>
      </pivotArea>
    </format>
    <format dxfId="166">
      <pivotArea type="origin" dataOnly="0" labelOnly="1" outline="0" fieldPosition="0"/>
    </format>
    <format dxfId="165">
      <pivotArea field="2" type="button" dataOnly="0" labelOnly="1" outline="0" axis="axisCol" fieldPosition="0"/>
    </format>
    <format dxfId="164">
      <pivotArea type="topRight" dataOnly="0" labelOnly="1" outline="0" fieldPosition="0"/>
    </format>
    <format dxfId="163">
      <pivotArea field="1" type="button" dataOnly="0" labelOnly="1" outline="0" axis="axisRow" fieldPosition="0"/>
    </format>
    <format dxfId="162">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 Inf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NewerThan" evalOrder="-1" id="2">
      <autoFilter ref="A1">
        <filterColumn colId="0">
          <customFilters>
            <customFilter operator="greaterThan" val="44196"/>
          </customFilters>
        </filterColumn>
      </autoFilter>
    </filter>
  </filters>
  <rowHierarchiesUsage count="1">
    <rowHierarchyUsage hierarchyUsage="42"/>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621EC-8277-49EF-92D0-7C8BE0A0B3EB}" name="Q5-oil-Inflation_Correlation" cacheId="9" applyNumberFormats="0" applyBorderFormats="0" applyFontFormats="0" applyPatternFormats="0" applyAlignmentFormats="0" applyWidthHeightFormats="1" dataCaption="Values" tag="89f95cd6-0d3f-4151-8fbf-673bff1db81f" updatedVersion="8" minRefreshableVersion="3" useAutoFormatting="1" subtotalHiddenItems="1" rowGrandTotals="0" colGrandTotals="0" itemPrintTitles="1" createdVersion="8" indent="0" outline="1" outlineData="1" multipleFieldFilters="0" rowHeaderCaption="Date" colHeaderCaption="Category">
  <location ref="E94:L124" firstHeaderRow="1" firstDataRow="2" firstDataCol="1" rowPageCount="1" colPageCount="1"/>
  <pivotFields count="6">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allDrilled="1" subtotalTop="0" showAll="0" dataSourceSort="1" defaultSubtotal="0" defaultAttributeDrillState="1"/>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Fields count="1">
    <field x="2"/>
  </colFields>
  <colItems count="7">
    <i>
      <x/>
    </i>
    <i>
      <x v="1"/>
    </i>
    <i>
      <x v="2"/>
    </i>
    <i>
      <x v="3"/>
    </i>
    <i>
      <x v="4"/>
    </i>
    <i>
      <x v="5"/>
    </i>
    <i>
      <x v="6"/>
    </i>
  </colItems>
  <pageFields count="1">
    <pageField fld="1" hier="23" name="[CPI_Broader_MoM_data].[Sector].[All]" cap="All"/>
  </pageFields>
  <dataFields count="1">
    <dataField name="MoM_Inflation" fld="3" subtotal="average" baseField="0" baseItem="0"/>
  </dataFields>
  <formats count="52">
    <format dxfId="262">
      <pivotArea collapsedLevelsAreSubtotals="1" fieldPosition="0">
        <references count="1">
          <reference field="0" count="0"/>
        </references>
      </pivotArea>
    </format>
    <format dxfId="261">
      <pivotArea dataOnly="0" labelOnly="1" fieldPosition="0">
        <references count="1">
          <reference field="0" count="0"/>
        </references>
      </pivotArea>
    </format>
    <format dxfId="260">
      <pivotArea type="all" dataOnly="0" outline="0" fieldPosition="0"/>
    </format>
    <format dxfId="259">
      <pivotArea outline="0" collapsedLevelsAreSubtotals="1" fieldPosition="0"/>
    </format>
    <format dxfId="258">
      <pivotArea type="origin" dataOnly="0" labelOnly="1" outline="0" fieldPosition="0"/>
    </format>
    <format dxfId="257">
      <pivotArea field="2" type="button" dataOnly="0" labelOnly="1" outline="0" axis="axisCol" fieldPosition="0"/>
    </format>
    <format dxfId="256">
      <pivotArea type="topRight" dataOnly="0" labelOnly="1" outline="0" fieldPosition="0"/>
    </format>
    <format dxfId="255">
      <pivotArea field="0" type="button" dataOnly="0" labelOnly="1" outline="0" axis="axisRow" fieldPosition="0"/>
    </format>
    <format dxfId="254">
      <pivotArea dataOnly="0" labelOnly="1" fieldPosition="0">
        <references count="1">
          <reference field="0" count="0"/>
        </references>
      </pivotArea>
    </format>
    <format dxfId="253">
      <pivotArea dataOnly="0" labelOnly="1" fieldPosition="0">
        <references count="1">
          <reference field="2" count="0"/>
        </references>
      </pivotArea>
    </format>
    <format dxfId="252">
      <pivotArea type="all" dataOnly="0" outline="0" fieldPosition="0"/>
    </format>
    <format dxfId="251">
      <pivotArea outline="0" collapsedLevelsAreSubtotals="1" fieldPosition="0"/>
    </format>
    <format dxfId="250">
      <pivotArea type="origin" dataOnly="0" labelOnly="1" outline="0" fieldPosition="0"/>
    </format>
    <format dxfId="249">
      <pivotArea field="2" type="button" dataOnly="0" labelOnly="1" outline="0" axis="axisCol" fieldPosition="0"/>
    </format>
    <format dxfId="248">
      <pivotArea type="topRight" dataOnly="0" labelOnly="1" outline="0" fieldPosition="0"/>
    </format>
    <format dxfId="247">
      <pivotArea field="0" type="button" dataOnly="0" labelOnly="1" outline="0" axis="axisRow" fieldPosition="0"/>
    </format>
    <format dxfId="246">
      <pivotArea dataOnly="0" labelOnly="1" fieldPosition="0">
        <references count="1">
          <reference field="0" count="0"/>
        </references>
      </pivotArea>
    </format>
    <format dxfId="245">
      <pivotArea dataOnly="0" labelOnly="1" fieldPosition="0">
        <references count="1">
          <reference field="2" count="0"/>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 type="button" dataOnly="0" labelOnly="1" outline="0" axis="axisCol" fieldPosition="0"/>
    </format>
    <format dxfId="240">
      <pivotArea type="topRight" dataOnly="0" labelOnly="1" outline="0" fieldPosition="0"/>
    </format>
    <format dxfId="239">
      <pivotArea field="0" type="button" dataOnly="0" labelOnly="1" outline="0" axis="axisRow" fieldPosition="0"/>
    </format>
    <format dxfId="238">
      <pivotArea dataOnly="0" labelOnly="1" fieldPosition="0">
        <references count="1">
          <reference field="0" count="0"/>
        </references>
      </pivotArea>
    </format>
    <format dxfId="237">
      <pivotArea dataOnly="0" labelOnly="1" fieldPosition="0">
        <references count="1">
          <reference field="2" count="0"/>
        </references>
      </pivotArea>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2" type="button" dataOnly="0" labelOnly="1" outline="0" axis="axisCol" fieldPosition="0"/>
    </format>
    <format dxfId="232">
      <pivotArea type="topRight" dataOnly="0" labelOnly="1" outline="0" fieldPosition="0"/>
    </format>
    <format dxfId="231">
      <pivotArea field="0" type="button" dataOnly="0" labelOnly="1" outline="0" axis="axisRow" fieldPosition="0"/>
    </format>
    <format dxfId="230">
      <pivotArea dataOnly="0" labelOnly="1" fieldPosition="0">
        <references count="1">
          <reference field="0" count="0"/>
        </references>
      </pivotArea>
    </format>
    <format dxfId="229">
      <pivotArea dataOnly="0" labelOnly="1" fieldPosition="0">
        <references count="1">
          <reference field="2" count="0"/>
        </references>
      </pivotArea>
    </format>
    <format dxfId="228">
      <pivotArea outline="0" collapsedLevelsAreSubtotals="1" fieldPosition="0">
        <references count="1">
          <reference field="2" count="1" selected="0">
            <x v="0"/>
          </reference>
        </references>
      </pivotArea>
    </format>
    <format dxfId="227">
      <pivotArea dataOnly="0" labelOnly="1" fieldPosition="0">
        <references count="1">
          <reference field="0" count="0"/>
        </references>
      </pivotArea>
    </format>
    <format dxfId="226">
      <pivotArea outline="0" collapsedLevelsAreSubtotals="1" fieldPosition="0">
        <references count="1">
          <reference field="2" count="6" selected="0">
            <x v="1"/>
            <x v="2"/>
            <x v="3"/>
            <x v="4"/>
            <x v="5"/>
            <x v="6"/>
          </reference>
        </references>
      </pivotArea>
    </format>
    <format dxfId="225">
      <pivotArea type="origin" dataOnly="0" labelOnly="1" outline="0" fieldPosition="0"/>
    </format>
    <format dxfId="224">
      <pivotArea field="2" type="button" dataOnly="0" labelOnly="1" outline="0" axis="axisCol" fieldPosition="0"/>
    </format>
    <format dxfId="223">
      <pivotArea field="0" type="button" dataOnly="0" labelOnly="1" outline="0" axis="axisRow" fieldPosition="0"/>
    </format>
    <format dxfId="222">
      <pivotArea dataOnly="0" labelOnly="1" fieldPosition="0">
        <references count="1">
          <reference field="2" count="1">
            <x v="0"/>
          </reference>
        </references>
      </pivotArea>
    </format>
    <format dxfId="221">
      <pivotArea field="1" type="button" dataOnly="0" labelOnly="1" outline="0" axis="axisPage" fieldPosition="0"/>
    </format>
    <format dxfId="220">
      <pivotArea type="origin" dataOnly="0" labelOnly="1" outline="0" fieldPosition="0"/>
    </format>
    <format dxfId="219">
      <pivotArea type="origin" dataOnly="0" labelOnly="1" outline="0" fieldPosition="0"/>
    </format>
    <format dxfId="218">
      <pivotArea field="2" type="button" dataOnly="0" labelOnly="1" outline="0" axis="axisCol" fieldPosition="0"/>
    </format>
    <format dxfId="217">
      <pivotArea field="0" type="button" dataOnly="0" labelOnly="1" outline="0" axis="axisRow" fieldPosition="0"/>
    </format>
    <format dxfId="216">
      <pivotArea dataOnly="0" labelOnly="1" fieldPosition="0">
        <references count="1">
          <reference field="2" count="1">
            <x v="0"/>
          </reference>
        </references>
      </pivotArea>
    </format>
    <format dxfId="215">
      <pivotArea type="topRight" dataOnly="0" labelOnly="1" outline="0" fieldPosition="0"/>
    </format>
    <format dxfId="214">
      <pivotArea dataOnly="0" labelOnly="1" fieldPosition="0">
        <references count="1">
          <reference field="2" count="6">
            <x v="1"/>
            <x v="2"/>
            <x v="3"/>
            <x v="4"/>
            <x v="5"/>
            <x v="6"/>
          </reference>
        </references>
      </pivotArea>
    </format>
    <format dxfId="213">
      <pivotArea dataOnly="0" labelOnly="1" fieldPosition="0">
        <references count="1">
          <reference field="2" count="6">
            <x v="1"/>
            <x v="2"/>
            <x v="3"/>
            <x v="4"/>
            <x v="5"/>
            <x v="6"/>
          </reference>
        </references>
      </pivotArea>
    </format>
    <format dxfId="212">
      <pivotArea type="topRight" dataOnly="0" labelOnly="1" outline="0" fieldPosition="0"/>
    </format>
    <format dxfId="211">
      <pivotArea dataOnly="0" labelOnly="1" fieldPosition="0">
        <references count="1">
          <reference field="2" count="6">
            <x v="1"/>
            <x v="2"/>
            <x v="3"/>
            <x v="4"/>
            <x v="5"/>
            <x v="6"/>
          </reference>
        </references>
      </pivotArea>
    </format>
  </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NewerThan" evalOrder="-1" id="2">
      <autoFilter ref="A1">
        <filterColumn colId="0">
          <customFilters>
            <customFilter operator="greaterThan" val="44196"/>
          </customFilters>
        </filterColumn>
      </autoFilter>
    </filter>
  </filters>
  <rowHierarchiesUsage count="1">
    <rowHierarchyUsage hierarchyUsage="26"/>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051C64-0B80-4A6A-A7A3-9B8F0068EB0F}" name="Avg_YoY_Inflation" cacheId="4" applyNumberFormats="0" applyBorderFormats="0" applyFontFormats="0" applyPatternFormats="0" applyAlignmentFormats="0" applyWidthHeightFormats="1" dataCaption="Values" tag="c8cbfe2a-91f5-45e3-aade-01a4f60d9ef5" updatedVersion="8" minRefreshableVersion="3" useAutoFormatting="1" subtotalHiddenItems="1" colGrandTotals="0" itemPrintTitles="1" createdVersion="8" indent="0" outline="1" outlineData="1" multipleFieldFilters="0" chartFormat="5" rowHeaderCaption="Date" colHeaderCaption=" ">
  <location ref="F2:F3" firstHeaderRow="1" firstDataRow="1" firstDataCol="0"/>
  <pivotFields count="6">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YoY_Inflation" fld="3" subtotal="average" baseField="0" baseItem="0"/>
  </dataFields>
  <formats count="17">
    <format dxfId="279">
      <pivotArea outline="0" collapsedLevelsAreSubtotals="1" fieldPosition="0"/>
    </format>
    <format dxfId="278">
      <pivotArea outline="0" collapsedLevelsAreSubtotals="1" fieldPosition="0"/>
    </format>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dataOnly="0" labelOnly="1" outline="0" axis="axisValues" fieldPosition="0"/>
    </format>
    <format dxfId="268">
      <pivotArea type="all" dataOnly="0" outline="0" fieldPosition="0"/>
    </format>
    <format dxfId="267">
      <pivotArea dataOnly="0" labelOnly="1" outline="0" axis="axisValues"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dataOnly="0" labelOnly="1" outline="0" axis="axisValues" fieldPosition="0"/>
    </format>
  </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MoM_Inflation"/>
    <pivotHierarchy dragToData="1"/>
    <pivotHierarchy dragToData="1"/>
    <pivotHierarchy dragToData="1" caption="Average YoY_Inflation"/>
    <pivotHierarchy dragToData="1"/>
    <pivotHierarchy dragToData="1"/>
    <pivotHierarchy dragToData="1"/>
    <pivotHierarchy dragToData="1" caption="YoY_General_Inflation"/>
    <pivotHierarchy dragToData="1"/>
    <pivotHierarchy dragToData="1" caption="Average of MoM_General_inflation"/>
    <pivotHierarchy dragToData="1" caption="CPI Index"/>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CPI_broader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84A3AE-37D4-4C80-B323-F48B96C480D2}" name="Q5a_oil_Inflation" cacheId="8" applyNumberFormats="0" applyBorderFormats="0" applyFontFormats="0" applyPatternFormats="0" applyAlignmentFormats="0" applyWidthHeightFormats="1" dataCaption="Values" tag="e8930ceb-b216-4a87-aee3-b89c90f988af" updatedVersion="8" minRefreshableVersion="3" useAutoFormatting="1" subtotalHiddenItems="1" itemPrintTitles="1" createdVersion="8" indent="0" outline="1" outlineData="1" multipleFieldFilters="0" chartFormat="7" rowHeaderCaption="Date">
  <location ref="A95:B125" firstHeaderRow="1" firstDataRow="1" firstDataCol="1" rowPageCount="2" colPageCount="1"/>
  <pivotFields count="6">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2">
    <pageField fld="1" hier="23" name="[CPI_Broader_MoM_data].[Sector].[All]" cap="All"/>
    <pageField fld="2" hier="27" name="[CPI_Broader_MoM_data].[Category].&amp;[Fuel and light]" cap="Fuel and light"/>
  </pageFields>
  <dataFields count="1">
    <dataField name="MoM_Inflation" fld="3" subtotal="average" baseField="0" baseItem="3"/>
  </dataFields>
  <formats count="34">
    <format dxfId="313">
      <pivotArea collapsedLevelsAreSubtotals="1" fieldPosition="0">
        <references count="1">
          <reference field="0" count="0"/>
        </references>
      </pivotArea>
    </format>
    <format dxfId="312">
      <pivotArea dataOnly="0" labelOnly="1" fieldPosition="0">
        <references count="1">
          <reference field="0" count="0"/>
        </references>
      </pivotArea>
    </format>
    <format dxfId="311">
      <pivotArea type="all" dataOnly="0" outline="0" fieldPosition="0"/>
    </format>
    <format dxfId="310">
      <pivotArea outline="0" collapsedLevelsAreSubtotals="1" fieldPosition="0"/>
    </format>
    <format dxfId="309">
      <pivotArea field="0" type="button" dataOnly="0" labelOnly="1" outline="0" axis="axisRow" fieldPosition="0"/>
    </format>
    <format dxfId="308">
      <pivotArea dataOnly="0" labelOnly="1" fieldPosition="0">
        <references count="1">
          <reference field="0" count="0"/>
        </references>
      </pivotArea>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field="0" type="button" dataOnly="0" labelOnly="1" outline="0" axis="axisRow" fieldPosition="0"/>
    </format>
    <format dxfId="302">
      <pivotArea dataOnly="0" labelOnly="1" fieldPosition="0">
        <references count="1">
          <reference field="0" count="0"/>
        </references>
      </pivotArea>
    </format>
    <format dxfId="301">
      <pivotArea dataOnly="0" labelOnly="1" grandRow="1" outline="0" fieldPosition="0"/>
    </format>
    <format dxfId="300">
      <pivotArea dataOnly="0" labelOnly="1" outline="0" axis="axisValues" fieldPosition="0"/>
    </format>
    <format dxfId="299">
      <pivotArea type="all" dataOnly="0" outline="0" fieldPosition="0"/>
    </format>
    <format dxfId="298">
      <pivotArea outline="0" collapsedLevelsAreSubtotals="1" fieldPosition="0"/>
    </format>
    <format dxfId="297">
      <pivotArea field="0" type="button" dataOnly="0" labelOnly="1" outline="0" axis="axisRow" fieldPosition="0"/>
    </format>
    <format dxfId="296">
      <pivotArea dataOnly="0" labelOnly="1" fieldPosition="0">
        <references count="1">
          <reference field="0" count="0"/>
        </references>
      </pivotArea>
    </format>
    <format dxfId="295">
      <pivotArea dataOnly="0" labelOnly="1" grandRow="1" outline="0" fieldPosition="0"/>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dataOnly="0" labelOnly="1" fieldPosition="0">
        <references count="1">
          <reference field="0" count="0"/>
        </references>
      </pivotArea>
    </format>
    <format dxfId="290">
      <pivotArea dataOnly="0" labelOnly="1" grandRow="1" outline="0" fieldPosition="0"/>
    </format>
    <format dxfId="289">
      <pivotArea field="0" type="button" dataOnly="0" labelOnly="1" outline="0" axis="axisRow" fieldPosition="0"/>
    </format>
    <format dxfId="288">
      <pivotArea dataOnly="0" labelOnly="1" outline="0" axis="axisValues" fieldPosition="0"/>
    </format>
    <format dxfId="287">
      <pivotArea field="2" type="button" dataOnly="0" labelOnly="1" outline="0" axis="axisPage" fieldPosition="1"/>
    </format>
    <format dxfId="286">
      <pivotArea field="0" type="button" dataOnly="0" labelOnly="1" outline="0" axis="axisRow" fieldPosition="0"/>
    </format>
    <format dxfId="285">
      <pivotArea field="0" type="button" dataOnly="0" labelOnly="1" outline="0" axis="axisRow" fieldPosition="0"/>
    </format>
    <format dxfId="284">
      <pivotArea dataOnly="0" labelOnly="1" outline="0" axis="axisValues" fieldPosition="0"/>
    </format>
    <format dxfId="283">
      <pivotArea outline="0" collapsedLevelsAreSubtotals="1" fieldPosition="0"/>
    </format>
    <format dxfId="282">
      <pivotArea dataOnly="0" labelOnly="1" fieldPosition="0">
        <references count="1">
          <reference field="0" count="0"/>
        </references>
      </pivotArea>
    </format>
    <format dxfId="281">
      <pivotArea dataOnly="0" labelOnly="1" grandRow="1" outline="0" fieldPosition="0"/>
    </format>
    <format dxfId="280">
      <pivotArea grandRow="1" outline="0" collapsedLevelsAreSubtotals="1" fieldPosition="0"/>
    </format>
  </formats>
  <conditionalFormats count="2">
    <conditionalFormat type="all" priority="29">
      <pivotAreas count="1">
        <pivotArea type="data" collapsedLevelsAreSubtotals="1" fieldPosition="0">
          <references count="2">
            <reference field="4294967294" count="1" selected="0">
              <x v="0"/>
            </reference>
            <reference field="0" count="29">
              <x v="0"/>
              <x v="1"/>
              <x v="2"/>
              <x v="3"/>
              <x v="4"/>
              <x v="5"/>
              <x v="6"/>
              <x v="7"/>
              <x v="8"/>
              <x v="9"/>
              <x v="10"/>
              <x v="11"/>
              <x v="12"/>
              <x v="13"/>
              <x v="14"/>
              <x v="15"/>
              <x v="16"/>
              <x v="17"/>
              <x v="18"/>
              <x v="19"/>
              <x v="20"/>
              <x v="21"/>
              <x v="22"/>
              <x v="23"/>
              <x v="24"/>
              <x v="25"/>
              <x v="26"/>
              <x v="27"/>
              <x v="28"/>
            </reference>
          </references>
        </pivotArea>
      </pivotAreas>
    </conditionalFormat>
    <conditionalFormat type="all" priority="30">
      <pivotAreas count="1">
        <pivotArea type="data" collapsedLevelsAreSubtotals="1" fieldPosition="0">
          <references count="2">
            <reference field="4294967294" count="1" selected="0">
              <x v="0"/>
            </reference>
            <reference field="0" count="29">
              <x v="0"/>
              <x v="1"/>
              <x v="2"/>
              <x v="3"/>
              <x v="4"/>
              <x v="5"/>
              <x v="6"/>
              <x v="7"/>
              <x v="8"/>
              <x v="9"/>
              <x v="10"/>
              <x v="11"/>
              <x v="12"/>
              <x v="13"/>
              <x v="14"/>
              <x v="15"/>
              <x v="16"/>
              <x v="17"/>
              <x v="18"/>
              <x v="19"/>
              <x v="20"/>
              <x v="21"/>
              <x v="22"/>
              <x v="23"/>
              <x v="24"/>
              <x v="25"/>
              <x v="26"/>
              <x v="27"/>
              <x v="28"/>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5"/>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19"/>
          </reference>
        </references>
      </pivotArea>
    </chartFormat>
    <chartFormat chart="2" format="6">
      <pivotArea type="data" outline="0" fieldPosition="0">
        <references count="2">
          <reference field="4294967294" count="1" selected="0">
            <x v="0"/>
          </reference>
          <reference field="0" count="1" selected="0">
            <x v="10"/>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NewerThan" evalOrder="-1" id="2">
      <autoFilter ref="A1">
        <filterColumn colId="0">
          <customFilters>
            <customFilter operator="greaterThan" val="44196"/>
          </customFilters>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8AC254-0CB7-4380-8CE4-F8BD876A0519}" name="Ques1" cacheId="2" applyNumberFormats="0" applyBorderFormats="0" applyFontFormats="0" applyPatternFormats="0" applyAlignmentFormats="0" applyWidthHeightFormats="1" dataCaption="Values" tag="3f3d1287-a5ea-44d9-b1ea-71a56f016ae0" updatedVersion="8" minRefreshableVersion="3" subtotalHiddenItems="1" colGrandTotals="0" itemPrintTitles="1" createdVersion="8" indent="0" outline="1" outlineData="1" multipleFieldFilters="0" chartFormat="5" rowHeaderCaption="Category" colHeaderCaption=" ">
  <location ref="A11:B19" firstHeaderRow="1" firstDataRow="1" firstDataCol="1" rowPageCount="1" colPageCount="1"/>
  <pivotFields count="8">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v="2"/>
    </i>
    <i>
      <x v="5"/>
    </i>
    <i>
      <x/>
    </i>
    <i>
      <x v="1"/>
    </i>
    <i>
      <x v="6"/>
    </i>
    <i>
      <x v="4"/>
    </i>
    <i>
      <x v="3"/>
    </i>
    <i t="grand">
      <x/>
    </i>
  </rowItems>
  <colItems count="1">
    <i/>
  </colItems>
  <pageFields count="1">
    <pageField fld="5" hier="3" name="[CPI_broader_data].[Date].&amp;[2023-05-01T00:00:00]" cap="01-05-2023"/>
  </pageFields>
  <dataFields count="1">
    <dataField name="CPI Index" fld="4" showDataAs="percentOfCol" baseField="0" baseItem="0" numFmtId="10"/>
  </dataFields>
  <formats count="37">
    <format dxfId="350">
      <pivotArea outline="0" collapsedLevelsAreSubtotals="1" fieldPosition="0"/>
    </format>
    <format dxfId="349">
      <pivotArea outline="0" fieldPosition="0">
        <references count="1">
          <reference field="4294967294" count="1">
            <x v="0"/>
          </reference>
        </references>
      </pivotArea>
    </format>
    <format dxfId="348">
      <pivotArea dataOnly="0" labelOnly="1" outline="0" fieldPosition="0">
        <references count="1">
          <reference field="5" count="0"/>
        </references>
      </pivotArea>
    </format>
    <format dxfId="347">
      <pivotArea type="all" dataOnly="0" outline="0" fieldPosition="0"/>
    </format>
    <format dxfId="346">
      <pivotArea outline="0" collapsedLevelsAreSubtotals="1" fieldPosition="0"/>
    </format>
    <format dxfId="345">
      <pivotArea field="3" type="button" dataOnly="0" labelOnly="1" outline="0" axis="axisRow" fieldPosition="0"/>
    </format>
    <format dxfId="344">
      <pivotArea dataOnly="0" labelOnly="1" fieldPosition="0">
        <references count="1">
          <reference field="3" count="0"/>
        </references>
      </pivotArea>
    </format>
    <format dxfId="343">
      <pivotArea dataOnly="0" labelOnly="1" grandRow="1" outline="0" fieldPosition="0"/>
    </format>
    <format dxfId="342">
      <pivotArea dataOnly="0" labelOnly="1" outline="0" axis="axisValues" fieldPosition="0"/>
    </format>
    <format dxfId="341">
      <pivotArea type="all" dataOnly="0" outline="0" fieldPosition="0"/>
    </format>
    <format dxfId="340">
      <pivotArea outline="0" collapsedLevelsAreSubtotals="1" fieldPosition="0"/>
    </format>
    <format dxfId="339">
      <pivotArea field="3" type="button" dataOnly="0" labelOnly="1" outline="0" axis="axisRow" fieldPosition="0"/>
    </format>
    <format dxfId="338">
      <pivotArea dataOnly="0" labelOnly="1" fieldPosition="0">
        <references count="1">
          <reference field="3" count="0"/>
        </references>
      </pivotArea>
    </format>
    <format dxfId="337">
      <pivotArea dataOnly="0" labelOnly="1" grandRow="1" outline="0" fieldPosition="0"/>
    </format>
    <format dxfId="336">
      <pivotArea dataOnly="0" labelOnly="1" outline="0" axis="axisValues" fieldPosition="0"/>
    </format>
    <format dxfId="335">
      <pivotArea type="all" dataOnly="0" outline="0" fieldPosition="0"/>
    </format>
    <format dxfId="334">
      <pivotArea outline="0" collapsedLevelsAreSubtotals="1" fieldPosition="0"/>
    </format>
    <format dxfId="333">
      <pivotArea field="3" type="button" dataOnly="0" labelOnly="1" outline="0" axis="axisRow" fieldPosition="0"/>
    </format>
    <format dxfId="332">
      <pivotArea dataOnly="0" labelOnly="1" fieldPosition="0">
        <references count="1">
          <reference field="3" count="0"/>
        </references>
      </pivotArea>
    </format>
    <format dxfId="331">
      <pivotArea dataOnly="0" labelOnly="1" grandRow="1" outline="0" fieldPosition="0"/>
    </format>
    <format dxfId="330">
      <pivotArea dataOnly="0" labelOnly="1" outline="0" axis="axisValues" fieldPosition="0"/>
    </format>
    <format dxfId="329">
      <pivotArea field="3" type="button" dataOnly="0" labelOnly="1" outline="0" axis="axisRow" fieldPosition="0"/>
    </format>
    <format dxfId="328">
      <pivotArea dataOnly="0" labelOnly="1" outline="0" axis="axisValues" fieldPosition="0"/>
    </format>
    <format dxfId="327">
      <pivotArea type="all" dataOnly="0" outline="0" fieldPosition="0"/>
    </format>
    <format dxfId="326">
      <pivotArea field="3" type="button" dataOnly="0" labelOnly="1" outline="0" axis="axisRow" fieldPosition="0"/>
    </format>
    <format dxfId="325">
      <pivotArea dataOnly="0" labelOnly="1" outline="0" axis="axisValues" fieldPosition="0"/>
    </format>
    <format dxfId="324">
      <pivotArea collapsedLevelsAreSubtotals="1" fieldPosition="0">
        <references count="1">
          <reference field="3" count="0"/>
        </references>
      </pivotArea>
    </format>
    <format dxfId="323">
      <pivotArea collapsedLevelsAreSubtotals="1" fieldPosition="0">
        <references count="1">
          <reference field="3" count="0"/>
        </references>
      </pivotArea>
    </format>
    <format dxfId="322">
      <pivotArea grandRow="1" outline="0" collapsedLevelsAreSubtotals="1" fieldPosition="0"/>
    </format>
    <format dxfId="321">
      <pivotArea field="3" type="button" dataOnly="0" labelOnly="1" outline="0" axis="axisRow" fieldPosition="0"/>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field="3" type="button" dataOnly="0" labelOnly="1" outline="0" axis="axisRow" fieldPosition="0"/>
    </format>
    <format dxfId="316">
      <pivotArea dataOnly="0" labelOnly="1" fieldPosition="0">
        <references count="1">
          <reference field="3" count="0"/>
        </references>
      </pivotArea>
    </format>
    <format dxfId="315">
      <pivotArea dataOnly="0" labelOnly="1" grandRow="1" outline="0" fieldPosition="0"/>
    </format>
    <format dxfId="31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5"/>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6"/>
          </reference>
        </references>
      </pivotArea>
    </chartFormat>
    <chartFormat chart="2" format="15">
      <pivotArea type="data" outline="0" fieldPosition="0">
        <references count="2">
          <reference field="4294967294" count="1" selected="0">
            <x v="0"/>
          </reference>
          <reference field="3" count="1" selected="0">
            <x v="4"/>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_Inflation"/>
    <pivotHierarchy dragToData="1"/>
    <pivotHierarchy dragToData="1"/>
    <pivotHierarchy dragToData="1"/>
    <pivotHierarchy dragToData="1" caption="YoY_General_Inflation"/>
    <pivotHierarchy dragToData="1"/>
    <pivotHierarchy dragToData="1"/>
    <pivotHierarchy dragToData="1" caption="CPI Index"/>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CPI_broader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8F4CAC-8738-4AEC-A40F-588CD8DF5D35}" name="Avg_MoM_Inflation" cacheId="3" applyNumberFormats="0" applyBorderFormats="0" applyFontFormats="0" applyPatternFormats="0" applyAlignmentFormats="0" applyWidthHeightFormats="1" dataCaption="Values" tag="28c7c063-9633-4650-b876-1a53152d7a48" updatedVersion="8" minRefreshableVersion="3" useAutoFormatting="1" subtotalHiddenItems="1" colGrandTotals="0" itemPrintTitles="1" createdVersion="8" indent="0" outline="1" outlineData="1" multipleFieldFilters="0" chartFormat="5" rowHeaderCaption="Date" colHeaderCaption=" ">
  <location ref="E2:E3" firstHeaderRow="1" firstDataRow="1" firstDataCol="0"/>
  <pivotFields count="6">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MoM_Inflation" fld="3" subtotal="average" baseField="0" baseItem="0"/>
  </dataFields>
  <formats count="17">
    <format dxfId="367">
      <pivotArea outline="0" collapsedLevelsAreSubtotals="1" fieldPosition="0"/>
    </format>
    <format dxfId="366">
      <pivotArea outline="0" collapsedLevelsAreSubtotals="1" fieldPosition="0"/>
    </format>
    <format dxfId="365">
      <pivotArea type="all" dataOnly="0" outline="0" fieldPosition="0"/>
    </format>
    <format dxfId="364">
      <pivotArea outline="0" collapsedLevelsAreSubtotals="1"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dataOnly="0" labelOnly="1" outline="0" axis="axisValues" fieldPosition="0"/>
    </format>
    <format dxfId="356">
      <pivotArea type="all" dataOnly="0" outline="0" fieldPosition="0"/>
    </format>
    <format dxfId="355">
      <pivotArea dataOnly="0" labelOnly="1" outline="0" axis="axisValues"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dataOnly="0" labelOnly="1" outline="0" axis="axisValues" fieldPosition="0"/>
    </format>
  </formats>
  <pivotHierarchies count="95">
    <pivotHierarchy multipleItemSelectionAllowed="1" dragToData="1">
      <members count="1" level="1">
        <member name="[CPI_broader_data].[Sector].&amp;[Urb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MoM_Inflation"/>
    <pivotHierarchy dragToData="1"/>
    <pivotHierarchy dragToData="1"/>
    <pivotHierarchy dragToData="1" caption="YoY_Inflation"/>
    <pivotHierarchy dragToData="1"/>
    <pivotHierarchy dragToData="1"/>
    <pivotHierarchy dragToData="1"/>
    <pivotHierarchy dragToData="1" caption="YoY_General_Inflation"/>
    <pivotHierarchy dragToData="1"/>
    <pivotHierarchy dragToData="1" caption="Average of MoM_General_inflation"/>
    <pivotHierarchy dragToData="1" caption="CPI Index"/>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activeTabTopLevelEntity name="[CPI_broader_data]"/>
        <x15:activeTabTopLevelEntity name="[Dimens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FDC55A-9592-44ED-9A33-5BBD9CF029FF}" name="PivotTable7" cacheId="1" applyNumberFormats="0" applyBorderFormats="0" applyFontFormats="0" applyPatternFormats="0" applyAlignmentFormats="0" applyWidthHeightFormats="1" dataCaption="Values" tag="73b522e6-e1e8-4133-86fb-246b5ab92369" updatedVersion="8" minRefreshableVersion="3" useAutoFormatting="1" subtotalHiddenItems="1" rowGrandTotals="0" colGrandTotals="0" itemPrintTitles="1" createdVersion="8" indent="0" outline="1" outlineData="1" multipleFieldFilters="0" chartFormat="16" rowHeaderCaption="Date" colHeaderCaption="Category">
  <location ref="E29:L37" firstHeaderRow="1" firstDataRow="2" firstDataCol="1" rowPageCount="2" colPageCount="1"/>
  <pivotFields count="7">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7">
        <item s="1" x="0"/>
        <item s="1" x="1"/>
        <item s="1" x="2"/>
        <item s="1" x="3"/>
        <item s="1" x="4"/>
        <item s="1" x="5"/>
        <item s="1" x="6"/>
      </items>
    </pivotField>
    <pivotField axis="axisPage" allDrilled="1" subtotalTop="0" showAll="0" dataSourceSort="1" defaultSubtotal="0" defaultAttributeDrillState="1"/>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s>
  <rowFields count="1">
    <field x="2"/>
  </rowFields>
  <rowItems count="7">
    <i>
      <x/>
    </i>
    <i>
      <x v="1"/>
    </i>
    <i>
      <x v="2"/>
    </i>
    <i>
      <x v="3"/>
    </i>
    <i>
      <x v="4"/>
    </i>
    <i>
      <x v="5"/>
    </i>
    <i>
      <x v="6"/>
    </i>
  </rowItems>
  <colFields count="1">
    <field x="4"/>
  </colFields>
  <colItems count="7">
    <i>
      <x/>
    </i>
    <i>
      <x v="1"/>
    </i>
    <i>
      <x v="2"/>
    </i>
    <i>
      <x v="3"/>
    </i>
    <i>
      <x v="4"/>
    </i>
    <i>
      <x v="5"/>
    </i>
    <i>
      <x v="6"/>
    </i>
  </colItems>
  <pageFields count="2">
    <pageField fld="3" hier="37" name="[CPI_broader_YoY_data].[Sector].&amp;[Rural+Urban]" cap="Rural+Urban"/>
    <pageField fld="6" hier="39" name="[CPI_broader_YoY_data].[Month].[All]" cap="All"/>
  </pageFields>
  <dataFields count="1">
    <dataField name="YoY_Inflation" fld="5" subtotal="average" baseField="2" baseItem="5"/>
  </dataFields>
  <formats count="56">
    <format dxfId="423">
      <pivotArea outline="0" collapsedLevelsAreSubtotals="1" fieldPosition="0"/>
    </format>
    <format dxfId="422">
      <pivotArea type="all" dataOnly="0" outline="0" fieldPosition="0"/>
    </format>
    <format dxfId="421">
      <pivotArea outline="0" collapsedLevelsAreSubtotals="1" fieldPosition="0"/>
    </format>
    <format dxfId="420">
      <pivotArea type="origin" dataOnly="0" labelOnly="1" outline="0" fieldPosition="0"/>
    </format>
    <format dxfId="419">
      <pivotArea field="4" type="button" dataOnly="0" labelOnly="1" outline="0" axis="axisCol" fieldPosition="0"/>
    </format>
    <format dxfId="418">
      <pivotArea type="topRight" dataOnly="0" labelOnly="1" outline="0" fieldPosition="0"/>
    </format>
    <format dxfId="417">
      <pivotArea field="2" type="button" dataOnly="0" labelOnly="1" outline="0" axis="axisRow" fieldPosition="0"/>
    </format>
    <format dxfId="416">
      <pivotArea dataOnly="0" labelOnly="1" fieldPosition="0">
        <references count="1">
          <reference field="2" count="0"/>
        </references>
      </pivotArea>
    </format>
    <format dxfId="415">
      <pivotArea dataOnly="0" labelOnly="1" fieldPosition="0">
        <references count="1">
          <reference field="4" count="0"/>
        </references>
      </pivotArea>
    </format>
    <format dxfId="414">
      <pivotArea type="all" dataOnly="0" outline="0" fieldPosition="0"/>
    </format>
    <format dxfId="413">
      <pivotArea outline="0" collapsedLevelsAreSubtotals="1" fieldPosition="0"/>
    </format>
    <format dxfId="412">
      <pivotArea type="origin" dataOnly="0" labelOnly="1" outline="0" fieldPosition="0"/>
    </format>
    <format dxfId="411">
      <pivotArea field="4" type="button" dataOnly="0" labelOnly="1" outline="0" axis="axisCol" fieldPosition="0"/>
    </format>
    <format dxfId="410">
      <pivotArea type="topRight" dataOnly="0" labelOnly="1" outline="0" fieldPosition="0"/>
    </format>
    <format dxfId="409">
      <pivotArea field="2" type="button" dataOnly="0" labelOnly="1" outline="0" axis="axisRow" fieldPosition="0"/>
    </format>
    <format dxfId="408">
      <pivotArea dataOnly="0" labelOnly="1" fieldPosition="0">
        <references count="1">
          <reference field="2" count="0"/>
        </references>
      </pivotArea>
    </format>
    <format dxfId="407">
      <pivotArea dataOnly="0" labelOnly="1" fieldPosition="0">
        <references count="1">
          <reference field="4" count="0"/>
        </references>
      </pivotArea>
    </format>
    <format dxfId="406">
      <pivotArea type="all" dataOnly="0" outline="0" fieldPosition="0"/>
    </format>
    <format dxfId="405">
      <pivotArea outline="0" collapsedLevelsAreSubtotals="1" fieldPosition="0"/>
    </format>
    <format dxfId="404">
      <pivotArea type="origin" dataOnly="0" labelOnly="1" outline="0" fieldPosition="0"/>
    </format>
    <format dxfId="403">
      <pivotArea field="4" type="button" dataOnly="0" labelOnly="1" outline="0" axis="axisCol" fieldPosition="0"/>
    </format>
    <format dxfId="402">
      <pivotArea type="topRight" dataOnly="0" labelOnly="1" outline="0" fieldPosition="0"/>
    </format>
    <format dxfId="401">
      <pivotArea field="2" type="button" dataOnly="0" labelOnly="1" outline="0" axis="axisRow" fieldPosition="0"/>
    </format>
    <format dxfId="400">
      <pivotArea dataOnly="0" labelOnly="1" fieldPosition="0">
        <references count="1">
          <reference field="2" count="0"/>
        </references>
      </pivotArea>
    </format>
    <format dxfId="399">
      <pivotArea dataOnly="0" labelOnly="1" fieldPosition="0">
        <references count="1">
          <reference field="4" count="0"/>
        </references>
      </pivotArea>
    </format>
    <format dxfId="398">
      <pivotArea outline="0" collapsedLevelsAreSubtotals="1" fieldPosition="0"/>
    </format>
    <format dxfId="397">
      <pivotArea type="all" dataOnly="0" outline="0" fieldPosition="0"/>
    </format>
    <format dxfId="396">
      <pivotArea outline="0" collapsedLevelsAreSubtotals="1" fieldPosition="0"/>
    </format>
    <format dxfId="395">
      <pivotArea type="origin" dataOnly="0" labelOnly="1" outline="0" fieldPosition="0"/>
    </format>
    <format dxfId="394">
      <pivotArea field="4" type="button" dataOnly="0" labelOnly="1" outline="0" axis="axisCol" fieldPosition="0"/>
    </format>
    <format dxfId="393">
      <pivotArea field="2" type="button" dataOnly="0" labelOnly="1" outline="0" axis="axisRow" fieldPosition="0"/>
    </format>
    <format dxfId="392">
      <pivotArea dataOnly="0" labelOnly="1" fieldPosition="0">
        <references count="1">
          <reference field="4" count="0"/>
        </references>
      </pivotArea>
    </format>
    <format dxfId="391">
      <pivotArea type="origin" dataOnly="0" labelOnly="1" outline="0" fieldPosition="0"/>
    </format>
    <format dxfId="390">
      <pivotArea field="4" type="button" dataOnly="0" labelOnly="1" outline="0" axis="axisCol" fieldPosition="0"/>
    </format>
    <format dxfId="389">
      <pivotArea field="2" type="button" dataOnly="0" labelOnly="1" outline="0" axis="axisRow" fieldPosition="0"/>
    </format>
    <format dxfId="388">
      <pivotArea dataOnly="0" labelOnly="1" fieldPosition="0">
        <references count="1">
          <reference field="4" count="1">
            <x v="0"/>
          </reference>
        </references>
      </pivotArea>
    </format>
    <format dxfId="387">
      <pivotArea type="topRight" dataOnly="0" labelOnly="1" outline="0" fieldPosition="0"/>
    </format>
    <format dxfId="386">
      <pivotArea dataOnly="0" labelOnly="1" fieldPosition="0">
        <references count="1">
          <reference field="4" count="6">
            <x v="1"/>
            <x v="2"/>
            <x v="3"/>
            <x v="4"/>
            <x v="5"/>
            <x v="6"/>
          </reference>
        </references>
      </pivotArea>
    </format>
    <format dxfId="385">
      <pivotArea dataOnly="0" labelOnly="1" fieldPosition="0">
        <references count="1">
          <reference field="4" count="6">
            <x v="1"/>
            <x v="2"/>
            <x v="3"/>
            <x v="4"/>
            <x v="5"/>
            <x v="6"/>
          </reference>
        </references>
      </pivotArea>
    </format>
    <format dxfId="384">
      <pivotArea dataOnly="0" labelOnly="1" fieldPosition="0">
        <references count="1">
          <reference field="4" count="6">
            <x v="1"/>
            <x v="2"/>
            <x v="3"/>
            <x v="4"/>
            <x v="5"/>
            <x v="6"/>
          </reference>
        </references>
      </pivotArea>
    </format>
    <format dxfId="383">
      <pivotArea dataOnly="0" outline="0" fieldPosition="0">
        <references count="1">
          <reference field="4" count="1">
            <x v="2"/>
          </reference>
        </references>
      </pivotArea>
    </format>
    <format dxfId="382">
      <pivotArea dataOnly="0" outline="0" fieldPosition="0">
        <references count="1">
          <reference field="4" count="1">
            <x v="3"/>
          </reference>
        </references>
      </pivotArea>
    </format>
    <format dxfId="381">
      <pivotArea dataOnly="0" outline="0" fieldPosition="0">
        <references count="1">
          <reference field="4" count="1">
            <x v="4"/>
          </reference>
        </references>
      </pivotArea>
    </format>
    <format dxfId="380">
      <pivotArea dataOnly="0" outline="0" fieldPosition="0">
        <references count="1">
          <reference field="4" count="1">
            <x v="5"/>
          </reference>
        </references>
      </pivotArea>
    </format>
    <format dxfId="379">
      <pivotArea dataOnly="0" outline="0" fieldPosition="0">
        <references count="1">
          <reference field="4" count="1">
            <x v="6"/>
          </reference>
        </references>
      </pivotArea>
    </format>
    <format dxfId="378">
      <pivotArea field="3" type="button" dataOnly="0" labelOnly="1" outline="0" axis="axisPage" fieldPosition="0"/>
    </format>
    <format dxfId="377">
      <pivotArea field="6" type="button" dataOnly="0" labelOnly="1" outline="0" axis="axisPage" fieldPosition="1"/>
    </format>
    <format dxfId="376">
      <pivotArea dataOnly="0" labelOnly="1" outline="0" fieldPosition="0">
        <references count="1">
          <reference field="6" count="0"/>
        </references>
      </pivotArea>
    </format>
    <format dxfId="375">
      <pivotArea outline="0" collapsedLevelsAreSubtotals="1" fieldPosition="0">
        <references count="1">
          <reference field="4" count="1" selected="0">
            <x v="0"/>
          </reference>
        </references>
      </pivotArea>
    </format>
    <format dxfId="374">
      <pivotArea type="origin" dataOnly="0" labelOnly="1" outline="0" fieldPosition="0"/>
    </format>
    <format dxfId="373">
      <pivotArea field="4" type="button" dataOnly="0" labelOnly="1" outline="0" axis="axisCol" fieldPosition="0"/>
    </format>
    <format dxfId="372">
      <pivotArea field="2" type="button" dataOnly="0" labelOnly="1" outline="0" axis="axisRow" fieldPosition="0"/>
    </format>
    <format dxfId="371">
      <pivotArea dataOnly="0" labelOnly="1" fieldPosition="0">
        <references count="1">
          <reference field="2" count="0"/>
        </references>
      </pivotArea>
    </format>
    <format dxfId="370">
      <pivotArea dataOnly="0" labelOnly="1" fieldPosition="0">
        <references count="1">
          <reference field="4" count="1">
            <x v="0"/>
          </reference>
        </references>
      </pivotArea>
    </format>
    <format dxfId="369">
      <pivotArea outline="0" collapsedLevelsAreSubtotals="1" fieldPosition="0">
        <references count="1">
          <reference field="4" count="6" selected="0">
            <x v="1"/>
            <x v="2"/>
            <x v="3"/>
            <x v="4"/>
            <x v="5"/>
            <x v="6"/>
          </reference>
        </references>
      </pivotArea>
    </format>
    <format dxfId="368">
      <pivotArea dataOnly="0" labelOnly="1" fieldPosition="0">
        <references count="1">
          <reference field="4" count="6">
            <x v="1"/>
            <x v="2"/>
            <x v="3"/>
            <x v="4"/>
            <x v="5"/>
            <x v="6"/>
          </reference>
        </references>
      </pivotArea>
    </format>
  </formats>
  <conditionalFormats count="7">
    <conditionalFormat type="all" priority="3">
      <pivotAreas count="1">
        <pivotArea type="data" outline="0" collapsedLevelsAreSubtotals="1" fieldPosition="0">
          <references count="2">
            <reference field="4294967294" count="1" selected="0">
              <x v="0"/>
            </reference>
            <reference field="4" count="1" selected="0">
              <x v="6"/>
            </reference>
          </references>
        </pivotArea>
      </pivotAreas>
    </conditionalFormat>
    <conditionalFormat type="all" priority="4">
      <pivotAreas count="1">
        <pivotArea type="data" outline="0" collapsedLevelsAreSubtotals="1" fieldPosition="0">
          <references count="2">
            <reference field="4294967294" count="1" selected="0">
              <x v="0"/>
            </reference>
            <reference field="4" count="1" selected="0">
              <x v="5"/>
            </reference>
          </references>
        </pivotArea>
      </pivotAreas>
    </conditionalFormat>
    <conditionalFormat type="all" priority="5">
      <pivotAreas count="1">
        <pivotArea type="data" outline="0" collapsedLevelsAreSubtotals="1" fieldPosition="0">
          <references count="2">
            <reference field="4294967294" count="1" selected="0">
              <x v="0"/>
            </reference>
            <reference field="4" count="1" selected="0">
              <x v="4"/>
            </reference>
          </references>
        </pivotArea>
      </pivotAreas>
    </conditionalFormat>
    <conditionalFormat type="all" priority="6">
      <pivotAreas count="1">
        <pivotArea type="data" outline="0" collapsedLevelsAreSubtotals="1" fieldPosition="0">
          <references count="2">
            <reference field="4294967294" count="1" selected="0">
              <x v="0"/>
            </reference>
            <reference field="4" count="1" selected="0">
              <x v="3"/>
            </reference>
          </references>
        </pivotArea>
      </pivotAreas>
    </conditionalFormat>
    <conditionalFormat type="all" priority="7">
      <pivotAreas count="1">
        <pivotArea type="data" outline="0" collapsedLevelsAreSubtotals="1" fieldPosition="0">
          <references count="2">
            <reference field="4294967294" count="1" selected="0">
              <x v="0"/>
            </reference>
            <reference field="4" count="1" selected="0">
              <x v="2"/>
            </reference>
          </references>
        </pivotArea>
      </pivotAreas>
    </conditionalFormat>
    <conditionalFormat type="all" priority="8">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 type="all" priority="9">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s>
  <chartFormats count="2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2" format="14" series="1">
      <pivotArea type="data" outline="0" fieldPosition="0">
        <references count="2">
          <reference field="4294967294" count="1" selected="0">
            <x v="0"/>
          </reference>
          <reference field="4" count="1" selected="0">
            <x v="0"/>
          </reference>
        </references>
      </pivotArea>
    </chartFormat>
    <chartFormat chart="2" format="15" series="1">
      <pivotArea type="data" outline="0" fieldPosition="0">
        <references count="2">
          <reference field="4294967294" count="1" selected="0">
            <x v="0"/>
          </reference>
          <reference field="4" count="1" selected="0">
            <x v="1"/>
          </reference>
        </references>
      </pivotArea>
    </chartFormat>
    <chartFormat chart="2" format="16" series="1">
      <pivotArea type="data" outline="0" fieldPosition="0">
        <references count="2">
          <reference field="4294967294" count="1" selected="0">
            <x v="0"/>
          </reference>
          <reference field="4" count="1" selected="0">
            <x v="2"/>
          </reference>
        </references>
      </pivotArea>
    </chartFormat>
    <chartFormat chart="2" format="17" series="1">
      <pivotArea type="data" outline="0" fieldPosition="0">
        <references count="2">
          <reference field="4294967294" count="1" selected="0">
            <x v="0"/>
          </reference>
          <reference field="4" count="1" selected="0">
            <x v="3"/>
          </reference>
        </references>
      </pivotArea>
    </chartFormat>
    <chartFormat chart="2" format="18" series="1">
      <pivotArea type="data" outline="0" fieldPosition="0">
        <references count="2">
          <reference field="4294967294" count="1" selected="0">
            <x v="0"/>
          </reference>
          <reference field="4" count="1" selected="0">
            <x v="4"/>
          </reference>
        </references>
      </pivotArea>
    </chartFormat>
    <chartFormat chart="2" format="19" series="1">
      <pivotArea type="data" outline="0" fieldPosition="0">
        <references count="2">
          <reference field="4294967294" count="1" selected="0">
            <x v="0"/>
          </reference>
          <reference field="4" count="1" selected="0">
            <x v="5"/>
          </reference>
        </references>
      </pivotArea>
    </chartFormat>
    <chartFormat chart="2" format="20" series="1">
      <pivotArea type="data" outline="0" fieldPosition="0">
        <references count="2">
          <reference field="4294967294" count="1" selected="0">
            <x v="0"/>
          </reference>
          <reference field="4" count="1" selected="0">
            <x v="6"/>
          </reference>
        </references>
      </pivotArea>
    </chartFormat>
    <chartFormat chart="2" format="21">
      <pivotArea type="data" outline="0" fieldPosition="0">
        <references count="3">
          <reference field="4294967294" count="1" selected="0">
            <x v="0"/>
          </reference>
          <reference field="2" count="1" selected="0">
            <x v="5"/>
          </reference>
          <reference field="4" count="1" selected="0">
            <x v="3"/>
          </reference>
        </references>
      </pivotArea>
    </chartFormat>
    <chartFormat chart="2" format="22">
      <pivotArea type="data" outline="0" fieldPosition="0">
        <references count="3">
          <reference field="4294967294" count="1" selected="0">
            <x v="0"/>
          </reference>
          <reference field="2" count="1" selected="0">
            <x v="5"/>
          </reference>
          <reference field="4" count="1" selected="0">
            <x v="6"/>
          </reference>
        </references>
      </pivotArea>
    </chartFormat>
    <chartFormat chart="2" format="23">
      <pivotArea type="data" outline="0" fieldPosition="0">
        <references count="3">
          <reference field="4294967294" count="1" selected="0">
            <x v="0"/>
          </reference>
          <reference field="2" count="1" selected="0">
            <x v="5"/>
          </reference>
          <reference field="4" count="1" selected="0">
            <x v="4"/>
          </reference>
        </references>
      </pivotArea>
    </chartFormat>
    <chartFormat chart="2" format="24">
      <pivotArea type="data" outline="0" fieldPosition="0">
        <references count="3">
          <reference field="4294967294" count="1" selected="0">
            <x v="0"/>
          </reference>
          <reference field="2" count="1" selected="0">
            <x v="5"/>
          </reference>
          <reference field="4" count="1" selected="0">
            <x v="2"/>
          </reference>
        </references>
      </pivotArea>
    </chartFormat>
    <chartFormat chart="2" format="25">
      <pivotArea type="data" outline="0" fieldPosition="0">
        <references count="3">
          <reference field="4294967294" count="1" selected="0">
            <x v="0"/>
          </reference>
          <reference field="2" count="1" selected="0">
            <x v="5"/>
          </reference>
          <reference field="4" count="1" selected="0">
            <x v="5"/>
          </reference>
        </references>
      </pivotArea>
    </chartFormat>
    <chartFormat chart="2" format="26">
      <pivotArea type="data" outline="0" fieldPosition="0">
        <references count="3">
          <reference field="4294967294" count="1" selected="0">
            <x v="0"/>
          </reference>
          <reference field="2" count="1" selected="0">
            <x v="5"/>
          </reference>
          <reference field="4" count="1" selected="0">
            <x v="0"/>
          </reference>
        </references>
      </pivotArea>
    </chartFormat>
    <chartFormat chart="2" format="27"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_Inflation"/>
    <pivotHierarchy dragToData="1"/>
    <pivotHierarchy dragToData="1"/>
    <pivotHierarchy dragToData="1"/>
    <pivotHierarchy dragToData="1" caption="YoY_General_Infla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1CEC48-094D-41FF-94F3-DFBC2F8BA624}" name="PivotTable5" cacheId="0" applyNumberFormats="0" applyBorderFormats="0" applyFontFormats="0" applyPatternFormats="0" applyAlignmentFormats="0" applyWidthHeightFormats="1" dataCaption="Values" tag="d6af49d9-3dec-480b-8998-ce5934dc08a2" updatedVersion="8" minRefreshableVersion="3" useAutoFormatting="1" subtotalHiddenItems="1" rowGrandTotals="0" colGrandTotals="0" itemPrintTitles="1" createdVersion="8" indent="0" outline="1" outlineData="1" multipleFieldFilters="0" chartFormat="6" rowHeaderCaption="Date" colHeaderCaption=" ">
  <location ref="A29:B36" firstHeaderRow="1" firstDataRow="1" firstDataCol="1" rowPageCount="2" colPageCount="1"/>
  <pivotFields count="6">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7">
        <item s="1" x="0"/>
        <item s="1" x="1"/>
        <item s="1" x="2"/>
        <item s="1" x="3"/>
        <item s="1" x="4"/>
        <item s="1" x="5"/>
        <item s="1" x="6"/>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1">
    <field x="2"/>
  </rowFields>
  <rowItems count="7">
    <i>
      <x/>
    </i>
    <i>
      <x v="1"/>
    </i>
    <i>
      <x v="2"/>
    </i>
    <i>
      <x v="3"/>
    </i>
    <i>
      <x v="4"/>
    </i>
    <i>
      <x v="5"/>
    </i>
    <i>
      <x v="6"/>
    </i>
  </rowItems>
  <colItems count="1">
    <i/>
  </colItems>
  <pageFields count="2">
    <pageField fld="3" hier="37" name="[CPI_broader_YoY_data].[Sector].&amp;[Rural+Urban]" cap="Rural+Urban"/>
    <pageField fld="5" hier="39" name="[CPI_broader_YoY_data].[Month].[All]" cap="All"/>
  </pageFields>
  <dataFields count="1">
    <dataField name="YoY_General_Inflation" fld="4" subtotal="average" baseField="2" baseItem="3"/>
  </dataFields>
  <formats count="28">
    <format dxfId="451">
      <pivotArea outline="0" collapsedLevelsAreSubtotals="1" fieldPosition="0"/>
    </format>
    <format dxfId="450">
      <pivotArea type="all" dataOnly="0" outline="0" fieldPosition="0"/>
    </format>
    <format dxfId="449">
      <pivotArea outline="0" collapsedLevelsAreSubtotals="1" fieldPosition="0"/>
    </format>
    <format dxfId="448">
      <pivotArea field="2" type="button" dataOnly="0" labelOnly="1" outline="0" axis="axisRow" fieldPosition="0"/>
    </format>
    <format dxfId="447">
      <pivotArea dataOnly="0" labelOnly="1" fieldPosition="0">
        <references count="1">
          <reference field="2" count="0"/>
        </references>
      </pivotArea>
    </format>
    <format dxfId="446">
      <pivotArea dataOnly="0" labelOnly="1" outline="0" axis="axisValues" fieldPosition="0"/>
    </format>
    <format dxfId="445">
      <pivotArea type="all" dataOnly="0" outline="0" fieldPosition="0"/>
    </format>
    <format dxfId="444">
      <pivotArea outline="0" collapsedLevelsAreSubtotals="1" fieldPosition="0"/>
    </format>
    <format dxfId="443">
      <pivotArea field="2" type="button" dataOnly="0" labelOnly="1" outline="0" axis="axisRow" fieldPosition="0"/>
    </format>
    <format dxfId="442">
      <pivotArea dataOnly="0" labelOnly="1" fieldPosition="0">
        <references count="1">
          <reference field="2" count="0"/>
        </references>
      </pivotArea>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field="2" type="button" dataOnly="0" labelOnly="1" outline="0" axis="axisRow" fieldPosition="0"/>
    </format>
    <format dxfId="437">
      <pivotArea dataOnly="0" labelOnly="1" fieldPosition="0">
        <references count="1">
          <reference field="2" count="0"/>
        </references>
      </pivotArea>
    </format>
    <format dxfId="436">
      <pivotArea dataOnly="0" labelOnly="1" outline="0" axis="axisValues" fieldPosition="0"/>
    </format>
    <format dxfId="435">
      <pivotArea type="all" dataOnly="0" outline="0" fieldPosition="0"/>
    </format>
    <format dxfId="434">
      <pivotArea field="2" type="button" dataOnly="0" labelOnly="1" outline="0" axis="axisRow" fieldPosition="0"/>
    </format>
    <format dxfId="433">
      <pivotArea dataOnly="0" labelOnly="1" outline="0" axis="axisValues" fieldPosition="0"/>
    </format>
    <format dxfId="432">
      <pivotArea field="2" type="button" dataOnly="0" labelOnly="1" outline="0" axis="axisRow" fieldPosition="0"/>
    </format>
    <format dxfId="431">
      <pivotArea field="2" type="button" dataOnly="0" labelOnly="1" outline="0" axis="axisRow" fieldPosition="0"/>
    </format>
    <format dxfId="430">
      <pivotArea field="2" type="button" dataOnly="0" labelOnly="1" outline="0" axis="axisRow"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field="2" type="button" dataOnly="0" labelOnly="1" outline="0" axis="axisRow" fieldPosition="0"/>
    </format>
    <format dxfId="425">
      <pivotArea dataOnly="0" labelOnly="1" fieldPosition="0">
        <references count="1">
          <reference field="2" count="0"/>
        </references>
      </pivotArea>
    </format>
    <format dxfId="424">
      <pivotArea dataOnly="0" labelOnly="1" outline="0" axis="axisValues" fieldPosition="0"/>
    </format>
  </formats>
  <conditionalFormats count="1">
    <conditionalFormat type="all" priority="13">
      <pivotAreas count="1">
        <pivotArea type="data" outline="0" collapsedLevelsAreSubtotals="1"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M_Inflation"/>
    <pivotHierarchy dragToData="1"/>
    <pivotHierarchy dragToData="1"/>
    <pivotHierarchy dragToData="1" caption="YoY_Inflation"/>
    <pivotHierarchy dragToData="1"/>
    <pivotHierarchy dragToData="1"/>
    <pivotHierarchy dragToData="1"/>
    <pivotHierarchy dragToData="1" caption="YoY_General_Infla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I_Broader_MoM_data]"/>
        <x15:activeTabTopLevelEntity name="[CPI_broader_Yo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CC6509-450F-4890-A595-1B54F8D60239}" autoFormatId="16" applyNumberFormats="0" applyBorderFormats="0" applyFontFormats="0" applyPatternFormats="0" applyAlignmentFormats="0" applyWidthHeightFormats="0">
  <queryTableRefresh nextId="44">
    <queryTableFields count="7">
      <queryTableField id="1" name="Sector" tableColumnId="1"/>
      <queryTableField id="2" name="Year" tableColumnId="2"/>
      <queryTableField id="3" name="Month" tableColumnId="3"/>
      <queryTableField id="4" name="Date" tableColumnId="4"/>
      <queryTableField id="40" name="Category" tableColumnId="36"/>
      <queryTableField id="41" name="CPI Index" tableColumnId="37"/>
      <queryTableField id="31" name="General index" tableColumnId="31"/>
    </queryTableFields>
  </queryTableRefresh>
  <extLst>
    <ext xmlns:x15="http://schemas.microsoft.com/office/spreadsheetml/2010/11/main" uri="{883FBD77-0823-4a55-B5E3-86C4891E6966}">
      <x15:queryTable sourceDataName="Query - CPI_broader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D1A3137-BA8B-40B5-9551-5808508F2E22}" autoFormatId="16" applyNumberFormats="0" applyBorderFormats="0" applyFontFormats="0" applyPatternFormats="0" applyAlignmentFormats="0" applyWidthHeightFormats="0">
  <queryTableRefresh nextId="18">
    <queryTableFields count="12">
      <queryTableField id="1" name="Sector" tableColumnId="1"/>
      <queryTableField id="2" name="Year" tableColumnId="2"/>
      <queryTableField id="3" name="Month" tableColumnId="3"/>
      <queryTableField id="4" name="Date" tableColumnId="4"/>
      <queryTableField id="15" name="Covid_Flag" tableColumnId="12"/>
      <queryTableField id="6" name="Category" tableColumnId="6"/>
      <queryTableField id="7" name="CPI Index" tableColumnId="7"/>
      <queryTableField id="5" name="General index" tableColumnId="5"/>
      <queryTableField id="9" name="previous_year_same_month_CPI Index" tableColumnId="9"/>
      <queryTableField id="8" name="previous_year_same_month_General index" tableColumnId="8"/>
      <queryTableField id="10" name="YoY_Inflation" tableColumnId="10"/>
      <queryTableField id="11" name="YoY_General_Inflation" tableColumnId="11"/>
    </queryTableFields>
  </queryTableRefresh>
  <extLst>
    <ext xmlns:x15="http://schemas.microsoft.com/office/spreadsheetml/2010/11/main" uri="{883FBD77-0823-4a55-B5E3-86C4891E6966}">
      <x15:queryTable sourceDataName="Query - CPI_broader_YoY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749ECB0-218F-43B3-B4AC-51B407CE6ABB}" autoFormatId="16" applyNumberFormats="0" applyBorderFormats="0" applyFontFormats="0" applyPatternFormats="0" applyAlignmentFormats="0" applyWidthHeightFormats="0">
  <queryTableRefresh nextId="19">
    <queryTableFields count="15">
      <queryTableField id="1" name="Sector" tableColumnId="1"/>
      <queryTableField id="2" name="Year" tableColumnId="2"/>
      <queryTableField id="3" name="Month" tableColumnId="3"/>
      <queryTableField id="4" name="Date" tableColumnId="4"/>
      <queryTableField id="5" name="Category" tableColumnId="5"/>
      <queryTableField id="7" name="CPI Index" tableColumnId="7"/>
      <queryTableField id="6" name="General index" tableColumnId="6"/>
      <queryTableField id="9" name="previous_month_CPI Index" tableColumnId="9"/>
      <queryTableField id="8" name="previous_month_General index" tableColumnId="8"/>
      <queryTableField id="11" name="MoM_Inflation" tableColumnId="11"/>
      <queryTableField id="10" name="MoM_General_inflation" tableColumnId="10"/>
      <queryTableField id="15" name="Date (Year)" tableColumnId="12"/>
      <queryTableField id="16" name="Date (Quarter)" tableColumnId="13"/>
      <queryTableField id="17" name="Date (Month Index)" tableColumnId="14"/>
      <queryTableField id="18" name="Date (Month)" tableColumnId="15"/>
    </queryTableFields>
  </queryTableRefresh>
  <extLst>
    <ext xmlns:x15="http://schemas.microsoft.com/office/spreadsheetml/2010/11/main" uri="{883FBD77-0823-4a55-B5E3-86C4891E6966}">
      <x15:queryTable sourceDataName="Query - CPI_Broader_MoM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F8CD2C1E-40E8-43BE-A820-F788A510D95B}" autoFormatId="16" applyNumberFormats="0" applyBorderFormats="0" applyFontFormats="0" applyPatternFormats="0" applyAlignmentFormats="0" applyWidthHeightFormats="0">
  <queryTableRefresh nextId="10">
    <queryTableFields count="9">
      <queryTableField id="1" name="Sector" tableColumnId="1"/>
      <queryTableField id="2" name="Year" tableColumnId="2"/>
      <queryTableField id="3" name="Month" tableColumnId="3"/>
      <queryTableField id="4" name="Date" tableColumnId="4"/>
      <queryTableField id="5" name="Food_category" tableColumnId="5"/>
      <queryTableField id="6" name="CPI Index" tableColumnId="6"/>
      <queryTableField id="7" name="General index" tableColumnId="7"/>
      <queryTableField id="8" name="12_month_previous_CPI Index" tableColumnId="8"/>
      <queryTableField id="9" name="Absolute_difference" tableColumnId="9"/>
    </queryTableFields>
  </queryTableRefresh>
  <extLst>
    <ext xmlns:x15="http://schemas.microsoft.com/office/spreadsheetml/2010/11/main" uri="{883FBD77-0823-4a55-B5E3-86C4891E6966}">
      <x15:queryTable sourceDataName="Query - Food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98EC975-B42F-446C-A8D9-1E57AF0A05E2}" sourceName="[Dimension_table].[Sector]">
  <pivotTables>
    <pivotTable tabId="15" name="Ques1"/>
    <pivotTable tabId="15" name="Avg_MoM_Inflation"/>
    <pivotTable tabId="15" name="Avg_YoY_Inflation"/>
    <pivotTable tabId="15" name="covid impact by categories"/>
    <pivotTable tabId="15" name="q3-food_inflation"/>
    <pivotTable tabId="15" name="Q3-food-sub categories inflation analysis"/>
    <pivotTable tabId="15" name="Q5a_oil_Inflation"/>
    <pivotTable tabId="15" name="Q5-oil-Inflation_Correlation"/>
    <pivotTable tabId="15" name="ques4-high_level Covid impact"/>
    <pivotTable tabId="15" name="Total_years"/>
  </pivotTables>
  <data>
    <olap pivotCacheId="1800391553">
      <levels count="2">
        <level uniqueName="[Dimension_table].[Sector].[(All)]" sourceCaption="(All)" count="0"/>
        <level uniqueName="[Dimension_table].[Sector].[Sector]" sourceCaption="Sector" count="3">
          <ranges>
            <range startItem="0">
              <i n="[Dimension_table].[Sector].&amp;[Rural]" c="Rural"/>
              <i n="[Dimension_table].[Sector].&amp;[Rural+Urban]" c="Rural+Urban"/>
              <i n="[Dimension_table].[Sector].&amp;[Urban]" c="Urban"/>
            </range>
          </ranges>
        </level>
      </levels>
      <selections count="1">
        <selection n="[Dimension_table].[Sect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13CF8E-09DE-402D-ACA5-AFEFF609CAAB}" sourceName="[CPI_broader_YoY_data].[Category]">
  <pivotTables>
    <pivotTable tabId="15" name="PivotTable7"/>
  </pivotTables>
  <data>
    <olap pivotCacheId="1387251038">
      <levels count="2">
        <level uniqueName="[CPI_broader_YoY_data].[Category].[(All)]" sourceCaption="(All)" count="0"/>
        <level uniqueName="[CPI_broader_YoY_data].[Category].[Category]" sourceCaption="Category" count="7">
          <ranges>
            <range startItem="0">
              <i n="[CPI_broader_YoY_data].[Category].&amp;[Clothing]" c="Clothing"/>
              <i n="[CPI_broader_YoY_data].[Category].&amp;[Essential_services]" c="Essential_services"/>
              <i n="[CPI_broader_YoY_data].[Category].&amp;[Food&amp;Beverages]" c="Food&amp;Beverages"/>
              <i n="[CPI_broader_YoY_data].[Category].&amp;[Fuel and light]" c="Fuel and light"/>
              <i n="[CPI_broader_YoY_data].[Category].&amp;[Health]" c="Health"/>
              <i n="[CPI_broader_YoY_data].[Category].&amp;[Luxury]" c="Luxury"/>
              <i n="[CPI_broader_YoY_data].[Category].&amp;[misc]" c="misc"/>
            </range>
          </ranges>
        </level>
      </levels>
      <selections count="1">
        <selection n="[CPI_broader_YoY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FE95668-AD05-4AAD-81C5-AAE2FBB9F0FC}" cache="Slicer_Sector" caption="Sector" level="1" rowHeight="396000"/>
  <slicer name="Category for YoY" xr10:uid="{86432B19-9478-4C99-901F-E7311E0B8D27}" cache="Slicer_Category" caption="Category For YoY"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32BC7A-59A5-49F5-B7BC-3914C9B9FC7F}" name="CPI_broader_data" displayName="CPI_broader_data" ref="A1:G2605" tableType="queryTable" totalsRowShown="0">
  <autoFilter ref="A1:G2605" xr:uid="{B032BC7A-59A5-49F5-B7BC-3914C9B9FC7F}"/>
  <sortState xmlns:xlrd2="http://schemas.microsoft.com/office/spreadsheetml/2017/richdata2" ref="A2:G2605">
    <sortCondition ref="D1:D2605"/>
  </sortState>
  <tableColumns count="7">
    <tableColumn id="1" xr3:uid="{43BE92C2-1CAA-4B7F-A9FF-D9D1019A7C39}" uniqueName="1" name="Sector" queryTableFieldId="1" dataDxfId="17"/>
    <tableColumn id="2" xr3:uid="{47A0E5A9-A091-4545-B2AB-8B594DB0F147}" uniqueName="2" name="Year" queryTableFieldId="2"/>
    <tableColumn id="3" xr3:uid="{1A3F97EB-3BBB-4219-B5A6-6BD1CBA3A2F1}" uniqueName="3" name="Month" queryTableFieldId="3" dataDxfId="16"/>
    <tableColumn id="4" xr3:uid="{D3847127-2A72-4911-8A45-56F3D3721834}" uniqueName="4" name="Date" queryTableFieldId="4" dataDxfId="15"/>
    <tableColumn id="36" xr3:uid="{7C44DD13-8CDB-4EE2-AA88-DDDBF0E29883}" uniqueName="36" name="Category" queryTableFieldId="40" dataDxfId="14"/>
    <tableColumn id="37" xr3:uid="{A6A6F7D9-E99B-48C7-B7DD-E1B98F790A24}" uniqueName="37" name="CPI Index" queryTableFieldId="41"/>
    <tableColumn id="31" xr3:uid="{ACB23F05-3167-4A38-9900-F365F953F66C}" uniqueName="31" name="General index" queryTableField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9775AE-3CE6-4824-B1CF-292D51A5CCB6}" name="Dimension_table" displayName="Dimension_table" ref="I1:I4" totalsRowShown="0" headerRowDxfId="13">
  <autoFilter ref="I1:I4" xr:uid="{D89775AE-3CE6-4824-B1CF-292D51A5CCB6}"/>
  <tableColumns count="1">
    <tableColumn id="1" xr3:uid="{A5DF12E8-4C0A-4032-9C90-20887A02A954}" name="Sect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5F143F-A927-4A50-A154-469FE034306E}" name="CPI_broader_YoY_data" displayName="CPI_broader_YoY_data" ref="A1:L2605" tableType="queryTable" totalsRowShown="0">
  <autoFilter ref="A1:L2605" xr:uid="{3F5F143F-A927-4A50-A154-469FE034306E}"/>
  <sortState xmlns:xlrd2="http://schemas.microsoft.com/office/spreadsheetml/2017/richdata2" ref="A2:L2605">
    <sortCondition ref="D1:D2605"/>
  </sortState>
  <tableColumns count="12">
    <tableColumn id="1" xr3:uid="{8B96F7AF-A5A0-4A30-85C4-DD0BC12CDFC3}" uniqueName="1" name="Sector" queryTableFieldId="1" dataDxfId="12"/>
    <tableColumn id="2" xr3:uid="{AA45C66D-99CB-46CE-A9C0-547DC47D2DC8}" uniqueName="2" name="Year" queryTableFieldId="2"/>
    <tableColumn id="3" xr3:uid="{0C089A5E-C10A-4692-AEB3-7E6548A12339}" uniqueName="3" name="Month" queryTableFieldId="3" dataDxfId="11"/>
    <tableColumn id="4" xr3:uid="{B476815C-DE75-4E3D-BCB9-4DFAA18769FC}" uniqueName="4" name="Date" queryTableFieldId="4" dataDxfId="10"/>
    <tableColumn id="12" xr3:uid="{73B7CBD7-0B4F-4FA9-A931-EC9A6832CFD1}" uniqueName="12" name="Covid_Flag" queryTableFieldId="15"/>
    <tableColumn id="6" xr3:uid="{6DC72552-153D-4EA6-A601-B0FFD957EFA0}" uniqueName="6" name="Category" queryTableFieldId="6" dataDxfId="9"/>
    <tableColumn id="7" xr3:uid="{67C61B75-C4DC-42BC-B926-B81B1D73FF42}" uniqueName="7" name="CPI Index" queryTableFieldId="7"/>
    <tableColumn id="5" xr3:uid="{443AC2CC-0BF2-43B0-B58C-023333DC609F}" uniqueName="5" name="General index" queryTableFieldId="5"/>
    <tableColumn id="9" xr3:uid="{047321E1-7571-4734-90C0-2BB1A10C0792}" uniqueName="9" name="previous_year_same_month_CPI Index" queryTableFieldId="9" dataDxfId="8"/>
    <tableColumn id="8" xr3:uid="{2E724291-8B20-44C4-9628-116B748D0E93}" uniqueName="8" name="previous_year_same_month_General index" queryTableFieldId="8"/>
    <tableColumn id="10" xr3:uid="{49A1EFFA-42FC-45E1-9546-E00F2ED005AF}" uniqueName="10" name="YoY_Inflation" queryTableFieldId="10"/>
    <tableColumn id="11" xr3:uid="{728DA675-FD4D-4735-A5B2-9041DC0346C1}" uniqueName="11" name="YoY_General_Inflation"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4F5614-EEA7-41FA-B05D-48CC325D1BDA}" name="CPI_Broader_MoM_data" displayName="CPI_Broader_MoM_data" ref="A1:O2605" tableType="queryTable" totalsRowShown="0">
  <autoFilter ref="A1:O2605" xr:uid="{CA4F5614-EEA7-41FA-B05D-48CC325D1BDA}">
    <filterColumn colId="3">
      <filters>
        <dateGroupItem year="2022" month="5" dateTimeGrouping="month"/>
        <dateGroupItem year="2022" month="6" dateTimeGrouping="month"/>
      </filters>
    </filterColumn>
    <filterColumn colId="4">
      <filters>
        <filter val="Food&amp;Beverages"/>
      </filters>
    </filterColumn>
  </autoFilter>
  <sortState xmlns:xlrd2="http://schemas.microsoft.com/office/spreadsheetml/2017/richdata2" ref="A2:O2605">
    <sortCondition ref="D1:D2605"/>
  </sortState>
  <tableColumns count="15">
    <tableColumn id="1" xr3:uid="{95F20851-CAFE-4791-BC4F-47CC0D87E530}" uniqueName="1" name="Sector" queryTableFieldId="1" dataDxfId="7"/>
    <tableColumn id="2" xr3:uid="{A0DE70CC-A01E-419D-B077-1A413D59E65F}" uniqueName="2" name="Year" queryTableFieldId="2"/>
    <tableColumn id="3" xr3:uid="{2D662AB6-698F-435C-AE94-DF9720A1FDCF}" uniqueName="3" name="Month" queryTableFieldId="3" dataDxfId="6"/>
    <tableColumn id="4" xr3:uid="{6B29B1F0-3C6F-420E-9ECC-EBB6E65C4F33}" uniqueName="4" name="Date" queryTableFieldId="4" dataDxfId="5"/>
    <tableColumn id="5" xr3:uid="{D92BA987-239B-4ECF-B914-AA0EC51BB6FB}" uniqueName="5" name="Category" queryTableFieldId="5" dataDxfId="4"/>
    <tableColumn id="7" xr3:uid="{C6EBA318-E4E1-4FF0-B7D9-02671ACB9FCA}" uniqueName="7" name="CPI Index" queryTableFieldId="7"/>
    <tableColumn id="6" xr3:uid="{A63613D8-5EBC-4F4B-BF29-0CB5C80B06DA}" uniqueName="6" name="General index" queryTableFieldId="6"/>
    <tableColumn id="9" xr3:uid="{5D5EDD3A-4BAB-455E-BA80-F6AE7D16CCD4}" uniqueName="9" name="previous_month_CPI Index" queryTableFieldId="9"/>
    <tableColumn id="8" xr3:uid="{2499C9D0-A9B3-4332-995A-41EDF67D29A5}" uniqueName="8" name="previous_month_General index" queryTableFieldId="8"/>
    <tableColumn id="11" xr3:uid="{B1F9D758-4948-4D03-8900-562BDF42AA62}" uniqueName="11" name="MoM_Inflation" queryTableFieldId="11"/>
    <tableColumn id="10" xr3:uid="{35E5E1CC-11E8-4C4E-95C2-936B244CFE15}" uniqueName="10" name="MoM_General_inflation" queryTableFieldId="10"/>
    <tableColumn id="12" xr3:uid="{51E89F68-44E7-4F81-8188-380675825DE8}" uniqueName="12" name="Date (Year)" queryTableFieldId="15"/>
    <tableColumn id="13" xr3:uid="{28BA0FC9-C0A4-4C2C-8265-197DC6BB16B4}" uniqueName="13" name="Date (Quarter)" queryTableFieldId="16"/>
    <tableColumn id="14" xr3:uid="{3227F589-B584-4B01-A886-50A87CEB1549}" uniqueName="14" name="Date (Month Index)" queryTableFieldId="17"/>
    <tableColumn id="15" xr3:uid="{9A271CED-C81A-4A6F-82B7-354EA5B950C3}" uniqueName="15" name="Date (Month)"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242412-D4FB-47C3-BE19-E0BA90E8950B}" name="Food_data" displayName="Food_data" ref="A1:I4465" tableType="queryTable" totalsRowShown="0">
  <autoFilter ref="A1:I4465" xr:uid="{F3242412-D4FB-47C3-BE19-E0BA90E8950B}"/>
  <tableColumns count="9">
    <tableColumn id="1" xr3:uid="{481DDFC9-2E48-4D02-999D-BE697F4750F7}" uniqueName="1" name="Sector" queryTableFieldId="1" dataDxfId="3"/>
    <tableColumn id="2" xr3:uid="{74D375E0-D0D3-44AD-8C11-AB3F211935E5}" uniqueName="2" name="Year" queryTableFieldId="2"/>
    <tableColumn id="3" xr3:uid="{99B38211-FC70-4712-9261-E87532FE49C6}" uniqueName="3" name="Month" queryTableFieldId="3" dataDxfId="2"/>
    <tableColumn id="4" xr3:uid="{1300659B-58E9-4D21-9214-3FCB8CF204E5}" uniqueName="4" name="Date" queryTableFieldId="4" dataDxfId="1"/>
    <tableColumn id="5" xr3:uid="{2BD3D6A4-D6C8-4680-BEA6-2DF047C167B8}" uniqueName="5" name="Food_category" queryTableFieldId="5" dataDxfId="0"/>
    <tableColumn id="6" xr3:uid="{558346B2-8412-4E9F-8F37-EEF1359F6C6A}" uniqueName="6" name="CPI Index" queryTableFieldId="6"/>
    <tableColumn id="7" xr3:uid="{F45EA949-6DD9-45F0-821E-0595B7735A3E}" uniqueName="7" name="General index" queryTableFieldId="7"/>
    <tableColumn id="8" xr3:uid="{A4686425-A258-4788-B5AE-E63D37F8585B}" uniqueName="8" name="12_month_previous_CPI Index" queryTableFieldId="8"/>
    <tableColumn id="9" xr3:uid="{7A219CA8-B7B4-4A7E-BA30-F445D118F433}" uniqueName="9" name="Absolute_difference" queryTableFieldId="9"/>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D295D-25D5-46FA-9D8E-81FFD0CB7D97}">
  <dimension ref="A1:A36"/>
  <sheetViews>
    <sheetView topLeftCell="A10" zoomScale="90" workbookViewId="0">
      <selection activeCell="C29" sqref="C29"/>
    </sheetView>
  </sheetViews>
  <sheetFormatPr defaultRowHeight="14.5" x14ac:dyDescent="0.35"/>
  <cols>
    <col min="1" max="16384" width="8.6640625" style="3"/>
  </cols>
  <sheetData>
    <row r="1" spans="1:1" ht="19" x14ac:dyDescent="0.45">
      <c r="A1" s="2" t="s">
        <v>49</v>
      </c>
    </row>
    <row r="3" spans="1:1" x14ac:dyDescent="0.35">
      <c r="A3" s="4" t="s">
        <v>50</v>
      </c>
    </row>
    <row r="4" spans="1:1" x14ac:dyDescent="0.35">
      <c r="A4" s="4" t="s">
        <v>51</v>
      </c>
    </row>
    <row r="5" spans="1:1" x14ac:dyDescent="0.35">
      <c r="A5" s="4"/>
    </row>
    <row r="6" spans="1:1" x14ac:dyDescent="0.35">
      <c r="A6" s="4" t="s">
        <v>166</v>
      </c>
    </row>
    <row r="7" spans="1:1" x14ac:dyDescent="0.35">
      <c r="A7" s="4" t="s">
        <v>52</v>
      </c>
    </row>
    <row r="10" spans="1:1" ht="19" x14ac:dyDescent="0.45">
      <c r="A10" s="2" t="s">
        <v>53</v>
      </c>
    </row>
    <row r="12" spans="1:1" x14ac:dyDescent="0.35">
      <c r="A12" s="4" t="s">
        <v>54</v>
      </c>
    </row>
    <row r="13" spans="1:1" x14ac:dyDescent="0.35">
      <c r="A13" s="4"/>
    </row>
    <row r="14" spans="1:1" x14ac:dyDescent="0.35">
      <c r="A14" s="4" t="s">
        <v>55</v>
      </c>
    </row>
    <row r="15" spans="1:1" x14ac:dyDescent="0.35">
      <c r="A15" s="4" t="s">
        <v>56</v>
      </c>
    </row>
    <row r="17" spans="1:1" ht="19" x14ac:dyDescent="0.45">
      <c r="A17" s="2" t="s">
        <v>57</v>
      </c>
    </row>
    <row r="19" spans="1:1" x14ac:dyDescent="0.35">
      <c r="A19" s="4" t="s">
        <v>58</v>
      </c>
    </row>
    <row r="20" spans="1:1" x14ac:dyDescent="0.35">
      <c r="A20" s="4"/>
    </row>
    <row r="21" spans="1:1" x14ac:dyDescent="0.35">
      <c r="A21" s="4" t="s">
        <v>59</v>
      </c>
    </row>
    <row r="22" spans="1:1" x14ac:dyDescent="0.35">
      <c r="A22" s="4" t="s">
        <v>60</v>
      </c>
    </row>
    <row r="24" spans="1:1" ht="19" x14ac:dyDescent="0.45">
      <c r="A24" s="2" t="s">
        <v>61</v>
      </c>
    </row>
    <row r="26" spans="1:1" x14ac:dyDescent="0.35">
      <c r="A26" s="4" t="s">
        <v>62</v>
      </c>
    </row>
    <row r="27" spans="1:1" x14ac:dyDescent="0.35">
      <c r="A27" s="4" t="s">
        <v>63</v>
      </c>
    </row>
    <row r="28" spans="1:1" x14ac:dyDescent="0.35">
      <c r="A28" s="4" t="s">
        <v>64</v>
      </c>
    </row>
    <row r="30" spans="1:1" ht="19" x14ac:dyDescent="0.45">
      <c r="A30" s="2" t="s">
        <v>65</v>
      </c>
    </row>
    <row r="32" spans="1:1" x14ac:dyDescent="0.35">
      <c r="A32" s="4" t="s">
        <v>66</v>
      </c>
    </row>
    <row r="33" spans="1:1" x14ac:dyDescent="0.35">
      <c r="A33" s="4"/>
    </row>
    <row r="34" spans="1:1" x14ac:dyDescent="0.35">
      <c r="A34" s="4" t="s">
        <v>67</v>
      </c>
    </row>
    <row r="35" spans="1:1" x14ac:dyDescent="0.35">
      <c r="A35" s="4" t="s">
        <v>68</v>
      </c>
    </row>
    <row r="36" spans="1:1" x14ac:dyDescent="0.35">
      <c r="A36" s="4"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C6561-E74C-43E3-B8DB-73138B04CE66}">
  <sheetPr filterMode="1"/>
  <dimension ref="A1:AE373"/>
  <sheetViews>
    <sheetView workbookViewId="0"/>
  </sheetViews>
  <sheetFormatPr defaultRowHeight="14.5" x14ac:dyDescent="0.35"/>
  <cols>
    <col min="4" max="20" width="8.6640625" style="1"/>
    <col min="22" max="29" width="8.6640625" style="1"/>
    <col min="30" max="30" width="14.58203125" style="1" customWidth="1"/>
    <col min="31" max="31" width="19.4140625" customWidth="1"/>
  </cols>
  <sheetData>
    <row r="1" spans="1:31" x14ac:dyDescent="0.35">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c r="V1" s="1" t="s">
        <v>21</v>
      </c>
      <c r="W1" s="1" t="s">
        <v>22</v>
      </c>
      <c r="X1" s="1" t="s">
        <v>23</v>
      </c>
      <c r="Y1" s="1" t="s">
        <v>24</v>
      </c>
      <c r="Z1" s="1" t="s">
        <v>25</v>
      </c>
      <c r="AA1" s="1" t="s">
        <v>26</v>
      </c>
      <c r="AB1" s="1" t="s">
        <v>27</v>
      </c>
      <c r="AC1" s="1" t="s">
        <v>28</v>
      </c>
      <c r="AD1" s="1" t="s">
        <v>29</v>
      </c>
      <c r="AE1" s="1"/>
    </row>
    <row r="2" spans="1:31" hidden="1" x14ac:dyDescent="0.35">
      <c r="A2" t="s">
        <v>30</v>
      </c>
      <c r="B2">
        <v>2013</v>
      </c>
      <c r="C2"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t="s">
        <v>32</v>
      </c>
      <c r="V2" s="1">
        <v>105.5</v>
      </c>
      <c r="W2" s="1">
        <v>104.8</v>
      </c>
      <c r="X2" s="1">
        <v>104</v>
      </c>
      <c r="Y2" s="1">
        <v>103.3</v>
      </c>
      <c r="Z2" s="1">
        <v>103.4</v>
      </c>
      <c r="AA2" s="1">
        <v>103.8</v>
      </c>
      <c r="AB2" s="1">
        <v>104.7</v>
      </c>
      <c r="AC2" s="1">
        <v>104</v>
      </c>
      <c r="AD2" s="1">
        <v>105.1</v>
      </c>
    </row>
    <row r="3" spans="1:31" hidden="1" x14ac:dyDescent="0.35">
      <c r="A3" t="s">
        <v>33</v>
      </c>
      <c r="B3">
        <v>2013</v>
      </c>
      <c r="C3"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v>100.3</v>
      </c>
      <c r="V3" s="1">
        <v>105.4</v>
      </c>
      <c r="W3" s="1">
        <v>104.8</v>
      </c>
      <c r="X3" s="1">
        <v>104.1</v>
      </c>
      <c r="Y3" s="1">
        <v>103.2</v>
      </c>
      <c r="Z3" s="1">
        <v>102.9</v>
      </c>
      <c r="AA3" s="1">
        <v>103.5</v>
      </c>
      <c r="AB3" s="1">
        <v>104.3</v>
      </c>
      <c r="AC3" s="1">
        <v>103.7</v>
      </c>
      <c r="AD3" s="1">
        <v>104</v>
      </c>
    </row>
    <row r="4" spans="1:31" hidden="1" x14ac:dyDescent="0.35">
      <c r="A4" t="s">
        <v>34</v>
      </c>
      <c r="B4">
        <v>2013</v>
      </c>
      <c r="C4"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v>100.3</v>
      </c>
      <c r="V4" s="1">
        <v>105.5</v>
      </c>
      <c r="W4" s="1">
        <v>104.8</v>
      </c>
      <c r="X4" s="1">
        <v>104</v>
      </c>
      <c r="Y4" s="1">
        <v>103.2</v>
      </c>
      <c r="Z4" s="1">
        <v>103.1</v>
      </c>
      <c r="AA4" s="1">
        <v>103.6</v>
      </c>
      <c r="AB4" s="1">
        <v>104.5</v>
      </c>
      <c r="AC4" s="1">
        <v>103.9</v>
      </c>
      <c r="AD4" s="1">
        <v>104.6</v>
      </c>
    </row>
    <row r="5" spans="1:31" hidden="1" x14ac:dyDescent="0.35">
      <c r="A5" t="s">
        <v>30</v>
      </c>
      <c r="B5">
        <v>2013</v>
      </c>
      <c r="C5" t="s">
        <v>35</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t="s">
        <v>32</v>
      </c>
      <c r="V5" s="1">
        <v>106.2</v>
      </c>
      <c r="W5" s="1">
        <v>105.2</v>
      </c>
      <c r="X5" s="1">
        <v>104.4</v>
      </c>
      <c r="Y5" s="1">
        <v>103.9</v>
      </c>
      <c r="Z5" s="1">
        <v>104</v>
      </c>
      <c r="AA5" s="1">
        <v>104.1</v>
      </c>
      <c r="AB5" s="1">
        <v>104.6</v>
      </c>
      <c r="AC5" s="1">
        <v>104.4</v>
      </c>
      <c r="AD5" s="1">
        <v>105.8</v>
      </c>
    </row>
    <row r="6" spans="1:31" hidden="1" x14ac:dyDescent="0.35">
      <c r="A6" t="s">
        <v>33</v>
      </c>
      <c r="B6">
        <v>2013</v>
      </c>
      <c r="C6" t="s">
        <v>35</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v>100.4</v>
      </c>
      <c r="V6" s="1">
        <v>105.7</v>
      </c>
      <c r="W6" s="1">
        <v>105.2</v>
      </c>
      <c r="X6" s="1">
        <v>104.7</v>
      </c>
      <c r="Y6" s="1">
        <v>104.4</v>
      </c>
      <c r="Z6" s="1">
        <v>103.3</v>
      </c>
      <c r="AA6" s="1">
        <v>103.7</v>
      </c>
      <c r="AB6" s="1">
        <v>104.3</v>
      </c>
      <c r="AC6" s="1">
        <v>104.3</v>
      </c>
      <c r="AD6" s="1">
        <v>104.7</v>
      </c>
    </row>
    <row r="7" spans="1:31" hidden="1" x14ac:dyDescent="0.35">
      <c r="A7" t="s">
        <v>34</v>
      </c>
      <c r="B7">
        <v>2013</v>
      </c>
      <c r="C7" t="s">
        <v>35</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v>100.4</v>
      </c>
      <c r="V7" s="1">
        <v>106</v>
      </c>
      <c r="W7" s="1">
        <v>105.2</v>
      </c>
      <c r="X7" s="1">
        <v>104.5</v>
      </c>
      <c r="Y7" s="1">
        <v>104.2</v>
      </c>
      <c r="Z7" s="1">
        <v>103.6</v>
      </c>
      <c r="AA7" s="1">
        <v>103.9</v>
      </c>
      <c r="AB7" s="1">
        <v>104.5</v>
      </c>
      <c r="AC7" s="1">
        <v>104.4</v>
      </c>
      <c r="AD7" s="1">
        <v>105.3</v>
      </c>
    </row>
    <row r="8" spans="1:31" hidden="1" x14ac:dyDescent="0.35">
      <c r="A8" t="s">
        <v>30</v>
      </c>
      <c r="B8">
        <v>2013</v>
      </c>
      <c r="C8" t="s">
        <v>36</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t="s">
        <v>32</v>
      </c>
      <c r="V8" s="1">
        <v>106.1</v>
      </c>
      <c r="W8" s="1">
        <v>105.6</v>
      </c>
      <c r="X8" s="1">
        <v>104.7</v>
      </c>
      <c r="Y8" s="1">
        <v>104.6</v>
      </c>
      <c r="Z8" s="1">
        <v>104</v>
      </c>
      <c r="AA8" s="1">
        <v>104.3</v>
      </c>
      <c r="AB8" s="1">
        <v>104.3</v>
      </c>
      <c r="AC8" s="1">
        <v>104.6</v>
      </c>
      <c r="AD8" s="1">
        <v>106</v>
      </c>
    </row>
    <row r="9" spans="1:31" hidden="1" x14ac:dyDescent="0.35">
      <c r="A9" t="s">
        <v>33</v>
      </c>
      <c r="B9">
        <v>2013</v>
      </c>
      <c r="C9" t="s">
        <v>36</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v>100.4</v>
      </c>
      <c r="V9" s="1">
        <v>106</v>
      </c>
      <c r="W9" s="1">
        <v>105.7</v>
      </c>
      <c r="X9" s="1">
        <v>105.2</v>
      </c>
      <c r="Y9" s="1">
        <v>105.5</v>
      </c>
      <c r="Z9" s="1">
        <v>103.5</v>
      </c>
      <c r="AA9" s="1">
        <v>103.8</v>
      </c>
      <c r="AB9" s="1">
        <v>104.2</v>
      </c>
      <c r="AC9" s="1">
        <v>104.9</v>
      </c>
      <c r="AD9" s="1">
        <v>105</v>
      </c>
    </row>
    <row r="10" spans="1:31" hidden="1" x14ac:dyDescent="0.35">
      <c r="A10" t="s">
        <v>34</v>
      </c>
      <c r="B10">
        <v>2013</v>
      </c>
      <c r="C10" t="s">
        <v>36</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v>100.4</v>
      </c>
      <c r="V10" s="1">
        <v>106.1</v>
      </c>
      <c r="W10" s="1">
        <v>105.6</v>
      </c>
      <c r="X10" s="1">
        <v>104.9</v>
      </c>
      <c r="Y10" s="1">
        <v>105.1</v>
      </c>
      <c r="Z10" s="1">
        <v>103.7</v>
      </c>
      <c r="AA10" s="1">
        <v>104</v>
      </c>
      <c r="AB10" s="1">
        <v>104.3</v>
      </c>
      <c r="AC10" s="1">
        <v>104.7</v>
      </c>
      <c r="AD10" s="1">
        <v>105.5</v>
      </c>
    </row>
    <row r="11" spans="1:31" hidden="1" x14ac:dyDescent="0.35">
      <c r="A11" t="s">
        <v>30</v>
      </c>
      <c r="B11">
        <v>2013</v>
      </c>
      <c r="C11" t="s">
        <v>37</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t="s">
        <v>32</v>
      </c>
      <c r="V11" s="1">
        <v>106.5</v>
      </c>
      <c r="W11" s="1">
        <v>106.1</v>
      </c>
      <c r="X11" s="1">
        <v>105.1</v>
      </c>
      <c r="Y11" s="1">
        <v>104.4</v>
      </c>
      <c r="Z11" s="1">
        <v>104.5</v>
      </c>
      <c r="AA11" s="1">
        <v>104.8</v>
      </c>
      <c r="AB11" s="1">
        <v>102.7</v>
      </c>
      <c r="AC11" s="1">
        <v>104.6</v>
      </c>
      <c r="AD11" s="1">
        <v>106.4</v>
      </c>
    </row>
    <row r="12" spans="1:31" hidden="1" x14ac:dyDescent="0.35">
      <c r="A12" t="s">
        <v>33</v>
      </c>
      <c r="B12">
        <v>2013</v>
      </c>
      <c r="C12" t="s">
        <v>37</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v>100.5</v>
      </c>
      <c r="V12" s="1">
        <v>106.4</v>
      </c>
      <c r="W12" s="1">
        <v>106.5</v>
      </c>
      <c r="X12" s="1">
        <v>105.7</v>
      </c>
      <c r="Y12" s="1">
        <v>105</v>
      </c>
      <c r="Z12" s="1">
        <v>104</v>
      </c>
      <c r="AA12" s="1">
        <v>105.2</v>
      </c>
      <c r="AB12" s="1">
        <v>103.2</v>
      </c>
      <c r="AC12" s="1">
        <v>105.1</v>
      </c>
      <c r="AD12" s="1">
        <v>105.7</v>
      </c>
    </row>
    <row r="13" spans="1:31" hidden="1" x14ac:dyDescent="0.35">
      <c r="A13" t="s">
        <v>34</v>
      </c>
      <c r="B13">
        <v>2013</v>
      </c>
      <c r="C13" t="s">
        <v>37</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v>100.5</v>
      </c>
      <c r="V13" s="1">
        <v>106.5</v>
      </c>
      <c r="W13" s="1">
        <v>106.3</v>
      </c>
      <c r="X13" s="1">
        <v>105.3</v>
      </c>
      <c r="Y13" s="1">
        <v>104.7</v>
      </c>
      <c r="Z13" s="1">
        <v>104.2</v>
      </c>
      <c r="AA13" s="1">
        <v>105</v>
      </c>
      <c r="AB13" s="1">
        <v>102.9</v>
      </c>
      <c r="AC13" s="1">
        <v>104.8</v>
      </c>
      <c r="AD13" s="1">
        <v>106.1</v>
      </c>
    </row>
    <row r="14" spans="1:31" hidden="1" x14ac:dyDescent="0.35">
      <c r="A14" t="s">
        <v>30</v>
      </c>
      <c r="B14">
        <v>2013</v>
      </c>
      <c r="C14" t="s">
        <v>38</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t="s">
        <v>32</v>
      </c>
      <c r="V14" s="1">
        <v>107.5</v>
      </c>
      <c r="W14" s="1">
        <v>106.8</v>
      </c>
      <c r="X14" s="1">
        <v>105.7</v>
      </c>
      <c r="Y14" s="1">
        <v>104.1</v>
      </c>
      <c r="Z14" s="1">
        <v>105</v>
      </c>
      <c r="AA14" s="1">
        <v>105.5</v>
      </c>
      <c r="AB14" s="1">
        <v>102.1</v>
      </c>
      <c r="AC14" s="1">
        <v>104.8</v>
      </c>
      <c r="AD14" s="1">
        <v>107.2</v>
      </c>
    </row>
    <row r="15" spans="1:31" hidden="1" x14ac:dyDescent="0.35">
      <c r="A15" t="s">
        <v>33</v>
      </c>
      <c r="B15">
        <v>2013</v>
      </c>
      <c r="C15" t="s">
        <v>38</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v>100.5</v>
      </c>
      <c r="V15" s="1">
        <v>107.2</v>
      </c>
      <c r="W15" s="1">
        <v>107.1</v>
      </c>
      <c r="X15" s="1">
        <v>106.2</v>
      </c>
      <c r="Y15" s="1">
        <v>103.9</v>
      </c>
      <c r="Z15" s="1">
        <v>104.6</v>
      </c>
      <c r="AA15" s="1">
        <v>105.7</v>
      </c>
      <c r="AB15" s="1">
        <v>102.6</v>
      </c>
      <c r="AC15" s="1">
        <v>104.9</v>
      </c>
      <c r="AD15" s="1">
        <v>106.6</v>
      </c>
    </row>
    <row r="16" spans="1:31" hidden="1" x14ac:dyDescent="0.35">
      <c r="A16" t="s">
        <v>34</v>
      </c>
      <c r="B16">
        <v>2013</v>
      </c>
      <c r="C16" t="s">
        <v>38</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v>100.5</v>
      </c>
      <c r="V16" s="1">
        <v>107.4</v>
      </c>
      <c r="W16" s="1">
        <v>106.9</v>
      </c>
      <c r="X16" s="1">
        <v>105.9</v>
      </c>
      <c r="Y16" s="1">
        <v>104</v>
      </c>
      <c r="Z16" s="1">
        <v>104.8</v>
      </c>
      <c r="AA16" s="1">
        <v>105.6</v>
      </c>
      <c r="AB16" s="1">
        <v>102.3</v>
      </c>
      <c r="AC16" s="1">
        <v>104.8</v>
      </c>
      <c r="AD16" s="1">
        <v>106.9</v>
      </c>
    </row>
    <row r="17" spans="1:30" hidden="1" x14ac:dyDescent="0.35">
      <c r="A17" t="s">
        <v>30</v>
      </c>
      <c r="B17">
        <v>2013</v>
      </c>
      <c r="C17" t="s">
        <v>39</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t="s">
        <v>32</v>
      </c>
      <c r="V17" s="1">
        <v>108.5</v>
      </c>
      <c r="W17" s="1">
        <v>107.5</v>
      </c>
      <c r="X17" s="1">
        <v>106.3</v>
      </c>
      <c r="Y17" s="1">
        <v>105</v>
      </c>
      <c r="Z17" s="1">
        <v>105.6</v>
      </c>
      <c r="AA17" s="1">
        <v>106.5</v>
      </c>
      <c r="AB17" s="1">
        <v>102.5</v>
      </c>
      <c r="AC17" s="1">
        <v>105.5</v>
      </c>
      <c r="AD17" s="1">
        <v>108.9</v>
      </c>
    </row>
    <row r="18" spans="1:30" hidden="1" x14ac:dyDescent="0.35">
      <c r="A18" t="s">
        <v>33</v>
      </c>
      <c r="B18">
        <v>2013</v>
      </c>
      <c r="C18" t="s">
        <v>39</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v>106.6</v>
      </c>
      <c r="V18" s="1">
        <v>108</v>
      </c>
      <c r="W18" s="1">
        <v>107.7</v>
      </c>
      <c r="X18" s="1">
        <v>106.5</v>
      </c>
      <c r="Y18" s="1">
        <v>105.2</v>
      </c>
      <c r="Z18" s="1">
        <v>105.2</v>
      </c>
      <c r="AA18" s="1">
        <v>108.1</v>
      </c>
      <c r="AB18" s="1">
        <v>103.3</v>
      </c>
      <c r="AC18" s="1">
        <v>106.1</v>
      </c>
      <c r="AD18" s="1">
        <v>109.7</v>
      </c>
    </row>
    <row r="19" spans="1:30" hidden="1" x14ac:dyDescent="0.35">
      <c r="A19" t="s">
        <v>34</v>
      </c>
      <c r="B19">
        <v>2013</v>
      </c>
      <c r="C19" t="s">
        <v>39</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v>106.6</v>
      </c>
      <c r="V19" s="1">
        <v>108.3</v>
      </c>
      <c r="W19" s="1">
        <v>107.6</v>
      </c>
      <c r="X19" s="1">
        <v>106.4</v>
      </c>
      <c r="Y19" s="1">
        <v>105.1</v>
      </c>
      <c r="Z19" s="1">
        <v>105.4</v>
      </c>
      <c r="AA19" s="1">
        <v>107.4</v>
      </c>
      <c r="AB19" s="1">
        <v>102.8</v>
      </c>
      <c r="AC19" s="1">
        <v>105.8</v>
      </c>
      <c r="AD19" s="1">
        <v>109.3</v>
      </c>
    </row>
    <row r="20" spans="1:30" hidden="1" x14ac:dyDescent="0.35">
      <c r="A20" t="s">
        <v>30</v>
      </c>
      <c r="B20">
        <v>2013</v>
      </c>
      <c r="C20" t="s">
        <v>40</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t="s">
        <v>32</v>
      </c>
      <c r="V20" s="1">
        <v>109.5</v>
      </c>
      <c r="W20" s="1">
        <v>108.3</v>
      </c>
      <c r="X20" s="1">
        <v>106.9</v>
      </c>
      <c r="Y20" s="1">
        <v>106.8</v>
      </c>
      <c r="Z20" s="1">
        <v>106.4</v>
      </c>
      <c r="AA20" s="1">
        <v>107.8</v>
      </c>
      <c r="AB20" s="1">
        <v>102.5</v>
      </c>
      <c r="AC20" s="1">
        <v>106.5</v>
      </c>
      <c r="AD20" s="1">
        <v>110.7</v>
      </c>
    </row>
    <row r="21" spans="1:30" hidden="1" x14ac:dyDescent="0.35">
      <c r="A21" t="s">
        <v>33</v>
      </c>
      <c r="B21">
        <v>2013</v>
      </c>
      <c r="C21" t="s">
        <v>40</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v>107.7</v>
      </c>
      <c r="V21" s="1">
        <v>108.6</v>
      </c>
      <c r="W21" s="1">
        <v>108.1</v>
      </c>
      <c r="X21" s="1">
        <v>107.1</v>
      </c>
      <c r="Y21" s="1">
        <v>107.3</v>
      </c>
      <c r="Z21" s="1">
        <v>105.9</v>
      </c>
      <c r="AA21" s="1">
        <v>110.1</v>
      </c>
      <c r="AB21" s="1">
        <v>103.2</v>
      </c>
      <c r="AC21" s="1">
        <v>107.3</v>
      </c>
      <c r="AD21" s="1">
        <v>111.4</v>
      </c>
    </row>
    <row r="22" spans="1:30" hidden="1" x14ac:dyDescent="0.35">
      <c r="A22" t="s">
        <v>34</v>
      </c>
      <c r="B22">
        <v>2013</v>
      </c>
      <c r="C22" t="s">
        <v>40</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v>107.7</v>
      </c>
      <c r="V22" s="1">
        <v>109.2</v>
      </c>
      <c r="W22" s="1">
        <v>108.2</v>
      </c>
      <c r="X22" s="1">
        <v>107</v>
      </c>
      <c r="Y22" s="1">
        <v>107.1</v>
      </c>
      <c r="Z22" s="1">
        <v>106.1</v>
      </c>
      <c r="AA22" s="1">
        <v>109.1</v>
      </c>
      <c r="AB22" s="1">
        <v>102.8</v>
      </c>
      <c r="AC22" s="1">
        <v>106.9</v>
      </c>
      <c r="AD22" s="1">
        <v>111</v>
      </c>
    </row>
    <row r="23" spans="1:30" hidden="1" x14ac:dyDescent="0.35">
      <c r="A23" t="s">
        <v>30</v>
      </c>
      <c r="B23">
        <v>2013</v>
      </c>
      <c r="C23" t="s">
        <v>41</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t="s">
        <v>32</v>
      </c>
      <c r="V23" s="1">
        <v>109.9</v>
      </c>
      <c r="W23" s="1">
        <v>108.7</v>
      </c>
      <c r="X23" s="1">
        <v>107.5</v>
      </c>
      <c r="Y23" s="1">
        <v>107.8</v>
      </c>
      <c r="Z23" s="1">
        <v>106.8</v>
      </c>
      <c r="AA23" s="1">
        <v>108.7</v>
      </c>
      <c r="AB23" s="1">
        <v>105</v>
      </c>
      <c r="AC23" s="1">
        <v>107.5</v>
      </c>
      <c r="AD23" s="1">
        <v>112.1</v>
      </c>
    </row>
    <row r="24" spans="1:30" hidden="1" x14ac:dyDescent="0.35">
      <c r="A24" t="s">
        <v>33</v>
      </c>
      <c r="B24">
        <v>2013</v>
      </c>
      <c r="C24" t="s">
        <v>41</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v>108.9</v>
      </c>
      <c r="V24" s="1">
        <v>109.3</v>
      </c>
      <c r="W24" s="1">
        <v>108.7</v>
      </c>
      <c r="X24" s="1">
        <v>107.6</v>
      </c>
      <c r="Y24" s="1">
        <v>108.1</v>
      </c>
      <c r="Z24" s="1">
        <v>106.5</v>
      </c>
      <c r="AA24" s="1">
        <v>110.8</v>
      </c>
      <c r="AB24" s="1">
        <v>106</v>
      </c>
      <c r="AC24" s="1">
        <v>108.3</v>
      </c>
      <c r="AD24" s="1">
        <v>112.7</v>
      </c>
    </row>
    <row r="25" spans="1:30" hidden="1" x14ac:dyDescent="0.35">
      <c r="A25" t="s">
        <v>34</v>
      </c>
      <c r="B25">
        <v>2013</v>
      </c>
      <c r="C25" t="s">
        <v>41</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v>108.9</v>
      </c>
      <c r="V25" s="1">
        <v>109.7</v>
      </c>
      <c r="W25" s="1">
        <v>108.7</v>
      </c>
      <c r="X25" s="1">
        <v>107.5</v>
      </c>
      <c r="Y25" s="1">
        <v>108</v>
      </c>
      <c r="Z25" s="1">
        <v>106.6</v>
      </c>
      <c r="AA25" s="1">
        <v>109.9</v>
      </c>
      <c r="AB25" s="1">
        <v>105.4</v>
      </c>
      <c r="AC25" s="1">
        <v>107.9</v>
      </c>
      <c r="AD25" s="1">
        <v>112.4</v>
      </c>
    </row>
    <row r="26" spans="1:30" hidden="1" x14ac:dyDescent="0.35">
      <c r="A26" t="s">
        <v>30</v>
      </c>
      <c r="B26">
        <v>2013</v>
      </c>
      <c r="C26" t="s">
        <v>42</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t="s">
        <v>32</v>
      </c>
      <c r="V26" s="1">
        <v>111.1</v>
      </c>
      <c r="W26" s="1">
        <v>109.6</v>
      </c>
      <c r="X26" s="1">
        <v>108.3</v>
      </c>
      <c r="Y26" s="1">
        <v>109.3</v>
      </c>
      <c r="Z26" s="1">
        <v>107.7</v>
      </c>
      <c r="AA26" s="1">
        <v>109.8</v>
      </c>
      <c r="AB26" s="1">
        <v>106.7</v>
      </c>
      <c r="AC26" s="1">
        <v>108.7</v>
      </c>
      <c r="AD26" s="1">
        <v>114.2</v>
      </c>
    </row>
    <row r="27" spans="1:30" hidden="1" x14ac:dyDescent="0.35">
      <c r="A27" t="s">
        <v>33</v>
      </c>
      <c r="B27">
        <v>2013</v>
      </c>
      <c r="C27" t="s">
        <v>42</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v>109.7</v>
      </c>
      <c r="V27" s="1">
        <v>109.5</v>
      </c>
      <c r="W27" s="1">
        <v>109.6</v>
      </c>
      <c r="X27" s="1">
        <v>107.9</v>
      </c>
      <c r="Y27" s="1">
        <v>110.4</v>
      </c>
      <c r="Z27" s="1">
        <v>107.4</v>
      </c>
      <c r="AA27" s="1">
        <v>111.2</v>
      </c>
      <c r="AB27" s="1">
        <v>106.9</v>
      </c>
      <c r="AC27" s="1">
        <v>109.4</v>
      </c>
      <c r="AD27" s="1">
        <v>113.2</v>
      </c>
    </row>
    <row r="28" spans="1:30" hidden="1" x14ac:dyDescent="0.35">
      <c r="A28" t="s">
        <v>34</v>
      </c>
      <c r="B28">
        <v>2013</v>
      </c>
      <c r="C28" t="s">
        <v>42</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v>109.7</v>
      </c>
      <c r="V28" s="1">
        <v>110.5</v>
      </c>
      <c r="W28" s="1">
        <v>109.6</v>
      </c>
      <c r="X28" s="1">
        <v>108.1</v>
      </c>
      <c r="Y28" s="1">
        <v>109.9</v>
      </c>
      <c r="Z28" s="1">
        <v>107.5</v>
      </c>
      <c r="AA28" s="1">
        <v>110.6</v>
      </c>
      <c r="AB28" s="1">
        <v>106.8</v>
      </c>
      <c r="AC28" s="1">
        <v>109</v>
      </c>
      <c r="AD28" s="1">
        <v>113.7</v>
      </c>
    </row>
    <row r="29" spans="1:30" hidden="1" x14ac:dyDescent="0.35">
      <c r="A29" t="s">
        <v>30</v>
      </c>
      <c r="B29">
        <v>2013</v>
      </c>
      <c r="C29" t="s">
        <v>43</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t="s">
        <v>32</v>
      </c>
      <c r="V29" s="1">
        <v>111.6</v>
      </c>
      <c r="W29" s="1">
        <v>110.4</v>
      </c>
      <c r="X29" s="1">
        <v>108.9</v>
      </c>
      <c r="Y29" s="1">
        <v>109.3</v>
      </c>
      <c r="Z29" s="1">
        <v>108.3</v>
      </c>
      <c r="AA29" s="1">
        <v>110.2</v>
      </c>
      <c r="AB29" s="1">
        <v>107.5</v>
      </c>
      <c r="AC29" s="1">
        <v>109.1</v>
      </c>
      <c r="AD29" s="1">
        <v>115.5</v>
      </c>
    </row>
    <row r="30" spans="1:30" hidden="1" x14ac:dyDescent="0.35">
      <c r="A30" t="s">
        <v>33</v>
      </c>
      <c r="B30">
        <v>2013</v>
      </c>
      <c r="C30" t="s">
        <v>43</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v>110.5</v>
      </c>
      <c r="V30" s="1">
        <v>109.7</v>
      </c>
      <c r="W30" s="1">
        <v>110.2</v>
      </c>
      <c r="X30" s="1">
        <v>108.2</v>
      </c>
      <c r="Y30" s="1">
        <v>109.7</v>
      </c>
      <c r="Z30" s="1">
        <v>108</v>
      </c>
      <c r="AA30" s="1">
        <v>111.3</v>
      </c>
      <c r="AB30" s="1">
        <v>107.3</v>
      </c>
      <c r="AC30" s="1">
        <v>109.4</v>
      </c>
      <c r="AD30" s="1">
        <v>114</v>
      </c>
    </row>
    <row r="31" spans="1:30" hidden="1" x14ac:dyDescent="0.35">
      <c r="A31" t="s">
        <v>34</v>
      </c>
      <c r="B31">
        <v>2013</v>
      </c>
      <c r="C31" t="s">
        <v>43</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v>110.5</v>
      </c>
      <c r="V31" s="1">
        <v>110.9</v>
      </c>
      <c r="W31" s="1">
        <v>110.3</v>
      </c>
      <c r="X31" s="1">
        <v>108.6</v>
      </c>
      <c r="Y31" s="1">
        <v>109.5</v>
      </c>
      <c r="Z31" s="1">
        <v>108.1</v>
      </c>
      <c r="AA31" s="1">
        <v>110.8</v>
      </c>
      <c r="AB31" s="1">
        <v>107.4</v>
      </c>
      <c r="AC31" s="1">
        <v>109.2</v>
      </c>
      <c r="AD31" s="1">
        <v>114.8</v>
      </c>
    </row>
    <row r="32" spans="1:30" hidden="1" x14ac:dyDescent="0.35">
      <c r="A32" t="s">
        <v>30</v>
      </c>
      <c r="B32">
        <v>2013</v>
      </c>
      <c r="C32" t="s">
        <v>44</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t="s">
        <v>32</v>
      </c>
      <c r="V32" s="1">
        <v>112.6</v>
      </c>
      <c r="W32" s="1">
        <v>111.3</v>
      </c>
      <c r="X32" s="1">
        <v>109.7</v>
      </c>
      <c r="Y32" s="1">
        <v>109.6</v>
      </c>
      <c r="Z32" s="1">
        <v>108.7</v>
      </c>
      <c r="AA32" s="1">
        <v>111</v>
      </c>
      <c r="AB32" s="1">
        <v>108.2</v>
      </c>
      <c r="AC32" s="1">
        <v>109.8</v>
      </c>
      <c r="AD32" s="1">
        <v>117.4</v>
      </c>
    </row>
    <row r="33" spans="1:30" hidden="1" x14ac:dyDescent="0.35">
      <c r="A33" t="s">
        <v>33</v>
      </c>
      <c r="B33">
        <v>2013</v>
      </c>
      <c r="C33" t="s">
        <v>45</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v>111.1</v>
      </c>
      <c r="V33" s="1">
        <v>110</v>
      </c>
      <c r="W33" s="1">
        <v>110.9</v>
      </c>
      <c r="X33" s="1">
        <v>108.6</v>
      </c>
      <c r="Y33" s="1">
        <v>109.5</v>
      </c>
      <c r="Z33" s="1">
        <v>108.5</v>
      </c>
      <c r="AA33" s="1">
        <v>111.3</v>
      </c>
      <c r="AB33" s="1">
        <v>107.9</v>
      </c>
      <c r="AC33" s="1">
        <v>109.6</v>
      </c>
      <c r="AD33" s="1">
        <v>115</v>
      </c>
    </row>
    <row r="34" spans="1:30" hidden="1" x14ac:dyDescent="0.35">
      <c r="A34" t="s">
        <v>34</v>
      </c>
      <c r="B34">
        <v>2013</v>
      </c>
      <c r="C34" t="s">
        <v>45</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v>111.1</v>
      </c>
      <c r="V34" s="1">
        <v>111.6</v>
      </c>
      <c r="W34" s="1">
        <v>111.1</v>
      </c>
      <c r="X34" s="1">
        <v>109.3</v>
      </c>
      <c r="Y34" s="1">
        <v>109.5</v>
      </c>
      <c r="Z34" s="1">
        <v>108.6</v>
      </c>
      <c r="AA34" s="1">
        <v>111.2</v>
      </c>
      <c r="AB34" s="1">
        <v>108.1</v>
      </c>
      <c r="AC34" s="1">
        <v>109.7</v>
      </c>
      <c r="AD34" s="1">
        <v>116.3</v>
      </c>
    </row>
    <row r="35" spans="1:30" hidden="1" x14ac:dyDescent="0.35">
      <c r="A35" t="s">
        <v>30</v>
      </c>
      <c r="B35">
        <v>2013</v>
      </c>
      <c r="C35" t="s">
        <v>46</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t="s">
        <v>32</v>
      </c>
      <c r="V35" s="1">
        <v>112.8</v>
      </c>
      <c r="W35" s="1">
        <v>112.1</v>
      </c>
      <c r="X35" s="1">
        <v>110.1</v>
      </c>
      <c r="Y35" s="1">
        <v>109.9</v>
      </c>
      <c r="Z35" s="1">
        <v>109.2</v>
      </c>
      <c r="AA35" s="1">
        <v>111.6</v>
      </c>
      <c r="AB35" s="1">
        <v>108.1</v>
      </c>
      <c r="AC35" s="1">
        <v>110.1</v>
      </c>
      <c r="AD35" s="1">
        <v>115.5</v>
      </c>
    </row>
    <row r="36" spans="1:30" hidden="1" x14ac:dyDescent="0.35">
      <c r="A36" t="s">
        <v>33</v>
      </c>
      <c r="B36">
        <v>2013</v>
      </c>
      <c r="C36" t="s">
        <v>46</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v>110.7</v>
      </c>
      <c r="V36" s="1">
        <v>110.4</v>
      </c>
      <c r="W36" s="1">
        <v>111.3</v>
      </c>
      <c r="X36" s="1">
        <v>109</v>
      </c>
      <c r="Y36" s="1">
        <v>109.7</v>
      </c>
      <c r="Z36" s="1">
        <v>108.9</v>
      </c>
      <c r="AA36" s="1">
        <v>111.4</v>
      </c>
      <c r="AB36" s="1">
        <v>107.7</v>
      </c>
      <c r="AC36" s="1">
        <v>109.8</v>
      </c>
      <c r="AD36" s="1">
        <v>113.3</v>
      </c>
    </row>
    <row r="37" spans="1:30" hidden="1" x14ac:dyDescent="0.35">
      <c r="A37" t="s">
        <v>34</v>
      </c>
      <c r="B37">
        <v>2013</v>
      </c>
      <c r="C37" t="s">
        <v>46</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v>110.7</v>
      </c>
      <c r="V37" s="1">
        <v>111.9</v>
      </c>
      <c r="W37" s="1">
        <v>111.7</v>
      </c>
      <c r="X37" s="1">
        <v>109.7</v>
      </c>
      <c r="Y37" s="1">
        <v>109.8</v>
      </c>
      <c r="Z37" s="1">
        <v>109</v>
      </c>
      <c r="AA37" s="1">
        <v>111.5</v>
      </c>
      <c r="AB37" s="1">
        <v>107.9</v>
      </c>
      <c r="AC37" s="1">
        <v>110</v>
      </c>
      <c r="AD37" s="1">
        <v>114.5</v>
      </c>
    </row>
    <row r="38" spans="1:30" hidden="1" x14ac:dyDescent="0.35">
      <c r="A38" t="s">
        <v>30</v>
      </c>
      <c r="B38">
        <v>2014</v>
      </c>
      <c r="C38"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t="s">
        <v>32</v>
      </c>
      <c r="V38" s="1">
        <v>113</v>
      </c>
      <c r="W38" s="1">
        <v>112.6</v>
      </c>
      <c r="X38" s="1">
        <v>110.6</v>
      </c>
      <c r="Y38" s="1">
        <v>110.5</v>
      </c>
      <c r="Z38" s="1">
        <v>109.6</v>
      </c>
      <c r="AA38" s="1">
        <v>111.8</v>
      </c>
      <c r="AB38" s="1">
        <v>108.3</v>
      </c>
      <c r="AC38" s="1">
        <v>110.6</v>
      </c>
      <c r="AD38" s="1">
        <v>114.2</v>
      </c>
    </row>
    <row r="39" spans="1:30" hidden="1" x14ac:dyDescent="0.35">
      <c r="A39" t="s">
        <v>33</v>
      </c>
      <c r="B39">
        <v>2014</v>
      </c>
      <c r="C39"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v>111.6</v>
      </c>
      <c r="V39" s="1">
        <v>111</v>
      </c>
      <c r="W39" s="1">
        <v>111.9</v>
      </c>
      <c r="X39" s="1">
        <v>109.7</v>
      </c>
      <c r="Y39" s="1">
        <v>110.8</v>
      </c>
      <c r="Z39" s="1">
        <v>109.8</v>
      </c>
      <c r="AA39" s="1">
        <v>111.5</v>
      </c>
      <c r="AB39" s="1">
        <v>108</v>
      </c>
      <c r="AC39" s="1">
        <v>110.5</v>
      </c>
      <c r="AD39" s="1">
        <v>112.9</v>
      </c>
    </row>
    <row r="40" spans="1:30" hidden="1" x14ac:dyDescent="0.35">
      <c r="A40" t="s">
        <v>34</v>
      </c>
      <c r="B40">
        <v>2014</v>
      </c>
      <c r="C40"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v>111.6</v>
      </c>
      <c r="V40" s="1">
        <v>112.2</v>
      </c>
      <c r="W40" s="1">
        <v>112.3</v>
      </c>
      <c r="X40" s="1">
        <v>110.3</v>
      </c>
      <c r="Y40" s="1">
        <v>110.7</v>
      </c>
      <c r="Z40" s="1">
        <v>109.7</v>
      </c>
      <c r="AA40" s="1">
        <v>111.6</v>
      </c>
      <c r="AB40" s="1">
        <v>108.2</v>
      </c>
      <c r="AC40" s="1">
        <v>110.6</v>
      </c>
      <c r="AD40" s="1">
        <v>113.6</v>
      </c>
    </row>
    <row r="41" spans="1:30" hidden="1" x14ac:dyDescent="0.35">
      <c r="A41" t="s">
        <v>30</v>
      </c>
      <c r="B41">
        <v>2014</v>
      </c>
      <c r="C41" t="s">
        <v>35</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t="s">
        <v>32</v>
      </c>
      <c r="V41" s="1">
        <v>113.2</v>
      </c>
      <c r="W41" s="1">
        <v>112.9</v>
      </c>
      <c r="X41" s="1">
        <v>110.9</v>
      </c>
      <c r="Y41" s="1">
        <v>110.8</v>
      </c>
      <c r="Z41" s="1">
        <v>109.9</v>
      </c>
      <c r="AA41" s="1">
        <v>112</v>
      </c>
      <c r="AB41" s="1">
        <v>108.7</v>
      </c>
      <c r="AC41" s="1">
        <v>110.9</v>
      </c>
      <c r="AD41" s="1">
        <v>114</v>
      </c>
    </row>
    <row r="42" spans="1:30" hidden="1" x14ac:dyDescent="0.35">
      <c r="A42" t="s">
        <v>33</v>
      </c>
      <c r="B42">
        <v>2014</v>
      </c>
      <c r="C42" t="s">
        <v>35</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v>112.5</v>
      </c>
      <c r="V42" s="1">
        <v>111.1</v>
      </c>
      <c r="W42" s="1">
        <v>112.6</v>
      </c>
      <c r="X42" s="1">
        <v>110.4</v>
      </c>
      <c r="Y42" s="1">
        <v>111.3</v>
      </c>
      <c r="Z42" s="1">
        <v>110.3</v>
      </c>
      <c r="AA42" s="1">
        <v>111.6</v>
      </c>
      <c r="AB42" s="1">
        <v>108.7</v>
      </c>
      <c r="AC42" s="1">
        <v>111</v>
      </c>
      <c r="AD42" s="1">
        <v>113.1</v>
      </c>
    </row>
    <row r="43" spans="1:30" hidden="1" x14ac:dyDescent="0.35">
      <c r="A43" t="s">
        <v>34</v>
      </c>
      <c r="B43">
        <v>2014</v>
      </c>
      <c r="C43" t="s">
        <v>35</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v>112.5</v>
      </c>
      <c r="V43" s="1">
        <v>112.4</v>
      </c>
      <c r="W43" s="1">
        <v>112.8</v>
      </c>
      <c r="X43" s="1">
        <v>110.7</v>
      </c>
      <c r="Y43" s="1">
        <v>111.1</v>
      </c>
      <c r="Z43" s="1">
        <v>110.1</v>
      </c>
      <c r="AA43" s="1">
        <v>111.8</v>
      </c>
      <c r="AB43" s="1">
        <v>108.7</v>
      </c>
      <c r="AC43" s="1">
        <v>110.9</v>
      </c>
      <c r="AD43" s="1">
        <v>113.6</v>
      </c>
    </row>
    <row r="44" spans="1:30" hidden="1" x14ac:dyDescent="0.35">
      <c r="A44" t="s">
        <v>30</v>
      </c>
      <c r="B44">
        <v>2014</v>
      </c>
      <c r="C44" t="s">
        <v>36</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t="s">
        <v>32</v>
      </c>
      <c r="V44" s="1">
        <v>113.4</v>
      </c>
      <c r="W44" s="1">
        <v>113.4</v>
      </c>
      <c r="X44" s="1">
        <v>111.4</v>
      </c>
      <c r="Y44" s="1">
        <v>111.2</v>
      </c>
      <c r="Z44" s="1">
        <v>110.2</v>
      </c>
      <c r="AA44" s="1">
        <v>112.4</v>
      </c>
      <c r="AB44" s="1">
        <v>108.9</v>
      </c>
      <c r="AC44" s="1">
        <v>111.3</v>
      </c>
      <c r="AD44" s="1">
        <v>114.6</v>
      </c>
    </row>
    <row r="45" spans="1:30" hidden="1" x14ac:dyDescent="0.35">
      <c r="A45" t="s">
        <v>33</v>
      </c>
      <c r="B45">
        <v>2014</v>
      </c>
      <c r="C45" t="s">
        <v>36</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v>113.2</v>
      </c>
      <c r="V45" s="1">
        <v>110.9</v>
      </c>
      <c r="W45" s="1">
        <v>113</v>
      </c>
      <c r="X45" s="1">
        <v>110.8</v>
      </c>
      <c r="Y45" s="1">
        <v>111.6</v>
      </c>
      <c r="Z45" s="1">
        <v>110.9</v>
      </c>
      <c r="AA45" s="1">
        <v>111.8</v>
      </c>
      <c r="AB45" s="1">
        <v>109.2</v>
      </c>
      <c r="AC45" s="1">
        <v>111.4</v>
      </c>
      <c r="AD45" s="1">
        <v>113.7</v>
      </c>
    </row>
    <row r="46" spans="1:30" hidden="1" x14ac:dyDescent="0.35">
      <c r="A46" t="s">
        <v>34</v>
      </c>
      <c r="B46">
        <v>2014</v>
      </c>
      <c r="C46" t="s">
        <v>47</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v>113.2</v>
      </c>
      <c r="V46" s="1">
        <v>112.5</v>
      </c>
      <c r="W46" s="1">
        <v>113.2</v>
      </c>
      <c r="X46" s="1">
        <v>111.2</v>
      </c>
      <c r="Y46" s="1">
        <v>111.4</v>
      </c>
      <c r="Z46" s="1">
        <v>110.6</v>
      </c>
      <c r="AA46" s="1">
        <v>112</v>
      </c>
      <c r="AB46" s="1">
        <v>109</v>
      </c>
      <c r="AC46" s="1">
        <v>111.3</v>
      </c>
      <c r="AD46" s="1">
        <v>114.2</v>
      </c>
    </row>
    <row r="47" spans="1:30" hidden="1" x14ac:dyDescent="0.35">
      <c r="A47" t="s">
        <v>30</v>
      </c>
      <c r="B47">
        <v>2014</v>
      </c>
      <c r="C47" t="s">
        <v>37</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t="s">
        <v>32</v>
      </c>
      <c r="V47" s="1">
        <v>113.4</v>
      </c>
      <c r="W47" s="1">
        <v>113.7</v>
      </c>
      <c r="X47" s="1">
        <v>111.8</v>
      </c>
      <c r="Y47" s="1">
        <v>111.2</v>
      </c>
      <c r="Z47" s="1">
        <v>110.5</v>
      </c>
      <c r="AA47" s="1">
        <v>113</v>
      </c>
      <c r="AB47" s="1">
        <v>108.9</v>
      </c>
      <c r="AC47" s="1">
        <v>111.5</v>
      </c>
      <c r="AD47" s="1">
        <v>115.4</v>
      </c>
    </row>
    <row r="48" spans="1:30" hidden="1" x14ac:dyDescent="0.35">
      <c r="A48" t="s">
        <v>33</v>
      </c>
      <c r="B48">
        <v>2014</v>
      </c>
      <c r="C48" t="s">
        <v>37</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v>113.9</v>
      </c>
      <c r="V48" s="1">
        <v>110.9</v>
      </c>
      <c r="W48" s="1">
        <v>113.4</v>
      </c>
      <c r="X48" s="1">
        <v>111</v>
      </c>
      <c r="Y48" s="1">
        <v>111.2</v>
      </c>
      <c r="Z48" s="1">
        <v>111.2</v>
      </c>
      <c r="AA48" s="1">
        <v>112.5</v>
      </c>
      <c r="AB48" s="1">
        <v>109.1</v>
      </c>
      <c r="AC48" s="1">
        <v>111.4</v>
      </c>
      <c r="AD48" s="1">
        <v>114.7</v>
      </c>
    </row>
    <row r="49" spans="1:30" hidden="1" x14ac:dyDescent="0.35">
      <c r="A49" t="s">
        <v>34</v>
      </c>
      <c r="B49">
        <v>2014</v>
      </c>
      <c r="C49" t="s">
        <v>37</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v>113.9</v>
      </c>
      <c r="V49" s="1">
        <v>112.5</v>
      </c>
      <c r="W49" s="1">
        <v>113.6</v>
      </c>
      <c r="X49" s="1">
        <v>111.5</v>
      </c>
      <c r="Y49" s="1">
        <v>111.2</v>
      </c>
      <c r="Z49" s="1">
        <v>110.9</v>
      </c>
      <c r="AA49" s="1">
        <v>112.7</v>
      </c>
      <c r="AB49" s="1">
        <v>109</v>
      </c>
      <c r="AC49" s="1">
        <v>111.5</v>
      </c>
      <c r="AD49" s="1">
        <v>115.1</v>
      </c>
    </row>
    <row r="50" spans="1:30" hidden="1" x14ac:dyDescent="0.35">
      <c r="A50" t="s">
        <v>30</v>
      </c>
      <c r="B50">
        <v>2014</v>
      </c>
      <c r="C50" t="s">
        <v>38</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t="s">
        <v>32</v>
      </c>
      <c r="V50" s="1">
        <v>113.4</v>
      </c>
      <c r="W50" s="1">
        <v>114.1</v>
      </c>
      <c r="X50" s="1">
        <v>112.1</v>
      </c>
      <c r="Y50" s="1">
        <v>111.4</v>
      </c>
      <c r="Z50" s="1">
        <v>110.9</v>
      </c>
      <c r="AA50" s="1">
        <v>113.1</v>
      </c>
      <c r="AB50" s="1">
        <v>108.9</v>
      </c>
      <c r="AC50" s="1">
        <v>111.8</v>
      </c>
      <c r="AD50" s="1">
        <v>116</v>
      </c>
    </row>
    <row r="51" spans="1:30" hidden="1" x14ac:dyDescent="0.35">
      <c r="A51" t="s">
        <v>33</v>
      </c>
      <c r="B51">
        <v>2014</v>
      </c>
      <c r="C51" t="s">
        <v>38</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v>114.3</v>
      </c>
      <c r="V51" s="1">
        <v>111.1</v>
      </c>
      <c r="W51" s="1">
        <v>114.1</v>
      </c>
      <c r="X51" s="1">
        <v>111.2</v>
      </c>
      <c r="Y51" s="1">
        <v>111.3</v>
      </c>
      <c r="Z51" s="1">
        <v>111.5</v>
      </c>
      <c r="AA51" s="1">
        <v>112.9</v>
      </c>
      <c r="AB51" s="1">
        <v>109.3</v>
      </c>
      <c r="AC51" s="1">
        <v>111.7</v>
      </c>
      <c r="AD51" s="1">
        <v>115.6</v>
      </c>
    </row>
    <row r="52" spans="1:30" hidden="1" x14ac:dyDescent="0.35">
      <c r="A52" t="s">
        <v>34</v>
      </c>
      <c r="B52">
        <v>2014</v>
      </c>
      <c r="C52" t="s">
        <v>38</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v>114.3</v>
      </c>
      <c r="V52" s="1">
        <v>112.5</v>
      </c>
      <c r="W52" s="1">
        <v>114.1</v>
      </c>
      <c r="X52" s="1">
        <v>111.8</v>
      </c>
      <c r="Y52" s="1">
        <v>111.3</v>
      </c>
      <c r="Z52" s="1">
        <v>111.2</v>
      </c>
      <c r="AA52" s="1">
        <v>113</v>
      </c>
      <c r="AB52" s="1">
        <v>109.1</v>
      </c>
      <c r="AC52" s="1">
        <v>111.8</v>
      </c>
      <c r="AD52" s="1">
        <v>115.8</v>
      </c>
    </row>
    <row r="53" spans="1:30" hidden="1" x14ac:dyDescent="0.35">
      <c r="A53" t="s">
        <v>30</v>
      </c>
      <c r="B53">
        <v>2014</v>
      </c>
      <c r="C53" t="s">
        <v>39</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t="s">
        <v>32</v>
      </c>
      <c r="V53" s="1">
        <v>114.4</v>
      </c>
      <c r="W53" s="1">
        <v>114.9</v>
      </c>
      <c r="X53" s="1">
        <v>112.8</v>
      </c>
      <c r="Y53" s="1">
        <v>112.2</v>
      </c>
      <c r="Z53" s="1">
        <v>111.4</v>
      </c>
      <c r="AA53" s="1">
        <v>114.3</v>
      </c>
      <c r="AB53" s="1">
        <v>108</v>
      </c>
      <c r="AC53" s="1">
        <v>112.3</v>
      </c>
      <c r="AD53" s="1">
        <v>117</v>
      </c>
    </row>
    <row r="54" spans="1:30" hidden="1" x14ac:dyDescent="0.35">
      <c r="A54" t="s">
        <v>33</v>
      </c>
      <c r="B54">
        <v>2014</v>
      </c>
      <c r="C54" t="s">
        <v>39</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v>113.9</v>
      </c>
      <c r="V54" s="1">
        <v>111.2</v>
      </c>
      <c r="W54" s="1">
        <v>114.3</v>
      </c>
      <c r="X54" s="1">
        <v>111.4</v>
      </c>
      <c r="Y54" s="1">
        <v>111.5</v>
      </c>
      <c r="Z54" s="1">
        <v>111.8</v>
      </c>
      <c r="AA54" s="1">
        <v>115.1</v>
      </c>
      <c r="AB54" s="1">
        <v>108.7</v>
      </c>
      <c r="AC54" s="1">
        <v>112.2</v>
      </c>
      <c r="AD54" s="1">
        <v>116.4</v>
      </c>
    </row>
    <row r="55" spans="1:30" hidden="1" x14ac:dyDescent="0.35">
      <c r="A55" t="s">
        <v>34</v>
      </c>
      <c r="B55">
        <v>2014</v>
      </c>
      <c r="C55" t="s">
        <v>39</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v>113.9</v>
      </c>
      <c r="V55" s="1">
        <v>113.2</v>
      </c>
      <c r="W55" s="1">
        <v>114.6</v>
      </c>
      <c r="X55" s="1">
        <v>112.3</v>
      </c>
      <c r="Y55" s="1">
        <v>111.8</v>
      </c>
      <c r="Z55" s="1">
        <v>111.6</v>
      </c>
      <c r="AA55" s="1">
        <v>114.8</v>
      </c>
      <c r="AB55" s="1">
        <v>108.3</v>
      </c>
      <c r="AC55" s="1">
        <v>112.3</v>
      </c>
      <c r="AD55" s="1">
        <v>116.7</v>
      </c>
    </row>
    <row r="56" spans="1:30" hidden="1" x14ac:dyDescent="0.35">
      <c r="A56" t="s">
        <v>30</v>
      </c>
      <c r="B56">
        <v>2014</v>
      </c>
      <c r="C56" t="s">
        <v>40</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t="s">
        <v>32</v>
      </c>
      <c r="V56" s="1">
        <v>115.3</v>
      </c>
      <c r="W56" s="1">
        <v>115.4</v>
      </c>
      <c r="X56" s="1">
        <v>113.4</v>
      </c>
      <c r="Y56" s="1">
        <v>113.2</v>
      </c>
      <c r="Z56" s="1">
        <v>111.8</v>
      </c>
      <c r="AA56" s="1">
        <v>115.5</v>
      </c>
      <c r="AB56" s="1">
        <v>108.8</v>
      </c>
      <c r="AC56" s="1">
        <v>113.1</v>
      </c>
      <c r="AD56" s="1">
        <v>119.5</v>
      </c>
    </row>
    <row r="57" spans="1:30" hidden="1" x14ac:dyDescent="0.35">
      <c r="A57" t="s">
        <v>33</v>
      </c>
      <c r="B57">
        <v>2014</v>
      </c>
      <c r="C57" t="s">
        <v>40</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v>114.8</v>
      </c>
      <c r="V57" s="1">
        <v>111.6</v>
      </c>
      <c r="W57" s="1">
        <v>114.9</v>
      </c>
      <c r="X57" s="1">
        <v>111.5</v>
      </c>
      <c r="Y57" s="1">
        <v>113</v>
      </c>
      <c r="Z57" s="1">
        <v>112.4</v>
      </c>
      <c r="AA57" s="1">
        <v>117.8</v>
      </c>
      <c r="AB57" s="1">
        <v>109.7</v>
      </c>
      <c r="AC57" s="1">
        <v>113.5</v>
      </c>
      <c r="AD57" s="1">
        <v>118.9</v>
      </c>
    </row>
    <row r="58" spans="1:30" hidden="1" x14ac:dyDescent="0.35">
      <c r="A58" t="s">
        <v>34</v>
      </c>
      <c r="B58">
        <v>2014</v>
      </c>
      <c r="C58" t="s">
        <v>40</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v>114.8</v>
      </c>
      <c r="V58" s="1">
        <v>113.9</v>
      </c>
      <c r="W58" s="1">
        <v>115.2</v>
      </c>
      <c r="X58" s="1">
        <v>112.7</v>
      </c>
      <c r="Y58" s="1">
        <v>113.1</v>
      </c>
      <c r="Z58" s="1">
        <v>112.1</v>
      </c>
      <c r="AA58" s="1">
        <v>116.8</v>
      </c>
      <c r="AB58" s="1">
        <v>109.2</v>
      </c>
      <c r="AC58" s="1">
        <v>113.3</v>
      </c>
      <c r="AD58" s="1">
        <v>119.2</v>
      </c>
    </row>
    <row r="59" spans="1:30" hidden="1" x14ac:dyDescent="0.35">
      <c r="A59" t="s">
        <v>30</v>
      </c>
      <c r="B59">
        <v>2014</v>
      </c>
      <c r="C59" t="s">
        <v>41</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t="s">
        <v>32</v>
      </c>
      <c r="V59" s="1">
        <v>115.4</v>
      </c>
      <c r="W59" s="1">
        <v>115.9</v>
      </c>
      <c r="X59" s="1">
        <v>114</v>
      </c>
      <c r="Y59" s="1">
        <v>113.2</v>
      </c>
      <c r="Z59" s="1">
        <v>112.2</v>
      </c>
      <c r="AA59" s="1">
        <v>116.2</v>
      </c>
      <c r="AB59" s="1">
        <v>109.4</v>
      </c>
      <c r="AC59" s="1">
        <v>113.5</v>
      </c>
      <c r="AD59" s="1">
        <v>120.7</v>
      </c>
    </row>
    <row r="60" spans="1:30" hidden="1" x14ac:dyDescent="0.35">
      <c r="A60" t="s">
        <v>33</v>
      </c>
      <c r="B60">
        <v>2014</v>
      </c>
      <c r="C60" t="s">
        <v>41</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v>115.5</v>
      </c>
      <c r="V60" s="1">
        <v>111.8</v>
      </c>
      <c r="W60" s="1">
        <v>115.3</v>
      </c>
      <c r="X60" s="1">
        <v>112.2</v>
      </c>
      <c r="Y60" s="1">
        <v>112.5</v>
      </c>
      <c r="Z60" s="1">
        <v>112.9</v>
      </c>
      <c r="AA60" s="1">
        <v>119.2</v>
      </c>
      <c r="AB60" s="1">
        <v>110.5</v>
      </c>
      <c r="AC60" s="1">
        <v>113.9</v>
      </c>
      <c r="AD60" s="1">
        <v>119.9</v>
      </c>
    </row>
    <row r="61" spans="1:30" hidden="1" x14ac:dyDescent="0.35">
      <c r="A61" t="s">
        <v>34</v>
      </c>
      <c r="B61">
        <v>2014</v>
      </c>
      <c r="C61" t="s">
        <v>41</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v>115.5</v>
      </c>
      <c r="V61" s="1">
        <v>114</v>
      </c>
      <c r="W61" s="1">
        <v>115.6</v>
      </c>
      <c r="X61" s="1">
        <v>113.3</v>
      </c>
      <c r="Y61" s="1">
        <v>112.8</v>
      </c>
      <c r="Z61" s="1">
        <v>112.6</v>
      </c>
      <c r="AA61" s="1">
        <v>118</v>
      </c>
      <c r="AB61" s="1">
        <v>109.9</v>
      </c>
      <c r="AC61" s="1">
        <v>113.7</v>
      </c>
      <c r="AD61" s="1">
        <v>120.3</v>
      </c>
    </row>
    <row r="62" spans="1:30" hidden="1" x14ac:dyDescent="0.35">
      <c r="A62" t="s">
        <v>30</v>
      </c>
      <c r="B62">
        <v>2014</v>
      </c>
      <c r="C62" t="s">
        <v>42</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t="s">
        <v>32</v>
      </c>
      <c r="V62" s="1">
        <v>115.8</v>
      </c>
      <c r="W62" s="1">
        <v>116.7</v>
      </c>
      <c r="X62" s="1">
        <v>114.5</v>
      </c>
      <c r="Y62" s="1">
        <v>112.8</v>
      </c>
      <c r="Z62" s="1">
        <v>112.6</v>
      </c>
      <c r="AA62" s="1">
        <v>116.6</v>
      </c>
      <c r="AB62" s="1">
        <v>109.1</v>
      </c>
      <c r="AC62" s="1">
        <v>113.7</v>
      </c>
      <c r="AD62" s="1">
        <v>120.9</v>
      </c>
    </row>
    <row r="63" spans="1:30" hidden="1" x14ac:dyDescent="0.35">
      <c r="A63" t="s">
        <v>33</v>
      </c>
      <c r="B63">
        <v>2014</v>
      </c>
      <c r="C63" t="s">
        <v>42</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v>116.1</v>
      </c>
      <c r="V63" s="1">
        <v>111.8</v>
      </c>
      <c r="W63" s="1">
        <v>115.5</v>
      </c>
      <c r="X63" s="1">
        <v>112.3</v>
      </c>
      <c r="Y63" s="1">
        <v>111.2</v>
      </c>
      <c r="Z63" s="1">
        <v>113.4</v>
      </c>
      <c r="AA63" s="1">
        <v>120</v>
      </c>
      <c r="AB63" s="1">
        <v>110</v>
      </c>
      <c r="AC63" s="1">
        <v>113.6</v>
      </c>
      <c r="AD63" s="1">
        <v>119.2</v>
      </c>
    </row>
    <row r="64" spans="1:30" hidden="1" x14ac:dyDescent="0.35">
      <c r="A64" t="s">
        <v>34</v>
      </c>
      <c r="B64">
        <v>2014</v>
      </c>
      <c r="C64" t="s">
        <v>42</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v>116.1</v>
      </c>
      <c r="V64" s="1">
        <v>114.3</v>
      </c>
      <c r="W64" s="1">
        <v>116.1</v>
      </c>
      <c r="X64" s="1">
        <v>113.7</v>
      </c>
      <c r="Y64" s="1">
        <v>112</v>
      </c>
      <c r="Z64" s="1">
        <v>113.1</v>
      </c>
      <c r="AA64" s="1">
        <v>118.6</v>
      </c>
      <c r="AB64" s="1">
        <v>109.5</v>
      </c>
      <c r="AC64" s="1">
        <v>113.7</v>
      </c>
      <c r="AD64" s="1">
        <v>120.1</v>
      </c>
    </row>
    <row r="65" spans="1:30" hidden="1" x14ac:dyDescent="0.35">
      <c r="A65" t="s">
        <v>30</v>
      </c>
      <c r="B65">
        <v>2014</v>
      </c>
      <c r="C65" t="s">
        <v>43</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t="s">
        <v>32</v>
      </c>
      <c r="V65" s="1">
        <v>116.4</v>
      </c>
      <c r="W65" s="1">
        <v>117.5</v>
      </c>
      <c r="X65" s="1">
        <v>115.3</v>
      </c>
      <c r="Y65" s="1">
        <v>112.6</v>
      </c>
      <c r="Z65" s="1">
        <v>113</v>
      </c>
      <c r="AA65" s="1">
        <v>116.9</v>
      </c>
      <c r="AB65" s="1">
        <v>109.3</v>
      </c>
      <c r="AC65" s="1">
        <v>114</v>
      </c>
      <c r="AD65" s="1">
        <v>121</v>
      </c>
    </row>
    <row r="66" spans="1:30" hidden="1" x14ac:dyDescent="0.35">
      <c r="A66" t="s">
        <v>33</v>
      </c>
      <c r="B66">
        <v>2014</v>
      </c>
      <c r="C66" t="s">
        <v>43</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v>116.7</v>
      </c>
      <c r="V66" s="1">
        <v>112</v>
      </c>
      <c r="W66" s="1">
        <v>115.8</v>
      </c>
      <c r="X66" s="1">
        <v>112.6</v>
      </c>
      <c r="Y66" s="1">
        <v>111</v>
      </c>
      <c r="Z66" s="1">
        <v>113.6</v>
      </c>
      <c r="AA66" s="1">
        <v>120.2</v>
      </c>
      <c r="AB66" s="1">
        <v>110.1</v>
      </c>
      <c r="AC66" s="1">
        <v>113.7</v>
      </c>
      <c r="AD66" s="1">
        <v>119.1</v>
      </c>
    </row>
    <row r="67" spans="1:30" hidden="1" x14ac:dyDescent="0.35">
      <c r="A67" t="s">
        <v>34</v>
      </c>
      <c r="B67">
        <v>2014</v>
      </c>
      <c r="C67" t="s">
        <v>43</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v>116.7</v>
      </c>
      <c r="V67" s="1">
        <v>114.7</v>
      </c>
      <c r="W67" s="1">
        <v>116.7</v>
      </c>
      <c r="X67" s="1">
        <v>114.3</v>
      </c>
      <c r="Y67" s="1">
        <v>111.8</v>
      </c>
      <c r="Z67" s="1">
        <v>113.3</v>
      </c>
      <c r="AA67" s="1">
        <v>118.8</v>
      </c>
      <c r="AB67" s="1">
        <v>109.6</v>
      </c>
      <c r="AC67" s="1">
        <v>113.9</v>
      </c>
      <c r="AD67" s="1">
        <v>120.1</v>
      </c>
    </row>
    <row r="68" spans="1:30" hidden="1" x14ac:dyDescent="0.35">
      <c r="A68" t="s">
        <v>30</v>
      </c>
      <c r="B68">
        <v>2014</v>
      </c>
      <c r="C68" t="s">
        <v>45</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t="s">
        <v>32</v>
      </c>
      <c r="V68" s="1">
        <v>117.3</v>
      </c>
      <c r="W68" s="1">
        <v>118.1</v>
      </c>
      <c r="X68" s="1">
        <v>115.9</v>
      </c>
      <c r="Y68" s="1">
        <v>112</v>
      </c>
      <c r="Z68" s="1">
        <v>113.3</v>
      </c>
      <c r="AA68" s="1">
        <v>117.2</v>
      </c>
      <c r="AB68" s="1">
        <v>108.8</v>
      </c>
      <c r="AC68" s="1">
        <v>114.1</v>
      </c>
      <c r="AD68" s="1">
        <v>121.1</v>
      </c>
    </row>
    <row r="69" spans="1:30" hidden="1" x14ac:dyDescent="0.35">
      <c r="A69" t="s">
        <v>33</v>
      </c>
      <c r="B69">
        <v>2014</v>
      </c>
      <c r="C69" t="s">
        <v>45</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v>117.1</v>
      </c>
      <c r="V69" s="1">
        <v>112.6</v>
      </c>
      <c r="W69" s="1">
        <v>116.4</v>
      </c>
      <c r="X69" s="1">
        <v>113</v>
      </c>
      <c r="Y69" s="1">
        <v>109.7</v>
      </c>
      <c r="Z69" s="1">
        <v>114</v>
      </c>
      <c r="AA69" s="1">
        <v>120.3</v>
      </c>
      <c r="AB69" s="1">
        <v>109.6</v>
      </c>
      <c r="AC69" s="1">
        <v>113.4</v>
      </c>
      <c r="AD69" s="1">
        <v>119</v>
      </c>
    </row>
    <row r="70" spans="1:30" hidden="1" x14ac:dyDescent="0.35">
      <c r="A70" t="s">
        <v>34</v>
      </c>
      <c r="B70">
        <v>2014</v>
      </c>
      <c r="C70" t="s">
        <v>45</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v>117.1</v>
      </c>
      <c r="V70" s="1">
        <v>115.5</v>
      </c>
      <c r="W70" s="1">
        <v>117.3</v>
      </c>
      <c r="X70" s="1">
        <v>114.8</v>
      </c>
      <c r="Y70" s="1">
        <v>110.8</v>
      </c>
      <c r="Z70" s="1">
        <v>113.7</v>
      </c>
      <c r="AA70" s="1">
        <v>119</v>
      </c>
      <c r="AB70" s="1">
        <v>109.1</v>
      </c>
      <c r="AC70" s="1">
        <v>113.8</v>
      </c>
      <c r="AD70" s="1">
        <v>120.1</v>
      </c>
    </row>
    <row r="71" spans="1:30" hidden="1" x14ac:dyDescent="0.35">
      <c r="A71" t="s">
        <v>30</v>
      </c>
      <c r="B71">
        <v>2014</v>
      </c>
      <c r="C71" t="s">
        <v>46</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t="s">
        <v>32</v>
      </c>
      <c r="V71" s="1">
        <v>117.4</v>
      </c>
      <c r="W71" s="1">
        <v>118.2</v>
      </c>
      <c r="X71" s="1">
        <v>116.2</v>
      </c>
      <c r="Y71" s="1">
        <v>111.5</v>
      </c>
      <c r="Z71" s="1">
        <v>113.3</v>
      </c>
      <c r="AA71" s="1">
        <v>117.7</v>
      </c>
      <c r="AB71" s="1">
        <v>109.4</v>
      </c>
      <c r="AC71" s="1">
        <v>114.2</v>
      </c>
      <c r="AD71" s="1">
        <v>120.3</v>
      </c>
    </row>
    <row r="72" spans="1:30" hidden="1" x14ac:dyDescent="0.35">
      <c r="A72" t="s">
        <v>33</v>
      </c>
      <c r="B72">
        <v>2014</v>
      </c>
      <c r="C72" t="s">
        <v>46</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v>116.5</v>
      </c>
      <c r="V72" s="1">
        <v>113</v>
      </c>
      <c r="W72" s="1">
        <v>116.8</v>
      </c>
      <c r="X72" s="1">
        <v>113.2</v>
      </c>
      <c r="Y72" s="1">
        <v>108.8</v>
      </c>
      <c r="Z72" s="1">
        <v>114.3</v>
      </c>
      <c r="AA72" s="1">
        <v>120.7</v>
      </c>
      <c r="AB72" s="1">
        <v>110.4</v>
      </c>
      <c r="AC72" s="1">
        <v>113.4</v>
      </c>
      <c r="AD72" s="1">
        <v>118.4</v>
      </c>
    </row>
    <row r="73" spans="1:30" hidden="1" x14ac:dyDescent="0.35">
      <c r="A73" t="s">
        <v>34</v>
      </c>
      <c r="B73">
        <v>2014</v>
      </c>
      <c r="C73" t="s">
        <v>46</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v>116.5</v>
      </c>
      <c r="V73" s="1">
        <v>115.7</v>
      </c>
      <c r="W73" s="1">
        <v>117.5</v>
      </c>
      <c r="X73" s="1">
        <v>115.1</v>
      </c>
      <c r="Y73" s="1">
        <v>110.1</v>
      </c>
      <c r="Z73" s="1">
        <v>113.9</v>
      </c>
      <c r="AA73" s="1">
        <v>119.5</v>
      </c>
      <c r="AB73" s="1">
        <v>109.8</v>
      </c>
      <c r="AC73" s="1">
        <v>113.8</v>
      </c>
      <c r="AD73" s="1">
        <v>119.4</v>
      </c>
    </row>
    <row r="74" spans="1:30" hidden="1" x14ac:dyDescent="0.35">
      <c r="A74" t="s">
        <v>30</v>
      </c>
      <c r="B74">
        <v>2015</v>
      </c>
      <c r="C74"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t="s">
        <v>32</v>
      </c>
      <c r="V74" s="1">
        <v>118.4</v>
      </c>
      <c r="W74" s="1">
        <v>118.9</v>
      </c>
      <c r="X74" s="1">
        <v>116.6</v>
      </c>
      <c r="Y74" s="1">
        <v>111</v>
      </c>
      <c r="Z74" s="1">
        <v>114</v>
      </c>
      <c r="AA74" s="1">
        <v>118.2</v>
      </c>
      <c r="AB74" s="1">
        <v>110.2</v>
      </c>
      <c r="AC74" s="1">
        <v>114.5</v>
      </c>
      <c r="AD74" s="1">
        <v>120.3</v>
      </c>
    </row>
    <row r="75" spans="1:30" hidden="1" x14ac:dyDescent="0.35">
      <c r="A75" t="s">
        <v>33</v>
      </c>
      <c r="B75">
        <v>2015</v>
      </c>
      <c r="C75"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v>117.3</v>
      </c>
      <c r="V75" s="1">
        <v>113.4</v>
      </c>
      <c r="W75" s="1">
        <v>117.2</v>
      </c>
      <c r="X75" s="1">
        <v>113.7</v>
      </c>
      <c r="Y75" s="1">
        <v>107.9</v>
      </c>
      <c r="Z75" s="1">
        <v>114.6</v>
      </c>
      <c r="AA75" s="1">
        <v>120.8</v>
      </c>
      <c r="AB75" s="1">
        <v>111.4</v>
      </c>
      <c r="AC75" s="1">
        <v>113.4</v>
      </c>
      <c r="AD75" s="1">
        <v>118.5</v>
      </c>
    </row>
    <row r="76" spans="1:30" hidden="1" x14ac:dyDescent="0.35">
      <c r="A76" t="s">
        <v>34</v>
      </c>
      <c r="B76">
        <v>2015</v>
      </c>
      <c r="C76"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v>117.3</v>
      </c>
      <c r="V76" s="1">
        <v>116.5</v>
      </c>
      <c r="W76" s="1">
        <v>118.1</v>
      </c>
      <c r="X76" s="1">
        <v>115.5</v>
      </c>
      <c r="Y76" s="1">
        <v>109.4</v>
      </c>
      <c r="Z76" s="1">
        <v>114.3</v>
      </c>
      <c r="AA76" s="1">
        <v>119.7</v>
      </c>
      <c r="AB76" s="1">
        <v>110.7</v>
      </c>
      <c r="AC76" s="1">
        <v>114</v>
      </c>
      <c r="AD76" s="1">
        <v>119.5</v>
      </c>
    </row>
    <row r="77" spans="1:30" hidden="1" x14ac:dyDescent="0.35">
      <c r="A77" t="s">
        <v>30</v>
      </c>
      <c r="B77">
        <v>2015</v>
      </c>
      <c r="C77" t="s">
        <v>35</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t="s">
        <v>32</v>
      </c>
      <c r="V77" s="1">
        <v>120</v>
      </c>
      <c r="W77" s="1">
        <v>119.6</v>
      </c>
      <c r="X77" s="1">
        <v>117.7</v>
      </c>
      <c r="Y77" s="1">
        <v>110.9</v>
      </c>
      <c r="Z77" s="1">
        <v>114.8</v>
      </c>
      <c r="AA77" s="1">
        <v>118.7</v>
      </c>
      <c r="AB77" s="1">
        <v>110.8</v>
      </c>
      <c r="AC77" s="1">
        <v>115</v>
      </c>
      <c r="AD77" s="1">
        <v>120.6</v>
      </c>
    </row>
    <row r="78" spans="1:30" hidden="1" x14ac:dyDescent="0.35">
      <c r="A78" t="s">
        <v>33</v>
      </c>
      <c r="B78">
        <v>2015</v>
      </c>
      <c r="C78" t="s">
        <v>35</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v>118.1</v>
      </c>
      <c r="V78" s="1">
        <v>114</v>
      </c>
      <c r="W78" s="1">
        <v>117.7</v>
      </c>
      <c r="X78" s="1">
        <v>114.1</v>
      </c>
      <c r="Y78" s="1">
        <v>106.8</v>
      </c>
      <c r="Z78" s="1">
        <v>114.9</v>
      </c>
      <c r="AA78" s="1">
        <v>120.4</v>
      </c>
      <c r="AB78" s="1">
        <v>111.7</v>
      </c>
      <c r="AC78" s="1">
        <v>113.2</v>
      </c>
      <c r="AD78" s="1">
        <v>118.7</v>
      </c>
    </row>
    <row r="79" spans="1:30" hidden="1" x14ac:dyDescent="0.35">
      <c r="A79" t="s">
        <v>34</v>
      </c>
      <c r="B79">
        <v>2015</v>
      </c>
      <c r="C79" t="s">
        <v>35</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v>118.1</v>
      </c>
      <c r="V79" s="1">
        <v>117.7</v>
      </c>
      <c r="W79" s="1">
        <v>118.7</v>
      </c>
      <c r="X79" s="1">
        <v>116.3</v>
      </c>
      <c r="Y79" s="1">
        <v>108.7</v>
      </c>
      <c r="Z79" s="1">
        <v>114.9</v>
      </c>
      <c r="AA79" s="1">
        <v>119.7</v>
      </c>
      <c r="AB79" s="1">
        <v>111.2</v>
      </c>
      <c r="AC79" s="1">
        <v>114.1</v>
      </c>
      <c r="AD79" s="1">
        <v>119.7</v>
      </c>
    </row>
    <row r="80" spans="1:30" hidden="1" x14ac:dyDescent="0.35">
      <c r="A80" t="s">
        <v>30</v>
      </c>
      <c r="B80">
        <v>2015</v>
      </c>
      <c r="C80" t="s">
        <v>36</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t="s">
        <v>32</v>
      </c>
      <c r="V80" s="1">
        <v>120.6</v>
      </c>
      <c r="W80" s="1">
        <v>120.2</v>
      </c>
      <c r="X80" s="1">
        <v>118.2</v>
      </c>
      <c r="Y80" s="1">
        <v>111.6</v>
      </c>
      <c r="Z80" s="1">
        <v>115.5</v>
      </c>
      <c r="AA80" s="1">
        <v>119.4</v>
      </c>
      <c r="AB80" s="1">
        <v>110.8</v>
      </c>
      <c r="AC80" s="1">
        <v>115.5</v>
      </c>
      <c r="AD80" s="1">
        <v>121.1</v>
      </c>
    </row>
    <row r="81" spans="1:30" hidden="1" x14ac:dyDescent="0.35">
      <c r="A81" t="s">
        <v>33</v>
      </c>
      <c r="B81">
        <v>2015</v>
      </c>
      <c r="C81" t="s">
        <v>36</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v>118.6</v>
      </c>
      <c r="V81" s="1">
        <v>114.4</v>
      </c>
      <c r="W81" s="1">
        <v>118</v>
      </c>
      <c r="X81" s="1">
        <v>114.3</v>
      </c>
      <c r="Y81" s="1">
        <v>108.4</v>
      </c>
      <c r="Z81" s="1">
        <v>115.4</v>
      </c>
      <c r="AA81" s="1">
        <v>120.6</v>
      </c>
      <c r="AB81" s="1">
        <v>111.3</v>
      </c>
      <c r="AC81" s="1">
        <v>113.8</v>
      </c>
      <c r="AD81" s="1">
        <v>119.1</v>
      </c>
    </row>
    <row r="82" spans="1:30" hidden="1" x14ac:dyDescent="0.35">
      <c r="A82" t="s">
        <v>34</v>
      </c>
      <c r="B82">
        <v>2015</v>
      </c>
      <c r="C82" t="s">
        <v>36</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v>118.6</v>
      </c>
      <c r="V82" s="1">
        <v>118.3</v>
      </c>
      <c r="W82" s="1">
        <v>119.2</v>
      </c>
      <c r="X82" s="1">
        <v>116.7</v>
      </c>
      <c r="Y82" s="1">
        <v>109.9</v>
      </c>
      <c r="Z82" s="1">
        <v>115.4</v>
      </c>
      <c r="AA82" s="1">
        <v>120.1</v>
      </c>
      <c r="AB82" s="1">
        <v>111</v>
      </c>
      <c r="AC82" s="1">
        <v>114.7</v>
      </c>
      <c r="AD82" s="1">
        <v>120.2</v>
      </c>
    </row>
    <row r="83" spans="1:30" hidden="1" x14ac:dyDescent="0.35">
      <c r="A83" t="s">
        <v>30</v>
      </c>
      <c r="B83">
        <v>2015</v>
      </c>
      <c r="C83" t="s">
        <v>37</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t="s">
        <v>32</v>
      </c>
      <c r="V83" s="1">
        <v>121.2</v>
      </c>
      <c r="W83" s="1">
        <v>120.9</v>
      </c>
      <c r="X83" s="1">
        <v>118.6</v>
      </c>
      <c r="Y83" s="1">
        <v>111.9</v>
      </c>
      <c r="Z83" s="1">
        <v>116.2</v>
      </c>
      <c r="AA83" s="1">
        <v>119.9</v>
      </c>
      <c r="AB83" s="1">
        <v>111.6</v>
      </c>
      <c r="AC83" s="1">
        <v>116</v>
      </c>
      <c r="AD83" s="1">
        <v>121.5</v>
      </c>
    </row>
    <row r="84" spans="1:30" hidden="1" x14ac:dyDescent="0.35">
      <c r="A84" t="s">
        <v>33</v>
      </c>
      <c r="B84">
        <v>2015</v>
      </c>
      <c r="C84" t="s">
        <v>37</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v>119.2</v>
      </c>
      <c r="V84" s="1">
        <v>114.7</v>
      </c>
      <c r="W84" s="1">
        <v>118.4</v>
      </c>
      <c r="X84" s="1">
        <v>114.6</v>
      </c>
      <c r="Y84" s="1">
        <v>108.4</v>
      </c>
      <c r="Z84" s="1">
        <v>115.6</v>
      </c>
      <c r="AA84" s="1">
        <v>121.7</v>
      </c>
      <c r="AB84" s="1">
        <v>111.8</v>
      </c>
      <c r="AC84" s="1">
        <v>114.2</v>
      </c>
      <c r="AD84" s="1">
        <v>119.7</v>
      </c>
    </row>
    <row r="85" spans="1:30" hidden="1" x14ac:dyDescent="0.35">
      <c r="A85" t="s">
        <v>34</v>
      </c>
      <c r="B85">
        <v>2015</v>
      </c>
      <c r="C85" t="s">
        <v>37</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v>119.2</v>
      </c>
      <c r="V85" s="1">
        <v>118.7</v>
      </c>
      <c r="W85" s="1">
        <v>119.7</v>
      </c>
      <c r="X85" s="1">
        <v>117.1</v>
      </c>
      <c r="Y85" s="1">
        <v>110.1</v>
      </c>
      <c r="Z85" s="1">
        <v>115.9</v>
      </c>
      <c r="AA85" s="1">
        <v>121</v>
      </c>
      <c r="AB85" s="1">
        <v>111.7</v>
      </c>
      <c r="AC85" s="1">
        <v>115.1</v>
      </c>
      <c r="AD85" s="1">
        <v>120.7</v>
      </c>
    </row>
    <row r="86" spans="1:30" hidden="1" x14ac:dyDescent="0.35">
      <c r="A86" t="s">
        <v>30</v>
      </c>
      <c r="B86">
        <v>2015</v>
      </c>
      <c r="C86" t="s">
        <v>38</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t="s">
        <v>32</v>
      </c>
      <c r="V86" s="1">
        <v>121.9</v>
      </c>
      <c r="W86" s="1">
        <v>121.5</v>
      </c>
      <c r="X86" s="1">
        <v>119.4</v>
      </c>
      <c r="Y86" s="1">
        <v>113.3</v>
      </c>
      <c r="Z86" s="1">
        <v>116.7</v>
      </c>
      <c r="AA86" s="1">
        <v>120.5</v>
      </c>
      <c r="AB86" s="1">
        <v>112.3</v>
      </c>
      <c r="AC86" s="1">
        <v>116.9</v>
      </c>
      <c r="AD86" s="1">
        <v>122.4</v>
      </c>
    </row>
    <row r="87" spans="1:30" hidden="1" x14ac:dyDescent="0.35">
      <c r="A87" t="s">
        <v>33</v>
      </c>
      <c r="B87">
        <v>2015</v>
      </c>
      <c r="C87" t="s">
        <v>38</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v>119.6</v>
      </c>
      <c r="V87" s="1">
        <v>114.9</v>
      </c>
      <c r="W87" s="1">
        <v>118.7</v>
      </c>
      <c r="X87" s="1">
        <v>114.9</v>
      </c>
      <c r="Y87" s="1">
        <v>110.8</v>
      </c>
      <c r="Z87" s="1">
        <v>116</v>
      </c>
      <c r="AA87" s="1">
        <v>122</v>
      </c>
      <c r="AB87" s="1">
        <v>112.4</v>
      </c>
      <c r="AC87" s="1">
        <v>115.2</v>
      </c>
      <c r="AD87" s="1">
        <v>120.7</v>
      </c>
    </row>
    <row r="88" spans="1:30" hidden="1" x14ac:dyDescent="0.35">
      <c r="A88" t="s">
        <v>34</v>
      </c>
      <c r="B88">
        <v>2015</v>
      </c>
      <c r="C88" t="s">
        <v>38</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v>119.6</v>
      </c>
      <c r="V88" s="1">
        <v>119.2</v>
      </c>
      <c r="W88" s="1">
        <v>120.2</v>
      </c>
      <c r="X88" s="1">
        <v>117.7</v>
      </c>
      <c r="Y88" s="1">
        <v>112</v>
      </c>
      <c r="Z88" s="1">
        <v>116.3</v>
      </c>
      <c r="AA88" s="1">
        <v>121.4</v>
      </c>
      <c r="AB88" s="1">
        <v>112.3</v>
      </c>
      <c r="AC88" s="1">
        <v>116.1</v>
      </c>
      <c r="AD88" s="1">
        <v>121.6</v>
      </c>
    </row>
    <row r="89" spans="1:30" hidden="1" x14ac:dyDescent="0.35">
      <c r="A89" t="s">
        <v>30</v>
      </c>
      <c r="B89">
        <v>2015</v>
      </c>
      <c r="C89" t="s">
        <v>39</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t="s">
        <v>32</v>
      </c>
      <c r="V89" s="1">
        <v>122.6</v>
      </c>
      <c r="W89" s="1">
        <v>122.8</v>
      </c>
      <c r="X89" s="1">
        <v>120.4</v>
      </c>
      <c r="Y89" s="1">
        <v>114.2</v>
      </c>
      <c r="Z89" s="1">
        <v>117.9</v>
      </c>
      <c r="AA89" s="1">
        <v>122</v>
      </c>
      <c r="AB89" s="1">
        <v>113</v>
      </c>
      <c r="AC89" s="1">
        <v>117.9</v>
      </c>
      <c r="AD89" s="1">
        <v>124.1</v>
      </c>
    </row>
    <row r="90" spans="1:30" hidden="1" x14ac:dyDescent="0.35">
      <c r="A90" t="s">
        <v>33</v>
      </c>
      <c r="B90">
        <v>2015</v>
      </c>
      <c r="C90" t="s">
        <v>39</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v>119</v>
      </c>
      <c r="V90" s="1">
        <v>115.1</v>
      </c>
      <c r="W90" s="1">
        <v>119.2</v>
      </c>
      <c r="X90" s="1">
        <v>115.4</v>
      </c>
      <c r="Y90" s="1">
        <v>111.7</v>
      </c>
      <c r="Z90" s="1">
        <v>116.2</v>
      </c>
      <c r="AA90" s="1">
        <v>123.8</v>
      </c>
      <c r="AB90" s="1">
        <v>112.5</v>
      </c>
      <c r="AC90" s="1">
        <v>116</v>
      </c>
      <c r="AD90" s="1">
        <v>121.7</v>
      </c>
    </row>
    <row r="91" spans="1:30" hidden="1" x14ac:dyDescent="0.35">
      <c r="A91" t="s">
        <v>34</v>
      </c>
      <c r="B91">
        <v>2015</v>
      </c>
      <c r="C91" t="s">
        <v>39</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v>119</v>
      </c>
      <c r="V91" s="1">
        <v>119.8</v>
      </c>
      <c r="W91" s="1">
        <v>121.1</v>
      </c>
      <c r="X91" s="1">
        <v>118.5</v>
      </c>
      <c r="Y91" s="1">
        <v>112.9</v>
      </c>
      <c r="Z91" s="1">
        <v>116.9</v>
      </c>
      <c r="AA91" s="1">
        <v>123.1</v>
      </c>
      <c r="AB91" s="1">
        <v>112.8</v>
      </c>
      <c r="AC91" s="1">
        <v>117</v>
      </c>
      <c r="AD91" s="1">
        <v>123</v>
      </c>
    </row>
    <row r="92" spans="1:30" hidden="1" x14ac:dyDescent="0.35">
      <c r="A92" t="s">
        <v>30</v>
      </c>
      <c r="B92">
        <v>2015</v>
      </c>
      <c r="C92" t="s">
        <v>40</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t="s">
        <v>32</v>
      </c>
      <c r="V92" s="1">
        <v>123</v>
      </c>
      <c r="W92" s="1">
        <v>123</v>
      </c>
      <c r="X92" s="1">
        <v>120.8</v>
      </c>
      <c r="Y92" s="1">
        <v>114.1</v>
      </c>
      <c r="Z92" s="1">
        <v>118</v>
      </c>
      <c r="AA92" s="1">
        <v>122.9</v>
      </c>
      <c r="AB92" s="1">
        <v>112.7</v>
      </c>
      <c r="AC92" s="1">
        <v>118.1</v>
      </c>
      <c r="AD92" s="1">
        <v>124.7</v>
      </c>
    </row>
    <row r="93" spans="1:30" hidden="1" x14ac:dyDescent="0.35">
      <c r="A93" t="s">
        <v>33</v>
      </c>
      <c r="B93">
        <v>2015</v>
      </c>
      <c r="C93" t="s">
        <v>40</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v>119.9</v>
      </c>
      <c r="V93" s="1">
        <v>115.3</v>
      </c>
      <c r="W93" s="1">
        <v>119.5</v>
      </c>
      <c r="X93" s="1">
        <v>116</v>
      </c>
      <c r="Y93" s="1">
        <v>111.5</v>
      </c>
      <c r="Z93" s="1">
        <v>116.6</v>
      </c>
      <c r="AA93" s="1">
        <v>125.4</v>
      </c>
      <c r="AB93" s="1">
        <v>111.7</v>
      </c>
      <c r="AC93" s="1">
        <v>116.3</v>
      </c>
      <c r="AD93" s="1">
        <v>122.4</v>
      </c>
    </row>
    <row r="94" spans="1:30" hidden="1" x14ac:dyDescent="0.35">
      <c r="A94" t="s">
        <v>34</v>
      </c>
      <c r="B94">
        <v>2015</v>
      </c>
      <c r="C94" t="s">
        <v>40</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v>119.9</v>
      </c>
      <c r="V94" s="1">
        <v>120.1</v>
      </c>
      <c r="W94" s="1">
        <v>121.3</v>
      </c>
      <c r="X94" s="1">
        <v>119</v>
      </c>
      <c r="Y94" s="1">
        <v>112.7</v>
      </c>
      <c r="Z94" s="1">
        <v>117.2</v>
      </c>
      <c r="AA94" s="1">
        <v>124.4</v>
      </c>
      <c r="AB94" s="1">
        <v>112.3</v>
      </c>
      <c r="AC94" s="1">
        <v>117.2</v>
      </c>
      <c r="AD94" s="1">
        <v>123.6</v>
      </c>
    </row>
    <row r="95" spans="1:30" hidden="1" x14ac:dyDescent="0.35">
      <c r="A95" t="s">
        <v>30</v>
      </c>
      <c r="B95">
        <v>2015</v>
      </c>
      <c r="C95" t="s">
        <v>41</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t="s">
        <v>32</v>
      </c>
      <c r="V95" s="1">
        <v>123.8</v>
      </c>
      <c r="W95" s="1">
        <v>123.7</v>
      </c>
      <c r="X95" s="1">
        <v>121.1</v>
      </c>
      <c r="Y95" s="1">
        <v>113.6</v>
      </c>
      <c r="Z95" s="1">
        <v>118.5</v>
      </c>
      <c r="AA95" s="1">
        <v>123.6</v>
      </c>
      <c r="AB95" s="1">
        <v>112.5</v>
      </c>
      <c r="AC95" s="1">
        <v>118.2</v>
      </c>
      <c r="AD95" s="1">
        <v>126.1</v>
      </c>
    </row>
    <row r="96" spans="1:30" hidden="1" x14ac:dyDescent="0.35">
      <c r="A96" t="s">
        <v>33</v>
      </c>
      <c r="B96">
        <v>2015</v>
      </c>
      <c r="C96" t="s">
        <v>41</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v>120.9</v>
      </c>
      <c r="V96" s="1">
        <v>115.3</v>
      </c>
      <c r="W96" s="1">
        <v>120</v>
      </c>
      <c r="X96" s="1">
        <v>116.6</v>
      </c>
      <c r="Y96" s="1">
        <v>109.9</v>
      </c>
      <c r="Z96" s="1">
        <v>117.2</v>
      </c>
      <c r="AA96" s="1">
        <v>126.2</v>
      </c>
      <c r="AB96" s="1">
        <v>112</v>
      </c>
      <c r="AC96" s="1">
        <v>116.2</v>
      </c>
      <c r="AD96" s="1">
        <v>123.2</v>
      </c>
    </row>
    <row r="97" spans="1:30" hidden="1" x14ac:dyDescent="0.35">
      <c r="A97" t="s">
        <v>34</v>
      </c>
      <c r="B97">
        <v>2015</v>
      </c>
      <c r="C97" t="s">
        <v>41</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v>120.9</v>
      </c>
      <c r="V97" s="1">
        <v>120.6</v>
      </c>
      <c r="W97" s="1">
        <v>122</v>
      </c>
      <c r="X97" s="1">
        <v>119.4</v>
      </c>
      <c r="Y97" s="1">
        <v>111.7</v>
      </c>
      <c r="Z97" s="1">
        <v>117.8</v>
      </c>
      <c r="AA97" s="1">
        <v>125.1</v>
      </c>
      <c r="AB97" s="1">
        <v>112.3</v>
      </c>
      <c r="AC97" s="1">
        <v>117.2</v>
      </c>
      <c r="AD97" s="1">
        <v>124.8</v>
      </c>
    </row>
    <row r="98" spans="1:30" hidden="1" x14ac:dyDescent="0.35">
      <c r="A98" t="s">
        <v>30</v>
      </c>
      <c r="B98">
        <v>2015</v>
      </c>
      <c r="C98" t="s">
        <v>42</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t="s">
        <v>32</v>
      </c>
      <c r="V98" s="1">
        <v>123.7</v>
      </c>
      <c r="W98" s="1">
        <v>124.5</v>
      </c>
      <c r="X98" s="1">
        <v>121.4</v>
      </c>
      <c r="Y98" s="1">
        <v>113.8</v>
      </c>
      <c r="Z98" s="1">
        <v>119.6</v>
      </c>
      <c r="AA98" s="1">
        <v>124.5</v>
      </c>
      <c r="AB98" s="1">
        <v>113.7</v>
      </c>
      <c r="AC98" s="1">
        <v>118.8</v>
      </c>
      <c r="AD98" s="1">
        <v>127</v>
      </c>
    </row>
    <row r="99" spans="1:30" hidden="1" x14ac:dyDescent="0.35">
      <c r="A99" t="s">
        <v>33</v>
      </c>
      <c r="B99">
        <v>2015</v>
      </c>
      <c r="C99" t="s">
        <v>42</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v>121.6</v>
      </c>
      <c r="V99" s="1">
        <v>115.1</v>
      </c>
      <c r="W99" s="1">
        <v>120.4</v>
      </c>
      <c r="X99" s="1">
        <v>117.1</v>
      </c>
      <c r="Y99" s="1">
        <v>109.1</v>
      </c>
      <c r="Z99" s="1">
        <v>117.3</v>
      </c>
      <c r="AA99" s="1">
        <v>126.5</v>
      </c>
      <c r="AB99" s="1">
        <v>112.9</v>
      </c>
      <c r="AC99" s="1">
        <v>116.2</v>
      </c>
      <c r="AD99" s="1">
        <v>123.5</v>
      </c>
    </row>
    <row r="100" spans="1:30" hidden="1" x14ac:dyDescent="0.35">
      <c r="A100" t="s">
        <v>34</v>
      </c>
      <c r="B100">
        <v>2015</v>
      </c>
      <c r="C100" t="s">
        <v>42</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v>121.6</v>
      </c>
      <c r="V100" s="1">
        <v>120.4</v>
      </c>
      <c r="W100" s="1">
        <v>122.6</v>
      </c>
      <c r="X100" s="1">
        <v>119.8</v>
      </c>
      <c r="Y100" s="1">
        <v>111.3</v>
      </c>
      <c r="Z100" s="1">
        <v>118.3</v>
      </c>
      <c r="AA100" s="1">
        <v>125.7</v>
      </c>
      <c r="AB100" s="1">
        <v>113.4</v>
      </c>
      <c r="AC100" s="1">
        <v>117.5</v>
      </c>
      <c r="AD100" s="1">
        <v>125.4</v>
      </c>
    </row>
    <row r="101" spans="1:30" hidden="1" x14ac:dyDescent="0.35">
      <c r="A101" t="s">
        <v>30</v>
      </c>
      <c r="B101">
        <v>2015</v>
      </c>
      <c r="C101" t="s">
        <v>43</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t="s">
        <v>32</v>
      </c>
      <c r="V101" s="1">
        <v>124.4</v>
      </c>
      <c r="W101" s="1">
        <v>125.1</v>
      </c>
      <c r="X101" s="1">
        <v>122</v>
      </c>
      <c r="Y101" s="1">
        <v>113.8</v>
      </c>
      <c r="Z101" s="1">
        <v>120.1</v>
      </c>
      <c r="AA101" s="1">
        <v>125.1</v>
      </c>
      <c r="AB101" s="1">
        <v>114.2</v>
      </c>
      <c r="AC101" s="1">
        <v>119.2</v>
      </c>
      <c r="AD101" s="1">
        <v>127.7</v>
      </c>
    </row>
    <row r="102" spans="1:30" hidden="1" x14ac:dyDescent="0.35">
      <c r="A102" t="s">
        <v>33</v>
      </c>
      <c r="B102">
        <v>2015</v>
      </c>
      <c r="C102" t="s">
        <v>43</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v>122.4</v>
      </c>
      <c r="V102" s="1">
        <v>114.9</v>
      </c>
      <c r="W102" s="1">
        <v>120.7</v>
      </c>
      <c r="X102" s="1">
        <v>117.7</v>
      </c>
      <c r="Y102" s="1">
        <v>109.3</v>
      </c>
      <c r="Z102" s="1">
        <v>117.7</v>
      </c>
      <c r="AA102" s="1">
        <v>126.5</v>
      </c>
      <c r="AB102" s="1">
        <v>113.5</v>
      </c>
      <c r="AC102" s="1">
        <v>116.5</v>
      </c>
      <c r="AD102" s="1">
        <v>124.2</v>
      </c>
    </row>
    <row r="103" spans="1:30" hidden="1" x14ac:dyDescent="0.35">
      <c r="A103" t="s">
        <v>34</v>
      </c>
      <c r="B103">
        <v>2015</v>
      </c>
      <c r="C103" t="s">
        <v>43</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v>122.4</v>
      </c>
      <c r="V103" s="1">
        <v>120.8</v>
      </c>
      <c r="W103" s="1">
        <v>123</v>
      </c>
      <c r="X103" s="1">
        <v>120.4</v>
      </c>
      <c r="Y103" s="1">
        <v>111.4</v>
      </c>
      <c r="Z103" s="1">
        <v>118.7</v>
      </c>
      <c r="AA103" s="1">
        <v>125.9</v>
      </c>
      <c r="AB103" s="1">
        <v>113.9</v>
      </c>
      <c r="AC103" s="1">
        <v>117.9</v>
      </c>
      <c r="AD103" s="1">
        <v>126.1</v>
      </c>
    </row>
    <row r="104" spans="1:30" hidden="1" x14ac:dyDescent="0.35">
      <c r="A104" t="s">
        <v>30</v>
      </c>
      <c r="B104">
        <v>2015</v>
      </c>
      <c r="C104" t="s">
        <v>45</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t="s">
        <v>32</v>
      </c>
      <c r="V104" s="1">
        <v>125.6</v>
      </c>
      <c r="W104" s="1">
        <v>125.6</v>
      </c>
      <c r="X104" s="1">
        <v>122.6</v>
      </c>
      <c r="Y104" s="1">
        <v>114</v>
      </c>
      <c r="Z104" s="1">
        <v>120.9</v>
      </c>
      <c r="AA104" s="1">
        <v>125.8</v>
      </c>
      <c r="AB104" s="1">
        <v>114.2</v>
      </c>
      <c r="AC104" s="1">
        <v>119.6</v>
      </c>
      <c r="AD104" s="1">
        <v>128.30000000000001</v>
      </c>
    </row>
    <row r="105" spans="1:30" hidden="1" x14ac:dyDescent="0.35">
      <c r="A105" t="s">
        <v>33</v>
      </c>
      <c r="B105">
        <v>2015</v>
      </c>
      <c r="C105" t="s">
        <v>45</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v>122.9</v>
      </c>
      <c r="V105" s="1">
        <v>115.1</v>
      </c>
      <c r="W105" s="1">
        <v>121</v>
      </c>
      <c r="X105" s="1">
        <v>118.1</v>
      </c>
      <c r="Y105" s="1">
        <v>109.3</v>
      </c>
      <c r="Z105" s="1">
        <v>117.9</v>
      </c>
      <c r="AA105" s="1">
        <v>126.6</v>
      </c>
      <c r="AB105" s="1">
        <v>113.3</v>
      </c>
      <c r="AC105" s="1">
        <v>116.6</v>
      </c>
      <c r="AD105" s="1">
        <v>124.6</v>
      </c>
    </row>
    <row r="106" spans="1:30" hidden="1" x14ac:dyDescent="0.35">
      <c r="A106" t="s">
        <v>34</v>
      </c>
      <c r="B106">
        <v>2015</v>
      </c>
      <c r="C106" t="s">
        <v>45</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v>122.9</v>
      </c>
      <c r="V106" s="1">
        <v>121.6</v>
      </c>
      <c r="W106" s="1">
        <v>123.4</v>
      </c>
      <c r="X106" s="1">
        <v>120.9</v>
      </c>
      <c r="Y106" s="1">
        <v>111.5</v>
      </c>
      <c r="Z106" s="1">
        <v>119.2</v>
      </c>
      <c r="AA106" s="1">
        <v>126.3</v>
      </c>
      <c r="AB106" s="1">
        <v>113.8</v>
      </c>
      <c r="AC106" s="1">
        <v>118.1</v>
      </c>
      <c r="AD106" s="1">
        <v>126.6</v>
      </c>
    </row>
    <row r="107" spans="1:30" hidden="1" x14ac:dyDescent="0.35">
      <c r="A107" t="s">
        <v>30</v>
      </c>
      <c r="B107">
        <v>2015</v>
      </c>
      <c r="C107" t="s">
        <v>46</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t="s">
        <v>32</v>
      </c>
      <c r="V107" s="1">
        <v>125.7</v>
      </c>
      <c r="W107" s="1">
        <v>126</v>
      </c>
      <c r="X107" s="1">
        <v>123.1</v>
      </c>
      <c r="Y107" s="1">
        <v>114</v>
      </c>
      <c r="Z107" s="1">
        <v>121.6</v>
      </c>
      <c r="AA107" s="1">
        <v>125.6</v>
      </c>
      <c r="AB107" s="1">
        <v>114.1</v>
      </c>
      <c r="AC107" s="1">
        <v>119.8</v>
      </c>
      <c r="AD107" s="1">
        <v>127.9</v>
      </c>
    </row>
    <row r="108" spans="1:30" hidden="1" x14ac:dyDescent="0.35">
      <c r="A108" t="s">
        <v>33</v>
      </c>
      <c r="B108">
        <v>2015</v>
      </c>
      <c r="C108" t="s">
        <v>46</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v>122.4</v>
      </c>
      <c r="V108" s="1">
        <v>116</v>
      </c>
      <c r="W108" s="1">
        <v>121</v>
      </c>
      <c r="X108" s="1">
        <v>118.6</v>
      </c>
      <c r="Y108" s="1">
        <v>109.3</v>
      </c>
      <c r="Z108" s="1">
        <v>118.1</v>
      </c>
      <c r="AA108" s="1">
        <v>126.6</v>
      </c>
      <c r="AB108" s="1">
        <v>113.2</v>
      </c>
      <c r="AC108" s="1">
        <v>116.7</v>
      </c>
      <c r="AD108" s="1">
        <v>124</v>
      </c>
    </row>
    <row r="109" spans="1:30" hidden="1" x14ac:dyDescent="0.35">
      <c r="A109" t="s">
        <v>34</v>
      </c>
      <c r="B109">
        <v>2015</v>
      </c>
      <c r="C109" t="s">
        <v>46</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v>122.4</v>
      </c>
      <c r="V109" s="1">
        <v>122</v>
      </c>
      <c r="W109" s="1">
        <v>123.6</v>
      </c>
      <c r="X109" s="1">
        <v>121.4</v>
      </c>
      <c r="Y109" s="1">
        <v>111.5</v>
      </c>
      <c r="Z109" s="1">
        <v>119.6</v>
      </c>
      <c r="AA109" s="1">
        <v>126.2</v>
      </c>
      <c r="AB109" s="1">
        <v>113.7</v>
      </c>
      <c r="AC109" s="1">
        <v>118.3</v>
      </c>
      <c r="AD109" s="1">
        <v>126.1</v>
      </c>
    </row>
    <row r="110" spans="1:30" hidden="1" x14ac:dyDescent="0.35">
      <c r="A110" t="s">
        <v>30</v>
      </c>
      <c r="B110">
        <v>2016</v>
      </c>
      <c r="C110"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t="s">
        <v>32</v>
      </c>
      <c r="V110" s="1">
        <v>126.2</v>
      </c>
      <c r="W110" s="1">
        <v>126.6</v>
      </c>
      <c r="X110" s="1">
        <v>123.7</v>
      </c>
      <c r="Y110" s="1">
        <v>113.6</v>
      </c>
      <c r="Z110" s="1">
        <v>121.4</v>
      </c>
      <c r="AA110" s="1">
        <v>126.2</v>
      </c>
      <c r="AB110" s="1">
        <v>114.9</v>
      </c>
      <c r="AC110" s="1">
        <v>120.1</v>
      </c>
      <c r="AD110" s="1">
        <v>128.1</v>
      </c>
    </row>
    <row r="111" spans="1:30" hidden="1" x14ac:dyDescent="0.35">
      <c r="A111" t="s">
        <v>33</v>
      </c>
      <c r="B111">
        <v>2016</v>
      </c>
      <c r="C11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v>123.4</v>
      </c>
      <c r="V111" s="1">
        <v>116.9</v>
      </c>
      <c r="W111" s="1">
        <v>121.6</v>
      </c>
      <c r="X111" s="1">
        <v>119.1</v>
      </c>
      <c r="Y111" s="1">
        <v>108.9</v>
      </c>
      <c r="Z111" s="1">
        <v>118.5</v>
      </c>
      <c r="AA111" s="1">
        <v>126.4</v>
      </c>
      <c r="AB111" s="1">
        <v>114</v>
      </c>
      <c r="AC111" s="1">
        <v>116.8</v>
      </c>
      <c r="AD111" s="1">
        <v>124.2</v>
      </c>
    </row>
    <row r="112" spans="1:30" hidden="1" x14ac:dyDescent="0.35">
      <c r="A112" t="s">
        <v>34</v>
      </c>
      <c r="B112">
        <v>2016</v>
      </c>
      <c r="C112"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v>123.4</v>
      </c>
      <c r="V112" s="1">
        <v>122.7</v>
      </c>
      <c r="W112" s="1">
        <v>124.2</v>
      </c>
      <c r="X112" s="1">
        <v>122</v>
      </c>
      <c r="Y112" s="1">
        <v>111.1</v>
      </c>
      <c r="Z112" s="1">
        <v>119.8</v>
      </c>
      <c r="AA112" s="1">
        <v>126.3</v>
      </c>
      <c r="AB112" s="1">
        <v>114.5</v>
      </c>
      <c r="AC112" s="1">
        <v>118.5</v>
      </c>
      <c r="AD112" s="1">
        <v>126.3</v>
      </c>
    </row>
    <row r="113" spans="1:30" hidden="1" x14ac:dyDescent="0.35">
      <c r="A113" t="s">
        <v>30</v>
      </c>
      <c r="B113">
        <v>2016</v>
      </c>
      <c r="C113" t="s">
        <v>35</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t="s">
        <v>32</v>
      </c>
      <c r="V113" s="1">
        <v>127.5</v>
      </c>
      <c r="W113" s="1">
        <v>127.1</v>
      </c>
      <c r="X113" s="1">
        <v>124.3</v>
      </c>
      <c r="Y113" s="1">
        <v>113.9</v>
      </c>
      <c r="Z113" s="1">
        <v>122.3</v>
      </c>
      <c r="AA113" s="1">
        <v>127.1</v>
      </c>
      <c r="AB113" s="1">
        <v>116.8</v>
      </c>
      <c r="AC113" s="1">
        <v>120.9</v>
      </c>
      <c r="AD113" s="1">
        <v>127.9</v>
      </c>
    </row>
    <row r="114" spans="1:30" hidden="1" x14ac:dyDescent="0.35">
      <c r="A114" t="s">
        <v>33</v>
      </c>
      <c r="B114">
        <v>2016</v>
      </c>
      <c r="C114" t="s">
        <v>35</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v>124.4</v>
      </c>
      <c r="V114" s="1">
        <v>116</v>
      </c>
      <c r="W114" s="1">
        <v>121.8</v>
      </c>
      <c r="X114" s="1">
        <v>119.5</v>
      </c>
      <c r="Y114" s="1">
        <v>109.1</v>
      </c>
      <c r="Z114" s="1">
        <v>118.8</v>
      </c>
      <c r="AA114" s="1">
        <v>126.3</v>
      </c>
      <c r="AB114" s="1">
        <v>116.2</v>
      </c>
      <c r="AC114" s="1">
        <v>117.2</v>
      </c>
      <c r="AD114" s="1">
        <v>123.8</v>
      </c>
    </row>
    <row r="115" spans="1:30" hidden="1" x14ac:dyDescent="0.35">
      <c r="A115" t="s">
        <v>34</v>
      </c>
      <c r="B115">
        <v>2016</v>
      </c>
      <c r="C115" t="s">
        <v>35</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v>124.4</v>
      </c>
      <c r="V115" s="1">
        <v>123.1</v>
      </c>
      <c r="W115" s="1">
        <v>124.6</v>
      </c>
      <c r="X115" s="1">
        <v>122.5</v>
      </c>
      <c r="Y115" s="1">
        <v>111.4</v>
      </c>
      <c r="Z115" s="1">
        <v>120.3</v>
      </c>
      <c r="AA115" s="1">
        <v>126.6</v>
      </c>
      <c r="AB115" s="1">
        <v>116.6</v>
      </c>
      <c r="AC115" s="1">
        <v>119.1</v>
      </c>
      <c r="AD115" s="1">
        <v>126</v>
      </c>
    </row>
    <row r="116" spans="1:30" hidden="1" x14ac:dyDescent="0.35">
      <c r="A116" t="s">
        <v>30</v>
      </c>
      <c r="B116">
        <v>2016</v>
      </c>
      <c r="C116" t="s">
        <v>36</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t="s">
        <v>32</v>
      </c>
      <c r="V116" s="1">
        <v>127</v>
      </c>
      <c r="W116" s="1">
        <v>127.7</v>
      </c>
      <c r="X116" s="1">
        <v>124.8</v>
      </c>
      <c r="Y116" s="1">
        <v>113.6</v>
      </c>
      <c r="Z116" s="1">
        <v>122.5</v>
      </c>
      <c r="AA116" s="1">
        <v>127.5</v>
      </c>
      <c r="AB116" s="1">
        <v>117.4</v>
      </c>
      <c r="AC116" s="1">
        <v>121.1</v>
      </c>
      <c r="AD116" s="1">
        <v>128</v>
      </c>
    </row>
    <row r="117" spans="1:30" hidden="1" x14ac:dyDescent="0.35">
      <c r="A117" t="s">
        <v>33</v>
      </c>
      <c r="B117">
        <v>2016</v>
      </c>
      <c r="C117" t="s">
        <v>36</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v>124.9</v>
      </c>
      <c r="V117" s="1">
        <v>114.8</v>
      </c>
      <c r="W117" s="1">
        <v>122.3</v>
      </c>
      <c r="X117" s="1">
        <v>119.7</v>
      </c>
      <c r="Y117" s="1">
        <v>108.5</v>
      </c>
      <c r="Z117" s="1">
        <v>119.1</v>
      </c>
      <c r="AA117" s="1">
        <v>126.4</v>
      </c>
      <c r="AB117" s="1">
        <v>117.1</v>
      </c>
      <c r="AC117" s="1">
        <v>117.3</v>
      </c>
      <c r="AD117" s="1">
        <v>123.8</v>
      </c>
    </row>
    <row r="118" spans="1:30" hidden="1" x14ac:dyDescent="0.35">
      <c r="A118" t="s">
        <v>34</v>
      </c>
      <c r="B118">
        <v>2016</v>
      </c>
      <c r="C118" t="s">
        <v>36</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v>124.9</v>
      </c>
      <c r="V118" s="1">
        <v>122.4</v>
      </c>
      <c r="W118" s="1">
        <v>125.1</v>
      </c>
      <c r="X118" s="1">
        <v>122.9</v>
      </c>
      <c r="Y118" s="1">
        <v>110.9</v>
      </c>
      <c r="Z118" s="1">
        <v>120.6</v>
      </c>
      <c r="AA118" s="1">
        <v>126.9</v>
      </c>
      <c r="AB118" s="1">
        <v>117.3</v>
      </c>
      <c r="AC118" s="1">
        <v>119.3</v>
      </c>
      <c r="AD118" s="1">
        <v>126</v>
      </c>
    </row>
    <row r="119" spans="1:30" hidden="1" x14ac:dyDescent="0.35">
      <c r="A119" t="s">
        <v>30</v>
      </c>
      <c r="B119">
        <v>2016</v>
      </c>
      <c r="C119" t="s">
        <v>37</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t="s">
        <v>32</v>
      </c>
      <c r="V119" s="1">
        <v>127</v>
      </c>
      <c r="W119" s="1">
        <v>128</v>
      </c>
      <c r="X119" s="1">
        <v>125.2</v>
      </c>
      <c r="Y119" s="1">
        <v>114.4</v>
      </c>
      <c r="Z119" s="1">
        <v>123.2</v>
      </c>
      <c r="AA119" s="1">
        <v>127.9</v>
      </c>
      <c r="AB119" s="1">
        <v>118.4</v>
      </c>
      <c r="AC119" s="1">
        <v>121.7</v>
      </c>
      <c r="AD119" s="1">
        <v>129</v>
      </c>
    </row>
    <row r="120" spans="1:30" hidden="1" x14ac:dyDescent="0.35">
      <c r="A120" t="s">
        <v>33</v>
      </c>
      <c r="B120">
        <v>2016</v>
      </c>
      <c r="C120" t="s">
        <v>37</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v>125.6</v>
      </c>
      <c r="V120" s="1">
        <v>114.6</v>
      </c>
      <c r="W120" s="1">
        <v>122.8</v>
      </c>
      <c r="X120" s="1">
        <v>120</v>
      </c>
      <c r="Y120" s="1">
        <v>110</v>
      </c>
      <c r="Z120" s="1">
        <v>119.5</v>
      </c>
      <c r="AA120" s="1">
        <v>127.6</v>
      </c>
      <c r="AB120" s="1">
        <v>117.6</v>
      </c>
      <c r="AC120" s="1">
        <v>118.2</v>
      </c>
      <c r="AD120" s="1">
        <v>125.3</v>
      </c>
    </row>
    <row r="121" spans="1:30" hidden="1" x14ac:dyDescent="0.35">
      <c r="A121" t="s">
        <v>34</v>
      </c>
      <c r="B121">
        <v>2016</v>
      </c>
      <c r="C121" t="s">
        <v>37</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v>125.6</v>
      </c>
      <c r="V121" s="1">
        <v>122.3</v>
      </c>
      <c r="W121" s="1">
        <v>125.5</v>
      </c>
      <c r="X121" s="1">
        <v>123.2</v>
      </c>
      <c r="Y121" s="1">
        <v>112.1</v>
      </c>
      <c r="Z121" s="1">
        <v>121.1</v>
      </c>
      <c r="AA121" s="1">
        <v>127.7</v>
      </c>
      <c r="AB121" s="1">
        <v>118.1</v>
      </c>
      <c r="AC121" s="1">
        <v>120</v>
      </c>
      <c r="AD121" s="1">
        <v>127.3</v>
      </c>
    </row>
    <row r="122" spans="1:30" hidden="1" x14ac:dyDescent="0.35">
      <c r="A122" t="s">
        <v>30</v>
      </c>
      <c r="B122">
        <v>2016</v>
      </c>
      <c r="C122" t="s">
        <v>38</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t="s">
        <v>32</v>
      </c>
      <c r="V122" s="1">
        <v>127.4</v>
      </c>
      <c r="W122" s="1">
        <v>128.5</v>
      </c>
      <c r="X122" s="1">
        <v>125.8</v>
      </c>
      <c r="Y122" s="1">
        <v>115.1</v>
      </c>
      <c r="Z122" s="1">
        <v>123.6</v>
      </c>
      <c r="AA122" s="1">
        <v>129.1</v>
      </c>
      <c r="AB122" s="1">
        <v>119.7</v>
      </c>
      <c r="AC122" s="1">
        <v>122.5</v>
      </c>
      <c r="AD122" s="1">
        <v>130.30000000000001</v>
      </c>
    </row>
    <row r="123" spans="1:30" hidden="1" x14ac:dyDescent="0.35">
      <c r="A123" t="s">
        <v>33</v>
      </c>
      <c r="B123">
        <v>2016</v>
      </c>
      <c r="C123" t="s">
        <v>38</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v>126</v>
      </c>
      <c r="V123" s="1">
        <v>115</v>
      </c>
      <c r="W123" s="1">
        <v>123.2</v>
      </c>
      <c r="X123" s="1">
        <v>120.3</v>
      </c>
      <c r="Y123" s="1">
        <v>110.7</v>
      </c>
      <c r="Z123" s="1">
        <v>119.8</v>
      </c>
      <c r="AA123" s="1">
        <v>128</v>
      </c>
      <c r="AB123" s="1">
        <v>118.5</v>
      </c>
      <c r="AC123" s="1">
        <v>118.7</v>
      </c>
      <c r="AD123" s="1">
        <v>126.6</v>
      </c>
    </row>
    <row r="124" spans="1:30" hidden="1" x14ac:dyDescent="0.35">
      <c r="A124" t="s">
        <v>34</v>
      </c>
      <c r="B124">
        <v>2016</v>
      </c>
      <c r="C124" t="s">
        <v>38</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v>126</v>
      </c>
      <c r="V124" s="1">
        <v>122.7</v>
      </c>
      <c r="W124" s="1">
        <v>126</v>
      </c>
      <c r="X124" s="1">
        <v>123.7</v>
      </c>
      <c r="Y124" s="1">
        <v>112.8</v>
      </c>
      <c r="Z124" s="1">
        <v>121.5</v>
      </c>
      <c r="AA124" s="1">
        <v>128.5</v>
      </c>
      <c r="AB124" s="1">
        <v>119.2</v>
      </c>
      <c r="AC124" s="1">
        <v>120.7</v>
      </c>
      <c r="AD124" s="1">
        <v>128.6</v>
      </c>
    </row>
    <row r="125" spans="1:30" hidden="1" x14ac:dyDescent="0.35">
      <c r="A125" t="s">
        <v>30</v>
      </c>
      <c r="B125">
        <v>2016</v>
      </c>
      <c r="C125" t="s">
        <v>39</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t="s">
        <v>32</v>
      </c>
      <c r="V125" s="1">
        <v>128</v>
      </c>
      <c r="W125" s="1">
        <v>129.30000000000001</v>
      </c>
      <c r="X125" s="1">
        <v>126.2</v>
      </c>
      <c r="Y125" s="1">
        <v>116.3</v>
      </c>
      <c r="Z125" s="1">
        <v>124.1</v>
      </c>
      <c r="AA125" s="1">
        <v>130.19999999999999</v>
      </c>
      <c r="AB125" s="1">
        <v>119.9</v>
      </c>
      <c r="AC125" s="1">
        <v>123.3</v>
      </c>
      <c r="AD125" s="1">
        <v>131.9</v>
      </c>
    </row>
    <row r="126" spans="1:30" hidden="1" x14ac:dyDescent="0.35">
      <c r="A126" t="s">
        <v>33</v>
      </c>
      <c r="B126">
        <v>2016</v>
      </c>
      <c r="C126" t="s">
        <v>39</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v>125.5</v>
      </c>
      <c r="V126" s="1">
        <v>115.5</v>
      </c>
      <c r="W126" s="1">
        <v>123.2</v>
      </c>
      <c r="X126" s="1">
        <v>120.6</v>
      </c>
      <c r="Y126" s="1">
        <v>112.3</v>
      </c>
      <c r="Z126" s="1">
        <v>119.9</v>
      </c>
      <c r="AA126" s="1">
        <v>129.30000000000001</v>
      </c>
      <c r="AB126" s="1">
        <v>118.8</v>
      </c>
      <c r="AC126" s="1">
        <v>119.6</v>
      </c>
      <c r="AD126" s="1">
        <v>128.1</v>
      </c>
    </row>
    <row r="127" spans="1:30" hidden="1" x14ac:dyDescent="0.35">
      <c r="A127" t="s">
        <v>34</v>
      </c>
      <c r="B127">
        <v>2016</v>
      </c>
      <c r="C127" t="s">
        <v>39</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v>125.5</v>
      </c>
      <c r="V127" s="1">
        <v>123.3</v>
      </c>
      <c r="W127" s="1">
        <v>126.4</v>
      </c>
      <c r="X127" s="1">
        <v>124.1</v>
      </c>
      <c r="Y127" s="1">
        <v>114.2</v>
      </c>
      <c r="Z127" s="1">
        <v>121.7</v>
      </c>
      <c r="AA127" s="1">
        <v>129.69999999999999</v>
      </c>
      <c r="AB127" s="1">
        <v>119.4</v>
      </c>
      <c r="AC127" s="1">
        <v>121.5</v>
      </c>
      <c r="AD127" s="1">
        <v>130.1</v>
      </c>
    </row>
    <row r="128" spans="1:30" hidden="1" x14ac:dyDescent="0.35">
      <c r="A128" t="s">
        <v>30</v>
      </c>
      <c r="B128">
        <v>2016</v>
      </c>
      <c r="C128" t="s">
        <v>40</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t="s">
        <v>32</v>
      </c>
      <c r="V128" s="1">
        <v>128.19999999999999</v>
      </c>
      <c r="W128" s="1">
        <v>130</v>
      </c>
      <c r="X128" s="1">
        <v>126.7</v>
      </c>
      <c r="Y128" s="1">
        <v>116.4</v>
      </c>
      <c r="Z128" s="1">
        <v>125.2</v>
      </c>
      <c r="AA128" s="1">
        <v>130.80000000000001</v>
      </c>
      <c r="AB128" s="1">
        <v>120.9</v>
      </c>
      <c r="AC128" s="1">
        <v>123.8</v>
      </c>
      <c r="AD128" s="1">
        <v>133</v>
      </c>
    </row>
    <row r="129" spans="1:30" hidden="1" x14ac:dyDescent="0.35">
      <c r="A129" t="s">
        <v>33</v>
      </c>
      <c r="B129">
        <v>2016</v>
      </c>
      <c r="C129" t="s">
        <v>40</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v>126.4</v>
      </c>
      <c r="V129" s="1">
        <v>115.5</v>
      </c>
      <c r="W129" s="1">
        <v>123.5</v>
      </c>
      <c r="X129" s="1">
        <v>120.9</v>
      </c>
      <c r="Y129" s="1">
        <v>111.7</v>
      </c>
      <c r="Z129" s="1">
        <v>120.3</v>
      </c>
      <c r="AA129" s="1">
        <v>130.80000000000001</v>
      </c>
      <c r="AB129" s="1">
        <v>120</v>
      </c>
      <c r="AC129" s="1">
        <v>119.9</v>
      </c>
      <c r="AD129" s="1">
        <v>129</v>
      </c>
    </row>
    <row r="130" spans="1:30" hidden="1" x14ac:dyDescent="0.35">
      <c r="A130" t="s">
        <v>34</v>
      </c>
      <c r="B130">
        <v>2016</v>
      </c>
      <c r="C130" t="s">
        <v>40</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v>126.4</v>
      </c>
      <c r="V130" s="1">
        <v>123.4</v>
      </c>
      <c r="W130" s="1">
        <v>126.9</v>
      </c>
      <c r="X130" s="1">
        <v>124.5</v>
      </c>
      <c r="Y130" s="1">
        <v>113.9</v>
      </c>
      <c r="Z130" s="1">
        <v>122.4</v>
      </c>
      <c r="AA130" s="1">
        <v>130.80000000000001</v>
      </c>
      <c r="AB130" s="1">
        <v>120.5</v>
      </c>
      <c r="AC130" s="1">
        <v>121.9</v>
      </c>
      <c r="AD130" s="1">
        <v>131.1</v>
      </c>
    </row>
    <row r="131" spans="1:30" hidden="1" x14ac:dyDescent="0.35">
      <c r="A131" t="s">
        <v>30</v>
      </c>
      <c r="B131">
        <v>2016</v>
      </c>
      <c r="C131" t="s">
        <v>41</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t="s">
        <v>32</v>
      </c>
      <c r="V131" s="1">
        <v>129.1</v>
      </c>
      <c r="W131" s="1">
        <v>130.6</v>
      </c>
      <c r="X131" s="1">
        <v>127</v>
      </c>
      <c r="Y131" s="1">
        <v>116</v>
      </c>
      <c r="Z131" s="1">
        <v>125.5</v>
      </c>
      <c r="AA131" s="1">
        <v>131.9</v>
      </c>
      <c r="AB131" s="1">
        <v>122</v>
      </c>
      <c r="AC131" s="1">
        <v>124.2</v>
      </c>
      <c r="AD131" s="1">
        <v>133.5</v>
      </c>
    </row>
    <row r="132" spans="1:30" hidden="1" x14ac:dyDescent="0.35">
      <c r="A132" t="s">
        <v>33</v>
      </c>
      <c r="B132">
        <v>2016</v>
      </c>
      <c r="C132" t="s">
        <v>41</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v>127.3</v>
      </c>
      <c r="V132" s="1">
        <v>114.7</v>
      </c>
      <c r="W132" s="1">
        <v>123.9</v>
      </c>
      <c r="X132" s="1">
        <v>121.2</v>
      </c>
      <c r="Y132" s="1">
        <v>110.4</v>
      </c>
      <c r="Z132" s="1">
        <v>120.6</v>
      </c>
      <c r="AA132" s="1">
        <v>131.5</v>
      </c>
      <c r="AB132" s="1">
        <v>120.9</v>
      </c>
      <c r="AC132" s="1">
        <v>119.9</v>
      </c>
      <c r="AD132" s="1">
        <v>128.4</v>
      </c>
    </row>
    <row r="133" spans="1:30" hidden="1" x14ac:dyDescent="0.35">
      <c r="A133" t="s">
        <v>34</v>
      </c>
      <c r="B133">
        <v>2016</v>
      </c>
      <c r="C133" t="s">
        <v>41</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v>127.3</v>
      </c>
      <c r="V133" s="1">
        <v>123.6</v>
      </c>
      <c r="W133" s="1">
        <v>127.4</v>
      </c>
      <c r="X133" s="1">
        <v>124.8</v>
      </c>
      <c r="Y133" s="1">
        <v>113.1</v>
      </c>
      <c r="Z133" s="1">
        <v>122.7</v>
      </c>
      <c r="AA133" s="1">
        <v>131.69999999999999</v>
      </c>
      <c r="AB133" s="1">
        <v>121.5</v>
      </c>
      <c r="AC133" s="1">
        <v>122.1</v>
      </c>
      <c r="AD133" s="1">
        <v>131.1</v>
      </c>
    </row>
    <row r="134" spans="1:30" hidden="1" x14ac:dyDescent="0.35">
      <c r="A134" t="s">
        <v>30</v>
      </c>
      <c r="B134">
        <v>2016</v>
      </c>
      <c r="C134" t="s">
        <v>42</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t="s">
        <v>32</v>
      </c>
      <c r="V134" s="1">
        <v>129.69999999999999</v>
      </c>
      <c r="W134" s="1">
        <v>131.1</v>
      </c>
      <c r="X134" s="1">
        <v>127.8</v>
      </c>
      <c r="Y134" s="1">
        <v>117</v>
      </c>
      <c r="Z134" s="1">
        <v>125.7</v>
      </c>
      <c r="AA134" s="1">
        <v>132.19999999999999</v>
      </c>
      <c r="AB134" s="1">
        <v>122.8</v>
      </c>
      <c r="AC134" s="1">
        <v>124.9</v>
      </c>
      <c r="AD134" s="1">
        <v>133.4</v>
      </c>
    </row>
    <row r="135" spans="1:30" hidden="1" x14ac:dyDescent="0.35">
      <c r="A135" t="s">
        <v>33</v>
      </c>
      <c r="B135">
        <v>2016</v>
      </c>
      <c r="C135" t="s">
        <v>42</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v>127.9</v>
      </c>
      <c r="V135" s="1">
        <v>114.8</v>
      </c>
      <c r="W135" s="1">
        <v>124.3</v>
      </c>
      <c r="X135" s="1">
        <v>121.4</v>
      </c>
      <c r="Y135" s="1">
        <v>111.8</v>
      </c>
      <c r="Z135" s="1">
        <v>120.8</v>
      </c>
      <c r="AA135" s="1">
        <v>131.6</v>
      </c>
      <c r="AB135" s="1">
        <v>121.2</v>
      </c>
      <c r="AC135" s="1">
        <v>120.5</v>
      </c>
      <c r="AD135" s="1">
        <v>128</v>
      </c>
    </row>
    <row r="136" spans="1:30" hidden="1" x14ac:dyDescent="0.35">
      <c r="A136" t="s">
        <v>34</v>
      </c>
      <c r="B136">
        <v>2016</v>
      </c>
      <c r="C136" t="s">
        <v>42</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v>127.9</v>
      </c>
      <c r="V136" s="1">
        <v>124.1</v>
      </c>
      <c r="W136" s="1">
        <v>127.9</v>
      </c>
      <c r="X136" s="1">
        <v>125.4</v>
      </c>
      <c r="Y136" s="1">
        <v>114.3</v>
      </c>
      <c r="Z136" s="1">
        <v>122.9</v>
      </c>
      <c r="AA136" s="1">
        <v>131.80000000000001</v>
      </c>
      <c r="AB136" s="1">
        <v>122.1</v>
      </c>
      <c r="AC136" s="1">
        <v>122.8</v>
      </c>
      <c r="AD136" s="1">
        <v>130.9</v>
      </c>
    </row>
    <row r="137" spans="1:30" hidden="1" x14ac:dyDescent="0.35">
      <c r="A137" t="s">
        <v>30</v>
      </c>
      <c r="B137">
        <v>2016</v>
      </c>
      <c r="C137" t="s">
        <v>43</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t="s">
        <v>32</v>
      </c>
      <c r="V137" s="1">
        <v>129.80000000000001</v>
      </c>
      <c r="W137" s="1">
        <v>131.80000000000001</v>
      </c>
      <c r="X137" s="1">
        <v>128.69999999999999</v>
      </c>
      <c r="Y137" s="1">
        <v>117.8</v>
      </c>
      <c r="Z137" s="1">
        <v>126.5</v>
      </c>
      <c r="AA137" s="1">
        <v>133</v>
      </c>
      <c r="AB137" s="1">
        <v>123</v>
      </c>
      <c r="AC137" s="1">
        <v>125.7</v>
      </c>
      <c r="AD137" s="1">
        <v>133.80000000000001</v>
      </c>
    </row>
    <row r="138" spans="1:30" hidden="1" x14ac:dyDescent="0.35">
      <c r="A138" t="s">
        <v>33</v>
      </c>
      <c r="B138">
        <v>2016</v>
      </c>
      <c r="C138" t="s">
        <v>43</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v>128.69999999999999</v>
      </c>
      <c r="V138" s="1">
        <v>115.2</v>
      </c>
      <c r="W138" s="1">
        <v>124.5</v>
      </c>
      <c r="X138" s="1">
        <v>121.8</v>
      </c>
      <c r="Y138" s="1">
        <v>112.8</v>
      </c>
      <c r="Z138" s="1">
        <v>121.2</v>
      </c>
      <c r="AA138" s="1">
        <v>131.9</v>
      </c>
      <c r="AB138" s="1">
        <v>120.8</v>
      </c>
      <c r="AC138" s="1">
        <v>120.9</v>
      </c>
      <c r="AD138" s="1">
        <v>128.6</v>
      </c>
    </row>
    <row r="139" spans="1:30" hidden="1" x14ac:dyDescent="0.35">
      <c r="A139" t="s">
        <v>34</v>
      </c>
      <c r="B139">
        <v>2016</v>
      </c>
      <c r="C139" t="s">
        <v>43</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v>128.69999999999999</v>
      </c>
      <c r="V139" s="1">
        <v>124.3</v>
      </c>
      <c r="W139" s="1">
        <v>128.4</v>
      </c>
      <c r="X139" s="1">
        <v>126.1</v>
      </c>
      <c r="Y139" s="1">
        <v>115.2</v>
      </c>
      <c r="Z139" s="1">
        <v>123.5</v>
      </c>
      <c r="AA139" s="1">
        <v>132.4</v>
      </c>
      <c r="AB139" s="1">
        <v>122.1</v>
      </c>
      <c r="AC139" s="1">
        <v>123.4</v>
      </c>
      <c r="AD139" s="1">
        <v>131.4</v>
      </c>
    </row>
    <row r="140" spans="1:30" hidden="1" x14ac:dyDescent="0.35">
      <c r="A140" t="s">
        <v>30</v>
      </c>
      <c r="B140">
        <v>2016</v>
      </c>
      <c r="C140" t="s">
        <v>45</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t="s">
        <v>32</v>
      </c>
      <c r="V140" s="1">
        <v>130.30000000000001</v>
      </c>
      <c r="W140" s="1">
        <v>132.1</v>
      </c>
      <c r="X140" s="1">
        <v>129.1</v>
      </c>
      <c r="Y140" s="1">
        <v>118.2</v>
      </c>
      <c r="Z140" s="1">
        <v>126.9</v>
      </c>
      <c r="AA140" s="1">
        <v>133.69999999999999</v>
      </c>
      <c r="AB140" s="1">
        <v>123.5</v>
      </c>
      <c r="AC140" s="1">
        <v>126.1</v>
      </c>
      <c r="AD140" s="1">
        <v>133.6</v>
      </c>
    </row>
    <row r="141" spans="1:30" hidden="1" x14ac:dyDescent="0.35">
      <c r="A141" t="s">
        <v>33</v>
      </c>
      <c r="B141">
        <v>2016</v>
      </c>
      <c r="C141" t="s">
        <v>45</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v>129.1</v>
      </c>
      <c r="V141" s="1">
        <v>116.2</v>
      </c>
      <c r="W141" s="1">
        <v>124.7</v>
      </c>
      <c r="X141" s="1">
        <v>122.1</v>
      </c>
      <c r="Y141" s="1">
        <v>113.4</v>
      </c>
      <c r="Z141" s="1">
        <v>121.7</v>
      </c>
      <c r="AA141" s="1">
        <v>132.1</v>
      </c>
      <c r="AB141" s="1">
        <v>121.3</v>
      </c>
      <c r="AC141" s="1">
        <v>121.3</v>
      </c>
      <c r="AD141" s="1">
        <v>128.5</v>
      </c>
    </row>
    <row r="142" spans="1:30" hidden="1" x14ac:dyDescent="0.35">
      <c r="A142" t="s">
        <v>34</v>
      </c>
      <c r="B142">
        <v>2016</v>
      </c>
      <c r="C142" t="s">
        <v>45</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v>129.1</v>
      </c>
      <c r="V142" s="1">
        <v>125</v>
      </c>
      <c r="W142" s="1">
        <v>128.6</v>
      </c>
      <c r="X142" s="1">
        <v>126.4</v>
      </c>
      <c r="Y142" s="1">
        <v>115.7</v>
      </c>
      <c r="Z142" s="1">
        <v>124</v>
      </c>
      <c r="AA142" s="1">
        <v>132.80000000000001</v>
      </c>
      <c r="AB142" s="1">
        <v>122.6</v>
      </c>
      <c r="AC142" s="1">
        <v>123.8</v>
      </c>
      <c r="AD142" s="1">
        <v>131.19999999999999</v>
      </c>
    </row>
    <row r="143" spans="1:30" hidden="1" x14ac:dyDescent="0.35">
      <c r="A143" t="s">
        <v>30</v>
      </c>
      <c r="B143">
        <v>2016</v>
      </c>
      <c r="C143" t="s">
        <v>46</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t="s">
        <v>32</v>
      </c>
      <c r="V143" s="1">
        <v>132</v>
      </c>
      <c r="W143" s="1">
        <v>132.9</v>
      </c>
      <c r="X143" s="1">
        <v>129.69999999999999</v>
      </c>
      <c r="Y143" s="1">
        <v>118.6</v>
      </c>
      <c r="Z143" s="1">
        <v>127.3</v>
      </c>
      <c r="AA143" s="1">
        <v>134.19999999999999</v>
      </c>
      <c r="AB143" s="1">
        <v>121.9</v>
      </c>
      <c r="AC143" s="1">
        <v>126.3</v>
      </c>
      <c r="AD143" s="1">
        <v>132.80000000000001</v>
      </c>
    </row>
    <row r="144" spans="1:30" hidden="1" x14ac:dyDescent="0.35">
      <c r="A144" t="s">
        <v>33</v>
      </c>
      <c r="B144">
        <v>2016</v>
      </c>
      <c r="C144" t="s">
        <v>46</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v>128.5</v>
      </c>
      <c r="V144" s="1">
        <v>117.8</v>
      </c>
      <c r="W144" s="1">
        <v>125</v>
      </c>
      <c r="X144" s="1">
        <v>122.3</v>
      </c>
      <c r="Y144" s="1">
        <v>113.7</v>
      </c>
      <c r="Z144" s="1">
        <v>121.8</v>
      </c>
      <c r="AA144" s="1">
        <v>132.30000000000001</v>
      </c>
      <c r="AB144" s="1">
        <v>119.9</v>
      </c>
      <c r="AC144" s="1">
        <v>121.4</v>
      </c>
      <c r="AD144" s="1">
        <v>127.6</v>
      </c>
    </row>
    <row r="145" spans="1:30" hidden="1" x14ac:dyDescent="0.35">
      <c r="A145" t="s">
        <v>34</v>
      </c>
      <c r="B145">
        <v>2016</v>
      </c>
      <c r="C145" t="s">
        <v>46</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v>128.5</v>
      </c>
      <c r="V145" s="1">
        <v>126.6</v>
      </c>
      <c r="W145" s="1">
        <v>129.19999999999999</v>
      </c>
      <c r="X145" s="1">
        <v>126.9</v>
      </c>
      <c r="Y145" s="1">
        <v>116</v>
      </c>
      <c r="Z145" s="1">
        <v>124.2</v>
      </c>
      <c r="AA145" s="1">
        <v>133.1</v>
      </c>
      <c r="AB145" s="1">
        <v>121.1</v>
      </c>
      <c r="AC145" s="1">
        <v>123.9</v>
      </c>
      <c r="AD145" s="1">
        <v>130.4</v>
      </c>
    </row>
    <row r="146" spans="1:30" hidden="1" x14ac:dyDescent="0.35">
      <c r="A146" t="s">
        <v>30</v>
      </c>
      <c r="B146">
        <v>2017</v>
      </c>
      <c r="C146"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t="s">
        <v>32</v>
      </c>
      <c r="V146" s="1">
        <v>132.1</v>
      </c>
      <c r="W146" s="1">
        <v>133.19999999999999</v>
      </c>
      <c r="X146" s="1">
        <v>129.9</v>
      </c>
      <c r="Y146" s="1">
        <v>119.1</v>
      </c>
      <c r="Z146" s="1">
        <v>127</v>
      </c>
      <c r="AA146" s="1">
        <v>134.6</v>
      </c>
      <c r="AB146" s="1">
        <v>122.3</v>
      </c>
      <c r="AC146" s="1">
        <v>126.6</v>
      </c>
      <c r="AD146" s="1">
        <v>132.4</v>
      </c>
    </row>
    <row r="147" spans="1:30" hidden="1" x14ac:dyDescent="0.35">
      <c r="A147" t="s">
        <v>33</v>
      </c>
      <c r="B147">
        <v>2017</v>
      </c>
      <c r="C147"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v>129.6</v>
      </c>
      <c r="V147" s="1">
        <v>118</v>
      </c>
      <c r="W147" s="1">
        <v>125.1</v>
      </c>
      <c r="X147" s="1">
        <v>122.6</v>
      </c>
      <c r="Y147" s="1">
        <v>115.2</v>
      </c>
      <c r="Z147" s="1">
        <v>122</v>
      </c>
      <c r="AA147" s="1">
        <v>132.4</v>
      </c>
      <c r="AB147" s="1">
        <v>120.9</v>
      </c>
      <c r="AC147" s="1">
        <v>122.1</v>
      </c>
      <c r="AD147" s="1">
        <v>127.8</v>
      </c>
    </row>
    <row r="148" spans="1:30" hidden="1" x14ac:dyDescent="0.35">
      <c r="A148" t="s">
        <v>34</v>
      </c>
      <c r="B148">
        <v>2017</v>
      </c>
      <c r="C148"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v>129.6</v>
      </c>
      <c r="V148" s="1">
        <v>126.8</v>
      </c>
      <c r="W148" s="1">
        <v>129.4</v>
      </c>
      <c r="X148" s="1">
        <v>127.1</v>
      </c>
      <c r="Y148" s="1">
        <v>117</v>
      </c>
      <c r="Z148" s="1">
        <v>124.2</v>
      </c>
      <c r="AA148" s="1">
        <v>133.30000000000001</v>
      </c>
      <c r="AB148" s="1">
        <v>121.7</v>
      </c>
      <c r="AC148" s="1">
        <v>124.4</v>
      </c>
      <c r="AD148" s="1">
        <v>130.30000000000001</v>
      </c>
    </row>
    <row r="149" spans="1:30" hidden="1" x14ac:dyDescent="0.35">
      <c r="A149" t="s">
        <v>30</v>
      </c>
      <c r="B149">
        <v>2017</v>
      </c>
      <c r="C149" t="s">
        <v>35</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t="s">
        <v>32</v>
      </c>
      <c r="V149" s="1">
        <v>133.19999999999999</v>
      </c>
      <c r="W149" s="1">
        <v>133.6</v>
      </c>
      <c r="X149" s="1">
        <v>130.1</v>
      </c>
      <c r="Y149" s="1">
        <v>119.5</v>
      </c>
      <c r="Z149" s="1">
        <v>127.7</v>
      </c>
      <c r="AA149" s="1">
        <v>134.9</v>
      </c>
      <c r="AB149" s="1">
        <v>123.2</v>
      </c>
      <c r="AC149" s="1">
        <v>127</v>
      </c>
      <c r="AD149" s="1">
        <v>132.6</v>
      </c>
    </row>
    <row r="150" spans="1:30" hidden="1" x14ac:dyDescent="0.35">
      <c r="A150" t="s">
        <v>33</v>
      </c>
      <c r="B150">
        <v>2017</v>
      </c>
      <c r="C150" t="s">
        <v>35</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v>130.5</v>
      </c>
      <c r="V150" s="1">
        <v>119.2</v>
      </c>
      <c r="W150" s="1">
        <v>125.3</v>
      </c>
      <c r="X150" s="1">
        <v>122.9</v>
      </c>
      <c r="Y150" s="1">
        <v>115.5</v>
      </c>
      <c r="Z150" s="1">
        <v>122.2</v>
      </c>
      <c r="AA150" s="1">
        <v>132.4</v>
      </c>
      <c r="AB150" s="1">
        <v>121.7</v>
      </c>
      <c r="AC150" s="1">
        <v>122.4</v>
      </c>
      <c r="AD150" s="1">
        <v>128.19999999999999</v>
      </c>
    </row>
    <row r="151" spans="1:30" hidden="1" x14ac:dyDescent="0.35">
      <c r="A151" t="s">
        <v>34</v>
      </c>
      <c r="B151">
        <v>2017</v>
      </c>
      <c r="C151" t="s">
        <v>35</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v>130.5</v>
      </c>
      <c r="V151" s="1">
        <v>127.9</v>
      </c>
      <c r="W151" s="1">
        <v>129.69999999999999</v>
      </c>
      <c r="X151" s="1">
        <v>127.4</v>
      </c>
      <c r="Y151" s="1">
        <v>117.4</v>
      </c>
      <c r="Z151" s="1">
        <v>124.6</v>
      </c>
      <c r="AA151" s="1">
        <v>133.4</v>
      </c>
      <c r="AB151" s="1">
        <v>122.6</v>
      </c>
      <c r="AC151" s="1">
        <v>124.8</v>
      </c>
      <c r="AD151" s="1">
        <v>130.6</v>
      </c>
    </row>
    <row r="152" spans="1:30" hidden="1" x14ac:dyDescent="0.35">
      <c r="A152" t="s">
        <v>30</v>
      </c>
      <c r="B152">
        <v>2017</v>
      </c>
      <c r="C152" t="s">
        <v>36</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t="s">
        <v>32</v>
      </c>
      <c r="V152" s="1">
        <v>134.19999999999999</v>
      </c>
      <c r="W152" s="1">
        <v>134.1</v>
      </c>
      <c r="X152" s="1">
        <v>130.6</v>
      </c>
      <c r="Y152" s="1">
        <v>119.8</v>
      </c>
      <c r="Z152" s="1">
        <v>128.30000000000001</v>
      </c>
      <c r="AA152" s="1">
        <v>135.19999999999999</v>
      </c>
      <c r="AB152" s="1">
        <v>123.3</v>
      </c>
      <c r="AC152" s="1">
        <v>127.4</v>
      </c>
      <c r="AD152" s="1">
        <v>132.80000000000001</v>
      </c>
    </row>
    <row r="153" spans="1:30" hidden="1" x14ac:dyDescent="0.35">
      <c r="A153" t="s">
        <v>33</v>
      </c>
      <c r="B153">
        <v>2017</v>
      </c>
      <c r="C153" t="s">
        <v>36</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v>131.1</v>
      </c>
      <c r="V153" s="1">
        <v>120.8</v>
      </c>
      <c r="W153" s="1">
        <v>125.6</v>
      </c>
      <c r="X153" s="1">
        <v>123.1</v>
      </c>
      <c r="Y153" s="1">
        <v>115.6</v>
      </c>
      <c r="Z153" s="1">
        <v>122.4</v>
      </c>
      <c r="AA153" s="1">
        <v>132.80000000000001</v>
      </c>
      <c r="AB153" s="1">
        <v>121.7</v>
      </c>
      <c r="AC153" s="1">
        <v>122.6</v>
      </c>
      <c r="AD153" s="1">
        <v>128.69999999999999</v>
      </c>
    </row>
    <row r="154" spans="1:30" hidden="1" x14ac:dyDescent="0.35">
      <c r="A154" t="s">
        <v>34</v>
      </c>
      <c r="B154">
        <v>2017</v>
      </c>
      <c r="C154" t="s">
        <v>36</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v>131.1</v>
      </c>
      <c r="V154" s="1">
        <v>129.1</v>
      </c>
      <c r="W154" s="1">
        <v>130.1</v>
      </c>
      <c r="X154" s="1">
        <v>127.8</v>
      </c>
      <c r="Y154" s="1">
        <v>117.6</v>
      </c>
      <c r="Z154" s="1">
        <v>125</v>
      </c>
      <c r="AA154" s="1">
        <v>133.80000000000001</v>
      </c>
      <c r="AB154" s="1">
        <v>122.6</v>
      </c>
      <c r="AC154" s="1">
        <v>125.1</v>
      </c>
      <c r="AD154" s="1">
        <v>130.9</v>
      </c>
    </row>
    <row r="155" spans="1:30" hidden="1" x14ac:dyDescent="0.35">
      <c r="A155" t="s">
        <v>30</v>
      </c>
      <c r="B155">
        <v>2017</v>
      </c>
      <c r="C155" t="s">
        <v>37</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t="s">
        <v>32</v>
      </c>
      <c r="V155" s="1">
        <v>135</v>
      </c>
      <c r="W155" s="1">
        <v>134.30000000000001</v>
      </c>
      <c r="X155" s="1">
        <v>131</v>
      </c>
      <c r="Y155" s="1">
        <v>119.2</v>
      </c>
      <c r="Z155" s="1">
        <v>128.30000000000001</v>
      </c>
      <c r="AA155" s="1">
        <v>135.69999999999999</v>
      </c>
      <c r="AB155" s="1">
        <v>123.7</v>
      </c>
      <c r="AC155" s="1">
        <v>127.5</v>
      </c>
      <c r="AD155" s="1">
        <v>132.9</v>
      </c>
    </row>
    <row r="156" spans="1:30" hidden="1" x14ac:dyDescent="0.35">
      <c r="A156" t="s">
        <v>33</v>
      </c>
      <c r="B156">
        <v>2017</v>
      </c>
      <c r="C156" t="s">
        <v>37</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v>131.69999999999999</v>
      </c>
      <c r="V156" s="1">
        <v>121.4</v>
      </c>
      <c r="W156" s="1">
        <v>126</v>
      </c>
      <c r="X156" s="1">
        <v>123.4</v>
      </c>
      <c r="Y156" s="1">
        <v>114.3</v>
      </c>
      <c r="Z156" s="1">
        <v>122.6</v>
      </c>
      <c r="AA156" s="1">
        <v>133.6</v>
      </c>
      <c r="AB156" s="1">
        <v>122.2</v>
      </c>
      <c r="AC156" s="1">
        <v>122.5</v>
      </c>
      <c r="AD156" s="1">
        <v>129.1</v>
      </c>
    </row>
    <row r="157" spans="1:30" hidden="1" x14ac:dyDescent="0.35">
      <c r="A157" t="s">
        <v>34</v>
      </c>
      <c r="B157">
        <v>2017</v>
      </c>
      <c r="C157" t="s">
        <v>37</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v>131.69999999999999</v>
      </c>
      <c r="V157" s="1">
        <v>129.80000000000001</v>
      </c>
      <c r="W157" s="1">
        <v>130.4</v>
      </c>
      <c r="X157" s="1">
        <v>128.1</v>
      </c>
      <c r="Y157" s="1">
        <v>116.6</v>
      </c>
      <c r="Z157" s="1">
        <v>125.1</v>
      </c>
      <c r="AA157" s="1">
        <v>134.5</v>
      </c>
      <c r="AB157" s="1">
        <v>123.1</v>
      </c>
      <c r="AC157" s="1">
        <v>125.1</v>
      </c>
      <c r="AD157" s="1">
        <v>131.1</v>
      </c>
    </row>
    <row r="158" spans="1:30" hidden="1" x14ac:dyDescent="0.35">
      <c r="A158" t="s">
        <v>30</v>
      </c>
      <c r="B158">
        <v>2017</v>
      </c>
      <c r="C158" t="s">
        <v>38</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t="s">
        <v>32</v>
      </c>
      <c r="V158" s="1">
        <v>135</v>
      </c>
      <c r="W158" s="1">
        <v>134.9</v>
      </c>
      <c r="X158" s="1">
        <v>131.4</v>
      </c>
      <c r="Y158" s="1">
        <v>119.4</v>
      </c>
      <c r="Z158" s="1">
        <v>129.4</v>
      </c>
      <c r="AA158" s="1">
        <v>136.30000000000001</v>
      </c>
      <c r="AB158" s="1">
        <v>123.7</v>
      </c>
      <c r="AC158" s="1">
        <v>127.9</v>
      </c>
      <c r="AD158" s="1">
        <v>133.30000000000001</v>
      </c>
    </row>
    <row r="159" spans="1:30" hidden="1" x14ac:dyDescent="0.35">
      <c r="A159" t="s">
        <v>33</v>
      </c>
      <c r="B159">
        <v>2017</v>
      </c>
      <c r="C159" t="s">
        <v>38</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v>132.1</v>
      </c>
      <c r="V159" s="1">
        <v>120.1</v>
      </c>
      <c r="W159" s="1">
        <v>126.5</v>
      </c>
      <c r="X159" s="1">
        <v>123.6</v>
      </c>
      <c r="Y159" s="1">
        <v>114.3</v>
      </c>
      <c r="Z159" s="1">
        <v>122.8</v>
      </c>
      <c r="AA159" s="1">
        <v>133.80000000000001</v>
      </c>
      <c r="AB159" s="1">
        <v>122</v>
      </c>
      <c r="AC159" s="1">
        <v>122.6</v>
      </c>
      <c r="AD159" s="1">
        <v>129.30000000000001</v>
      </c>
    </row>
    <row r="160" spans="1:30" hidden="1" x14ac:dyDescent="0.35">
      <c r="A160" t="s">
        <v>34</v>
      </c>
      <c r="B160">
        <v>2017</v>
      </c>
      <c r="C160" t="s">
        <v>38</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v>132.1</v>
      </c>
      <c r="V160" s="1">
        <v>129.4</v>
      </c>
      <c r="W160" s="1">
        <v>130.9</v>
      </c>
      <c r="X160" s="1">
        <v>128.4</v>
      </c>
      <c r="Y160" s="1">
        <v>116.7</v>
      </c>
      <c r="Z160" s="1">
        <v>125.7</v>
      </c>
      <c r="AA160" s="1">
        <v>134.80000000000001</v>
      </c>
      <c r="AB160" s="1">
        <v>123</v>
      </c>
      <c r="AC160" s="1">
        <v>125.3</v>
      </c>
      <c r="AD160" s="1">
        <v>131.4</v>
      </c>
    </row>
    <row r="161" spans="1:30" hidden="1" x14ac:dyDescent="0.35">
      <c r="A161" t="s">
        <v>30</v>
      </c>
      <c r="B161">
        <v>2017</v>
      </c>
      <c r="C161" t="s">
        <v>39</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t="s">
        <v>32</v>
      </c>
      <c r="V161" s="1">
        <v>134.80000000000001</v>
      </c>
      <c r="W161" s="1">
        <v>135.19999999999999</v>
      </c>
      <c r="X161" s="1">
        <v>131.30000000000001</v>
      </c>
      <c r="Y161" s="1">
        <v>119.4</v>
      </c>
      <c r="Z161" s="1">
        <v>129.80000000000001</v>
      </c>
      <c r="AA161" s="1">
        <v>136.9</v>
      </c>
      <c r="AB161" s="1">
        <v>124.1</v>
      </c>
      <c r="AC161" s="1">
        <v>128.1</v>
      </c>
      <c r="AD161" s="1">
        <v>133.9</v>
      </c>
    </row>
    <row r="162" spans="1:30" hidden="1" x14ac:dyDescent="0.35">
      <c r="A162" t="s">
        <v>33</v>
      </c>
      <c r="B162">
        <v>2017</v>
      </c>
      <c r="C162" t="s">
        <v>39</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v>131.4</v>
      </c>
      <c r="V162" s="1">
        <v>119</v>
      </c>
      <c r="W162" s="1">
        <v>126.8</v>
      </c>
      <c r="X162" s="1">
        <v>123.8</v>
      </c>
      <c r="Y162" s="1">
        <v>113.9</v>
      </c>
      <c r="Z162" s="1">
        <v>122.9</v>
      </c>
      <c r="AA162" s="1">
        <v>134.30000000000001</v>
      </c>
      <c r="AB162" s="1">
        <v>122.5</v>
      </c>
      <c r="AC162" s="1">
        <v>122.7</v>
      </c>
      <c r="AD162" s="1">
        <v>129.9</v>
      </c>
    </row>
    <row r="163" spans="1:30" hidden="1" x14ac:dyDescent="0.35">
      <c r="A163" t="s">
        <v>34</v>
      </c>
      <c r="B163">
        <v>2017</v>
      </c>
      <c r="C163" t="s">
        <v>39</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v>131.4</v>
      </c>
      <c r="V163" s="1">
        <v>128.80000000000001</v>
      </c>
      <c r="W163" s="1">
        <v>131.19999999999999</v>
      </c>
      <c r="X163" s="1">
        <v>128.5</v>
      </c>
      <c r="Y163" s="1">
        <v>116.5</v>
      </c>
      <c r="Z163" s="1">
        <v>125.9</v>
      </c>
      <c r="AA163" s="1">
        <v>135.4</v>
      </c>
      <c r="AB163" s="1">
        <v>123.4</v>
      </c>
      <c r="AC163" s="1">
        <v>125.5</v>
      </c>
      <c r="AD163" s="1">
        <v>132</v>
      </c>
    </row>
    <row r="164" spans="1:30" hidden="1" x14ac:dyDescent="0.35">
      <c r="A164" t="s">
        <v>30</v>
      </c>
      <c r="B164">
        <v>2017</v>
      </c>
      <c r="C164" t="s">
        <v>40</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t="s">
        <v>32</v>
      </c>
      <c r="V164" s="1">
        <v>135.30000000000001</v>
      </c>
      <c r="W164" s="1">
        <v>136.1</v>
      </c>
      <c r="X164" s="1">
        <v>132.1</v>
      </c>
      <c r="Y164" s="1">
        <v>119.1</v>
      </c>
      <c r="Z164" s="1">
        <v>130.6</v>
      </c>
      <c r="AA164" s="1">
        <v>138.6</v>
      </c>
      <c r="AB164" s="1">
        <v>124.4</v>
      </c>
      <c r="AC164" s="1">
        <v>128.6</v>
      </c>
      <c r="AD164" s="1">
        <v>136.19999999999999</v>
      </c>
    </row>
    <row r="165" spans="1:30" hidden="1" x14ac:dyDescent="0.35">
      <c r="A165" t="s">
        <v>33</v>
      </c>
      <c r="B165">
        <v>2017</v>
      </c>
      <c r="C165" t="s">
        <v>40</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v>132.6</v>
      </c>
      <c r="V165" s="1">
        <v>119.7</v>
      </c>
      <c r="W165" s="1">
        <v>127.2</v>
      </c>
      <c r="X165" s="1">
        <v>125</v>
      </c>
      <c r="Y165" s="1">
        <v>113.2</v>
      </c>
      <c r="Z165" s="1">
        <v>123.5</v>
      </c>
      <c r="AA165" s="1">
        <v>135.5</v>
      </c>
      <c r="AB165" s="1">
        <v>122.4</v>
      </c>
      <c r="AC165" s="1">
        <v>123</v>
      </c>
      <c r="AD165" s="1">
        <v>131.80000000000001</v>
      </c>
    </row>
    <row r="166" spans="1:30" hidden="1" x14ac:dyDescent="0.35">
      <c r="A166" t="s">
        <v>34</v>
      </c>
      <c r="B166">
        <v>2017</v>
      </c>
      <c r="C166" t="s">
        <v>40</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v>132.6</v>
      </c>
      <c r="V166" s="1">
        <v>129.4</v>
      </c>
      <c r="W166" s="1">
        <v>131.9</v>
      </c>
      <c r="X166" s="1">
        <v>129.4</v>
      </c>
      <c r="Y166" s="1">
        <v>116</v>
      </c>
      <c r="Z166" s="1">
        <v>126.6</v>
      </c>
      <c r="AA166" s="1">
        <v>136.80000000000001</v>
      </c>
      <c r="AB166" s="1">
        <v>123.6</v>
      </c>
      <c r="AC166" s="1">
        <v>125.9</v>
      </c>
      <c r="AD166" s="1">
        <v>134.19999999999999</v>
      </c>
    </row>
    <row r="167" spans="1:30" hidden="1" x14ac:dyDescent="0.35">
      <c r="A167" t="s">
        <v>30</v>
      </c>
      <c r="B167">
        <v>2017</v>
      </c>
      <c r="C167" t="s">
        <v>41</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t="s">
        <v>32</v>
      </c>
      <c r="V167" s="1">
        <v>136.4</v>
      </c>
      <c r="W167" s="1">
        <v>137.30000000000001</v>
      </c>
      <c r="X167" s="1">
        <v>133</v>
      </c>
      <c r="Y167" s="1">
        <v>120.3</v>
      </c>
      <c r="Z167" s="1">
        <v>131.5</v>
      </c>
      <c r="AA167" s="1">
        <v>140.19999999999999</v>
      </c>
      <c r="AB167" s="1">
        <v>125.4</v>
      </c>
      <c r="AC167" s="1">
        <v>129.69999999999999</v>
      </c>
      <c r="AD167" s="1">
        <v>137.80000000000001</v>
      </c>
    </row>
    <row r="168" spans="1:30" hidden="1" x14ac:dyDescent="0.35">
      <c r="A168" t="s">
        <v>33</v>
      </c>
      <c r="B168">
        <v>2017</v>
      </c>
      <c r="C168" t="s">
        <v>41</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v>134.4</v>
      </c>
      <c r="V168" s="1">
        <v>118.9</v>
      </c>
      <c r="W168" s="1">
        <v>127.7</v>
      </c>
      <c r="X168" s="1">
        <v>125.7</v>
      </c>
      <c r="Y168" s="1">
        <v>114.6</v>
      </c>
      <c r="Z168" s="1">
        <v>124.1</v>
      </c>
      <c r="AA168" s="1">
        <v>135.69999999999999</v>
      </c>
      <c r="AB168" s="1">
        <v>123.3</v>
      </c>
      <c r="AC168" s="1">
        <v>123.8</v>
      </c>
      <c r="AD168" s="1">
        <v>132.69999999999999</v>
      </c>
    </row>
    <row r="169" spans="1:30" hidden="1" x14ac:dyDescent="0.35">
      <c r="A169" t="s">
        <v>34</v>
      </c>
      <c r="B169">
        <v>2017</v>
      </c>
      <c r="C169" t="s">
        <v>41</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v>134.4</v>
      </c>
      <c r="V169" s="1">
        <v>129.80000000000001</v>
      </c>
      <c r="W169" s="1">
        <v>132.80000000000001</v>
      </c>
      <c r="X169" s="1">
        <v>130.19999999999999</v>
      </c>
      <c r="Y169" s="1">
        <v>117.3</v>
      </c>
      <c r="Z169" s="1">
        <v>127.3</v>
      </c>
      <c r="AA169" s="1">
        <v>137.6</v>
      </c>
      <c r="AB169" s="1">
        <v>124.5</v>
      </c>
      <c r="AC169" s="1">
        <v>126.8</v>
      </c>
      <c r="AD169" s="1">
        <v>135.4</v>
      </c>
    </row>
    <row r="170" spans="1:30" hidden="1" x14ac:dyDescent="0.35">
      <c r="A170" t="s">
        <v>30</v>
      </c>
      <c r="B170">
        <v>2017</v>
      </c>
      <c r="C170" t="s">
        <v>42</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t="s">
        <v>32</v>
      </c>
      <c r="V170" s="1">
        <v>137.4</v>
      </c>
      <c r="W170" s="1">
        <v>137.9</v>
      </c>
      <c r="X170" s="1">
        <v>133.4</v>
      </c>
      <c r="Y170" s="1">
        <v>121.2</v>
      </c>
      <c r="Z170" s="1">
        <v>132.30000000000001</v>
      </c>
      <c r="AA170" s="1">
        <v>139.6</v>
      </c>
      <c r="AB170" s="1">
        <v>126.7</v>
      </c>
      <c r="AC170" s="1">
        <v>130.30000000000001</v>
      </c>
      <c r="AD170" s="1">
        <v>137.6</v>
      </c>
    </row>
    <row r="171" spans="1:30" hidden="1" x14ac:dyDescent="0.35">
      <c r="A171" t="s">
        <v>33</v>
      </c>
      <c r="B171">
        <v>2017</v>
      </c>
      <c r="C171" t="s">
        <v>42</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v>135.69999999999999</v>
      </c>
      <c r="V171" s="1">
        <v>120.6</v>
      </c>
      <c r="W171" s="1">
        <v>128.1</v>
      </c>
      <c r="X171" s="1">
        <v>126.1</v>
      </c>
      <c r="Y171" s="1">
        <v>115.7</v>
      </c>
      <c r="Z171" s="1">
        <v>124.5</v>
      </c>
      <c r="AA171" s="1">
        <v>135.9</v>
      </c>
      <c r="AB171" s="1">
        <v>124.4</v>
      </c>
      <c r="AC171" s="1">
        <v>124.5</v>
      </c>
      <c r="AD171" s="1">
        <v>132.4</v>
      </c>
    </row>
    <row r="172" spans="1:30" hidden="1" x14ac:dyDescent="0.35">
      <c r="A172" t="s">
        <v>34</v>
      </c>
      <c r="B172">
        <v>2017</v>
      </c>
      <c r="C172" t="s">
        <v>42</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v>135.69999999999999</v>
      </c>
      <c r="V172" s="1">
        <v>131</v>
      </c>
      <c r="W172" s="1">
        <v>133.30000000000001</v>
      </c>
      <c r="X172" s="1">
        <v>130.6</v>
      </c>
      <c r="Y172" s="1">
        <v>118.3</v>
      </c>
      <c r="Z172" s="1">
        <v>127.9</v>
      </c>
      <c r="AA172" s="1">
        <v>137.4</v>
      </c>
      <c r="AB172" s="1">
        <v>125.7</v>
      </c>
      <c r="AC172" s="1">
        <v>127.5</v>
      </c>
      <c r="AD172" s="1">
        <v>135.19999999999999</v>
      </c>
    </row>
    <row r="173" spans="1:30" hidden="1" x14ac:dyDescent="0.35">
      <c r="A173" t="s">
        <v>30</v>
      </c>
      <c r="B173">
        <v>2017</v>
      </c>
      <c r="C173" t="s">
        <v>43</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t="s">
        <v>32</v>
      </c>
      <c r="V173" s="1">
        <v>138.1</v>
      </c>
      <c r="W173" s="1">
        <v>138.4</v>
      </c>
      <c r="X173" s="1">
        <v>134.19999999999999</v>
      </c>
      <c r="Y173" s="1">
        <v>121</v>
      </c>
      <c r="Z173" s="1">
        <v>133</v>
      </c>
      <c r="AA173" s="1">
        <v>140.1</v>
      </c>
      <c r="AB173" s="1">
        <v>127.4</v>
      </c>
      <c r="AC173" s="1">
        <v>130.69999999999999</v>
      </c>
      <c r="AD173" s="1">
        <v>138.30000000000001</v>
      </c>
    </row>
    <row r="174" spans="1:30" hidden="1" x14ac:dyDescent="0.35">
      <c r="A174" t="s">
        <v>33</v>
      </c>
      <c r="B174">
        <v>2017</v>
      </c>
      <c r="C174" t="s">
        <v>43</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v>137.30000000000001</v>
      </c>
      <c r="V174" s="1">
        <v>122.6</v>
      </c>
      <c r="W174" s="1">
        <v>128.30000000000001</v>
      </c>
      <c r="X174" s="1">
        <v>126.6</v>
      </c>
      <c r="Y174" s="1">
        <v>115</v>
      </c>
      <c r="Z174" s="1">
        <v>124.8</v>
      </c>
      <c r="AA174" s="1">
        <v>136.30000000000001</v>
      </c>
      <c r="AB174" s="1">
        <v>124.6</v>
      </c>
      <c r="AC174" s="1">
        <v>124.5</v>
      </c>
      <c r="AD174" s="1">
        <v>133.5</v>
      </c>
    </row>
    <row r="175" spans="1:30" hidden="1" x14ac:dyDescent="0.35">
      <c r="A175" t="s">
        <v>34</v>
      </c>
      <c r="B175">
        <v>2017</v>
      </c>
      <c r="C175" t="s">
        <v>43</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v>137.30000000000001</v>
      </c>
      <c r="V175" s="1">
        <v>132.19999999999999</v>
      </c>
      <c r="W175" s="1">
        <v>133.6</v>
      </c>
      <c r="X175" s="1">
        <v>131.30000000000001</v>
      </c>
      <c r="Y175" s="1">
        <v>117.8</v>
      </c>
      <c r="Z175" s="1">
        <v>128.4</v>
      </c>
      <c r="AA175" s="1">
        <v>137.9</v>
      </c>
      <c r="AB175" s="1">
        <v>126.2</v>
      </c>
      <c r="AC175" s="1">
        <v>127.7</v>
      </c>
      <c r="AD175" s="1">
        <v>136.1</v>
      </c>
    </row>
    <row r="176" spans="1:30" hidden="1" x14ac:dyDescent="0.35">
      <c r="A176" t="s">
        <v>30</v>
      </c>
      <c r="B176">
        <v>2017</v>
      </c>
      <c r="C176" t="s">
        <v>45</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t="s">
        <v>32</v>
      </c>
      <c r="V176" s="1">
        <v>141.1</v>
      </c>
      <c r="W176" s="1">
        <v>139.4</v>
      </c>
      <c r="X176" s="1">
        <v>135.80000000000001</v>
      </c>
      <c r="Y176" s="1">
        <v>121.6</v>
      </c>
      <c r="Z176" s="1">
        <v>133.69999999999999</v>
      </c>
      <c r="AA176" s="1">
        <v>141.5</v>
      </c>
      <c r="AB176" s="1">
        <v>128.1</v>
      </c>
      <c r="AC176" s="1">
        <v>131.69999999999999</v>
      </c>
      <c r="AD176" s="1">
        <v>140</v>
      </c>
    </row>
    <row r="177" spans="1:30" hidden="1" x14ac:dyDescent="0.35">
      <c r="A177" t="s">
        <v>33</v>
      </c>
      <c r="B177">
        <v>2017</v>
      </c>
      <c r="C177" t="s">
        <v>45</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v>138.6</v>
      </c>
      <c r="V177" s="1">
        <v>125.7</v>
      </c>
      <c r="W177" s="1">
        <v>128.80000000000001</v>
      </c>
      <c r="X177" s="1">
        <v>127.4</v>
      </c>
      <c r="Y177" s="1">
        <v>115.3</v>
      </c>
      <c r="Z177" s="1">
        <v>125.1</v>
      </c>
      <c r="AA177" s="1">
        <v>136.6</v>
      </c>
      <c r="AB177" s="1">
        <v>124.9</v>
      </c>
      <c r="AC177" s="1">
        <v>124.9</v>
      </c>
      <c r="AD177" s="1">
        <v>134.80000000000001</v>
      </c>
    </row>
    <row r="178" spans="1:30" hidden="1" x14ac:dyDescent="0.35">
      <c r="A178" t="s">
        <v>34</v>
      </c>
      <c r="B178">
        <v>2017</v>
      </c>
      <c r="C178" t="s">
        <v>45</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v>138.6</v>
      </c>
      <c r="V178" s="1">
        <v>135.30000000000001</v>
      </c>
      <c r="W178" s="1">
        <v>134.4</v>
      </c>
      <c r="X178" s="1">
        <v>132.6</v>
      </c>
      <c r="Y178" s="1">
        <v>118.3</v>
      </c>
      <c r="Z178" s="1">
        <v>128.9</v>
      </c>
      <c r="AA178" s="1">
        <v>138.6</v>
      </c>
      <c r="AB178" s="1">
        <v>126.8</v>
      </c>
      <c r="AC178" s="1">
        <v>128.4</v>
      </c>
      <c r="AD178" s="1">
        <v>137.6</v>
      </c>
    </row>
    <row r="179" spans="1:30" hidden="1" x14ac:dyDescent="0.35">
      <c r="A179" t="s">
        <v>30</v>
      </c>
      <c r="B179">
        <v>2017</v>
      </c>
      <c r="C179" t="s">
        <v>46</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t="s">
        <v>32</v>
      </c>
      <c r="V179" s="1">
        <v>142.6</v>
      </c>
      <c r="W179" s="1">
        <v>139.5</v>
      </c>
      <c r="X179" s="1">
        <v>136.1</v>
      </c>
      <c r="Y179" s="1">
        <v>122</v>
      </c>
      <c r="Z179" s="1">
        <v>133.4</v>
      </c>
      <c r="AA179" s="1">
        <v>141.1</v>
      </c>
      <c r="AB179" s="1">
        <v>127.8</v>
      </c>
      <c r="AC179" s="1">
        <v>131.9</v>
      </c>
      <c r="AD179" s="1">
        <v>139.80000000000001</v>
      </c>
    </row>
    <row r="180" spans="1:30" hidden="1" x14ac:dyDescent="0.35">
      <c r="A180" t="s">
        <v>33</v>
      </c>
      <c r="B180">
        <v>2017</v>
      </c>
      <c r="C180" t="s">
        <v>46</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v>139.1</v>
      </c>
      <c r="V180" s="1">
        <v>126.8</v>
      </c>
      <c r="W180" s="1">
        <v>129.30000000000001</v>
      </c>
      <c r="X180" s="1">
        <v>128.19999999999999</v>
      </c>
      <c r="Y180" s="1">
        <v>115.3</v>
      </c>
      <c r="Z180" s="1">
        <v>125.6</v>
      </c>
      <c r="AA180" s="1">
        <v>136.69999999999999</v>
      </c>
      <c r="AB180" s="1">
        <v>124.6</v>
      </c>
      <c r="AC180" s="1">
        <v>125.1</v>
      </c>
      <c r="AD180" s="1">
        <v>134.1</v>
      </c>
    </row>
    <row r="181" spans="1:30" hidden="1" x14ac:dyDescent="0.35">
      <c r="A181" t="s">
        <v>34</v>
      </c>
      <c r="B181">
        <v>2017</v>
      </c>
      <c r="C181" t="s">
        <v>46</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v>139.1</v>
      </c>
      <c r="V181" s="1">
        <v>136.6</v>
      </c>
      <c r="W181" s="1">
        <v>134.69999999999999</v>
      </c>
      <c r="X181" s="1">
        <v>133.1</v>
      </c>
      <c r="Y181" s="1">
        <v>118.5</v>
      </c>
      <c r="Z181" s="1">
        <v>129</v>
      </c>
      <c r="AA181" s="1">
        <v>138.5</v>
      </c>
      <c r="AB181" s="1">
        <v>126.5</v>
      </c>
      <c r="AC181" s="1">
        <v>128.6</v>
      </c>
      <c r="AD181" s="1">
        <v>137.19999999999999</v>
      </c>
    </row>
    <row r="182" spans="1:30" hidden="1" x14ac:dyDescent="0.35">
      <c r="A182" t="s">
        <v>30</v>
      </c>
      <c r="B182">
        <v>2018</v>
      </c>
      <c r="C182"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t="s">
        <v>32</v>
      </c>
      <c r="V182" s="1">
        <v>142.30000000000001</v>
      </c>
      <c r="W182" s="1">
        <v>139.80000000000001</v>
      </c>
      <c r="X182" s="1">
        <v>136</v>
      </c>
      <c r="Y182" s="1">
        <v>122.7</v>
      </c>
      <c r="Z182" s="1">
        <v>134.30000000000001</v>
      </c>
      <c r="AA182" s="1">
        <v>141.6</v>
      </c>
      <c r="AB182" s="1">
        <v>128.6</v>
      </c>
      <c r="AC182" s="1">
        <v>132.30000000000001</v>
      </c>
      <c r="AD182" s="1">
        <v>139.30000000000001</v>
      </c>
    </row>
    <row r="183" spans="1:30" hidden="1" x14ac:dyDescent="0.35">
      <c r="A183" t="s">
        <v>33</v>
      </c>
      <c r="B183">
        <v>2018</v>
      </c>
      <c r="C183"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v>140.4</v>
      </c>
      <c r="V183" s="1">
        <v>127.3</v>
      </c>
      <c r="W183" s="1">
        <v>129.5</v>
      </c>
      <c r="X183" s="1">
        <v>129</v>
      </c>
      <c r="Y183" s="1">
        <v>116.3</v>
      </c>
      <c r="Z183" s="1">
        <v>126.2</v>
      </c>
      <c r="AA183" s="1">
        <v>137.1</v>
      </c>
      <c r="AB183" s="1">
        <v>125.5</v>
      </c>
      <c r="AC183" s="1">
        <v>125.8</v>
      </c>
      <c r="AD183" s="1">
        <v>134.1</v>
      </c>
    </row>
    <row r="184" spans="1:30" hidden="1" x14ac:dyDescent="0.35">
      <c r="A184" t="s">
        <v>34</v>
      </c>
      <c r="B184">
        <v>2018</v>
      </c>
      <c r="C184"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v>140.4</v>
      </c>
      <c r="V184" s="1">
        <v>136.6</v>
      </c>
      <c r="W184" s="1">
        <v>134.9</v>
      </c>
      <c r="X184" s="1">
        <v>133.30000000000001</v>
      </c>
      <c r="Y184" s="1">
        <v>119.3</v>
      </c>
      <c r="Z184" s="1">
        <v>129.69999999999999</v>
      </c>
      <c r="AA184" s="1">
        <v>139</v>
      </c>
      <c r="AB184" s="1">
        <v>127.3</v>
      </c>
      <c r="AC184" s="1">
        <v>129.1</v>
      </c>
      <c r="AD184" s="1">
        <v>136.9</v>
      </c>
    </row>
    <row r="185" spans="1:30" hidden="1" x14ac:dyDescent="0.35">
      <c r="A185" t="s">
        <v>30</v>
      </c>
      <c r="B185">
        <v>2018</v>
      </c>
      <c r="C185" t="s">
        <v>35</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t="s">
        <v>32</v>
      </c>
      <c r="V185" s="1">
        <v>142.4</v>
      </c>
      <c r="W185" s="1">
        <v>139.9</v>
      </c>
      <c r="X185" s="1">
        <v>136.19999999999999</v>
      </c>
      <c r="Y185" s="1">
        <v>123.3</v>
      </c>
      <c r="Z185" s="1">
        <v>134.30000000000001</v>
      </c>
      <c r="AA185" s="1">
        <v>141.5</v>
      </c>
      <c r="AB185" s="1">
        <v>128.80000000000001</v>
      </c>
      <c r="AC185" s="1">
        <v>132.5</v>
      </c>
      <c r="AD185" s="1">
        <v>138.5</v>
      </c>
    </row>
    <row r="186" spans="1:30" hidden="1" x14ac:dyDescent="0.35">
      <c r="A186" t="s">
        <v>33</v>
      </c>
      <c r="B186">
        <v>2018</v>
      </c>
      <c r="C186" t="s">
        <v>35</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v>141.30000000000001</v>
      </c>
      <c r="V186" s="1">
        <v>127.3</v>
      </c>
      <c r="W186" s="1">
        <v>129.9</v>
      </c>
      <c r="X186" s="1">
        <v>129.80000000000001</v>
      </c>
      <c r="Y186" s="1">
        <v>117.4</v>
      </c>
      <c r="Z186" s="1">
        <v>126.5</v>
      </c>
      <c r="AA186" s="1">
        <v>137.19999999999999</v>
      </c>
      <c r="AB186" s="1">
        <v>126.2</v>
      </c>
      <c r="AC186" s="1">
        <v>126.5</v>
      </c>
      <c r="AD186" s="1">
        <v>134</v>
      </c>
    </row>
    <row r="187" spans="1:30" hidden="1" x14ac:dyDescent="0.35">
      <c r="A187" t="s">
        <v>34</v>
      </c>
      <c r="B187">
        <v>2018</v>
      </c>
      <c r="C187" t="s">
        <v>35</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v>141.30000000000001</v>
      </c>
      <c r="V187" s="1">
        <v>136.69999999999999</v>
      </c>
      <c r="W187" s="1">
        <v>135.19999999999999</v>
      </c>
      <c r="X187" s="1">
        <v>133.80000000000001</v>
      </c>
      <c r="Y187" s="1">
        <v>120.2</v>
      </c>
      <c r="Z187" s="1">
        <v>129.9</v>
      </c>
      <c r="AA187" s="1">
        <v>139</v>
      </c>
      <c r="AB187" s="1">
        <v>127.7</v>
      </c>
      <c r="AC187" s="1">
        <v>129.6</v>
      </c>
      <c r="AD187" s="1">
        <v>136.4</v>
      </c>
    </row>
    <row r="188" spans="1:30" hidden="1" x14ac:dyDescent="0.35">
      <c r="A188" t="s">
        <v>30</v>
      </c>
      <c r="B188">
        <v>2018</v>
      </c>
      <c r="C188"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t="s">
        <v>32</v>
      </c>
      <c r="V188" s="1">
        <v>142.6</v>
      </c>
      <c r="W188" s="1">
        <v>139.9</v>
      </c>
      <c r="X188" s="1">
        <v>136.69999999999999</v>
      </c>
      <c r="Y188" s="1">
        <v>124.6</v>
      </c>
      <c r="Z188" s="1">
        <v>135.1</v>
      </c>
      <c r="AA188" s="1">
        <v>142.69999999999999</v>
      </c>
      <c r="AB188" s="1">
        <v>129.30000000000001</v>
      </c>
      <c r="AC188" s="1">
        <v>133.30000000000001</v>
      </c>
      <c r="AD188" s="1">
        <v>138.69999999999999</v>
      </c>
    </row>
    <row r="189" spans="1:30" hidden="1" x14ac:dyDescent="0.35">
      <c r="A189" t="s">
        <v>33</v>
      </c>
      <c r="B189">
        <v>2018</v>
      </c>
      <c r="C189" t="s">
        <v>36</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v>142</v>
      </c>
      <c r="V189" s="1">
        <v>126.4</v>
      </c>
      <c r="W189" s="1">
        <v>130.80000000000001</v>
      </c>
      <c r="X189" s="1">
        <v>130.5</v>
      </c>
      <c r="Y189" s="1">
        <v>117.8</v>
      </c>
      <c r="Z189" s="1">
        <v>126.8</v>
      </c>
      <c r="AA189" s="1">
        <v>137.80000000000001</v>
      </c>
      <c r="AB189" s="1">
        <v>126.7</v>
      </c>
      <c r="AC189" s="1">
        <v>127.1</v>
      </c>
      <c r="AD189" s="1">
        <v>134</v>
      </c>
    </row>
    <row r="190" spans="1:30" hidden="1" x14ac:dyDescent="0.35">
      <c r="A190" t="s">
        <v>34</v>
      </c>
      <c r="B190">
        <v>2018</v>
      </c>
      <c r="C190" t="s">
        <v>36</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v>142</v>
      </c>
      <c r="V190" s="1">
        <v>136.5</v>
      </c>
      <c r="W190" s="1">
        <v>135.6</v>
      </c>
      <c r="X190" s="1">
        <v>134.30000000000001</v>
      </c>
      <c r="Y190" s="1">
        <v>121</v>
      </c>
      <c r="Z190" s="1">
        <v>130.4</v>
      </c>
      <c r="AA190" s="1">
        <v>139.80000000000001</v>
      </c>
      <c r="AB190" s="1">
        <v>128.19999999999999</v>
      </c>
      <c r="AC190" s="1">
        <v>130.30000000000001</v>
      </c>
      <c r="AD190" s="1">
        <v>136.5</v>
      </c>
    </row>
    <row r="191" spans="1:30" hidden="1" x14ac:dyDescent="0.35">
      <c r="A191" t="s">
        <v>30</v>
      </c>
      <c r="B191">
        <v>2018</v>
      </c>
      <c r="C191" t="s">
        <v>37</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t="s">
        <v>32</v>
      </c>
      <c r="V191" s="1">
        <v>143.80000000000001</v>
      </c>
      <c r="W191" s="1">
        <v>140.9</v>
      </c>
      <c r="X191" s="1">
        <v>137.6</v>
      </c>
      <c r="Y191" s="1">
        <v>125.3</v>
      </c>
      <c r="Z191" s="1">
        <v>136</v>
      </c>
      <c r="AA191" s="1">
        <v>143.69999999999999</v>
      </c>
      <c r="AB191" s="1">
        <v>130.4</v>
      </c>
      <c r="AC191" s="1">
        <v>134.19999999999999</v>
      </c>
      <c r="AD191" s="1">
        <v>139.1</v>
      </c>
    </row>
    <row r="192" spans="1:30" hidden="1" x14ac:dyDescent="0.35">
      <c r="A192" t="s">
        <v>33</v>
      </c>
      <c r="B192">
        <v>2018</v>
      </c>
      <c r="C192" t="s">
        <v>37</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hidden="1" x14ac:dyDescent="0.35">
      <c r="A193" t="s">
        <v>34</v>
      </c>
      <c r="B193">
        <v>2018</v>
      </c>
      <c r="C193" t="s">
        <v>37</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v>142.9</v>
      </c>
      <c r="V193" s="1">
        <v>136.5</v>
      </c>
      <c r="W193" s="1">
        <v>136.6</v>
      </c>
      <c r="X193" s="1">
        <v>135.19999999999999</v>
      </c>
      <c r="Y193" s="1">
        <v>121.9</v>
      </c>
      <c r="Z193" s="1">
        <v>131.30000000000001</v>
      </c>
      <c r="AA193" s="1">
        <v>141.4</v>
      </c>
      <c r="AB193" s="1">
        <v>129.19999999999999</v>
      </c>
      <c r="AC193" s="1">
        <v>131.30000000000001</v>
      </c>
      <c r="AD193" s="1">
        <v>137.1</v>
      </c>
    </row>
    <row r="194" spans="1:30" hidden="1" x14ac:dyDescent="0.35">
      <c r="A194" t="s">
        <v>30</v>
      </c>
      <c r="B194">
        <v>2018</v>
      </c>
      <c r="C194" t="s">
        <v>38</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t="s">
        <v>32</v>
      </c>
      <c r="V194" s="1">
        <v>144.30000000000001</v>
      </c>
      <c r="W194" s="1">
        <v>141.80000000000001</v>
      </c>
      <c r="X194" s="1">
        <v>138.4</v>
      </c>
      <c r="Y194" s="1">
        <v>126.4</v>
      </c>
      <c r="Z194" s="1">
        <v>136.80000000000001</v>
      </c>
      <c r="AA194" s="1">
        <v>144.4</v>
      </c>
      <c r="AB194" s="1">
        <v>131.19999999999999</v>
      </c>
      <c r="AC194" s="1">
        <v>135.1</v>
      </c>
      <c r="AD194" s="1">
        <v>139.80000000000001</v>
      </c>
    </row>
    <row r="195" spans="1:30" hidden="1" x14ac:dyDescent="0.35">
      <c r="A195" t="s">
        <v>33</v>
      </c>
      <c r="B195">
        <v>2018</v>
      </c>
      <c r="C195" t="s">
        <v>38</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v>143.19999999999999</v>
      </c>
      <c r="V195" s="1">
        <v>124.7</v>
      </c>
      <c r="W195" s="1">
        <v>132.5</v>
      </c>
      <c r="X195" s="1">
        <v>132</v>
      </c>
      <c r="Y195" s="1">
        <v>119.8</v>
      </c>
      <c r="Z195" s="1">
        <v>128</v>
      </c>
      <c r="AA195" s="1">
        <v>140.4</v>
      </c>
      <c r="AB195" s="1">
        <v>128.1</v>
      </c>
      <c r="AC195" s="1">
        <v>128.9</v>
      </c>
      <c r="AD195" s="1">
        <v>135.4</v>
      </c>
    </row>
    <row r="196" spans="1:30" hidden="1" x14ac:dyDescent="0.35">
      <c r="A196" t="s">
        <v>34</v>
      </c>
      <c r="B196">
        <v>2018</v>
      </c>
      <c r="C196" t="s">
        <v>38</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v>143.19999999999999</v>
      </c>
      <c r="V196" s="1">
        <v>136.9</v>
      </c>
      <c r="W196" s="1">
        <v>137.4</v>
      </c>
      <c r="X196" s="1">
        <v>136</v>
      </c>
      <c r="Y196" s="1">
        <v>122.9</v>
      </c>
      <c r="Z196" s="1">
        <v>131.80000000000001</v>
      </c>
      <c r="AA196" s="1">
        <v>142.1</v>
      </c>
      <c r="AB196" s="1">
        <v>129.9</v>
      </c>
      <c r="AC196" s="1">
        <v>132.1</v>
      </c>
      <c r="AD196" s="1">
        <v>137.80000000000001</v>
      </c>
    </row>
    <row r="197" spans="1:30" hidden="1" x14ac:dyDescent="0.35">
      <c r="A197" t="s">
        <v>30</v>
      </c>
      <c r="B197">
        <v>2018</v>
      </c>
      <c r="C197" t="s">
        <v>39</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t="s">
        <v>32</v>
      </c>
      <c r="V197" s="1">
        <v>145.1</v>
      </c>
      <c r="W197" s="1">
        <v>142.19999999999999</v>
      </c>
      <c r="X197" s="1">
        <v>138.4</v>
      </c>
      <c r="Y197" s="1">
        <v>127.4</v>
      </c>
      <c r="Z197" s="1">
        <v>137.80000000000001</v>
      </c>
      <c r="AA197" s="1">
        <v>145.1</v>
      </c>
      <c r="AB197" s="1">
        <v>131.4</v>
      </c>
      <c r="AC197" s="1">
        <v>135.6</v>
      </c>
      <c r="AD197" s="1">
        <v>140.5</v>
      </c>
    </row>
    <row r="198" spans="1:30" hidden="1" x14ac:dyDescent="0.35">
      <c r="A198" t="s">
        <v>33</v>
      </c>
      <c r="B198">
        <v>2018</v>
      </c>
      <c r="C198" t="s">
        <v>39</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v>142.5</v>
      </c>
      <c r="V198" s="1">
        <v>126.5</v>
      </c>
      <c r="W198" s="1">
        <v>133.1</v>
      </c>
      <c r="X198" s="1">
        <v>132.6</v>
      </c>
      <c r="Y198" s="1">
        <v>120.4</v>
      </c>
      <c r="Z198" s="1">
        <v>128.5</v>
      </c>
      <c r="AA198" s="1">
        <v>141.19999999999999</v>
      </c>
      <c r="AB198" s="1">
        <v>128.19999999999999</v>
      </c>
      <c r="AC198" s="1">
        <v>129.5</v>
      </c>
      <c r="AD198" s="1">
        <v>136.19999999999999</v>
      </c>
    </row>
    <row r="199" spans="1:30" hidden="1" x14ac:dyDescent="0.35">
      <c r="A199" t="s">
        <v>34</v>
      </c>
      <c r="B199">
        <v>2018</v>
      </c>
      <c r="C199" t="s">
        <v>39</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v>142.5</v>
      </c>
      <c r="V199" s="1">
        <v>138.1</v>
      </c>
      <c r="W199" s="1">
        <v>137.9</v>
      </c>
      <c r="X199" s="1">
        <v>136.19999999999999</v>
      </c>
      <c r="Y199" s="1">
        <v>123.7</v>
      </c>
      <c r="Z199" s="1">
        <v>132.6</v>
      </c>
      <c r="AA199" s="1">
        <v>142.80000000000001</v>
      </c>
      <c r="AB199" s="1">
        <v>130.1</v>
      </c>
      <c r="AC199" s="1">
        <v>132.6</v>
      </c>
      <c r="AD199" s="1">
        <v>138.5</v>
      </c>
    </row>
    <row r="200" spans="1:30" hidden="1" x14ac:dyDescent="0.35">
      <c r="A200" t="s">
        <v>30</v>
      </c>
      <c r="B200">
        <v>2018</v>
      </c>
      <c r="C200" t="s">
        <v>40</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t="s">
        <v>32</v>
      </c>
      <c r="V200" s="1">
        <v>146.80000000000001</v>
      </c>
      <c r="W200" s="1">
        <v>143.1</v>
      </c>
      <c r="X200" s="1">
        <v>139</v>
      </c>
      <c r="Y200" s="1">
        <v>127.5</v>
      </c>
      <c r="Z200" s="1">
        <v>138.4</v>
      </c>
      <c r="AA200" s="1">
        <v>145.80000000000001</v>
      </c>
      <c r="AB200" s="1">
        <v>131.4</v>
      </c>
      <c r="AC200" s="1">
        <v>136</v>
      </c>
      <c r="AD200" s="1">
        <v>141.80000000000001</v>
      </c>
    </row>
    <row r="201" spans="1:30" hidden="1" x14ac:dyDescent="0.35">
      <c r="A201" t="s">
        <v>33</v>
      </c>
      <c r="B201">
        <v>2018</v>
      </c>
      <c r="C201" t="s">
        <v>40</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v>143.6</v>
      </c>
      <c r="V201" s="1">
        <v>128.1</v>
      </c>
      <c r="W201" s="1">
        <v>133.6</v>
      </c>
      <c r="X201" s="1">
        <v>133.6</v>
      </c>
      <c r="Y201" s="1">
        <v>120.1</v>
      </c>
      <c r="Z201" s="1">
        <v>129</v>
      </c>
      <c r="AA201" s="1">
        <v>144</v>
      </c>
      <c r="AB201" s="1">
        <v>128.19999999999999</v>
      </c>
      <c r="AC201" s="1">
        <v>130.19999999999999</v>
      </c>
      <c r="AD201" s="1">
        <v>137.5</v>
      </c>
    </row>
    <row r="202" spans="1:30" hidden="1" x14ac:dyDescent="0.35">
      <c r="A202" t="s">
        <v>34</v>
      </c>
      <c r="B202">
        <v>2018</v>
      </c>
      <c r="C202" t="s">
        <v>40</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v>143.6</v>
      </c>
      <c r="V202" s="1">
        <v>139.69999999999999</v>
      </c>
      <c r="W202" s="1">
        <v>138.6</v>
      </c>
      <c r="X202" s="1">
        <v>137</v>
      </c>
      <c r="Y202" s="1">
        <v>123.6</v>
      </c>
      <c r="Z202" s="1">
        <v>133.1</v>
      </c>
      <c r="AA202" s="1">
        <v>144.69999999999999</v>
      </c>
      <c r="AB202" s="1">
        <v>130.1</v>
      </c>
      <c r="AC202" s="1">
        <v>133.19999999999999</v>
      </c>
      <c r="AD202" s="1">
        <v>139.80000000000001</v>
      </c>
    </row>
    <row r="203" spans="1:30" hidden="1" x14ac:dyDescent="0.35">
      <c r="A203" t="s">
        <v>30</v>
      </c>
      <c r="B203">
        <v>2018</v>
      </c>
      <c r="C203" t="s">
        <v>41</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t="s">
        <v>32</v>
      </c>
      <c r="V203" s="1">
        <v>147.69999999999999</v>
      </c>
      <c r="W203" s="1">
        <v>143.80000000000001</v>
      </c>
      <c r="X203" s="1">
        <v>139.4</v>
      </c>
      <c r="Y203" s="1">
        <v>128.30000000000001</v>
      </c>
      <c r="Z203" s="1">
        <v>138.6</v>
      </c>
      <c r="AA203" s="1">
        <v>146.9</v>
      </c>
      <c r="AB203" s="1">
        <v>131.30000000000001</v>
      </c>
      <c r="AC203" s="1">
        <v>136.6</v>
      </c>
      <c r="AD203" s="1">
        <v>142.5</v>
      </c>
    </row>
    <row r="204" spans="1:30" hidden="1" x14ac:dyDescent="0.35">
      <c r="A204" t="s">
        <v>33</v>
      </c>
      <c r="B204">
        <v>2018</v>
      </c>
      <c r="C204" t="s">
        <v>41</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v>144.6</v>
      </c>
      <c r="V204" s="1">
        <v>129.80000000000001</v>
      </c>
      <c r="W204" s="1">
        <v>134.4</v>
      </c>
      <c r="X204" s="1">
        <v>134.9</v>
      </c>
      <c r="Y204" s="1">
        <v>120.7</v>
      </c>
      <c r="Z204" s="1">
        <v>129.80000000000001</v>
      </c>
      <c r="AA204" s="1">
        <v>145.30000000000001</v>
      </c>
      <c r="AB204" s="1">
        <v>128.30000000000001</v>
      </c>
      <c r="AC204" s="1">
        <v>131</v>
      </c>
      <c r="AD204" s="1">
        <v>138</v>
      </c>
    </row>
    <row r="205" spans="1:30" hidden="1" x14ac:dyDescent="0.35">
      <c r="A205" t="s">
        <v>34</v>
      </c>
      <c r="B205">
        <v>2018</v>
      </c>
      <c r="C205" t="s">
        <v>41</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v>144.6</v>
      </c>
      <c r="V205" s="1">
        <v>140.9</v>
      </c>
      <c r="W205" s="1">
        <v>139.4</v>
      </c>
      <c r="X205" s="1">
        <v>137.69999999999999</v>
      </c>
      <c r="Y205" s="1">
        <v>124.3</v>
      </c>
      <c r="Z205" s="1">
        <v>133.6</v>
      </c>
      <c r="AA205" s="1">
        <v>146</v>
      </c>
      <c r="AB205" s="1">
        <v>130.1</v>
      </c>
      <c r="AC205" s="1">
        <v>133.9</v>
      </c>
      <c r="AD205" s="1">
        <v>140.4</v>
      </c>
    </row>
    <row r="206" spans="1:30" hidden="1" x14ac:dyDescent="0.35">
      <c r="A206" t="s">
        <v>30</v>
      </c>
      <c r="B206">
        <v>2018</v>
      </c>
      <c r="C206" t="s">
        <v>42</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t="s">
        <v>32</v>
      </c>
      <c r="V206" s="1">
        <v>149</v>
      </c>
      <c r="W206" s="1">
        <v>144</v>
      </c>
      <c r="X206" s="1">
        <v>140</v>
      </c>
      <c r="Y206" s="1">
        <v>129.9</v>
      </c>
      <c r="Z206" s="1">
        <v>140</v>
      </c>
      <c r="AA206" s="1">
        <v>147.6</v>
      </c>
      <c r="AB206" s="1">
        <v>132</v>
      </c>
      <c r="AC206" s="1">
        <v>137.4</v>
      </c>
      <c r="AD206" s="1">
        <v>142.1</v>
      </c>
    </row>
    <row r="207" spans="1:30" hidden="1" x14ac:dyDescent="0.35">
      <c r="A207" t="s">
        <v>33</v>
      </c>
      <c r="B207">
        <v>2018</v>
      </c>
      <c r="C207" t="s">
        <v>42</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hidden="1" x14ac:dyDescent="0.35">
      <c r="A208" t="s">
        <v>34</v>
      </c>
      <c r="B208">
        <v>2018</v>
      </c>
      <c r="C208" t="s">
        <v>42</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hidden="1" x14ac:dyDescent="0.35">
      <c r="A209" t="s">
        <v>30</v>
      </c>
      <c r="B209">
        <v>2018</v>
      </c>
      <c r="C209" t="s">
        <v>43</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t="s">
        <v>32</v>
      </c>
      <c r="V209" s="1">
        <v>149.69999999999999</v>
      </c>
      <c r="W209" s="1">
        <v>147.5</v>
      </c>
      <c r="X209" s="1">
        <v>144.80000000000001</v>
      </c>
      <c r="Y209" s="1">
        <v>130.80000000000001</v>
      </c>
      <c r="Z209" s="1">
        <v>140.1</v>
      </c>
      <c r="AA209" s="1">
        <v>148</v>
      </c>
      <c r="AB209" s="1">
        <v>134.4</v>
      </c>
      <c r="AC209" s="1">
        <v>139.80000000000001</v>
      </c>
      <c r="AD209" s="1">
        <v>142.19999999999999</v>
      </c>
    </row>
    <row r="210" spans="1:30" hidden="1" x14ac:dyDescent="0.35">
      <c r="A210" t="s">
        <v>33</v>
      </c>
      <c r="B210">
        <v>2018</v>
      </c>
      <c r="C210" t="s">
        <v>43</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v>146.30000000000001</v>
      </c>
      <c r="V210" s="1">
        <v>133.4</v>
      </c>
      <c r="W210" s="1">
        <v>135.1</v>
      </c>
      <c r="X210" s="1">
        <v>136.19999999999999</v>
      </c>
      <c r="Y210" s="1">
        <v>123.3</v>
      </c>
      <c r="Z210" s="1">
        <v>130.69999999999999</v>
      </c>
      <c r="AA210" s="1">
        <v>145.5</v>
      </c>
      <c r="AB210" s="1">
        <v>130.4</v>
      </c>
      <c r="AC210" s="1">
        <v>132.5</v>
      </c>
      <c r="AD210" s="1">
        <v>138.9</v>
      </c>
    </row>
    <row r="211" spans="1:30" hidden="1" x14ac:dyDescent="0.35">
      <c r="A211" t="s">
        <v>34</v>
      </c>
      <c r="B211">
        <v>2018</v>
      </c>
      <c r="C211" t="s">
        <v>43</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hidden="1" x14ac:dyDescent="0.35">
      <c r="A212" t="s">
        <v>30</v>
      </c>
      <c r="B212">
        <v>2018</v>
      </c>
      <c r="C212" t="s">
        <v>45</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t="s">
        <v>32</v>
      </c>
      <c r="V212" s="1">
        <v>150.30000000000001</v>
      </c>
      <c r="W212" s="1">
        <v>148</v>
      </c>
      <c r="X212" s="1">
        <v>145.4</v>
      </c>
      <c r="Y212" s="1">
        <v>130.30000000000001</v>
      </c>
      <c r="Z212" s="1">
        <v>143.1</v>
      </c>
      <c r="AA212" s="1">
        <v>150.19999999999999</v>
      </c>
      <c r="AB212" s="1">
        <v>133.1</v>
      </c>
      <c r="AC212" s="1">
        <v>140.1</v>
      </c>
      <c r="AD212" s="1">
        <v>142.4</v>
      </c>
    </row>
    <row r="213" spans="1:30" hidden="1" x14ac:dyDescent="0.35">
      <c r="A213" t="s">
        <v>33</v>
      </c>
      <c r="B213">
        <v>2018</v>
      </c>
      <c r="C213" t="s">
        <v>45</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hidden="1" x14ac:dyDescent="0.35">
      <c r="A214" t="s">
        <v>34</v>
      </c>
      <c r="B214">
        <v>2018</v>
      </c>
      <c r="C214" t="s">
        <v>45</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v>146.9</v>
      </c>
      <c r="V214" s="1">
        <v>145.1</v>
      </c>
      <c r="W214" s="1">
        <v>142.19999999999999</v>
      </c>
      <c r="X214" s="1">
        <v>142.1</v>
      </c>
      <c r="Y214" s="1">
        <v>125.5</v>
      </c>
      <c r="Z214" s="1">
        <v>136.5</v>
      </c>
      <c r="AA214" s="1">
        <v>147.80000000000001</v>
      </c>
      <c r="AB214" s="1">
        <v>132</v>
      </c>
      <c r="AC214" s="1">
        <v>136.30000000000001</v>
      </c>
      <c r="AD214" s="1">
        <v>140.80000000000001</v>
      </c>
    </row>
    <row r="215" spans="1:30" hidden="1" x14ac:dyDescent="0.35">
      <c r="A215" t="s">
        <v>30</v>
      </c>
      <c r="B215">
        <v>2018</v>
      </c>
      <c r="C215" t="s">
        <v>46</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t="s">
        <v>32</v>
      </c>
      <c r="V215" s="1">
        <v>149</v>
      </c>
      <c r="W215" s="1">
        <v>149.5</v>
      </c>
      <c r="X215" s="1">
        <v>149.6</v>
      </c>
      <c r="Y215" s="1">
        <v>128.9</v>
      </c>
      <c r="Z215" s="1">
        <v>143.30000000000001</v>
      </c>
      <c r="AA215" s="1">
        <v>155.1</v>
      </c>
      <c r="AB215" s="1">
        <v>133.19999999999999</v>
      </c>
      <c r="AC215" s="1">
        <v>141.6</v>
      </c>
      <c r="AD215" s="1">
        <v>141.9</v>
      </c>
    </row>
    <row r="216" spans="1:30" hidden="1" x14ac:dyDescent="0.35">
      <c r="A216" t="s">
        <v>33</v>
      </c>
      <c r="B216">
        <v>2018</v>
      </c>
      <c r="C216" t="s">
        <v>46</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hidden="1" x14ac:dyDescent="0.35">
      <c r="A217" t="s">
        <v>34</v>
      </c>
      <c r="B217">
        <v>2018</v>
      </c>
      <c r="C217" t="s">
        <v>46</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hidden="1" x14ac:dyDescent="0.35">
      <c r="A218" t="s">
        <v>30</v>
      </c>
      <c r="B218">
        <v>2019</v>
      </c>
      <c r="C218"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t="s">
        <v>32</v>
      </c>
      <c r="V218" s="1">
        <v>146.19999999999999</v>
      </c>
      <c r="W218" s="1">
        <v>150.1</v>
      </c>
      <c r="X218" s="1">
        <v>149.6</v>
      </c>
      <c r="Y218" s="1">
        <v>128.6</v>
      </c>
      <c r="Z218" s="1">
        <v>142.9</v>
      </c>
      <c r="AA218" s="1">
        <v>155.19999999999999</v>
      </c>
      <c r="AB218" s="1">
        <v>133.5</v>
      </c>
      <c r="AC218" s="1">
        <v>141.69999999999999</v>
      </c>
      <c r="AD218" s="1">
        <v>141</v>
      </c>
    </row>
    <row r="219" spans="1:30" hidden="1" x14ac:dyDescent="0.35">
      <c r="A219" t="s">
        <v>33</v>
      </c>
      <c r="B219">
        <v>2019</v>
      </c>
      <c r="C219"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hidden="1" x14ac:dyDescent="0.35">
      <c r="A220" t="s">
        <v>34</v>
      </c>
      <c r="B220">
        <v>2019</v>
      </c>
      <c r="C220"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v>147.69999999999999</v>
      </c>
      <c r="V220" s="1">
        <v>139.5</v>
      </c>
      <c r="W220" s="1">
        <v>143.6</v>
      </c>
      <c r="X220" s="1">
        <v>145.1</v>
      </c>
      <c r="Y220" s="1">
        <v>123.3</v>
      </c>
      <c r="Z220" s="1">
        <v>136.69999999999999</v>
      </c>
      <c r="AA220" s="1">
        <v>150.19999999999999</v>
      </c>
      <c r="AB220" s="1">
        <v>132.80000000000001</v>
      </c>
      <c r="AC220" s="1">
        <v>136.9</v>
      </c>
      <c r="AD220" s="1">
        <v>139.6</v>
      </c>
    </row>
    <row r="221" spans="1:30" hidden="1" x14ac:dyDescent="0.35">
      <c r="A221" t="s">
        <v>30</v>
      </c>
      <c r="B221">
        <v>2019</v>
      </c>
      <c r="C221" t="s">
        <v>35</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t="s">
        <v>32</v>
      </c>
      <c r="V221" s="1">
        <v>145.30000000000001</v>
      </c>
      <c r="W221" s="1">
        <v>150.1</v>
      </c>
      <c r="X221" s="1">
        <v>149.9</v>
      </c>
      <c r="Y221" s="1">
        <v>129.19999999999999</v>
      </c>
      <c r="Z221" s="1">
        <v>143.4</v>
      </c>
      <c r="AA221" s="1">
        <v>155.5</v>
      </c>
      <c r="AB221" s="1">
        <v>134.9</v>
      </c>
      <c r="AC221" s="1">
        <v>142.19999999999999</v>
      </c>
      <c r="AD221" s="1">
        <v>141</v>
      </c>
    </row>
    <row r="222" spans="1:30" hidden="1" x14ac:dyDescent="0.35">
      <c r="A222" t="s">
        <v>33</v>
      </c>
      <c r="B222">
        <v>2019</v>
      </c>
      <c r="C222" t="s">
        <v>35</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v>148.5</v>
      </c>
      <c r="V222" s="1">
        <v>127.1</v>
      </c>
      <c r="W222" s="1">
        <v>136.6</v>
      </c>
      <c r="X222" s="1">
        <v>138.5</v>
      </c>
      <c r="Y222" s="1">
        <v>119.2</v>
      </c>
      <c r="Z222" s="1">
        <v>132.19999999999999</v>
      </c>
      <c r="AA222" s="1">
        <v>146.6</v>
      </c>
      <c r="AB222" s="1">
        <v>133</v>
      </c>
      <c r="AC222" s="1">
        <v>132.4</v>
      </c>
      <c r="AD222" s="1">
        <v>138.6</v>
      </c>
    </row>
    <row r="223" spans="1:30" hidden="1" x14ac:dyDescent="0.35">
      <c r="A223" t="s">
        <v>34</v>
      </c>
      <c r="B223">
        <v>2019</v>
      </c>
      <c r="C223" t="s">
        <v>35</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v>148.5</v>
      </c>
      <c r="V223" s="1">
        <v>138.4</v>
      </c>
      <c r="W223" s="1">
        <v>143.69999999999999</v>
      </c>
      <c r="X223" s="1">
        <v>145.6</v>
      </c>
      <c r="Y223" s="1">
        <v>123.9</v>
      </c>
      <c r="Z223" s="1">
        <v>137.1</v>
      </c>
      <c r="AA223" s="1">
        <v>150.30000000000001</v>
      </c>
      <c r="AB223" s="1">
        <v>134.1</v>
      </c>
      <c r="AC223" s="1">
        <v>137.4</v>
      </c>
      <c r="AD223" s="1">
        <v>139.9</v>
      </c>
    </row>
    <row r="224" spans="1:30" hidden="1" x14ac:dyDescent="0.35">
      <c r="A224" t="s">
        <v>30</v>
      </c>
      <c r="B224">
        <v>2019</v>
      </c>
      <c r="C224" t="s">
        <v>36</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t="s">
        <v>32</v>
      </c>
      <c r="V224" s="1">
        <v>146.4</v>
      </c>
      <c r="W224" s="1">
        <v>150</v>
      </c>
      <c r="X224" s="1">
        <v>150.4</v>
      </c>
      <c r="Y224" s="1">
        <v>129.9</v>
      </c>
      <c r="Z224" s="1">
        <v>143.80000000000001</v>
      </c>
      <c r="AA224" s="1">
        <v>155.5</v>
      </c>
      <c r="AB224" s="1">
        <v>134</v>
      </c>
      <c r="AC224" s="1">
        <v>142.4</v>
      </c>
      <c r="AD224" s="1">
        <v>141.19999999999999</v>
      </c>
    </row>
    <row r="225" spans="1:30" hidden="1" x14ac:dyDescent="0.35">
      <c r="A225" t="s">
        <v>33</v>
      </c>
      <c r="B225">
        <v>2019</v>
      </c>
      <c r="C225" t="s">
        <v>36</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v>149</v>
      </c>
      <c r="V225" s="1">
        <v>128.80000000000001</v>
      </c>
      <c r="W225" s="1">
        <v>136.80000000000001</v>
      </c>
      <c r="X225" s="1">
        <v>139.19999999999999</v>
      </c>
      <c r="Y225" s="1">
        <v>119.9</v>
      </c>
      <c r="Z225" s="1">
        <v>133</v>
      </c>
      <c r="AA225" s="1">
        <v>146.69999999999999</v>
      </c>
      <c r="AB225" s="1">
        <v>132.5</v>
      </c>
      <c r="AC225" s="1">
        <v>132.80000000000001</v>
      </c>
      <c r="AD225" s="1">
        <v>139.5</v>
      </c>
    </row>
    <row r="226" spans="1:30" hidden="1" x14ac:dyDescent="0.35">
      <c r="A226" t="s">
        <v>34</v>
      </c>
      <c r="B226">
        <v>2019</v>
      </c>
      <c r="C226" t="s">
        <v>36</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hidden="1" x14ac:dyDescent="0.35">
      <c r="A227" t="s">
        <v>30</v>
      </c>
      <c r="B227">
        <v>2019</v>
      </c>
      <c r="C227" t="s">
        <v>38</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t="s">
        <v>32</v>
      </c>
      <c r="V227" s="1">
        <v>146.9</v>
      </c>
      <c r="W227" s="1">
        <v>149.5</v>
      </c>
      <c r="X227" s="1">
        <v>151.30000000000001</v>
      </c>
      <c r="Y227" s="1">
        <v>130.19999999999999</v>
      </c>
      <c r="Z227" s="1">
        <v>145.9</v>
      </c>
      <c r="AA227" s="1">
        <v>156.69999999999999</v>
      </c>
      <c r="AB227" s="1">
        <v>133.9</v>
      </c>
      <c r="AC227" s="1">
        <v>142.9</v>
      </c>
      <c r="AD227" s="1">
        <v>142.4</v>
      </c>
    </row>
    <row r="228" spans="1:30" hidden="1" x14ac:dyDescent="0.35">
      <c r="A228" t="s">
        <v>33</v>
      </c>
      <c r="B228">
        <v>2019</v>
      </c>
      <c r="C228" t="s">
        <v>38</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v>150.1</v>
      </c>
      <c r="V228" s="1">
        <v>129.4</v>
      </c>
      <c r="W228" s="1">
        <v>137.19999999999999</v>
      </c>
      <c r="X228" s="1">
        <v>139.80000000000001</v>
      </c>
      <c r="Y228" s="1">
        <v>120.1</v>
      </c>
      <c r="Z228" s="1">
        <v>134</v>
      </c>
      <c r="AA228" s="1">
        <v>148</v>
      </c>
      <c r="AB228" s="1">
        <v>132.6</v>
      </c>
      <c r="AC228" s="1">
        <v>133.30000000000001</v>
      </c>
      <c r="AD228" s="1">
        <v>141.5</v>
      </c>
    </row>
    <row r="229" spans="1:30" hidden="1" x14ac:dyDescent="0.35">
      <c r="A229" t="s">
        <v>34</v>
      </c>
      <c r="B229">
        <v>2019</v>
      </c>
      <c r="C229" t="s">
        <v>38</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v>150.1</v>
      </c>
      <c r="V229" s="1">
        <v>140.30000000000001</v>
      </c>
      <c r="W229" s="1">
        <v>143.69999999999999</v>
      </c>
      <c r="X229" s="1">
        <v>146.9</v>
      </c>
      <c r="Y229" s="1">
        <v>124.9</v>
      </c>
      <c r="Z229" s="1">
        <v>139.19999999999999</v>
      </c>
      <c r="AA229" s="1">
        <v>151.6</v>
      </c>
      <c r="AB229" s="1">
        <v>133.4</v>
      </c>
      <c r="AC229" s="1">
        <v>138.19999999999999</v>
      </c>
      <c r="AD229" s="1">
        <v>142</v>
      </c>
    </row>
    <row r="230" spans="1:30" hidden="1" x14ac:dyDescent="0.35">
      <c r="A230" t="s">
        <v>30</v>
      </c>
      <c r="B230">
        <v>2019</v>
      </c>
      <c r="C230" t="s">
        <v>39</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t="s">
        <v>32</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hidden="1" x14ac:dyDescent="0.35">
      <c r="A231" t="s">
        <v>33</v>
      </c>
      <c r="B231">
        <v>2019</v>
      </c>
      <c r="C231" t="s">
        <v>39</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v>149.4</v>
      </c>
      <c r="V231" s="1">
        <v>130.5</v>
      </c>
      <c r="W231" s="1">
        <v>137.4</v>
      </c>
      <c r="X231" s="1">
        <v>140.30000000000001</v>
      </c>
      <c r="Y231" s="1">
        <v>119.6</v>
      </c>
      <c r="Z231" s="1">
        <v>134.30000000000001</v>
      </c>
      <c r="AA231" s="1">
        <v>148.9</v>
      </c>
      <c r="AB231" s="1">
        <v>133.69999999999999</v>
      </c>
      <c r="AC231" s="1">
        <v>133.6</v>
      </c>
      <c r="AD231" s="1">
        <v>142.1</v>
      </c>
    </row>
    <row r="232" spans="1:30" hidden="1" x14ac:dyDescent="0.35">
      <c r="A232" t="s">
        <v>34</v>
      </c>
      <c r="B232">
        <v>2019</v>
      </c>
      <c r="C232" t="s">
        <v>39</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v>149.4</v>
      </c>
      <c r="V232" s="1">
        <v>141.19999999999999</v>
      </c>
      <c r="W232" s="1">
        <v>143.80000000000001</v>
      </c>
      <c r="X232" s="1">
        <v>147.4</v>
      </c>
      <c r="Y232" s="1">
        <v>124.6</v>
      </c>
      <c r="Z232" s="1">
        <v>139.6</v>
      </c>
      <c r="AA232" s="1">
        <v>152.5</v>
      </c>
      <c r="AB232" s="1">
        <v>134.30000000000001</v>
      </c>
      <c r="AC232" s="1">
        <v>138.6</v>
      </c>
      <c r="AD232" s="1">
        <v>142.9</v>
      </c>
    </row>
    <row r="233" spans="1:30" hidden="1" x14ac:dyDescent="0.35">
      <c r="A233" t="s">
        <v>30</v>
      </c>
      <c r="B233">
        <v>2019</v>
      </c>
      <c r="C233" t="s">
        <v>40</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t="s">
        <v>32</v>
      </c>
      <c r="V233" s="1">
        <v>146.80000000000001</v>
      </c>
      <c r="W233" s="1">
        <v>150</v>
      </c>
      <c r="X233" s="1">
        <v>152.19999999999999</v>
      </c>
      <c r="Y233" s="1">
        <v>131.19999999999999</v>
      </c>
      <c r="Z233" s="1">
        <v>147.5</v>
      </c>
      <c r="AA233" s="1">
        <v>159.1</v>
      </c>
      <c r="AB233" s="1">
        <v>136.1</v>
      </c>
      <c r="AC233" s="1">
        <v>144.19999999999999</v>
      </c>
      <c r="AD233" s="1">
        <v>144.9</v>
      </c>
    </row>
    <row r="234" spans="1:30" hidden="1" x14ac:dyDescent="0.35">
      <c r="A234" t="s">
        <v>33</v>
      </c>
      <c r="B234">
        <v>2019</v>
      </c>
      <c r="C234" t="s">
        <v>40</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v>150.6</v>
      </c>
      <c r="V234" s="1">
        <v>127</v>
      </c>
      <c r="W234" s="1">
        <v>137.69999999999999</v>
      </c>
      <c r="X234" s="1">
        <v>140.80000000000001</v>
      </c>
      <c r="Y234" s="1">
        <v>120.6</v>
      </c>
      <c r="Z234" s="1">
        <v>135</v>
      </c>
      <c r="AA234" s="1">
        <v>150.4</v>
      </c>
      <c r="AB234" s="1">
        <v>135.1</v>
      </c>
      <c r="AC234" s="1">
        <v>134.5</v>
      </c>
      <c r="AD234" s="1">
        <v>143.30000000000001</v>
      </c>
    </row>
    <row r="235" spans="1:30" hidden="1" x14ac:dyDescent="0.35">
      <c r="A235" t="s">
        <v>34</v>
      </c>
      <c r="B235">
        <v>2019</v>
      </c>
      <c r="C235" t="s">
        <v>40</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v>150.6</v>
      </c>
      <c r="V235" s="1">
        <v>139.30000000000001</v>
      </c>
      <c r="W235" s="1">
        <v>144.19999999999999</v>
      </c>
      <c r="X235" s="1">
        <v>147.9</v>
      </c>
      <c r="Y235" s="1">
        <v>125.6</v>
      </c>
      <c r="Z235" s="1">
        <v>140.5</v>
      </c>
      <c r="AA235" s="1">
        <v>154</v>
      </c>
      <c r="AB235" s="1">
        <v>135.69999999999999</v>
      </c>
      <c r="AC235" s="1">
        <v>139.5</v>
      </c>
      <c r="AD235" s="1">
        <v>144.19999999999999</v>
      </c>
    </row>
    <row r="236" spans="1:30" hidden="1" x14ac:dyDescent="0.35">
      <c r="A236" t="s">
        <v>30</v>
      </c>
      <c r="B236">
        <v>2019</v>
      </c>
      <c r="C236" t="s">
        <v>41</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t="s">
        <v>32</v>
      </c>
      <c r="V236" s="1">
        <v>146.4</v>
      </c>
      <c r="W236" s="1">
        <v>150.19999999999999</v>
      </c>
      <c r="X236" s="1">
        <v>152.69999999999999</v>
      </c>
      <c r="Y236" s="1">
        <v>131.4</v>
      </c>
      <c r="Z236" s="1">
        <v>148</v>
      </c>
      <c r="AA236" s="1">
        <v>159.69999999999999</v>
      </c>
      <c r="AB236" s="1">
        <v>138.80000000000001</v>
      </c>
      <c r="AC236" s="1">
        <v>144.9</v>
      </c>
      <c r="AD236" s="1">
        <v>145.69999999999999</v>
      </c>
    </row>
    <row r="237" spans="1:30" hidden="1" x14ac:dyDescent="0.35">
      <c r="A237" t="s">
        <v>33</v>
      </c>
      <c r="B237">
        <v>2019</v>
      </c>
      <c r="C237" t="s">
        <v>41</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v>151.6</v>
      </c>
      <c r="V237" s="1">
        <v>125.5</v>
      </c>
      <c r="W237" s="1">
        <v>138.1</v>
      </c>
      <c r="X237" s="1">
        <v>141.5</v>
      </c>
      <c r="Y237" s="1">
        <v>120.8</v>
      </c>
      <c r="Z237" s="1">
        <v>135.4</v>
      </c>
      <c r="AA237" s="1">
        <v>151.5</v>
      </c>
      <c r="AB237" s="1">
        <v>137.80000000000001</v>
      </c>
      <c r="AC237" s="1">
        <v>135.30000000000001</v>
      </c>
      <c r="AD237" s="1">
        <v>144.19999999999999</v>
      </c>
    </row>
    <row r="238" spans="1:30" hidden="1" x14ac:dyDescent="0.35">
      <c r="A238" t="s">
        <v>34</v>
      </c>
      <c r="B238">
        <v>2019</v>
      </c>
      <c r="C238" t="s">
        <v>41</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v>151.6</v>
      </c>
      <c r="V238" s="1">
        <v>138.5</v>
      </c>
      <c r="W238" s="1">
        <v>144.5</v>
      </c>
      <c r="X238" s="1">
        <v>148.5</v>
      </c>
      <c r="Y238" s="1">
        <v>125.8</v>
      </c>
      <c r="Z238" s="1">
        <v>140.9</v>
      </c>
      <c r="AA238" s="1">
        <v>154.9</v>
      </c>
      <c r="AB238" s="1">
        <v>138.4</v>
      </c>
      <c r="AC238" s="1">
        <v>140.19999999999999</v>
      </c>
      <c r="AD238" s="1">
        <v>145</v>
      </c>
    </row>
    <row r="239" spans="1:30" hidden="1" x14ac:dyDescent="0.35">
      <c r="A239" t="s">
        <v>30</v>
      </c>
      <c r="B239">
        <v>2019</v>
      </c>
      <c r="C239" t="s">
        <v>42</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t="s">
        <v>32</v>
      </c>
      <c r="V239" s="1">
        <v>146.9</v>
      </c>
      <c r="W239" s="1">
        <v>150.30000000000001</v>
      </c>
      <c r="X239" s="1">
        <v>153.4</v>
      </c>
      <c r="Y239" s="1">
        <v>131.6</v>
      </c>
      <c r="Z239" s="1">
        <v>148.30000000000001</v>
      </c>
      <c r="AA239" s="1">
        <v>160.19999999999999</v>
      </c>
      <c r="AB239" s="1">
        <v>140.19999999999999</v>
      </c>
      <c r="AC239" s="1">
        <v>145.4</v>
      </c>
      <c r="AD239" s="1">
        <v>146.69999999999999</v>
      </c>
    </row>
    <row r="240" spans="1:30" hidden="1" x14ac:dyDescent="0.35">
      <c r="A240" t="s">
        <v>33</v>
      </c>
      <c r="B240">
        <v>2019</v>
      </c>
      <c r="C240" t="s">
        <v>42</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v>152.19999999999999</v>
      </c>
      <c r="V240" s="1">
        <v>126.6</v>
      </c>
      <c r="W240" s="1">
        <v>138.30000000000001</v>
      </c>
      <c r="X240" s="1">
        <v>141.9</v>
      </c>
      <c r="Y240" s="1">
        <v>121.2</v>
      </c>
      <c r="Z240" s="1">
        <v>135.9</v>
      </c>
      <c r="AA240" s="1">
        <v>151.6</v>
      </c>
      <c r="AB240" s="1">
        <v>139</v>
      </c>
      <c r="AC240" s="1">
        <v>135.69999999999999</v>
      </c>
      <c r="AD240" s="1">
        <v>144.69999999999999</v>
      </c>
    </row>
    <row r="241" spans="1:30" hidden="1" x14ac:dyDescent="0.35">
      <c r="A241" t="s">
        <v>34</v>
      </c>
      <c r="B241">
        <v>2019</v>
      </c>
      <c r="C241" t="s">
        <v>42</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hidden="1" x14ac:dyDescent="0.35">
      <c r="A242" t="s">
        <v>30</v>
      </c>
      <c r="B242">
        <v>2019</v>
      </c>
      <c r="C242" t="s">
        <v>43</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t="s">
        <v>32</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hidden="1" x14ac:dyDescent="0.35">
      <c r="A243" t="s">
        <v>33</v>
      </c>
      <c r="B243">
        <v>2019</v>
      </c>
      <c r="C243" t="s">
        <v>43</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v>153</v>
      </c>
      <c r="V243" s="1">
        <v>128.9</v>
      </c>
      <c r="W243" s="1">
        <v>138.69999999999999</v>
      </c>
      <c r="X243" s="1">
        <v>142.4</v>
      </c>
      <c r="Y243" s="1">
        <v>121.5</v>
      </c>
      <c r="Z243" s="1">
        <v>136.19999999999999</v>
      </c>
      <c r="AA243" s="1">
        <v>151.69999999999999</v>
      </c>
      <c r="AB243" s="1">
        <v>139.5</v>
      </c>
      <c r="AC243" s="1">
        <v>136</v>
      </c>
      <c r="AD243" s="1">
        <v>146</v>
      </c>
    </row>
    <row r="244" spans="1:30" hidden="1" x14ac:dyDescent="0.35">
      <c r="A244" t="s">
        <v>34</v>
      </c>
      <c r="B244">
        <v>2019</v>
      </c>
      <c r="C244" t="s">
        <v>43</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v>153</v>
      </c>
      <c r="V244" s="1">
        <v>140.6</v>
      </c>
      <c r="W244" s="1">
        <v>145</v>
      </c>
      <c r="X244" s="1">
        <v>149.4</v>
      </c>
      <c r="Y244" s="1">
        <v>126.3</v>
      </c>
      <c r="Z244" s="1">
        <v>141.69999999999999</v>
      </c>
      <c r="AA244" s="1">
        <v>155.4</v>
      </c>
      <c r="AB244" s="1">
        <v>140</v>
      </c>
      <c r="AC244" s="1">
        <v>141</v>
      </c>
      <c r="AD244" s="1">
        <v>147.19999999999999</v>
      </c>
    </row>
    <row r="245" spans="1:30" hidden="1" x14ac:dyDescent="0.35">
      <c r="A245" t="s">
        <v>30</v>
      </c>
      <c r="B245">
        <v>2019</v>
      </c>
      <c r="C245" t="s">
        <v>45</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t="s">
        <v>32</v>
      </c>
      <c r="V245" s="1">
        <v>148.4</v>
      </c>
      <c r="W245" s="1">
        <v>150.9</v>
      </c>
      <c r="X245" s="1">
        <v>154.30000000000001</v>
      </c>
      <c r="Y245" s="1">
        <v>132.1</v>
      </c>
      <c r="Z245" s="1">
        <v>149.1</v>
      </c>
      <c r="AA245" s="1">
        <v>160.80000000000001</v>
      </c>
      <c r="AB245" s="1">
        <v>140.6</v>
      </c>
      <c r="AC245" s="1">
        <v>146.1</v>
      </c>
      <c r="AD245" s="1">
        <v>149.9</v>
      </c>
    </row>
    <row r="246" spans="1:30" hidden="1" x14ac:dyDescent="0.35">
      <c r="A246" t="s">
        <v>33</v>
      </c>
      <c r="B246">
        <v>2019</v>
      </c>
      <c r="C246" t="s">
        <v>45</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hidden="1" x14ac:dyDescent="0.35">
      <c r="A247" t="s">
        <v>34</v>
      </c>
      <c r="B247">
        <v>2019</v>
      </c>
      <c r="C247" t="s">
        <v>45</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v>153.5</v>
      </c>
      <c r="V247" s="1">
        <v>142.30000000000001</v>
      </c>
      <c r="W247" s="1">
        <v>145.30000000000001</v>
      </c>
      <c r="X247" s="1">
        <v>149.9</v>
      </c>
      <c r="Y247" s="1">
        <v>126.6</v>
      </c>
      <c r="Z247" s="1">
        <v>142.1</v>
      </c>
      <c r="AA247" s="1">
        <v>155.5</v>
      </c>
      <c r="AB247" s="1">
        <v>140.30000000000001</v>
      </c>
      <c r="AC247" s="1">
        <v>141.30000000000001</v>
      </c>
      <c r="AD247" s="1">
        <v>148.6</v>
      </c>
    </row>
    <row r="248" spans="1:30" hidden="1" x14ac:dyDescent="0.35">
      <c r="A248" t="s">
        <v>30</v>
      </c>
      <c r="B248">
        <v>2019</v>
      </c>
      <c r="C248" t="s">
        <v>46</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t="s">
        <v>32</v>
      </c>
      <c r="V248" s="1">
        <v>149.9</v>
      </c>
      <c r="W248" s="1">
        <v>151.19999999999999</v>
      </c>
      <c r="X248" s="1">
        <v>154.80000000000001</v>
      </c>
      <c r="Y248" s="1">
        <v>135</v>
      </c>
      <c r="Z248" s="1">
        <v>149.5</v>
      </c>
      <c r="AA248" s="1">
        <v>161.1</v>
      </c>
      <c r="AB248" s="1">
        <v>140.6</v>
      </c>
      <c r="AC248" s="1">
        <v>147.1</v>
      </c>
      <c r="AD248" s="1">
        <v>152.30000000000001</v>
      </c>
    </row>
    <row r="249" spans="1:30" hidden="1" x14ac:dyDescent="0.35">
      <c r="A249" t="s">
        <v>33</v>
      </c>
      <c r="B249">
        <v>2019</v>
      </c>
      <c r="C249" t="s">
        <v>46</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hidden="1" x14ac:dyDescent="0.35">
      <c r="A250" t="s">
        <v>34</v>
      </c>
      <c r="B250">
        <v>2019</v>
      </c>
      <c r="C250" t="s">
        <v>46</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hidden="1" x14ac:dyDescent="0.35">
      <c r="A251" t="s">
        <v>30</v>
      </c>
      <c r="B251">
        <v>2020</v>
      </c>
      <c r="C25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t="s">
        <v>32</v>
      </c>
      <c r="V251" s="1">
        <v>150.4</v>
      </c>
      <c r="W251" s="1">
        <v>151.69999999999999</v>
      </c>
      <c r="X251" s="1">
        <v>155.69999999999999</v>
      </c>
      <c r="Y251" s="1">
        <v>136.30000000000001</v>
      </c>
      <c r="Z251" s="1">
        <v>150.1</v>
      </c>
      <c r="AA251" s="1">
        <v>161.69999999999999</v>
      </c>
      <c r="AB251" s="1">
        <v>142.5</v>
      </c>
      <c r="AC251" s="1">
        <v>148.1</v>
      </c>
      <c r="AD251" s="1">
        <v>151.9</v>
      </c>
    </row>
    <row r="252" spans="1:30" hidden="1" x14ac:dyDescent="0.35">
      <c r="A252" t="s">
        <v>33</v>
      </c>
      <c r="B252">
        <v>2020</v>
      </c>
      <c r="C252"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v>153.9</v>
      </c>
      <c r="V252" s="1">
        <v>135.1</v>
      </c>
      <c r="W252" s="1">
        <v>140.1</v>
      </c>
      <c r="X252" s="1">
        <v>143.80000000000001</v>
      </c>
      <c r="Y252" s="1">
        <v>126.1</v>
      </c>
      <c r="Z252" s="1">
        <v>137.19999999999999</v>
      </c>
      <c r="AA252" s="1">
        <v>152.1</v>
      </c>
      <c r="AB252" s="1">
        <v>142.1</v>
      </c>
      <c r="AC252" s="1">
        <v>138.4</v>
      </c>
      <c r="AD252" s="1">
        <v>148.19999999999999</v>
      </c>
    </row>
    <row r="253" spans="1:30" hidden="1" x14ac:dyDescent="0.35">
      <c r="A253" t="s">
        <v>34</v>
      </c>
      <c r="B253">
        <v>2020</v>
      </c>
      <c r="C253"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hidden="1" x14ac:dyDescent="0.35">
      <c r="A254" t="s">
        <v>30</v>
      </c>
      <c r="B254">
        <v>2020</v>
      </c>
      <c r="C254" t="s">
        <v>35</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t="s">
        <v>32</v>
      </c>
      <c r="V254" s="1">
        <v>152.30000000000001</v>
      </c>
      <c r="W254" s="1">
        <v>151.80000000000001</v>
      </c>
      <c r="X254" s="1">
        <v>156.19999999999999</v>
      </c>
      <c r="Y254" s="1">
        <v>136</v>
      </c>
      <c r="Z254" s="1">
        <v>150.4</v>
      </c>
      <c r="AA254" s="1">
        <v>161.9</v>
      </c>
      <c r="AB254" s="1">
        <v>143.4</v>
      </c>
      <c r="AC254" s="1">
        <v>148.4</v>
      </c>
      <c r="AD254" s="1">
        <v>150.4</v>
      </c>
    </row>
    <row r="255" spans="1:30" hidden="1" x14ac:dyDescent="0.35">
      <c r="A255" t="s">
        <v>33</v>
      </c>
      <c r="B255">
        <v>2020</v>
      </c>
      <c r="C255" t="s">
        <v>35</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v>154.80000000000001</v>
      </c>
      <c r="V255" s="1">
        <v>138.9</v>
      </c>
      <c r="W255" s="1">
        <v>140.4</v>
      </c>
      <c r="X255" s="1">
        <v>144.4</v>
      </c>
      <c r="Y255" s="1">
        <v>125.2</v>
      </c>
      <c r="Z255" s="1">
        <v>137.69999999999999</v>
      </c>
      <c r="AA255" s="1">
        <v>152.19999999999999</v>
      </c>
      <c r="AB255" s="1">
        <v>143.5</v>
      </c>
      <c r="AC255" s="1">
        <v>138.4</v>
      </c>
      <c r="AD255" s="1">
        <v>147.69999999999999</v>
      </c>
    </row>
    <row r="256" spans="1:30" hidden="1" x14ac:dyDescent="0.35">
      <c r="A256" t="s">
        <v>34</v>
      </c>
      <c r="B256">
        <v>2020</v>
      </c>
      <c r="C256" t="s">
        <v>35</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hidden="1" x14ac:dyDescent="0.35">
      <c r="A257" t="s">
        <v>30</v>
      </c>
      <c r="B257">
        <v>2020</v>
      </c>
      <c r="C257" t="s">
        <v>36</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t="s">
        <v>32</v>
      </c>
      <c r="V257" s="1">
        <v>153.4</v>
      </c>
      <c r="W257" s="1">
        <v>151.5</v>
      </c>
      <c r="X257" s="1">
        <v>156.69999999999999</v>
      </c>
      <c r="Y257" s="1">
        <v>135.80000000000001</v>
      </c>
      <c r="Z257" s="1">
        <v>151.19999999999999</v>
      </c>
      <c r="AA257" s="1">
        <v>161.19999999999999</v>
      </c>
      <c r="AB257" s="1">
        <v>145.1</v>
      </c>
      <c r="AC257" s="1">
        <v>148.6</v>
      </c>
      <c r="AD257" s="1">
        <v>149.80000000000001</v>
      </c>
    </row>
    <row r="258" spans="1:30" hidden="1" x14ac:dyDescent="0.35">
      <c r="A258" t="s">
        <v>33</v>
      </c>
      <c r="B258">
        <v>2020</v>
      </c>
      <c r="C258" t="s">
        <v>36</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v>154.5</v>
      </c>
      <c r="V258" s="1">
        <v>141.4</v>
      </c>
      <c r="W258" s="1">
        <v>140.80000000000001</v>
      </c>
      <c r="X258" s="1">
        <v>145</v>
      </c>
      <c r="Y258" s="1">
        <v>124.6</v>
      </c>
      <c r="Z258" s="1">
        <v>137.9</v>
      </c>
      <c r="AA258" s="1">
        <v>152.5</v>
      </c>
      <c r="AB258" s="1">
        <v>145.30000000000001</v>
      </c>
      <c r="AC258" s="1">
        <v>138.69999999999999</v>
      </c>
      <c r="AD258" s="1">
        <v>147.30000000000001</v>
      </c>
    </row>
    <row r="259" spans="1:30" hidden="1" x14ac:dyDescent="0.35">
      <c r="A259" t="s">
        <v>34</v>
      </c>
      <c r="B259">
        <v>2020</v>
      </c>
      <c r="C259" t="s">
        <v>36</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v>154.5</v>
      </c>
      <c r="V259" s="1">
        <v>148.9</v>
      </c>
      <c r="W259" s="1">
        <v>146.4</v>
      </c>
      <c r="X259" s="1">
        <v>152.30000000000001</v>
      </c>
      <c r="Y259" s="1">
        <v>129.9</v>
      </c>
      <c r="Z259" s="1">
        <v>143.69999999999999</v>
      </c>
      <c r="AA259" s="1">
        <v>156.1</v>
      </c>
      <c r="AB259" s="1">
        <v>145.19999999999999</v>
      </c>
      <c r="AC259" s="1">
        <v>143.80000000000001</v>
      </c>
      <c r="AD259" s="1">
        <v>148.6</v>
      </c>
    </row>
    <row r="260" spans="1:30" hidden="1" x14ac:dyDescent="0.35">
      <c r="A260" t="s">
        <v>30</v>
      </c>
      <c r="B260">
        <v>2020</v>
      </c>
      <c r="C260" t="s">
        <v>37</v>
      </c>
      <c r="D260" s="1">
        <v>147.19999999999999</v>
      </c>
      <c r="E260" s="1" t="s">
        <v>32</v>
      </c>
      <c r="F260" s="1">
        <v>146.9</v>
      </c>
      <c r="G260" s="1">
        <v>155.6</v>
      </c>
      <c r="H260" s="1">
        <v>137.1</v>
      </c>
      <c r="I260" s="1">
        <v>147.30000000000001</v>
      </c>
      <c r="J260" s="1">
        <v>162.69999999999999</v>
      </c>
      <c r="K260" s="1">
        <v>150.19999999999999</v>
      </c>
      <c r="L260" s="1">
        <v>119.8</v>
      </c>
      <c r="M260" s="1">
        <v>158.69999999999999</v>
      </c>
      <c r="N260" s="1">
        <v>139.19999999999999</v>
      </c>
      <c r="O260" s="1" t="s">
        <v>32</v>
      </c>
      <c r="P260" s="1">
        <v>150.1</v>
      </c>
      <c r="Q260" s="1" t="s">
        <v>32</v>
      </c>
      <c r="R260" s="1" t="s">
        <v>32</v>
      </c>
      <c r="S260" s="1" t="s">
        <v>32</v>
      </c>
      <c r="T260" s="1" t="s">
        <v>32</v>
      </c>
      <c r="U260" t="s">
        <v>32</v>
      </c>
      <c r="V260" s="1">
        <v>148.4</v>
      </c>
      <c r="W260" s="1" t="s">
        <v>32</v>
      </c>
      <c r="X260" s="1">
        <v>154.30000000000001</v>
      </c>
      <c r="Y260" s="1" t="s">
        <v>32</v>
      </c>
      <c r="Z260" s="1" t="s">
        <v>32</v>
      </c>
      <c r="AA260" s="1" t="s">
        <v>32</v>
      </c>
      <c r="AB260" s="1" t="s">
        <v>32</v>
      </c>
      <c r="AC260" s="1" t="s">
        <v>32</v>
      </c>
      <c r="AD260" s="1" t="s">
        <v>32</v>
      </c>
    </row>
    <row r="261" spans="1:30" hidden="1" x14ac:dyDescent="0.35">
      <c r="A261" t="s">
        <v>33</v>
      </c>
      <c r="B261">
        <v>2020</v>
      </c>
      <c r="C261" t="s">
        <v>37</v>
      </c>
      <c r="D261" s="1">
        <v>151.80000000000001</v>
      </c>
      <c r="E261" s="1" t="s">
        <v>32</v>
      </c>
      <c r="F261" s="1">
        <v>151.9</v>
      </c>
      <c r="G261" s="1">
        <v>155.5</v>
      </c>
      <c r="H261" s="1">
        <v>131.6</v>
      </c>
      <c r="I261" s="1">
        <v>152.9</v>
      </c>
      <c r="J261" s="1">
        <v>180</v>
      </c>
      <c r="K261" s="1">
        <v>150.80000000000001</v>
      </c>
      <c r="L261" s="1">
        <v>121.2</v>
      </c>
      <c r="M261" s="1">
        <v>154</v>
      </c>
      <c r="N261" s="1">
        <v>133.5</v>
      </c>
      <c r="O261" s="1" t="s">
        <v>32</v>
      </c>
      <c r="P261" s="1">
        <v>153.5</v>
      </c>
      <c r="Q261" s="1" t="s">
        <v>32</v>
      </c>
      <c r="R261" s="1" t="s">
        <v>32</v>
      </c>
      <c r="S261" s="1" t="s">
        <v>32</v>
      </c>
      <c r="T261" s="1" t="s">
        <v>32</v>
      </c>
      <c r="U261">
        <v>155.6</v>
      </c>
      <c r="V261" s="1">
        <v>137.1</v>
      </c>
      <c r="W261" s="1" t="s">
        <v>32</v>
      </c>
      <c r="X261" s="1">
        <v>144.80000000000001</v>
      </c>
      <c r="Y261" s="1" t="s">
        <v>32</v>
      </c>
      <c r="Z261" s="1" t="s">
        <v>32</v>
      </c>
      <c r="AA261" s="1" t="s">
        <v>32</v>
      </c>
      <c r="AB261" s="1" t="s">
        <v>32</v>
      </c>
      <c r="AC261" s="1" t="s">
        <v>32</v>
      </c>
      <c r="AD261" s="1" t="s">
        <v>32</v>
      </c>
    </row>
    <row r="262" spans="1:30" hidden="1" x14ac:dyDescent="0.35">
      <c r="A262" t="s">
        <v>34</v>
      </c>
      <c r="B262">
        <v>2020</v>
      </c>
      <c r="C262" t="s">
        <v>37</v>
      </c>
      <c r="D262" s="1">
        <v>148.69999999999999</v>
      </c>
      <c r="E262" s="1" t="s">
        <v>32</v>
      </c>
      <c r="F262" s="1">
        <v>148.80000000000001</v>
      </c>
      <c r="G262" s="1">
        <v>155.6</v>
      </c>
      <c r="H262" s="1">
        <v>135.1</v>
      </c>
      <c r="I262" s="1">
        <v>149.9</v>
      </c>
      <c r="J262" s="1">
        <v>168.6</v>
      </c>
      <c r="K262" s="1">
        <v>150.4</v>
      </c>
      <c r="L262" s="1">
        <v>120.3</v>
      </c>
      <c r="M262" s="1">
        <v>157.1</v>
      </c>
      <c r="N262" s="1">
        <v>136.80000000000001</v>
      </c>
      <c r="O262" s="1" t="s">
        <v>32</v>
      </c>
      <c r="P262" s="1">
        <v>151.4</v>
      </c>
      <c r="Q262" s="1" t="s">
        <v>32</v>
      </c>
      <c r="R262" s="1" t="s">
        <v>32</v>
      </c>
      <c r="S262" s="1" t="s">
        <v>32</v>
      </c>
      <c r="T262" s="1" t="s">
        <v>32</v>
      </c>
      <c r="U262">
        <v>155.6</v>
      </c>
      <c r="V262" s="1">
        <v>144.1</v>
      </c>
      <c r="W262" s="1" t="s">
        <v>32</v>
      </c>
      <c r="X262" s="1">
        <v>150.69999999999999</v>
      </c>
      <c r="Y262" s="1" t="s">
        <v>32</v>
      </c>
      <c r="Z262" s="1" t="s">
        <v>32</v>
      </c>
      <c r="AA262" s="1" t="s">
        <v>32</v>
      </c>
      <c r="AB262" s="1" t="s">
        <v>32</v>
      </c>
      <c r="AC262" s="1" t="s">
        <v>32</v>
      </c>
      <c r="AD262" s="1" t="s">
        <v>32</v>
      </c>
    </row>
    <row r="263" spans="1:30" hidden="1" x14ac:dyDescent="0.35">
      <c r="A263" t="s">
        <v>30</v>
      </c>
      <c r="B263">
        <v>2020</v>
      </c>
      <c r="C263" t="s">
        <v>38</v>
      </c>
      <c r="D263" s="1" t="s">
        <v>32</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1" t="s">
        <v>32</v>
      </c>
    </row>
    <row r="264" spans="1:30" hidden="1" x14ac:dyDescent="0.35">
      <c r="A264" t="s">
        <v>33</v>
      </c>
      <c r="B264">
        <v>2020</v>
      </c>
      <c r="C264" t="s">
        <v>38</v>
      </c>
      <c r="D264" s="1" t="s">
        <v>32</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t="s">
        <v>32</v>
      </c>
      <c r="V264" s="1" t="s">
        <v>32</v>
      </c>
      <c r="W264" s="1" t="s">
        <v>32</v>
      </c>
      <c r="X264" s="1" t="s">
        <v>32</v>
      </c>
      <c r="Y264" s="1" t="s">
        <v>32</v>
      </c>
      <c r="Z264" s="1" t="s">
        <v>32</v>
      </c>
      <c r="AA264" s="1" t="s">
        <v>32</v>
      </c>
      <c r="AB264" s="1" t="s">
        <v>32</v>
      </c>
      <c r="AC264" s="1" t="s">
        <v>32</v>
      </c>
      <c r="AD264" s="1" t="s">
        <v>32</v>
      </c>
    </row>
    <row r="265" spans="1:30" hidden="1" x14ac:dyDescent="0.35">
      <c r="A265" t="s">
        <v>34</v>
      </c>
      <c r="B265">
        <v>2020</v>
      </c>
      <c r="C265" t="s">
        <v>38</v>
      </c>
      <c r="D265" s="1" t="s">
        <v>32</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t="s">
        <v>32</v>
      </c>
      <c r="V265" s="1" t="s">
        <v>32</v>
      </c>
      <c r="W265" s="1" t="s">
        <v>32</v>
      </c>
      <c r="X265" s="1" t="s">
        <v>32</v>
      </c>
      <c r="Y265" s="1" t="s">
        <v>32</v>
      </c>
      <c r="Z265" s="1" t="s">
        <v>32</v>
      </c>
      <c r="AA265" s="1" t="s">
        <v>32</v>
      </c>
      <c r="AB265" s="1" t="s">
        <v>32</v>
      </c>
      <c r="AC265" s="1" t="s">
        <v>32</v>
      </c>
      <c r="AD265" s="1" t="s">
        <v>32</v>
      </c>
    </row>
    <row r="266" spans="1:30" hidden="1" x14ac:dyDescent="0.35">
      <c r="A266" t="s">
        <v>30</v>
      </c>
      <c r="B266">
        <v>2020</v>
      </c>
      <c r="C266" t="s">
        <v>39</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t="s">
        <v>32</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hidden="1" x14ac:dyDescent="0.35">
      <c r="A267" t="s">
        <v>33</v>
      </c>
      <c r="B267">
        <v>2020</v>
      </c>
      <c r="C267" t="s">
        <v>39</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v>154.69999999999999</v>
      </c>
      <c r="V267" s="1">
        <v>137.1</v>
      </c>
      <c r="W267" s="1">
        <v>140.4</v>
      </c>
      <c r="X267" s="1">
        <v>148.1</v>
      </c>
      <c r="Y267" s="1">
        <v>129.30000000000001</v>
      </c>
      <c r="Z267" s="1">
        <v>144.5</v>
      </c>
      <c r="AA267" s="1">
        <v>152.5</v>
      </c>
      <c r="AB267" s="1">
        <v>152.19999999999999</v>
      </c>
      <c r="AC267" s="1">
        <v>142</v>
      </c>
      <c r="AD267" s="1">
        <v>150.80000000000001</v>
      </c>
    </row>
    <row r="268" spans="1:30" hidden="1" x14ac:dyDescent="0.35">
      <c r="A268" t="s">
        <v>34</v>
      </c>
      <c r="B268">
        <v>2020</v>
      </c>
      <c r="C268" t="s">
        <v>39</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v>154.69999999999999</v>
      </c>
      <c r="V268" s="1">
        <v>141.9</v>
      </c>
      <c r="W268" s="1">
        <v>146.4</v>
      </c>
      <c r="X268" s="1">
        <v>154.4</v>
      </c>
      <c r="Y268" s="1">
        <v>135</v>
      </c>
      <c r="Z268" s="1">
        <v>148.30000000000001</v>
      </c>
      <c r="AA268" s="1">
        <v>156.4</v>
      </c>
      <c r="AB268" s="1">
        <v>151.6</v>
      </c>
      <c r="AC268" s="1">
        <v>147</v>
      </c>
      <c r="AD268" s="1">
        <v>151.80000000000001</v>
      </c>
    </row>
    <row r="269" spans="1:30" hidden="1" x14ac:dyDescent="0.35">
      <c r="A269" t="s">
        <v>30</v>
      </c>
      <c r="B269">
        <v>2020</v>
      </c>
      <c r="C269" t="s">
        <v>40</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t="s">
        <v>32</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hidden="1" x14ac:dyDescent="0.35">
      <c r="A270" t="s">
        <v>33</v>
      </c>
      <c r="B270">
        <v>2020</v>
      </c>
      <c r="C270" t="s">
        <v>40</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v>154.69999999999999</v>
      </c>
      <c r="V270" s="1">
        <v>137.1</v>
      </c>
      <c r="W270" s="1">
        <v>140.4</v>
      </c>
      <c r="X270" s="1">
        <v>148.1</v>
      </c>
      <c r="Y270" s="1">
        <v>129.30000000000001</v>
      </c>
      <c r="Z270" s="1">
        <v>144.5</v>
      </c>
      <c r="AA270" s="1">
        <v>152.5</v>
      </c>
      <c r="AB270" s="1">
        <v>152.19999999999999</v>
      </c>
      <c r="AC270" s="1">
        <v>142</v>
      </c>
      <c r="AD270" s="1">
        <v>150.80000000000001</v>
      </c>
    </row>
    <row r="271" spans="1:30" hidden="1" x14ac:dyDescent="0.35">
      <c r="A271" t="s">
        <v>34</v>
      </c>
      <c r="B271">
        <v>2020</v>
      </c>
      <c r="C271" t="s">
        <v>40</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v>154.69999999999999</v>
      </c>
      <c r="V271" s="1">
        <v>141.9</v>
      </c>
      <c r="W271" s="1">
        <v>146.4</v>
      </c>
      <c r="X271" s="1">
        <v>154.4</v>
      </c>
      <c r="Y271" s="1">
        <v>135</v>
      </c>
      <c r="Z271" s="1">
        <v>148.30000000000001</v>
      </c>
      <c r="AA271" s="1">
        <v>156.4</v>
      </c>
      <c r="AB271" s="1">
        <v>151.6</v>
      </c>
      <c r="AC271" s="1">
        <v>147</v>
      </c>
      <c r="AD271" s="1">
        <v>151.80000000000001</v>
      </c>
    </row>
    <row r="272" spans="1:30" hidden="1" x14ac:dyDescent="0.35">
      <c r="A272" t="s">
        <v>30</v>
      </c>
      <c r="B272">
        <v>2020</v>
      </c>
      <c r="C272" t="s">
        <v>41</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t="s">
        <v>32</v>
      </c>
      <c r="V272" s="1">
        <v>145.80000000000001</v>
      </c>
      <c r="W272" s="1">
        <v>151.9</v>
      </c>
      <c r="X272" s="1">
        <v>158.80000000000001</v>
      </c>
      <c r="Y272" s="1">
        <v>143.6</v>
      </c>
      <c r="Z272" s="1">
        <v>152.19999999999999</v>
      </c>
      <c r="AA272" s="1">
        <v>162.69999999999999</v>
      </c>
      <c r="AB272" s="1">
        <v>153.6</v>
      </c>
      <c r="AC272" s="1">
        <v>153</v>
      </c>
      <c r="AD272" s="1">
        <v>154.69999999999999</v>
      </c>
    </row>
    <row r="273" spans="1:30" hidden="1" x14ac:dyDescent="0.35">
      <c r="A273" t="s">
        <v>33</v>
      </c>
      <c r="B273">
        <v>2020</v>
      </c>
      <c r="C273" t="s">
        <v>41</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hidden="1" x14ac:dyDescent="0.35">
      <c r="A274" t="s">
        <v>34</v>
      </c>
      <c r="B274">
        <v>2020</v>
      </c>
      <c r="C274" t="s">
        <v>41</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v>155.5</v>
      </c>
      <c r="V274" s="1">
        <v>143</v>
      </c>
      <c r="W274" s="1">
        <v>148.4</v>
      </c>
      <c r="X274" s="1">
        <v>155</v>
      </c>
      <c r="Y274" s="1">
        <v>138.5</v>
      </c>
      <c r="Z274" s="1">
        <v>146</v>
      </c>
      <c r="AA274" s="1">
        <v>158.5</v>
      </c>
      <c r="AB274" s="1">
        <v>154.30000000000001</v>
      </c>
      <c r="AC274" s="1">
        <v>149</v>
      </c>
      <c r="AD274" s="1">
        <v>153.9</v>
      </c>
    </row>
    <row r="275" spans="1:30" hidden="1" x14ac:dyDescent="0.35">
      <c r="A275" t="s">
        <v>30</v>
      </c>
      <c r="B275">
        <v>2020</v>
      </c>
      <c r="C275" t="s">
        <v>42</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t="s">
        <v>32</v>
      </c>
      <c r="V275" s="1">
        <v>146.4</v>
      </c>
      <c r="W275" s="1">
        <v>151.6</v>
      </c>
      <c r="X275" s="1">
        <v>159.1</v>
      </c>
      <c r="Y275" s="1">
        <v>144.6</v>
      </c>
      <c r="Z275" s="1">
        <v>152.80000000000001</v>
      </c>
      <c r="AA275" s="1">
        <v>161.1</v>
      </c>
      <c r="AB275" s="1">
        <v>157.4</v>
      </c>
      <c r="AC275" s="1">
        <v>153.69999999999999</v>
      </c>
      <c r="AD275" s="1">
        <v>155.4</v>
      </c>
    </row>
    <row r="276" spans="1:30" hidden="1" x14ac:dyDescent="0.35">
      <c r="A276" t="s">
        <v>33</v>
      </c>
      <c r="B276">
        <v>2020</v>
      </c>
      <c r="C276" t="s">
        <v>42</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v>156.30000000000001</v>
      </c>
      <c r="V276" s="1">
        <v>137.19999999999999</v>
      </c>
      <c r="W276" s="1">
        <v>145.4</v>
      </c>
      <c r="X276" s="1">
        <v>150</v>
      </c>
      <c r="Y276" s="1">
        <v>135.1</v>
      </c>
      <c r="Z276" s="1">
        <v>141.80000000000001</v>
      </c>
      <c r="AA276" s="1">
        <v>154.9</v>
      </c>
      <c r="AB276" s="1">
        <v>159.80000000000001</v>
      </c>
      <c r="AC276" s="1">
        <v>146</v>
      </c>
      <c r="AD276" s="1">
        <v>154</v>
      </c>
    </row>
    <row r="277" spans="1:30" hidden="1" x14ac:dyDescent="0.35">
      <c r="A277" t="s">
        <v>34</v>
      </c>
      <c r="B277">
        <v>2020</v>
      </c>
      <c r="C277" t="s">
        <v>42</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v>156.30000000000001</v>
      </c>
      <c r="V277" s="1">
        <v>142.9</v>
      </c>
      <c r="W277" s="1">
        <v>148.69999999999999</v>
      </c>
      <c r="X277" s="1">
        <v>155.6</v>
      </c>
      <c r="Y277" s="1">
        <v>139.6</v>
      </c>
      <c r="Z277" s="1">
        <v>146.6</v>
      </c>
      <c r="AA277" s="1">
        <v>157.5</v>
      </c>
      <c r="AB277" s="1">
        <v>158.4</v>
      </c>
      <c r="AC277" s="1">
        <v>150</v>
      </c>
      <c r="AD277" s="1">
        <v>154.69999999999999</v>
      </c>
    </row>
    <row r="278" spans="1:30" hidden="1" x14ac:dyDescent="0.35">
      <c r="A278" t="s">
        <v>30</v>
      </c>
      <c r="B278">
        <v>2020</v>
      </c>
      <c r="C278" t="s">
        <v>43</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t="s">
        <v>32</v>
      </c>
      <c r="V278" s="1">
        <v>146.80000000000001</v>
      </c>
      <c r="W278" s="1">
        <v>152</v>
      </c>
      <c r="X278" s="1">
        <v>159.5</v>
      </c>
      <c r="Y278" s="1">
        <v>146.4</v>
      </c>
      <c r="Z278" s="1">
        <v>152.4</v>
      </c>
      <c r="AA278" s="1">
        <v>162.5</v>
      </c>
      <c r="AB278" s="1">
        <v>156.19999999999999</v>
      </c>
      <c r="AC278" s="1">
        <v>154.30000000000001</v>
      </c>
      <c r="AD278" s="1">
        <v>157.5</v>
      </c>
    </row>
    <row r="279" spans="1:30" hidden="1" x14ac:dyDescent="0.35">
      <c r="A279" t="s">
        <v>33</v>
      </c>
      <c r="B279">
        <v>2020</v>
      </c>
      <c r="C279" t="s">
        <v>43</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v>156.5</v>
      </c>
      <c r="V279" s="1">
        <v>137.1</v>
      </c>
      <c r="W279" s="1">
        <v>145.1</v>
      </c>
      <c r="X279" s="1">
        <v>151</v>
      </c>
      <c r="Y279" s="1">
        <v>135.4</v>
      </c>
      <c r="Z279" s="1">
        <v>142</v>
      </c>
      <c r="AA279" s="1">
        <v>155.69999999999999</v>
      </c>
      <c r="AB279" s="1">
        <v>158.1</v>
      </c>
      <c r="AC279" s="1">
        <v>146.19999999999999</v>
      </c>
      <c r="AD279" s="1">
        <v>155.19999999999999</v>
      </c>
    </row>
    <row r="280" spans="1:30" hidden="1" x14ac:dyDescent="0.35">
      <c r="A280" t="s">
        <v>34</v>
      </c>
      <c r="B280">
        <v>2020</v>
      </c>
      <c r="C280" t="s">
        <v>43</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v>156.5</v>
      </c>
      <c r="V280" s="1">
        <v>143.1</v>
      </c>
      <c r="W280" s="1">
        <v>148.69999999999999</v>
      </c>
      <c r="X280" s="1">
        <v>156.30000000000001</v>
      </c>
      <c r="Y280" s="1">
        <v>140.6</v>
      </c>
      <c r="Z280" s="1">
        <v>146.5</v>
      </c>
      <c r="AA280" s="1">
        <v>158.5</v>
      </c>
      <c r="AB280" s="1">
        <v>157</v>
      </c>
      <c r="AC280" s="1">
        <v>150.4</v>
      </c>
      <c r="AD280" s="1">
        <v>156.4</v>
      </c>
    </row>
    <row r="281" spans="1:30" hidden="1" x14ac:dyDescent="0.35">
      <c r="A281" t="s">
        <v>30</v>
      </c>
      <c r="B281">
        <v>2020</v>
      </c>
      <c r="C281" t="s">
        <v>45</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t="s">
        <v>32</v>
      </c>
      <c r="V281" s="1">
        <v>147.5</v>
      </c>
      <c r="W281" s="1">
        <v>152.80000000000001</v>
      </c>
      <c r="X281" s="1">
        <v>160.4</v>
      </c>
      <c r="Y281" s="1">
        <v>146.1</v>
      </c>
      <c r="Z281" s="1">
        <v>153.6</v>
      </c>
      <c r="AA281" s="1">
        <v>161.6</v>
      </c>
      <c r="AB281" s="1">
        <v>156.19999999999999</v>
      </c>
      <c r="AC281" s="1">
        <v>154.5</v>
      </c>
      <c r="AD281" s="1">
        <v>159.80000000000001</v>
      </c>
    </row>
    <row r="282" spans="1:30" hidden="1" x14ac:dyDescent="0.35">
      <c r="A282" t="s">
        <v>33</v>
      </c>
      <c r="B282">
        <v>2020</v>
      </c>
      <c r="C282" t="s">
        <v>45</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v>158</v>
      </c>
      <c r="V282" s="1">
        <v>137.30000000000001</v>
      </c>
      <c r="W282" s="1">
        <v>145.1</v>
      </c>
      <c r="X282" s="1">
        <v>152</v>
      </c>
      <c r="Y282" s="1">
        <v>135.19999999999999</v>
      </c>
      <c r="Z282" s="1">
        <v>144.4</v>
      </c>
      <c r="AA282" s="1">
        <v>156.4</v>
      </c>
      <c r="AB282" s="1">
        <v>157.9</v>
      </c>
      <c r="AC282" s="1">
        <v>146.6</v>
      </c>
      <c r="AD282" s="1">
        <v>156.69999999999999</v>
      </c>
    </row>
    <row r="283" spans="1:30" hidden="1" x14ac:dyDescent="0.35">
      <c r="A283" t="s">
        <v>34</v>
      </c>
      <c r="B283">
        <v>2020</v>
      </c>
      <c r="C283" t="s">
        <v>45</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v>158</v>
      </c>
      <c r="V283" s="1">
        <v>143.6</v>
      </c>
      <c r="W283" s="1">
        <v>149.19999999999999</v>
      </c>
      <c r="X283" s="1">
        <v>157.19999999999999</v>
      </c>
      <c r="Y283" s="1">
        <v>140.4</v>
      </c>
      <c r="Z283" s="1">
        <v>148.4</v>
      </c>
      <c r="AA283" s="1">
        <v>158.6</v>
      </c>
      <c r="AB283" s="1">
        <v>156.9</v>
      </c>
      <c r="AC283" s="1">
        <v>150.69999999999999</v>
      </c>
      <c r="AD283" s="1">
        <v>158.4</v>
      </c>
    </row>
    <row r="284" spans="1:30" hidden="1" x14ac:dyDescent="0.35">
      <c r="A284" t="s">
        <v>30</v>
      </c>
      <c r="B284">
        <v>2020</v>
      </c>
      <c r="C284" t="s">
        <v>46</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t="s">
        <v>32</v>
      </c>
      <c r="V284" s="1">
        <v>148.69999999999999</v>
      </c>
      <c r="W284" s="1">
        <v>153.4</v>
      </c>
      <c r="X284" s="1">
        <v>161.6</v>
      </c>
      <c r="Y284" s="1">
        <v>146.4</v>
      </c>
      <c r="Z284" s="1">
        <v>153.9</v>
      </c>
      <c r="AA284" s="1">
        <v>162.9</v>
      </c>
      <c r="AB284" s="1">
        <v>156.6</v>
      </c>
      <c r="AC284" s="1">
        <v>155.19999999999999</v>
      </c>
      <c r="AD284" s="1">
        <v>160.69999999999999</v>
      </c>
    </row>
    <row r="285" spans="1:30" hidden="1" x14ac:dyDescent="0.35">
      <c r="A285" t="s">
        <v>33</v>
      </c>
      <c r="B285">
        <v>2020</v>
      </c>
      <c r="C285" t="s">
        <v>46</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v>158.4</v>
      </c>
      <c r="V285" s="1">
        <v>137.9</v>
      </c>
      <c r="W285" s="1">
        <v>145.5</v>
      </c>
      <c r="X285" s="1">
        <v>152.9</v>
      </c>
      <c r="Y285" s="1">
        <v>135.5</v>
      </c>
      <c r="Z285" s="1">
        <v>144.30000000000001</v>
      </c>
      <c r="AA285" s="1">
        <v>156.9</v>
      </c>
      <c r="AB285" s="1">
        <v>157.9</v>
      </c>
      <c r="AC285" s="1">
        <v>146.9</v>
      </c>
      <c r="AD285" s="1">
        <v>156.9</v>
      </c>
    </row>
    <row r="286" spans="1:30" hidden="1" x14ac:dyDescent="0.35">
      <c r="A286" t="s">
        <v>34</v>
      </c>
      <c r="B286">
        <v>2020</v>
      </c>
      <c r="C286" t="s">
        <v>46</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v>158.4</v>
      </c>
      <c r="V286" s="1">
        <v>144.6</v>
      </c>
      <c r="W286" s="1">
        <v>149.69999999999999</v>
      </c>
      <c r="X286" s="1">
        <v>158.30000000000001</v>
      </c>
      <c r="Y286" s="1">
        <v>140.69999999999999</v>
      </c>
      <c r="Z286" s="1">
        <v>148.5</v>
      </c>
      <c r="AA286" s="1">
        <v>159.4</v>
      </c>
      <c r="AB286" s="1">
        <v>157.1</v>
      </c>
      <c r="AC286" s="1">
        <v>151.19999999999999</v>
      </c>
      <c r="AD286" s="1">
        <v>158.9</v>
      </c>
    </row>
    <row r="287" spans="1:30" hidden="1" x14ac:dyDescent="0.35">
      <c r="A287" t="s">
        <v>30</v>
      </c>
      <c r="B287">
        <v>2021</v>
      </c>
      <c r="C287"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t="s">
        <v>32</v>
      </c>
      <c r="V287" s="1">
        <v>150.9</v>
      </c>
      <c r="W287" s="1">
        <v>153.9</v>
      </c>
      <c r="X287" s="1">
        <v>162.5</v>
      </c>
      <c r="Y287" s="1">
        <v>147.5</v>
      </c>
      <c r="Z287" s="1">
        <v>155.1</v>
      </c>
      <c r="AA287" s="1">
        <v>163.5</v>
      </c>
      <c r="AB287" s="1">
        <v>156.19999999999999</v>
      </c>
      <c r="AC287" s="1">
        <v>155.9</v>
      </c>
      <c r="AD287" s="1">
        <v>158.5</v>
      </c>
    </row>
    <row r="288" spans="1:30" hidden="1" x14ac:dyDescent="0.35">
      <c r="A288" t="s">
        <v>33</v>
      </c>
      <c r="B288">
        <v>2021</v>
      </c>
      <c r="C288"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v>157.69999999999999</v>
      </c>
      <c r="V288" s="1">
        <v>142.9</v>
      </c>
      <c r="W288" s="1">
        <v>145.69999999999999</v>
      </c>
      <c r="X288" s="1">
        <v>154.1</v>
      </c>
      <c r="Y288" s="1">
        <v>136.9</v>
      </c>
      <c r="Z288" s="1">
        <v>145.4</v>
      </c>
      <c r="AA288" s="1">
        <v>156.1</v>
      </c>
      <c r="AB288" s="1">
        <v>157.69999999999999</v>
      </c>
      <c r="AC288" s="1">
        <v>147.6</v>
      </c>
      <c r="AD288" s="1">
        <v>156</v>
      </c>
    </row>
    <row r="289" spans="1:30" hidden="1" x14ac:dyDescent="0.35">
      <c r="A289" t="s">
        <v>34</v>
      </c>
      <c r="B289">
        <v>2021</v>
      </c>
      <c r="C289"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hidden="1" x14ac:dyDescent="0.35">
      <c r="A290" t="s">
        <v>30</v>
      </c>
      <c r="B290">
        <v>2021</v>
      </c>
      <c r="C290" t="s">
        <v>35</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t="s">
        <v>32</v>
      </c>
      <c r="V290" s="1">
        <v>154.4</v>
      </c>
      <c r="W290" s="1">
        <v>154.80000000000001</v>
      </c>
      <c r="X290" s="1">
        <v>164.3</v>
      </c>
      <c r="Y290" s="1">
        <v>150.19999999999999</v>
      </c>
      <c r="Z290" s="1">
        <v>157</v>
      </c>
      <c r="AA290" s="1">
        <v>163.6</v>
      </c>
      <c r="AB290" s="1">
        <v>155.19999999999999</v>
      </c>
      <c r="AC290" s="1">
        <v>157.19999999999999</v>
      </c>
      <c r="AD290" s="1">
        <v>156.69999999999999</v>
      </c>
    </row>
    <row r="291" spans="1:30" hidden="1" x14ac:dyDescent="0.35">
      <c r="A291" t="s">
        <v>33</v>
      </c>
      <c r="B291">
        <v>2021</v>
      </c>
      <c r="C291" t="s">
        <v>35</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hidden="1" x14ac:dyDescent="0.35">
      <c r="A292" t="s">
        <v>34</v>
      </c>
      <c r="B292">
        <v>2021</v>
      </c>
      <c r="C292" t="s">
        <v>35</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v>159.80000000000001</v>
      </c>
      <c r="V292" s="1">
        <v>152.4</v>
      </c>
      <c r="W292" s="1">
        <v>150.9</v>
      </c>
      <c r="X292" s="1">
        <v>161.30000000000001</v>
      </c>
      <c r="Y292" s="1">
        <v>145.1</v>
      </c>
      <c r="Z292" s="1">
        <v>151.5</v>
      </c>
      <c r="AA292" s="1">
        <v>159.5</v>
      </c>
      <c r="AB292" s="1">
        <v>155.80000000000001</v>
      </c>
      <c r="AC292" s="1">
        <v>153.4</v>
      </c>
      <c r="AD292" s="1">
        <v>156.6</v>
      </c>
    </row>
    <row r="293" spans="1:30" hidden="1" x14ac:dyDescent="0.35">
      <c r="A293" t="s">
        <v>30</v>
      </c>
      <c r="B293">
        <v>2021</v>
      </c>
      <c r="C293" t="s">
        <v>36</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t="s">
        <v>48</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hidden="1" x14ac:dyDescent="0.35">
      <c r="A294" t="s">
        <v>33</v>
      </c>
      <c r="B294">
        <v>2021</v>
      </c>
      <c r="C294" t="s">
        <v>36</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v>159.9</v>
      </c>
      <c r="V294" s="1">
        <v>154.80000000000001</v>
      </c>
      <c r="W294" s="1">
        <v>147.19999999999999</v>
      </c>
      <c r="X294" s="1">
        <v>156.9</v>
      </c>
      <c r="Y294" s="1">
        <v>141.69999999999999</v>
      </c>
      <c r="Z294" s="1">
        <v>148.6</v>
      </c>
      <c r="AA294" s="1">
        <v>157.6</v>
      </c>
      <c r="AB294" s="1">
        <v>154.9</v>
      </c>
      <c r="AC294" s="1">
        <v>150</v>
      </c>
      <c r="AD294" s="1">
        <v>156.9</v>
      </c>
    </row>
    <row r="295" spans="1:30" hidden="1" x14ac:dyDescent="0.35">
      <c r="A295" t="s">
        <v>34</v>
      </c>
      <c r="B295">
        <v>2021</v>
      </c>
      <c r="C295" t="s">
        <v>36</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hidden="1" x14ac:dyDescent="0.35">
      <c r="A296" t="s">
        <v>30</v>
      </c>
      <c r="B296">
        <v>2021</v>
      </c>
      <c r="C296" t="s">
        <v>37</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t="s">
        <v>48</v>
      </c>
      <c r="V296" s="1">
        <v>156</v>
      </c>
      <c r="W296" s="1">
        <v>155.5</v>
      </c>
      <c r="X296" s="1">
        <v>165.3</v>
      </c>
      <c r="Y296" s="1">
        <v>151.69999999999999</v>
      </c>
      <c r="Z296" s="1">
        <v>158.6</v>
      </c>
      <c r="AA296" s="1">
        <v>164.1</v>
      </c>
      <c r="AB296" s="1">
        <v>154.6</v>
      </c>
      <c r="AC296" s="1">
        <v>158</v>
      </c>
      <c r="AD296" s="1">
        <v>157.6</v>
      </c>
    </row>
    <row r="297" spans="1:30" hidden="1" x14ac:dyDescent="0.35">
      <c r="A297" t="s">
        <v>33</v>
      </c>
      <c r="B297">
        <v>2021</v>
      </c>
      <c r="C297" t="s">
        <v>37</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v>161.4</v>
      </c>
      <c r="V297" s="1">
        <v>154.9</v>
      </c>
      <c r="W297" s="1">
        <v>147.6</v>
      </c>
      <c r="X297" s="1">
        <v>157.5</v>
      </c>
      <c r="Y297" s="1">
        <v>142.1</v>
      </c>
      <c r="Z297" s="1">
        <v>149.1</v>
      </c>
      <c r="AA297" s="1">
        <v>157.6</v>
      </c>
      <c r="AB297" s="1">
        <v>156.6</v>
      </c>
      <c r="AC297" s="1">
        <v>150.5</v>
      </c>
      <c r="AD297" s="1">
        <v>158</v>
      </c>
    </row>
    <row r="298" spans="1:30" hidden="1" x14ac:dyDescent="0.35">
      <c r="A298" t="s">
        <v>34</v>
      </c>
      <c r="B298">
        <v>2021</v>
      </c>
      <c r="C298" t="s">
        <v>37</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hidden="1" x14ac:dyDescent="0.35">
      <c r="A299" t="s">
        <v>30</v>
      </c>
      <c r="B299">
        <v>2021</v>
      </c>
      <c r="C299" t="s">
        <v>38</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t="s">
        <v>32</v>
      </c>
      <c r="V299" s="1">
        <v>161.69999999999999</v>
      </c>
      <c r="W299" s="1">
        <v>158.80000000000001</v>
      </c>
      <c r="X299" s="1">
        <v>169.1</v>
      </c>
      <c r="Y299" s="1">
        <v>153.19999999999999</v>
      </c>
      <c r="Z299" s="1">
        <v>160</v>
      </c>
      <c r="AA299" s="1">
        <v>167.6</v>
      </c>
      <c r="AB299" s="1">
        <v>159.30000000000001</v>
      </c>
      <c r="AC299" s="1">
        <v>161.1</v>
      </c>
      <c r="AD299" s="1">
        <v>161.1</v>
      </c>
    </row>
    <row r="300" spans="1:30" hidden="1" x14ac:dyDescent="0.35">
      <c r="A300" t="s">
        <v>33</v>
      </c>
      <c r="B300">
        <v>2021</v>
      </c>
      <c r="C300" t="s">
        <v>38</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v>161.6</v>
      </c>
      <c r="V300" s="1">
        <v>155.5</v>
      </c>
      <c r="W300" s="1">
        <v>150.1</v>
      </c>
      <c r="X300" s="1">
        <v>160.4</v>
      </c>
      <c r="Y300" s="1">
        <v>145</v>
      </c>
      <c r="Z300" s="1">
        <v>152.6</v>
      </c>
      <c r="AA300" s="1">
        <v>156.6</v>
      </c>
      <c r="AB300" s="1">
        <v>157.5</v>
      </c>
      <c r="AC300" s="1">
        <v>152.30000000000001</v>
      </c>
      <c r="AD300" s="1">
        <v>159.5</v>
      </c>
    </row>
    <row r="301" spans="1:30" hidden="1" x14ac:dyDescent="0.35">
      <c r="A301" t="s">
        <v>34</v>
      </c>
      <c r="B301">
        <v>2021</v>
      </c>
      <c r="C301" t="s">
        <v>38</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v>161.6</v>
      </c>
      <c r="V301" s="1">
        <v>159.4</v>
      </c>
      <c r="W301" s="1">
        <v>154.69999999999999</v>
      </c>
      <c r="X301" s="1">
        <v>165.8</v>
      </c>
      <c r="Y301" s="1">
        <v>148.9</v>
      </c>
      <c r="Z301" s="1">
        <v>155.80000000000001</v>
      </c>
      <c r="AA301" s="1">
        <v>161.19999999999999</v>
      </c>
      <c r="AB301" s="1">
        <v>158.6</v>
      </c>
      <c r="AC301" s="1">
        <v>156.80000000000001</v>
      </c>
      <c r="AD301" s="1">
        <v>160.4</v>
      </c>
    </row>
    <row r="302" spans="1:30" hidden="1" x14ac:dyDescent="0.35">
      <c r="A302" t="s">
        <v>30</v>
      </c>
      <c r="B302">
        <v>2021</v>
      </c>
      <c r="C302" t="s">
        <v>39</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t="s">
        <v>32</v>
      </c>
      <c r="V302" s="1">
        <v>162.1</v>
      </c>
      <c r="W302" s="1">
        <v>159.19999999999999</v>
      </c>
      <c r="X302" s="1">
        <v>169.7</v>
      </c>
      <c r="Y302" s="1">
        <v>154.19999999999999</v>
      </c>
      <c r="Z302" s="1">
        <v>160.4</v>
      </c>
      <c r="AA302" s="1">
        <v>166.8</v>
      </c>
      <c r="AB302" s="1">
        <v>159.4</v>
      </c>
      <c r="AC302" s="1">
        <v>161.5</v>
      </c>
      <c r="AD302" s="1">
        <v>162.1</v>
      </c>
    </row>
    <row r="303" spans="1:30" hidden="1" x14ac:dyDescent="0.35">
      <c r="A303" t="s">
        <v>33</v>
      </c>
      <c r="B303">
        <v>2021</v>
      </c>
      <c r="C303" t="s">
        <v>39</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v>160.5</v>
      </c>
      <c r="V303" s="1">
        <v>156.1</v>
      </c>
      <c r="W303" s="1">
        <v>149.80000000000001</v>
      </c>
      <c r="X303" s="1">
        <v>160.80000000000001</v>
      </c>
      <c r="Y303" s="1">
        <v>147.5</v>
      </c>
      <c r="Z303" s="1">
        <v>150.69999999999999</v>
      </c>
      <c r="AA303" s="1">
        <v>158.1</v>
      </c>
      <c r="AB303" s="1">
        <v>158</v>
      </c>
      <c r="AC303" s="1">
        <v>153.4</v>
      </c>
      <c r="AD303" s="1">
        <v>160.4</v>
      </c>
    </row>
    <row r="304" spans="1:30" hidden="1" x14ac:dyDescent="0.35">
      <c r="A304" t="s">
        <v>34</v>
      </c>
      <c r="B304">
        <v>2021</v>
      </c>
      <c r="C304" t="s">
        <v>39</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hidden="1" x14ac:dyDescent="0.35">
      <c r="A305" t="s">
        <v>30</v>
      </c>
      <c r="B305">
        <v>2021</v>
      </c>
      <c r="C305" t="s">
        <v>40</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t="s">
        <v>32</v>
      </c>
      <c r="V305" s="1">
        <v>162.5</v>
      </c>
      <c r="W305" s="1">
        <v>160.30000000000001</v>
      </c>
      <c r="X305" s="1">
        <v>170.4</v>
      </c>
      <c r="Y305" s="1">
        <v>157.1</v>
      </c>
      <c r="Z305" s="1">
        <v>160.69999999999999</v>
      </c>
      <c r="AA305" s="1">
        <v>167.2</v>
      </c>
      <c r="AB305" s="1">
        <v>160.4</v>
      </c>
      <c r="AC305" s="1">
        <v>162.80000000000001</v>
      </c>
      <c r="AD305" s="1">
        <v>163.19999999999999</v>
      </c>
    </row>
    <row r="306" spans="1:30" hidden="1" x14ac:dyDescent="0.35">
      <c r="A306" t="s">
        <v>33</v>
      </c>
      <c r="B306">
        <v>2021</v>
      </c>
      <c r="C306" t="s">
        <v>40</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hidden="1" x14ac:dyDescent="0.35">
      <c r="A307" t="s">
        <v>34</v>
      </c>
      <c r="B307">
        <v>2021</v>
      </c>
      <c r="C307" t="s">
        <v>40</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v>161.5</v>
      </c>
      <c r="V307" s="1">
        <v>160.69999999999999</v>
      </c>
      <c r="W307" s="1">
        <v>155.80000000000001</v>
      </c>
      <c r="X307" s="1">
        <v>167</v>
      </c>
      <c r="Y307" s="1">
        <v>153.1</v>
      </c>
      <c r="Z307" s="1">
        <v>155.30000000000001</v>
      </c>
      <c r="AA307" s="1">
        <v>163.19999999999999</v>
      </c>
      <c r="AB307" s="1">
        <v>160.1</v>
      </c>
      <c r="AC307" s="1">
        <v>159</v>
      </c>
      <c r="AD307" s="1">
        <v>162.5</v>
      </c>
    </row>
    <row r="308" spans="1:30" hidden="1" x14ac:dyDescent="0.35">
      <c r="A308" t="s">
        <v>30</v>
      </c>
      <c r="B308">
        <v>2021</v>
      </c>
      <c r="C308" t="s">
        <v>41</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t="s">
        <v>32</v>
      </c>
      <c r="V308" s="1">
        <v>163.1</v>
      </c>
      <c r="W308" s="1">
        <v>160.9</v>
      </c>
      <c r="X308" s="1">
        <v>171.1</v>
      </c>
      <c r="Y308" s="1">
        <v>157.69999999999999</v>
      </c>
      <c r="Z308" s="1">
        <v>161.1</v>
      </c>
      <c r="AA308" s="1">
        <v>167.5</v>
      </c>
      <c r="AB308" s="1">
        <v>160.30000000000001</v>
      </c>
      <c r="AC308" s="1">
        <v>163.30000000000001</v>
      </c>
      <c r="AD308" s="1">
        <v>163.6</v>
      </c>
    </row>
    <row r="309" spans="1:30" hidden="1" x14ac:dyDescent="0.35">
      <c r="A309" t="s">
        <v>33</v>
      </c>
      <c r="B309">
        <v>2021</v>
      </c>
      <c r="C309" t="s">
        <v>41</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hidden="1" x14ac:dyDescent="0.35">
      <c r="A310" t="s">
        <v>34</v>
      </c>
      <c r="B310">
        <v>2021</v>
      </c>
      <c r="C310" t="s">
        <v>41</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v>162.1</v>
      </c>
      <c r="V310" s="1">
        <v>162.6</v>
      </c>
      <c r="W310" s="1">
        <v>157.5</v>
      </c>
      <c r="X310" s="1">
        <v>168.4</v>
      </c>
      <c r="Y310" s="1">
        <v>154</v>
      </c>
      <c r="Z310" s="1">
        <v>157.6</v>
      </c>
      <c r="AA310" s="1">
        <v>163.80000000000001</v>
      </c>
      <c r="AB310" s="1">
        <v>160</v>
      </c>
      <c r="AC310" s="1">
        <v>160</v>
      </c>
      <c r="AD310" s="1">
        <v>163.19999999999999</v>
      </c>
    </row>
    <row r="311" spans="1:30" hidden="1" x14ac:dyDescent="0.35">
      <c r="A311" t="s">
        <v>30</v>
      </c>
      <c r="B311">
        <v>2021</v>
      </c>
      <c r="C311" t="s">
        <v>42</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t="s">
        <v>32</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hidden="1" x14ac:dyDescent="0.35">
      <c r="A312" t="s">
        <v>33</v>
      </c>
      <c r="B312">
        <v>2021</v>
      </c>
      <c r="C312" t="s">
        <v>42</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hidden="1" x14ac:dyDescent="0.35">
      <c r="A313" t="s">
        <v>34</v>
      </c>
      <c r="B313">
        <v>2021</v>
      </c>
      <c r="C313" t="s">
        <v>42</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v>162.1</v>
      </c>
      <c r="V313" s="1">
        <v>162.6</v>
      </c>
      <c r="W313" s="1">
        <v>157.5</v>
      </c>
      <c r="X313" s="1">
        <v>168.4</v>
      </c>
      <c r="Y313" s="1">
        <v>154</v>
      </c>
      <c r="Z313" s="1">
        <v>157.69999999999999</v>
      </c>
      <c r="AA313" s="1">
        <v>163.69999999999999</v>
      </c>
      <c r="AB313" s="1">
        <v>160</v>
      </c>
      <c r="AC313" s="1">
        <v>160</v>
      </c>
      <c r="AD313" s="1">
        <v>163.19999999999999</v>
      </c>
    </row>
    <row r="314" spans="1:30" hidden="1" x14ac:dyDescent="0.35">
      <c r="A314" t="s">
        <v>30</v>
      </c>
      <c r="B314">
        <v>2021</v>
      </c>
      <c r="C314" t="s">
        <v>43</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t="s">
        <v>32</v>
      </c>
      <c r="V314" s="1">
        <v>165.5</v>
      </c>
      <c r="W314" s="1">
        <v>162</v>
      </c>
      <c r="X314" s="1">
        <v>172.5</v>
      </c>
      <c r="Y314" s="1">
        <v>159.5</v>
      </c>
      <c r="Z314" s="1">
        <v>163.19999999999999</v>
      </c>
      <c r="AA314" s="1">
        <v>169</v>
      </c>
      <c r="AB314" s="1">
        <v>161.1</v>
      </c>
      <c r="AC314" s="1">
        <v>164.7</v>
      </c>
      <c r="AD314" s="1">
        <v>166.3</v>
      </c>
    </row>
    <row r="315" spans="1:30" hidden="1" x14ac:dyDescent="0.35">
      <c r="A315" t="s">
        <v>33</v>
      </c>
      <c r="B315">
        <v>2021</v>
      </c>
      <c r="C315" t="s">
        <v>43</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hidden="1" x14ac:dyDescent="0.35">
      <c r="A316" t="s">
        <v>34</v>
      </c>
      <c r="B316">
        <v>2021</v>
      </c>
      <c r="C316" t="s">
        <v>43</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v>163.6</v>
      </c>
      <c r="V316" s="1">
        <v>164.2</v>
      </c>
      <c r="W316" s="1">
        <v>158.4</v>
      </c>
      <c r="X316" s="1">
        <v>169.1</v>
      </c>
      <c r="Y316" s="1">
        <v>155.69999999999999</v>
      </c>
      <c r="Z316" s="1">
        <v>158.6</v>
      </c>
      <c r="AA316" s="1">
        <v>163.9</v>
      </c>
      <c r="AB316" s="1">
        <v>160.80000000000001</v>
      </c>
      <c r="AC316" s="1">
        <v>161</v>
      </c>
      <c r="AD316" s="1">
        <v>165.5</v>
      </c>
    </row>
    <row r="317" spans="1:30" hidden="1" x14ac:dyDescent="0.35">
      <c r="A317" t="s">
        <v>30</v>
      </c>
      <c r="B317">
        <v>2021</v>
      </c>
      <c r="C317" t="s">
        <v>45</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t="s">
        <v>32</v>
      </c>
      <c r="V317" s="1">
        <v>165.3</v>
      </c>
      <c r="W317" s="1">
        <v>162.9</v>
      </c>
      <c r="X317" s="1">
        <v>173.4</v>
      </c>
      <c r="Y317" s="1">
        <v>158.9</v>
      </c>
      <c r="Z317" s="1">
        <v>163.80000000000001</v>
      </c>
      <c r="AA317" s="1">
        <v>169.3</v>
      </c>
      <c r="AB317" s="1">
        <v>162.4</v>
      </c>
      <c r="AC317" s="1">
        <v>165.2</v>
      </c>
      <c r="AD317" s="1">
        <v>167.6</v>
      </c>
    </row>
    <row r="318" spans="1:30" hidden="1" x14ac:dyDescent="0.35">
      <c r="A318" t="s">
        <v>33</v>
      </c>
      <c r="B318">
        <v>2021</v>
      </c>
      <c r="C318" t="s">
        <v>45</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hidden="1" x14ac:dyDescent="0.35">
      <c r="A319" t="s">
        <v>34</v>
      </c>
      <c r="B319">
        <v>2021</v>
      </c>
      <c r="C319" t="s">
        <v>45</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v>164.2</v>
      </c>
      <c r="V319" s="1">
        <v>163.9</v>
      </c>
      <c r="W319" s="1">
        <v>159.30000000000001</v>
      </c>
      <c r="X319" s="1">
        <v>169.9</v>
      </c>
      <c r="Y319" s="1">
        <v>154.80000000000001</v>
      </c>
      <c r="Z319" s="1">
        <v>159.80000000000001</v>
      </c>
      <c r="AA319" s="1">
        <v>164.3</v>
      </c>
      <c r="AB319" s="1">
        <v>162.19999999999999</v>
      </c>
      <c r="AC319" s="1">
        <v>161.4</v>
      </c>
      <c r="AD319" s="1">
        <v>166.7</v>
      </c>
    </row>
    <row r="320" spans="1:30" hidden="1" x14ac:dyDescent="0.35">
      <c r="A320" t="s">
        <v>30</v>
      </c>
      <c r="B320">
        <v>2021</v>
      </c>
      <c r="C320" t="s">
        <v>46</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t="s">
        <v>32</v>
      </c>
      <c r="V320" s="1">
        <v>165.6</v>
      </c>
      <c r="W320" s="1">
        <v>163.9</v>
      </c>
      <c r="X320" s="1">
        <v>174</v>
      </c>
      <c r="Y320" s="1">
        <v>160.1</v>
      </c>
      <c r="Z320" s="1">
        <v>164.5</v>
      </c>
      <c r="AA320" s="1">
        <v>169.7</v>
      </c>
      <c r="AB320" s="1">
        <v>162.80000000000001</v>
      </c>
      <c r="AC320" s="1">
        <v>166</v>
      </c>
      <c r="AD320" s="1">
        <v>167</v>
      </c>
    </row>
    <row r="321" spans="1:30" hidden="1" x14ac:dyDescent="0.35">
      <c r="A321" t="s">
        <v>33</v>
      </c>
      <c r="B321">
        <v>2021</v>
      </c>
      <c r="C321" t="s">
        <v>46</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v>163.4</v>
      </c>
      <c r="V321" s="1">
        <v>161.69999999999999</v>
      </c>
      <c r="W321" s="1">
        <v>156</v>
      </c>
      <c r="X321" s="1">
        <v>165.1</v>
      </c>
      <c r="Y321" s="1">
        <v>151.80000000000001</v>
      </c>
      <c r="Z321" s="1">
        <v>157.6</v>
      </c>
      <c r="AA321" s="1">
        <v>160.6</v>
      </c>
      <c r="AB321" s="1">
        <v>162.4</v>
      </c>
      <c r="AC321" s="1">
        <v>157.80000000000001</v>
      </c>
      <c r="AD321" s="1">
        <v>165.2</v>
      </c>
    </row>
    <row r="322" spans="1:30" hidden="1" x14ac:dyDescent="0.35">
      <c r="A322" t="s">
        <v>34</v>
      </c>
      <c r="B322">
        <v>2021</v>
      </c>
      <c r="C322" t="s">
        <v>46</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v>163.4</v>
      </c>
      <c r="V322" s="1">
        <v>164.1</v>
      </c>
      <c r="W322" s="1">
        <v>160.19999999999999</v>
      </c>
      <c r="X322" s="1">
        <v>170.6</v>
      </c>
      <c r="Y322" s="1">
        <v>155.69999999999999</v>
      </c>
      <c r="Z322" s="1">
        <v>160.6</v>
      </c>
      <c r="AA322" s="1">
        <v>164.4</v>
      </c>
      <c r="AB322" s="1">
        <v>162.6</v>
      </c>
      <c r="AC322" s="1">
        <v>162</v>
      </c>
      <c r="AD322" s="1">
        <v>166.2</v>
      </c>
    </row>
    <row r="323" spans="1:30" hidden="1" x14ac:dyDescent="0.35">
      <c r="A323" t="s">
        <v>30</v>
      </c>
      <c r="B323">
        <v>2022</v>
      </c>
      <c r="C323"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t="s">
        <v>32</v>
      </c>
      <c r="V323" s="1">
        <v>165.8</v>
      </c>
      <c r="W323" s="1">
        <v>164.9</v>
      </c>
      <c r="X323" s="1">
        <v>174.7</v>
      </c>
      <c r="Y323" s="1">
        <v>160.80000000000001</v>
      </c>
      <c r="Z323" s="1">
        <v>164.9</v>
      </c>
      <c r="AA323" s="1">
        <v>169.9</v>
      </c>
      <c r="AB323" s="1">
        <v>163.19999999999999</v>
      </c>
      <c r="AC323" s="1">
        <v>166.6</v>
      </c>
      <c r="AD323" s="1">
        <v>166.4</v>
      </c>
    </row>
    <row r="324" spans="1:30" hidden="1" x14ac:dyDescent="0.35">
      <c r="A324" t="s">
        <v>33</v>
      </c>
      <c r="B324">
        <v>2022</v>
      </c>
      <c r="C324"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v>164.5</v>
      </c>
      <c r="V324" s="1">
        <v>161.6</v>
      </c>
      <c r="W324" s="1">
        <v>156.80000000000001</v>
      </c>
      <c r="X324" s="1">
        <v>166.1</v>
      </c>
      <c r="Y324" s="1">
        <v>152.69999999999999</v>
      </c>
      <c r="Z324" s="1">
        <v>158.4</v>
      </c>
      <c r="AA324" s="1">
        <v>161</v>
      </c>
      <c r="AB324" s="1">
        <v>162.80000000000001</v>
      </c>
      <c r="AC324" s="1">
        <v>158.6</v>
      </c>
      <c r="AD324" s="1">
        <v>165</v>
      </c>
    </row>
    <row r="325" spans="1:30" hidden="1" x14ac:dyDescent="0.35">
      <c r="A325" t="s">
        <v>34</v>
      </c>
      <c r="B325">
        <v>2022</v>
      </c>
      <c r="C325"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v>164.5</v>
      </c>
      <c r="V325" s="1">
        <v>164.2</v>
      </c>
      <c r="W325" s="1">
        <v>161.1</v>
      </c>
      <c r="X325" s="1">
        <v>171.4</v>
      </c>
      <c r="Y325" s="1">
        <v>156.5</v>
      </c>
      <c r="Z325" s="1">
        <v>161.19999999999999</v>
      </c>
      <c r="AA325" s="1">
        <v>164.7</v>
      </c>
      <c r="AB325" s="1">
        <v>163</v>
      </c>
      <c r="AC325" s="1">
        <v>162.69999999999999</v>
      </c>
      <c r="AD325" s="1">
        <v>165.7</v>
      </c>
    </row>
    <row r="326" spans="1:30" hidden="1" x14ac:dyDescent="0.35">
      <c r="A326" t="s">
        <v>30</v>
      </c>
      <c r="B326">
        <v>2022</v>
      </c>
      <c r="C326" t="s">
        <v>35</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t="s">
        <v>32</v>
      </c>
      <c r="V326" s="1">
        <v>167.4</v>
      </c>
      <c r="W326" s="1">
        <v>165.7</v>
      </c>
      <c r="X326" s="1">
        <v>175.3</v>
      </c>
      <c r="Y326" s="1">
        <v>161.19999999999999</v>
      </c>
      <c r="Z326" s="1">
        <v>165.5</v>
      </c>
      <c r="AA326" s="1">
        <v>170.3</v>
      </c>
      <c r="AB326" s="1">
        <v>164.5</v>
      </c>
      <c r="AC326" s="1">
        <v>167.3</v>
      </c>
      <c r="AD326" s="1">
        <v>166.7</v>
      </c>
    </row>
    <row r="327" spans="1:30" hidden="1" x14ac:dyDescent="0.35">
      <c r="A327" t="s">
        <v>33</v>
      </c>
      <c r="B327">
        <v>2022</v>
      </c>
      <c r="C327" t="s">
        <v>35</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v>165.5</v>
      </c>
      <c r="V327" s="1">
        <v>163</v>
      </c>
      <c r="W327" s="1">
        <v>157.4</v>
      </c>
      <c r="X327" s="1">
        <v>167.2</v>
      </c>
      <c r="Y327" s="1">
        <v>153.1</v>
      </c>
      <c r="Z327" s="1">
        <v>159.5</v>
      </c>
      <c r="AA327" s="1">
        <v>162</v>
      </c>
      <c r="AB327" s="1">
        <v>164.2</v>
      </c>
      <c r="AC327" s="1">
        <v>159.4</v>
      </c>
      <c r="AD327" s="1">
        <v>165.5</v>
      </c>
    </row>
    <row r="328" spans="1:30" hidden="1" x14ac:dyDescent="0.35">
      <c r="A328" t="s">
        <v>34</v>
      </c>
      <c r="B328">
        <v>2022</v>
      </c>
      <c r="C328" t="s">
        <v>35</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v>165.5</v>
      </c>
      <c r="V328" s="1">
        <v>165.7</v>
      </c>
      <c r="W328" s="1">
        <v>161.80000000000001</v>
      </c>
      <c r="X328" s="1">
        <v>172.2</v>
      </c>
      <c r="Y328" s="1">
        <v>156.9</v>
      </c>
      <c r="Z328" s="1">
        <v>162.1</v>
      </c>
      <c r="AA328" s="1">
        <v>165.4</v>
      </c>
      <c r="AB328" s="1">
        <v>164.4</v>
      </c>
      <c r="AC328" s="1">
        <v>163.5</v>
      </c>
      <c r="AD328" s="1">
        <v>166.1</v>
      </c>
    </row>
    <row r="329" spans="1:30" hidden="1" x14ac:dyDescent="0.35">
      <c r="A329" t="s">
        <v>30</v>
      </c>
      <c r="B329">
        <v>2022</v>
      </c>
      <c r="C329" t="s">
        <v>36</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t="s">
        <v>32</v>
      </c>
      <c r="V329" s="1">
        <v>168.9</v>
      </c>
      <c r="W329" s="1">
        <v>166.5</v>
      </c>
      <c r="X329" s="1">
        <v>176</v>
      </c>
      <c r="Y329" s="1">
        <v>162</v>
      </c>
      <c r="Z329" s="1">
        <v>166.6</v>
      </c>
      <c r="AA329" s="1">
        <v>170.6</v>
      </c>
      <c r="AB329" s="1">
        <v>167.4</v>
      </c>
      <c r="AC329" s="1">
        <v>168.3</v>
      </c>
      <c r="AD329" s="1">
        <v>168.7</v>
      </c>
    </row>
    <row r="330" spans="1:30" hidden="1" x14ac:dyDescent="0.35">
      <c r="A330" t="s">
        <v>33</v>
      </c>
      <c r="B330">
        <v>2022</v>
      </c>
      <c r="C330" t="s">
        <v>36</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v>165.3</v>
      </c>
      <c r="V330" s="1">
        <v>164.5</v>
      </c>
      <c r="W330" s="1">
        <v>158.6</v>
      </c>
      <c r="X330" s="1">
        <v>168.2</v>
      </c>
      <c r="Y330" s="1">
        <v>154.19999999999999</v>
      </c>
      <c r="Z330" s="1">
        <v>160.80000000000001</v>
      </c>
      <c r="AA330" s="1">
        <v>162.69999999999999</v>
      </c>
      <c r="AB330" s="1">
        <v>166.8</v>
      </c>
      <c r="AC330" s="1">
        <v>160.6</v>
      </c>
      <c r="AD330" s="1">
        <v>166.5</v>
      </c>
    </row>
    <row r="331" spans="1:30" hidden="1" x14ac:dyDescent="0.35">
      <c r="A331" t="s">
        <v>34</v>
      </c>
      <c r="B331">
        <v>2022</v>
      </c>
      <c r="C331" t="s">
        <v>36</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v>165.3</v>
      </c>
      <c r="V331" s="1">
        <v>167.2</v>
      </c>
      <c r="W331" s="1">
        <v>162.80000000000001</v>
      </c>
      <c r="X331" s="1">
        <v>173</v>
      </c>
      <c r="Y331" s="1">
        <v>157.9</v>
      </c>
      <c r="Z331" s="1">
        <v>163.30000000000001</v>
      </c>
      <c r="AA331" s="1">
        <v>166</v>
      </c>
      <c r="AB331" s="1">
        <v>167.2</v>
      </c>
      <c r="AC331" s="1">
        <v>164.6</v>
      </c>
      <c r="AD331" s="1">
        <v>167.7</v>
      </c>
    </row>
    <row r="332" spans="1:30" hidden="1" x14ac:dyDescent="0.35">
      <c r="A332" t="s">
        <v>30</v>
      </c>
      <c r="B332">
        <v>2022</v>
      </c>
      <c r="C332" t="s">
        <v>37</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t="s">
        <v>32</v>
      </c>
      <c r="V332" s="1">
        <v>173.3</v>
      </c>
      <c r="W332" s="1">
        <v>167.7</v>
      </c>
      <c r="X332" s="1">
        <v>177</v>
      </c>
      <c r="Y332" s="1">
        <v>166.2</v>
      </c>
      <c r="Z332" s="1">
        <v>167.2</v>
      </c>
      <c r="AA332" s="1">
        <v>170.9</v>
      </c>
      <c r="AB332" s="1">
        <v>169</v>
      </c>
      <c r="AC332" s="1">
        <v>170.2</v>
      </c>
      <c r="AD332" s="1">
        <v>170.8</v>
      </c>
    </row>
    <row r="333" spans="1:30" hidden="1" x14ac:dyDescent="0.35">
      <c r="A333" t="s">
        <v>33</v>
      </c>
      <c r="B333">
        <v>2022</v>
      </c>
      <c r="C333" t="s">
        <v>37</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v>167</v>
      </c>
      <c r="V333" s="1">
        <v>170.5</v>
      </c>
      <c r="W333" s="1">
        <v>159.80000000000001</v>
      </c>
      <c r="X333" s="1">
        <v>169</v>
      </c>
      <c r="Y333" s="1">
        <v>159.30000000000001</v>
      </c>
      <c r="Z333" s="1">
        <v>162.19999999999999</v>
      </c>
      <c r="AA333" s="1">
        <v>164</v>
      </c>
      <c r="AB333" s="1">
        <v>168.4</v>
      </c>
      <c r="AC333" s="1">
        <v>163.1</v>
      </c>
      <c r="AD333" s="1">
        <v>169.2</v>
      </c>
    </row>
    <row r="334" spans="1:30" hidden="1" x14ac:dyDescent="0.35">
      <c r="A334" t="s">
        <v>34</v>
      </c>
      <c r="B334">
        <v>2022</v>
      </c>
      <c r="C334" t="s">
        <v>37</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v>167</v>
      </c>
      <c r="V334" s="1">
        <v>172.2</v>
      </c>
      <c r="W334" s="1">
        <v>164</v>
      </c>
      <c r="X334" s="1">
        <v>174</v>
      </c>
      <c r="Y334" s="1">
        <v>162.6</v>
      </c>
      <c r="Z334" s="1">
        <v>164.4</v>
      </c>
      <c r="AA334" s="1">
        <v>166.9</v>
      </c>
      <c r="AB334" s="1">
        <v>168.8</v>
      </c>
      <c r="AC334" s="1">
        <v>166.8</v>
      </c>
      <c r="AD334" s="1">
        <v>170.1</v>
      </c>
    </row>
    <row r="335" spans="1:30" hidden="1" x14ac:dyDescent="0.35">
      <c r="A335" t="s">
        <v>30</v>
      </c>
      <c r="B335">
        <v>2022</v>
      </c>
      <c r="C335" t="s">
        <v>38</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t="s">
        <v>32</v>
      </c>
      <c r="V335" s="1">
        <v>175.3</v>
      </c>
      <c r="W335" s="1">
        <v>168.9</v>
      </c>
      <c r="X335" s="1">
        <v>177.7</v>
      </c>
      <c r="Y335" s="1">
        <v>167.1</v>
      </c>
      <c r="Z335" s="1">
        <v>167.6</v>
      </c>
      <c r="AA335" s="1">
        <v>171.8</v>
      </c>
      <c r="AB335" s="1">
        <v>168.5</v>
      </c>
      <c r="AC335" s="1">
        <v>170.9</v>
      </c>
      <c r="AD335" s="1">
        <v>172.5</v>
      </c>
    </row>
    <row r="336" spans="1:30" hidden="1" x14ac:dyDescent="0.35">
      <c r="A336" t="s">
        <v>33</v>
      </c>
      <c r="B336">
        <v>2022</v>
      </c>
      <c r="C336" t="s">
        <v>38</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v>167.5</v>
      </c>
      <c r="V336" s="1">
        <v>173.5</v>
      </c>
      <c r="W336" s="1">
        <v>161.1</v>
      </c>
      <c r="X336" s="1">
        <v>170.1</v>
      </c>
      <c r="Y336" s="1">
        <v>159.4</v>
      </c>
      <c r="Z336" s="1">
        <v>163.19999999999999</v>
      </c>
      <c r="AA336" s="1">
        <v>165.2</v>
      </c>
      <c r="AB336" s="1">
        <v>168.2</v>
      </c>
      <c r="AC336" s="1">
        <v>163.80000000000001</v>
      </c>
      <c r="AD336" s="1">
        <v>170.8</v>
      </c>
    </row>
    <row r="337" spans="1:30" hidden="1" x14ac:dyDescent="0.35">
      <c r="A337" t="s">
        <v>34</v>
      </c>
      <c r="B337">
        <v>2022</v>
      </c>
      <c r="C337" t="s">
        <v>38</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v>167.5</v>
      </c>
      <c r="V337" s="1">
        <v>174.6</v>
      </c>
      <c r="W337" s="1">
        <v>165.2</v>
      </c>
      <c r="X337" s="1">
        <v>174.8</v>
      </c>
      <c r="Y337" s="1">
        <v>163</v>
      </c>
      <c r="Z337" s="1">
        <v>165.1</v>
      </c>
      <c r="AA337" s="1">
        <v>167.9</v>
      </c>
      <c r="AB337" s="1">
        <v>168.4</v>
      </c>
      <c r="AC337" s="1">
        <v>167.5</v>
      </c>
      <c r="AD337" s="1">
        <v>171.7</v>
      </c>
    </row>
    <row r="338" spans="1:30" hidden="1" x14ac:dyDescent="0.35">
      <c r="A338" t="s">
        <v>30</v>
      </c>
      <c r="B338">
        <v>2022</v>
      </c>
      <c r="C338" t="s">
        <v>39</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t="s">
        <v>32</v>
      </c>
      <c r="V338" s="1">
        <v>176.7</v>
      </c>
      <c r="W338" s="1">
        <v>170.3</v>
      </c>
      <c r="X338" s="1">
        <v>178.2</v>
      </c>
      <c r="Y338" s="1">
        <v>165.5</v>
      </c>
      <c r="Z338" s="1">
        <v>168</v>
      </c>
      <c r="AA338" s="1">
        <v>172.6</v>
      </c>
      <c r="AB338" s="1">
        <v>169.5</v>
      </c>
      <c r="AC338" s="1">
        <v>171</v>
      </c>
      <c r="AD338" s="1">
        <v>173.6</v>
      </c>
    </row>
    <row r="339" spans="1:30" hidden="1" x14ac:dyDescent="0.35">
      <c r="A339" t="s">
        <v>33</v>
      </c>
      <c r="B339">
        <v>2022</v>
      </c>
      <c r="C339" t="s">
        <v>39</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v>166.8</v>
      </c>
      <c r="V339" s="1">
        <v>174.9</v>
      </c>
      <c r="W339" s="1">
        <v>162.1</v>
      </c>
      <c r="X339" s="1">
        <v>170.9</v>
      </c>
      <c r="Y339" s="1">
        <v>157.19999999999999</v>
      </c>
      <c r="Z339" s="1">
        <v>164.1</v>
      </c>
      <c r="AA339" s="1">
        <v>166.5</v>
      </c>
      <c r="AB339" s="1">
        <v>169.2</v>
      </c>
      <c r="AC339" s="1">
        <v>163.80000000000001</v>
      </c>
      <c r="AD339" s="1">
        <v>171.4</v>
      </c>
    </row>
    <row r="340" spans="1:30" hidden="1" x14ac:dyDescent="0.35">
      <c r="A340" t="s">
        <v>34</v>
      </c>
      <c r="B340">
        <v>2022</v>
      </c>
      <c r="C340" t="s">
        <v>39</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v>166.8</v>
      </c>
      <c r="V340" s="1">
        <v>176</v>
      </c>
      <c r="W340" s="1">
        <v>166.4</v>
      </c>
      <c r="X340" s="1">
        <v>175.4</v>
      </c>
      <c r="Y340" s="1">
        <v>161.1</v>
      </c>
      <c r="Z340" s="1">
        <v>165.8</v>
      </c>
      <c r="AA340" s="1">
        <v>169</v>
      </c>
      <c r="AB340" s="1">
        <v>169.4</v>
      </c>
      <c r="AC340" s="1">
        <v>167.5</v>
      </c>
      <c r="AD340" s="1">
        <v>172.6</v>
      </c>
    </row>
    <row r="341" spans="1:30" hidden="1" x14ac:dyDescent="0.35">
      <c r="A341" t="s">
        <v>30</v>
      </c>
      <c r="B341">
        <v>2022</v>
      </c>
      <c r="C341" t="s">
        <v>40</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t="s">
        <v>32</v>
      </c>
      <c r="V341" s="1">
        <v>179.6</v>
      </c>
      <c r="W341" s="1">
        <v>171.3</v>
      </c>
      <c r="X341" s="1">
        <v>178.8</v>
      </c>
      <c r="Y341" s="1">
        <v>166.3</v>
      </c>
      <c r="Z341" s="1">
        <v>168.6</v>
      </c>
      <c r="AA341" s="1">
        <v>174.7</v>
      </c>
      <c r="AB341" s="1">
        <v>169.7</v>
      </c>
      <c r="AC341" s="1">
        <v>171.8</v>
      </c>
      <c r="AD341" s="1">
        <v>174.3</v>
      </c>
    </row>
    <row r="342" spans="1:30" hidden="1" x14ac:dyDescent="0.35">
      <c r="A342" t="s">
        <v>33</v>
      </c>
      <c r="B342">
        <v>2022</v>
      </c>
      <c r="C342" t="s">
        <v>40</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v>167.8</v>
      </c>
      <c r="V342" s="1">
        <v>179.5</v>
      </c>
      <c r="W342" s="1">
        <v>163.1</v>
      </c>
      <c r="X342" s="1">
        <v>171.7</v>
      </c>
      <c r="Y342" s="1">
        <v>157.4</v>
      </c>
      <c r="Z342" s="1">
        <v>164.6</v>
      </c>
      <c r="AA342" s="1">
        <v>169.1</v>
      </c>
      <c r="AB342" s="1">
        <v>169.8</v>
      </c>
      <c r="AC342" s="1">
        <v>164.7</v>
      </c>
      <c r="AD342" s="1">
        <v>172.3</v>
      </c>
    </row>
    <row r="343" spans="1:30" hidden="1" x14ac:dyDescent="0.35">
      <c r="A343" t="s">
        <v>34</v>
      </c>
      <c r="B343">
        <v>2022</v>
      </c>
      <c r="C343" t="s">
        <v>40</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v>167.8</v>
      </c>
      <c r="V343" s="1">
        <v>179.6</v>
      </c>
      <c r="W343" s="1">
        <v>167.4</v>
      </c>
      <c r="X343" s="1">
        <v>176.1</v>
      </c>
      <c r="Y343" s="1">
        <v>161.6</v>
      </c>
      <c r="Z343" s="1">
        <v>166.3</v>
      </c>
      <c r="AA343" s="1">
        <v>171.4</v>
      </c>
      <c r="AB343" s="1">
        <v>169.7</v>
      </c>
      <c r="AC343" s="1">
        <v>168.4</v>
      </c>
      <c r="AD343" s="1">
        <v>173.4</v>
      </c>
    </row>
    <row r="344" spans="1:30" hidden="1" x14ac:dyDescent="0.35">
      <c r="A344" t="s">
        <v>30</v>
      </c>
      <c r="B344">
        <v>2022</v>
      </c>
      <c r="C344" t="s">
        <v>41</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t="s">
        <v>32</v>
      </c>
      <c r="V344" s="1">
        <v>179.1</v>
      </c>
      <c r="W344" s="1">
        <v>172.3</v>
      </c>
      <c r="X344" s="1">
        <v>179.4</v>
      </c>
      <c r="Y344" s="1">
        <v>166.6</v>
      </c>
      <c r="Z344" s="1">
        <v>169.3</v>
      </c>
      <c r="AA344" s="1">
        <v>175.7</v>
      </c>
      <c r="AB344" s="1">
        <v>171.1</v>
      </c>
      <c r="AC344" s="1">
        <v>172.6</v>
      </c>
      <c r="AD344" s="1">
        <v>175.3</v>
      </c>
    </row>
    <row r="345" spans="1:30" hidden="1" x14ac:dyDescent="0.35">
      <c r="A345" t="s">
        <v>33</v>
      </c>
      <c r="B345">
        <v>2022</v>
      </c>
      <c r="C345" t="s">
        <v>41</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v>169</v>
      </c>
      <c r="V345" s="1">
        <v>178.4</v>
      </c>
      <c r="W345" s="1">
        <v>164.2</v>
      </c>
      <c r="X345" s="1">
        <v>172.6</v>
      </c>
      <c r="Y345" s="1">
        <v>157.69999999999999</v>
      </c>
      <c r="Z345" s="1">
        <v>165.1</v>
      </c>
      <c r="AA345" s="1">
        <v>169.9</v>
      </c>
      <c r="AB345" s="1">
        <v>171.4</v>
      </c>
      <c r="AC345" s="1">
        <v>165.4</v>
      </c>
      <c r="AD345" s="1">
        <v>173.1</v>
      </c>
    </row>
    <row r="346" spans="1:30" hidden="1" x14ac:dyDescent="0.35">
      <c r="A346" t="s">
        <v>34</v>
      </c>
      <c r="B346">
        <v>2022</v>
      </c>
      <c r="C346" t="s">
        <v>41</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v>169</v>
      </c>
      <c r="V346" s="1">
        <v>178.8</v>
      </c>
      <c r="W346" s="1">
        <v>168.5</v>
      </c>
      <c r="X346" s="1">
        <v>176.8</v>
      </c>
      <c r="Y346" s="1">
        <v>161.9</v>
      </c>
      <c r="Z346" s="1">
        <v>166.9</v>
      </c>
      <c r="AA346" s="1">
        <v>172.3</v>
      </c>
      <c r="AB346" s="1">
        <v>171.2</v>
      </c>
      <c r="AC346" s="1">
        <v>169.1</v>
      </c>
      <c r="AD346" s="1">
        <v>174.3</v>
      </c>
    </row>
    <row r="347" spans="1:30" hidden="1" x14ac:dyDescent="0.35">
      <c r="A347" t="s">
        <v>30</v>
      </c>
      <c r="B347">
        <v>2022</v>
      </c>
      <c r="C347" t="s">
        <v>42</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t="s">
        <v>32</v>
      </c>
      <c r="V347" s="1">
        <v>179.7</v>
      </c>
      <c r="W347" s="1">
        <v>173.6</v>
      </c>
      <c r="X347" s="1">
        <v>180.2</v>
      </c>
      <c r="Y347" s="1">
        <v>166.9</v>
      </c>
      <c r="Z347" s="1">
        <v>170</v>
      </c>
      <c r="AA347" s="1">
        <v>176.2</v>
      </c>
      <c r="AB347" s="1">
        <v>170.8</v>
      </c>
      <c r="AC347" s="1">
        <v>173.1</v>
      </c>
      <c r="AD347" s="1">
        <v>176.4</v>
      </c>
    </row>
    <row r="348" spans="1:30" hidden="1" x14ac:dyDescent="0.35">
      <c r="A348" t="s">
        <v>33</v>
      </c>
      <c r="B348">
        <v>2022</v>
      </c>
      <c r="C348" t="s">
        <v>42</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v>169.5</v>
      </c>
      <c r="V348" s="1">
        <v>179.2</v>
      </c>
      <c r="W348" s="1">
        <v>165</v>
      </c>
      <c r="X348" s="1">
        <v>173.8</v>
      </c>
      <c r="Y348" s="1">
        <v>158.19999999999999</v>
      </c>
      <c r="Z348" s="1">
        <v>165.8</v>
      </c>
      <c r="AA348" s="1">
        <v>170.9</v>
      </c>
      <c r="AB348" s="1">
        <v>171.1</v>
      </c>
      <c r="AC348" s="1">
        <v>166.1</v>
      </c>
      <c r="AD348" s="1">
        <v>174.1</v>
      </c>
    </row>
    <row r="349" spans="1:30" hidden="1" x14ac:dyDescent="0.35">
      <c r="A349" t="s">
        <v>34</v>
      </c>
      <c r="B349">
        <v>2022</v>
      </c>
      <c r="C349" t="s">
        <v>42</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v>169.5</v>
      </c>
      <c r="V349" s="1">
        <v>179.5</v>
      </c>
      <c r="W349" s="1">
        <v>169.5</v>
      </c>
      <c r="X349" s="1">
        <v>177.8</v>
      </c>
      <c r="Y349" s="1">
        <v>162.30000000000001</v>
      </c>
      <c r="Z349" s="1">
        <v>167.6</v>
      </c>
      <c r="AA349" s="1">
        <v>173.1</v>
      </c>
      <c r="AB349" s="1">
        <v>170.9</v>
      </c>
      <c r="AC349" s="1">
        <v>169.7</v>
      </c>
      <c r="AD349" s="1">
        <v>175.3</v>
      </c>
    </row>
    <row r="350" spans="1:30" hidden="1" x14ac:dyDescent="0.35">
      <c r="A350" t="s">
        <v>30</v>
      </c>
      <c r="B350">
        <v>2022</v>
      </c>
      <c r="C350" t="s">
        <v>43</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t="s">
        <v>32</v>
      </c>
      <c r="V350" s="1">
        <v>180.8</v>
      </c>
      <c r="W350" s="1">
        <v>174.4</v>
      </c>
      <c r="X350" s="1">
        <v>181.2</v>
      </c>
      <c r="Y350" s="1">
        <v>167.4</v>
      </c>
      <c r="Z350" s="1">
        <v>170.6</v>
      </c>
      <c r="AA350" s="1">
        <v>176.5</v>
      </c>
      <c r="AB350" s="1">
        <v>172</v>
      </c>
      <c r="AC350" s="1">
        <v>173.9</v>
      </c>
      <c r="AD350" s="1">
        <v>177.9</v>
      </c>
    </row>
    <row r="351" spans="1:30" hidden="1" x14ac:dyDescent="0.35">
      <c r="A351" t="s">
        <v>33</v>
      </c>
      <c r="B351">
        <v>2022</v>
      </c>
      <c r="C351" t="s">
        <v>43</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v>171.2</v>
      </c>
      <c r="V351" s="1">
        <v>180</v>
      </c>
      <c r="W351" s="1">
        <v>166</v>
      </c>
      <c r="X351" s="1">
        <v>174.7</v>
      </c>
      <c r="Y351" s="1">
        <v>158.80000000000001</v>
      </c>
      <c r="Z351" s="1">
        <v>166.3</v>
      </c>
      <c r="AA351" s="1">
        <v>171.2</v>
      </c>
      <c r="AB351" s="1">
        <v>172.3</v>
      </c>
      <c r="AC351" s="1">
        <v>166.8</v>
      </c>
      <c r="AD351" s="1">
        <v>175.3</v>
      </c>
    </row>
    <row r="352" spans="1:30" hidden="1" x14ac:dyDescent="0.35">
      <c r="A352" t="s">
        <v>34</v>
      </c>
      <c r="B352">
        <v>2022</v>
      </c>
      <c r="C352" t="s">
        <v>43</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v>171.2</v>
      </c>
      <c r="V352" s="1">
        <v>180.5</v>
      </c>
      <c r="W352" s="1">
        <v>170.4</v>
      </c>
      <c r="X352" s="1">
        <v>178.7</v>
      </c>
      <c r="Y352" s="1">
        <v>162.9</v>
      </c>
      <c r="Z352" s="1">
        <v>168.2</v>
      </c>
      <c r="AA352" s="1">
        <v>173.4</v>
      </c>
      <c r="AB352" s="1">
        <v>172.1</v>
      </c>
      <c r="AC352" s="1">
        <v>170.5</v>
      </c>
      <c r="AD352" s="1">
        <v>176.7</v>
      </c>
    </row>
    <row r="353" spans="1:30" hidden="1" x14ac:dyDescent="0.35">
      <c r="A353" t="s">
        <v>30</v>
      </c>
      <c r="B353">
        <v>2022</v>
      </c>
      <c r="C353" t="s">
        <v>45</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t="s">
        <v>32</v>
      </c>
      <c r="V353" s="1">
        <v>181.9</v>
      </c>
      <c r="W353" s="1">
        <v>175.5</v>
      </c>
      <c r="X353" s="1">
        <v>182.3</v>
      </c>
      <c r="Y353" s="1">
        <v>167.5</v>
      </c>
      <c r="Z353" s="1">
        <v>170.8</v>
      </c>
      <c r="AA353" s="1">
        <v>176.9</v>
      </c>
      <c r="AB353" s="1">
        <v>173.4</v>
      </c>
      <c r="AC353" s="1">
        <v>174.6</v>
      </c>
      <c r="AD353" s="1">
        <v>177.8</v>
      </c>
    </row>
    <row r="354" spans="1:30" hidden="1" x14ac:dyDescent="0.35">
      <c r="A354" t="s">
        <v>33</v>
      </c>
      <c r="B354">
        <v>2022</v>
      </c>
      <c r="C354" t="s">
        <v>45</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v>171.8</v>
      </c>
      <c r="V354" s="1">
        <v>180.3</v>
      </c>
      <c r="W354" s="1">
        <v>166.9</v>
      </c>
      <c r="X354" s="1">
        <v>175.8</v>
      </c>
      <c r="Y354" s="1">
        <v>158.9</v>
      </c>
      <c r="Z354" s="1">
        <v>166.7</v>
      </c>
      <c r="AA354" s="1">
        <v>171.5</v>
      </c>
      <c r="AB354" s="1">
        <v>173.8</v>
      </c>
      <c r="AC354" s="1">
        <v>167.4</v>
      </c>
      <c r="AD354" s="1">
        <v>174.1</v>
      </c>
    </row>
    <row r="355" spans="1:30" hidden="1" x14ac:dyDescent="0.35">
      <c r="A355" t="s">
        <v>34</v>
      </c>
      <c r="B355">
        <v>2022</v>
      </c>
      <c r="C355" t="s">
        <v>45</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v>171.8</v>
      </c>
      <c r="V355" s="1">
        <v>181.3</v>
      </c>
      <c r="W355" s="1">
        <v>171.4</v>
      </c>
      <c r="X355" s="1">
        <v>179.8</v>
      </c>
      <c r="Y355" s="1">
        <v>163</v>
      </c>
      <c r="Z355" s="1">
        <v>168.5</v>
      </c>
      <c r="AA355" s="1">
        <v>173.7</v>
      </c>
      <c r="AB355" s="1">
        <v>173.6</v>
      </c>
      <c r="AC355" s="1">
        <v>171.1</v>
      </c>
      <c r="AD355" s="1">
        <v>176.5</v>
      </c>
    </row>
    <row r="356" spans="1:30" hidden="1" x14ac:dyDescent="0.35">
      <c r="A356" t="s">
        <v>30</v>
      </c>
      <c r="B356">
        <v>2022</v>
      </c>
      <c r="C356" t="s">
        <v>46</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t="s">
        <v>32</v>
      </c>
      <c r="V356" s="1">
        <v>182.8</v>
      </c>
      <c r="W356" s="1">
        <v>176.4</v>
      </c>
      <c r="X356" s="1">
        <v>183.5</v>
      </c>
      <c r="Y356" s="1">
        <v>167.8</v>
      </c>
      <c r="Z356" s="1">
        <v>171.2</v>
      </c>
      <c r="AA356" s="1">
        <v>177.3</v>
      </c>
      <c r="AB356" s="1">
        <v>175.7</v>
      </c>
      <c r="AC356" s="1">
        <v>175.5</v>
      </c>
      <c r="AD356" s="1">
        <v>177.1</v>
      </c>
    </row>
    <row r="357" spans="1:30" hidden="1" x14ac:dyDescent="0.35">
      <c r="A357" t="s">
        <v>33</v>
      </c>
      <c r="B357">
        <v>2022</v>
      </c>
      <c r="C357" t="s">
        <v>46</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v>170.7</v>
      </c>
      <c r="V357" s="1">
        <v>180.6</v>
      </c>
      <c r="W357" s="1">
        <v>167.3</v>
      </c>
      <c r="X357" s="1">
        <v>177.2</v>
      </c>
      <c r="Y357" s="1">
        <v>159.4</v>
      </c>
      <c r="Z357" s="1">
        <v>167.1</v>
      </c>
      <c r="AA357" s="1">
        <v>171.8</v>
      </c>
      <c r="AB357" s="1">
        <v>176</v>
      </c>
      <c r="AC357" s="1">
        <v>168.2</v>
      </c>
      <c r="AD357" s="1">
        <v>174.1</v>
      </c>
    </row>
    <row r="358" spans="1:30" hidden="1" x14ac:dyDescent="0.35">
      <c r="A358" t="s">
        <v>34</v>
      </c>
      <c r="B358">
        <v>2022</v>
      </c>
      <c r="C358" t="s">
        <v>46</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v>170.7</v>
      </c>
      <c r="V358" s="1">
        <v>182</v>
      </c>
      <c r="W358" s="1">
        <v>172.1</v>
      </c>
      <c r="X358" s="1">
        <v>181.1</v>
      </c>
      <c r="Y358" s="1">
        <v>163.4</v>
      </c>
      <c r="Z358" s="1">
        <v>168.9</v>
      </c>
      <c r="AA358" s="1">
        <v>174.1</v>
      </c>
      <c r="AB358" s="1">
        <v>175.8</v>
      </c>
      <c r="AC358" s="1">
        <v>172</v>
      </c>
      <c r="AD358" s="1">
        <v>175.7</v>
      </c>
    </row>
    <row r="359" spans="1:30" x14ac:dyDescent="0.35">
      <c r="A359" t="s">
        <v>30</v>
      </c>
      <c r="B359">
        <v>2023</v>
      </c>
      <c r="C359"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t="s">
        <v>32</v>
      </c>
      <c r="V359" s="1">
        <v>183.2</v>
      </c>
      <c r="W359" s="1">
        <v>177.2</v>
      </c>
      <c r="X359" s="1">
        <v>184.7</v>
      </c>
      <c r="Y359" s="1">
        <v>168.2</v>
      </c>
      <c r="Z359" s="1">
        <v>171.8</v>
      </c>
      <c r="AA359" s="1">
        <v>177.8</v>
      </c>
      <c r="AB359" s="1">
        <v>178.4</v>
      </c>
      <c r="AC359" s="1">
        <v>176.5</v>
      </c>
      <c r="AD359" s="1">
        <v>177.8</v>
      </c>
    </row>
    <row r="360" spans="1:30" x14ac:dyDescent="0.35">
      <c r="A360" t="s">
        <v>33</v>
      </c>
      <c r="B360">
        <v>2023</v>
      </c>
      <c r="C360"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v>172.1</v>
      </c>
      <c r="V360" s="1">
        <v>180.1</v>
      </c>
      <c r="W360" s="1">
        <v>168</v>
      </c>
      <c r="X360" s="1">
        <v>178.5</v>
      </c>
      <c r="Y360" s="1">
        <v>159.5</v>
      </c>
      <c r="Z360" s="1">
        <v>167.8</v>
      </c>
      <c r="AA360" s="1">
        <v>171.8</v>
      </c>
      <c r="AB360" s="1">
        <v>178.8</v>
      </c>
      <c r="AC360" s="1">
        <v>168.9</v>
      </c>
      <c r="AD360" s="1">
        <v>174.9</v>
      </c>
    </row>
    <row r="361" spans="1:30" x14ac:dyDescent="0.35">
      <c r="A361" t="s">
        <v>34</v>
      </c>
      <c r="B361">
        <v>2023</v>
      </c>
      <c r="C36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v>172.1</v>
      </c>
      <c r="V361" s="1">
        <v>182</v>
      </c>
      <c r="W361" s="1">
        <v>172.9</v>
      </c>
      <c r="X361" s="1">
        <v>182.3</v>
      </c>
      <c r="Y361" s="1">
        <v>163.6</v>
      </c>
      <c r="Z361" s="1">
        <v>169.5</v>
      </c>
      <c r="AA361" s="1">
        <v>174.3</v>
      </c>
      <c r="AB361" s="1">
        <v>178.6</v>
      </c>
      <c r="AC361" s="1">
        <v>172.8</v>
      </c>
      <c r="AD361" s="1">
        <v>176.5</v>
      </c>
    </row>
    <row r="362" spans="1:30" x14ac:dyDescent="0.35">
      <c r="A362" t="s">
        <v>30</v>
      </c>
      <c r="B362">
        <v>2023</v>
      </c>
      <c r="C362" t="s">
        <v>35</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t="s">
        <v>32</v>
      </c>
      <c r="V362" s="1">
        <v>181.6</v>
      </c>
      <c r="W362" s="1">
        <v>178.6</v>
      </c>
      <c r="X362" s="1">
        <v>186.6</v>
      </c>
      <c r="Y362" s="1">
        <v>169</v>
      </c>
      <c r="Z362" s="1">
        <v>172.8</v>
      </c>
      <c r="AA362" s="1">
        <v>178.5</v>
      </c>
      <c r="AB362" s="1">
        <v>180.7</v>
      </c>
      <c r="AC362" s="1">
        <v>177.9</v>
      </c>
      <c r="AD362" s="1">
        <v>178</v>
      </c>
    </row>
    <row r="363" spans="1:30" x14ac:dyDescent="0.35">
      <c r="A363" t="s">
        <v>33</v>
      </c>
      <c r="B363">
        <v>2023</v>
      </c>
      <c r="C363" t="s">
        <v>35</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v>173.5</v>
      </c>
      <c r="V363" s="1">
        <v>182.8</v>
      </c>
      <c r="W363" s="1">
        <v>169.2</v>
      </c>
      <c r="X363" s="1">
        <v>180.8</v>
      </c>
      <c r="Y363" s="1">
        <v>159.80000000000001</v>
      </c>
      <c r="Z363" s="1">
        <v>168.4</v>
      </c>
      <c r="AA363" s="1">
        <v>172.5</v>
      </c>
      <c r="AB363" s="1">
        <v>181.4</v>
      </c>
      <c r="AC363" s="1">
        <v>170</v>
      </c>
      <c r="AD363" s="1">
        <v>176.3</v>
      </c>
    </row>
    <row r="364" spans="1:30" x14ac:dyDescent="0.35">
      <c r="A364" t="s">
        <v>34</v>
      </c>
      <c r="B364">
        <v>2023</v>
      </c>
      <c r="C364" t="s">
        <v>35</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v>173.5</v>
      </c>
      <c r="V364" s="1">
        <v>182.1</v>
      </c>
      <c r="W364" s="1">
        <v>174.2</v>
      </c>
      <c r="X364" s="1">
        <v>184.4</v>
      </c>
      <c r="Y364" s="1">
        <v>164.2</v>
      </c>
      <c r="Z364" s="1">
        <v>170.3</v>
      </c>
      <c r="AA364" s="1">
        <v>175</v>
      </c>
      <c r="AB364" s="1">
        <v>181</v>
      </c>
      <c r="AC364" s="1">
        <v>174.1</v>
      </c>
      <c r="AD364" s="1">
        <v>177.2</v>
      </c>
    </row>
    <row r="365" spans="1:30" x14ac:dyDescent="0.35">
      <c r="A365" t="s">
        <v>30</v>
      </c>
      <c r="B365">
        <v>2023</v>
      </c>
      <c r="C365" t="s">
        <v>36</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t="s">
        <v>32</v>
      </c>
      <c r="V365" s="1">
        <v>181.4</v>
      </c>
      <c r="W365" s="1">
        <v>178.6</v>
      </c>
      <c r="X365" s="1">
        <v>186.6</v>
      </c>
      <c r="Y365" s="1">
        <v>169</v>
      </c>
      <c r="Z365" s="1">
        <v>172.8</v>
      </c>
      <c r="AA365" s="1">
        <v>178.5</v>
      </c>
      <c r="AB365" s="1">
        <v>180.7</v>
      </c>
      <c r="AC365" s="1">
        <v>177.9</v>
      </c>
      <c r="AD365" s="1">
        <v>178</v>
      </c>
    </row>
    <row r="366" spans="1:30" x14ac:dyDescent="0.35">
      <c r="A366" t="s">
        <v>33</v>
      </c>
      <c r="B366">
        <v>2023</v>
      </c>
      <c r="C366" t="s">
        <v>36</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v>173.5</v>
      </c>
      <c r="V366" s="1">
        <v>182.6</v>
      </c>
      <c r="W366" s="1">
        <v>169.2</v>
      </c>
      <c r="X366" s="1">
        <v>180.8</v>
      </c>
      <c r="Y366" s="1">
        <v>159.80000000000001</v>
      </c>
      <c r="Z366" s="1">
        <v>168.4</v>
      </c>
      <c r="AA366" s="1">
        <v>172.5</v>
      </c>
      <c r="AB366" s="1">
        <v>181.5</v>
      </c>
      <c r="AC366" s="1">
        <v>170</v>
      </c>
      <c r="AD366" s="1">
        <v>176.3</v>
      </c>
    </row>
    <row r="367" spans="1:30" x14ac:dyDescent="0.35">
      <c r="A367" t="s">
        <v>34</v>
      </c>
      <c r="B367">
        <v>2023</v>
      </c>
      <c r="C367" t="s">
        <v>36</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v>173.5</v>
      </c>
      <c r="V367" s="1">
        <v>181.9</v>
      </c>
      <c r="W367" s="1">
        <v>174.2</v>
      </c>
      <c r="X367" s="1">
        <v>184.4</v>
      </c>
      <c r="Y367" s="1">
        <v>164.2</v>
      </c>
      <c r="Z367" s="1">
        <v>170.3</v>
      </c>
      <c r="AA367" s="1">
        <v>175</v>
      </c>
      <c r="AB367" s="1">
        <v>181</v>
      </c>
      <c r="AC367" s="1">
        <v>174.1</v>
      </c>
      <c r="AD367" s="1">
        <v>177.2</v>
      </c>
    </row>
    <row r="368" spans="1:30" x14ac:dyDescent="0.35">
      <c r="A368" t="s">
        <v>30</v>
      </c>
      <c r="B368">
        <v>2023</v>
      </c>
      <c r="C368" t="s">
        <v>37</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t="s">
        <v>48</v>
      </c>
      <c r="V368" s="1">
        <v>181.5</v>
      </c>
      <c r="W368" s="1">
        <v>179.1</v>
      </c>
      <c r="X368" s="1">
        <v>187.2</v>
      </c>
      <c r="Y368" s="1">
        <v>169.4</v>
      </c>
      <c r="Z368" s="1">
        <v>173.2</v>
      </c>
      <c r="AA368" s="1">
        <v>179.4</v>
      </c>
      <c r="AB368" s="1">
        <v>183.8</v>
      </c>
      <c r="AC368" s="1">
        <v>178.9</v>
      </c>
      <c r="AD368" s="1">
        <v>178.8</v>
      </c>
    </row>
    <row r="369" spans="1:30" x14ac:dyDescent="0.35">
      <c r="A369" t="s">
        <v>33</v>
      </c>
      <c r="B369">
        <v>2023</v>
      </c>
      <c r="C369" t="s">
        <v>37</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v>175.2</v>
      </c>
      <c r="V369" s="1">
        <v>182.1</v>
      </c>
      <c r="W369" s="1">
        <v>169.6</v>
      </c>
      <c r="X369" s="1">
        <v>181.5</v>
      </c>
      <c r="Y369" s="1">
        <v>160.1</v>
      </c>
      <c r="Z369" s="1">
        <v>168.8</v>
      </c>
      <c r="AA369" s="1">
        <v>174.2</v>
      </c>
      <c r="AB369" s="1">
        <v>184.4</v>
      </c>
      <c r="AC369" s="1">
        <v>170.9</v>
      </c>
      <c r="AD369" s="1">
        <v>177.4</v>
      </c>
    </row>
    <row r="370" spans="1:30" x14ac:dyDescent="0.35">
      <c r="A370" t="s">
        <v>34</v>
      </c>
      <c r="B370">
        <v>2023</v>
      </c>
      <c r="C370" t="s">
        <v>37</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v>175.2</v>
      </c>
      <c r="V370" s="1">
        <v>181.7</v>
      </c>
      <c r="W370" s="1">
        <v>174.6</v>
      </c>
      <c r="X370" s="1">
        <v>185</v>
      </c>
      <c r="Y370" s="1">
        <v>164.5</v>
      </c>
      <c r="Z370" s="1">
        <v>170.7</v>
      </c>
      <c r="AA370" s="1">
        <v>176.4</v>
      </c>
      <c r="AB370" s="1">
        <v>184</v>
      </c>
      <c r="AC370" s="1">
        <v>175</v>
      </c>
      <c r="AD370" s="1">
        <v>178.1</v>
      </c>
    </row>
    <row r="371" spans="1:30" x14ac:dyDescent="0.35">
      <c r="A371" t="s">
        <v>30</v>
      </c>
      <c r="B371">
        <v>2023</v>
      </c>
      <c r="C371" t="s">
        <v>38</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t="s">
        <v>48</v>
      </c>
      <c r="V371" s="1">
        <v>182.5</v>
      </c>
      <c r="W371" s="1">
        <v>179.8</v>
      </c>
      <c r="X371" s="1">
        <v>187.8</v>
      </c>
      <c r="Y371" s="1">
        <v>169.7</v>
      </c>
      <c r="Z371" s="1">
        <v>173.8</v>
      </c>
      <c r="AA371" s="1">
        <v>180.3</v>
      </c>
      <c r="AB371" s="1">
        <v>184.9</v>
      </c>
      <c r="AC371" s="1">
        <v>179.5</v>
      </c>
      <c r="AD371" s="1">
        <v>179.8</v>
      </c>
    </row>
    <row r="372" spans="1:30" x14ac:dyDescent="0.35">
      <c r="A372" t="s">
        <v>33</v>
      </c>
      <c r="B372">
        <v>2023</v>
      </c>
      <c r="C372" t="s">
        <v>38</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v>175.6</v>
      </c>
      <c r="V372" s="1">
        <v>183.4</v>
      </c>
      <c r="W372" s="1">
        <v>170.1</v>
      </c>
      <c r="X372" s="1">
        <v>182.2</v>
      </c>
      <c r="Y372" s="1">
        <v>160.4</v>
      </c>
      <c r="Z372" s="1">
        <v>169.2</v>
      </c>
      <c r="AA372" s="1">
        <v>174.8</v>
      </c>
      <c r="AB372" s="1">
        <v>185.6</v>
      </c>
      <c r="AC372" s="1">
        <v>171.6</v>
      </c>
      <c r="AD372" s="1">
        <v>178.2</v>
      </c>
    </row>
    <row r="373" spans="1:30" x14ac:dyDescent="0.35">
      <c r="A373" t="s">
        <v>34</v>
      </c>
      <c r="B373">
        <v>2023</v>
      </c>
      <c r="C373" t="s">
        <v>38</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v>175.6</v>
      </c>
      <c r="V373" s="1">
        <v>182.8</v>
      </c>
      <c r="W373" s="1">
        <v>175.2</v>
      </c>
      <c r="X373" s="1">
        <v>185.7</v>
      </c>
      <c r="Y373" s="1">
        <v>164.8</v>
      </c>
      <c r="Z373" s="1">
        <v>171.2</v>
      </c>
      <c r="AA373" s="1">
        <v>177.1</v>
      </c>
      <c r="AB373" s="1">
        <v>185.2</v>
      </c>
      <c r="AC373" s="1">
        <v>175.7</v>
      </c>
      <c r="AD373" s="1">
        <v>179.1</v>
      </c>
    </row>
  </sheetData>
  <autoFilter ref="A1:AD373" xr:uid="{737C6561-E74C-43E3-B8DB-73138B04CE66}">
    <filterColumn colId="1">
      <filters>
        <filter val="2023"/>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E52C-57D6-48A4-B813-D7BE3396337E}">
  <dimension ref="A1:G18"/>
  <sheetViews>
    <sheetView tabSelected="1" zoomScale="75" zoomScaleNormal="75" workbookViewId="0">
      <selection activeCell="C4" sqref="C4"/>
    </sheetView>
  </sheetViews>
  <sheetFormatPr defaultRowHeight="14.5" x14ac:dyDescent="0.35"/>
  <cols>
    <col min="1" max="1" width="25.33203125" style="42" customWidth="1"/>
    <col min="2" max="2" width="60.33203125" style="42" customWidth="1"/>
    <col min="3" max="3" width="116.75" style="42" customWidth="1"/>
    <col min="4" max="7" width="8.6640625" style="42"/>
    <col min="8" max="8" width="56.4140625" style="42" customWidth="1"/>
    <col min="9" max="16384" width="8.6640625" style="42"/>
  </cols>
  <sheetData>
    <row r="1" spans="1:7" x14ac:dyDescent="0.35">
      <c r="A1" s="76" t="s">
        <v>100</v>
      </c>
      <c r="B1" s="76" t="s">
        <v>101</v>
      </c>
      <c r="C1" s="76" t="s">
        <v>102</v>
      </c>
    </row>
    <row r="2" spans="1:7" ht="29.5" thickBot="1" x14ac:dyDescent="0.4">
      <c r="A2" s="77" t="s">
        <v>142</v>
      </c>
      <c r="B2" s="78" t="s">
        <v>145</v>
      </c>
      <c r="C2" s="79" t="s">
        <v>146</v>
      </c>
    </row>
    <row r="3" spans="1:7" ht="29" x14ac:dyDescent="0.35">
      <c r="A3" s="140" t="s">
        <v>181</v>
      </c>
      <c r="B3" s="80" t="s">
        <v>144</v>
      </c>
      <c r="C3" s="81"/>
      <c r="G3" s="42" t="s">
        <v>70</v>
      </c>
    </row>
    <row r="4" spans="1:7" ht="72.5" x14ac:dyDescent="0.35">
      <c r="A4" s="141"/>
      <c r="B4" s="82" t="s">
        <v>184</v>
      </c>
      <c r="C4" s="83" t="s">
        <v>185</v>
      </c>
    </row>
    <row r="5" spans="1:7" ht="87" x14ac:dyDescent="0.35">
      <c r="A5" s="141"/>
      <c r="B5" s="84" t="s">
        <v>186</v>
      </c>
      <c r="C5" s="83" t="s">
        <v>187</v>
      </c>
    </row>
    <row r="6" spans="1:7" ht="29.5" thickBot="1" x14ac:dyDescent="0.4">
      <c r="A6" s="142"/>
      <c r="B6" s="85" t="s">
        <v>188</v>
      </c>
      <c r="C6" s="86"/>
    </row>
    <row r="7" spans="1:7" ht="101.5" x14ac:dyDescent="0.35">
      <c r="A7" s="140" t="s">
        <v>148</v>
      </c>
      <c r="B7" s="144" t="s">
        <v>147</v>
      </c>
      <c r="C7" s="87" t="s">
        <v>189</v>
      </c>
    </row>
    <row r="8" spans="1:7" ht="87" x14ac:dyDescent="0.35">
      <c r="A8" s="141"/>
      <c r="B8" s="145"/>
      <c r="C8" s="83" t="s">
        <v>190</v>
      </c>
    </row>
    <row r="9" spans="1:7" ht="116" x14ac:dyDescent="0.35">
      <c r="A9" s="141"/>
      <c r="B9" s="145"/>
      <c r="C9" s="83" t="s">
        <v>191</v>
      </c>
    </row>
    <row r="10" spans="1:7" ht="29.5" thickBot="1" x14ac:dyDescent="0.4">
      <c r="A10" s="143"/>
      <c r="B10" s="88" t="s">
        <v>103</v>
      </c>
      <c r="C10" s="89" t="s">
        <v>192</v>
      </c>
    </row>
    <row r="11" spans="1:7" x14ac:dyDescent="0.35">
      <c r="A11" s="146" t="s">
        <v>149</v>
      </c>
      <c r="B11" s="90" t="s">
        <v>151</v>
      </c>
      <c r="C11" s="87" t="s">
        <v>152</v>
      </c>
    </row>
    <row r="12" spans="1:7" ht="43.5" x14ac:dyDescent="0.35">
      <c r="A12" s="147"/>
      <c r="B12" s="84" t="s">
        <v>182</v>
      </c>
      <c r="C12" s="83" t="s">
        <v>193</v>
      </c>
    </row>
    <row r="13" spans="1:7" ht="116" x14ac:dyDescent="0.35">
      <c r="A13" s="147"/>
      <c r="B13" s="91" t="s">
        <v>153</v>
      </c>
      <c r="C13" s="83" t="s">
        <v>162</v>
      </c>
    </row>
    <row r="14" spans="1:7" ht="101.5" x14ac:dyDescent="0.35">
      <c r="A14" s="147"/>
      <c r="B14" s="82" t="s">
        <v>154</v>
      </c>
      <c r="C14" s="83" t="s">
        <v>183</v>
      </c>
    </row>
    <row r="15" spans="1:7" ht="101.5" x14ac:dyDescent="0.35">
      <c r="A15" s="147"/>
      <c r="B15" s="82" t="s">
        <v>161</v>
      </c>
      <c r="C15" s="83" t="s">
        <v>194</v>
      </c>
    </row>
    <row r="16" spans="1:7" ht="102" thickBot="1" x14ac:dyDescent="0.4">
      <c r="A16" s="148"/>
      <c r="B16" s="92" t="s">
        <v>164</v>
      </c>
      <c r="C16" s="93" t="s">
        <v>195</v>
      </c>
    </row>
    <row r="18" spans="1:1" x14ac:dyDescent="0.35">
      <c r="A18" s="45"/>
    </row>
  </sheetData>
  <mergeCells count="4">
    <mergeCell ref="A3:A6"/>
    <mergeCell ref="A7:A10"/>
    <mergeCell ref="B7:B9"/>
    <mergeCell ref="A11:A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4369-115F-441C-B9E8-2D4E5EE5DC72}">
  <dimension ref="A1:AE31"/>
  <sheetViews>
    <sheetView zoomScale="74" workbookViewId="0">
      <selection activeCell="B5" sqref="B5"/>
    </sheetView>
  </sheetViews>
  <sheetFormatPr defaultRowHeight="14.5" x14ac:dyDescent="0.35"/>
  <cols>
    <col min="1" max="1" width="30.6640625" customWidth="1"/>
    <col min="2" max="2" width="25.9140625" customWidth="1"/>
    <col min="3" max="3" width="16.33203125" customWidth="1"/>
    <col min="4" max="4" width="15.5" customWidth="1"/>
    <col min="7" max="7" width="15.83203125" customWidth="1"/>
  </cols>
  <sheetData>
    <row r="1" spans="1:31" ht="43.5" x14ac:dyDescent="0.35">
      <c r="A1" s="6" t="s">
        <v>72</v>
      </c>
      <c r="B1" s="7" t="s">
        <v>71</v>
      </c>
      <c r="C1" s="8" t="s">
        <v>73</v>
      </c>
      <c r="D1" s="15" t="s">
        <v>74</v>
      </c>
    </row>
    <row r="2" spans="1:31" x14ac:dyDescent="0.35">
      <c r="A2" s="5" t="s">
        <v>0</v>
      </c>
      <c r="B2" s="5" cm="1">
        <f t="array" ref="B2">SUM(COUNTIF(r_sector,{"NA","N/A","#NA",""," ","-"}))</f>
        <v>0</v>
      </c>
      <c r="C2" s="5" cm="1">
        <f t="array" ref="C2">SUM(COUNTIF(cleaned_data!$A$2:$AD$373,{"NA","N/A","#NA",""," ","-"}))</f>
        <v>0</v>
      </c>
      <c r="D2" s="21" t="s">
        <v>48</v>
      </c>
      <c r="E2" s="1" t="s">
        <v>70</v>
      </c>
      <c r="F2" s="1"/>
      <c r="G2" s="1"/>
      <c r="H2" s="1"/>
      <c r="I2" s="1"/>
      <c r="J2" s="1"/>
      <c r="K2" s="1"/>
      <c r="L2" s="1"/>
      <c r="M2" s="1"/>
      <c r="N2" s="1"/>
      <c r="O2" s="1"/>
      <c r="P2" s="1"/>
      <c r="Q2" s="1"/>
      <c r="R2" s="1"/>
      <c r="S2" s="1"/>
      <c r="T2" s="1"/>
      <c r="U2" s="1"/>
      <c r="V2" s="1"/>
      <c r="W2" s="1"/>
      <c r="X2" s="1"/>
      <c r="Y2" s="1"/>
      <c r="Z2" s="1"/>
      <c r="AA2" s="1"/>
      <c r="AB2" s="1"/>
      <c r="AC2" s="1"/>
      <c r="AD2" s="1"/>
      <c r="AE2" s="1"/>
    </row>
    <row r="3" spans="1:31" x14ac:dyDescent="0.35">
      <c r="A3" s="5" t="s">
        <v>1</v>
      </c>
      <c r="B3" s="5" cm="1">
        <f t="array" ref="B3">SUM(COUNTIF(r_year,{"NA","N/A","#NA",""," ","-"}))</f>
        <v>0</v>
      </c>
      <c r="C3" s="21" t="s">
        <v>143</v>
      </c>
      <c r="D3" s="21" t="s">
        <v>79</v>
      </c>
    </row>
    <row r="4" spans="1:31" x14ac:dyDescent="0.35">
      <c r="A4" s="5" t="s">
        <v>2</v>
      </c>
      <c r="B4" s="5" cm="1">
        <f t="array" ref="B4">SUM(COUNTIF(r_month,{"NA","N/A","#NA",""," ","-"}))</f>
        <v>0</v>
      </c>
      <c r="C4" s="21" t="s">
        <v>143</v>
      </c>
      <c r="D4" s="21" t="s">
        <v>79</v>
      </c>
    </row>
    <row r="5" spans="1:31" x14ac:dyDescent="0.35">
      <c r="A5" s="9" t="s">
        <v>3</v>
      </c>
      <c r="B5" s="9" cm="1">
        <f t="array" ref="B5">SUM(COUNTIF(r_Cereal,{"NA","N/A","#NA",""," ","-"}))</f>
        <v>3</v>
      </c>
      <c r="C5" s="32" t="s">
        <v>79</v>
      </c>
      <c r="D5" s="16" t="s">
        <v>75</v>
      </c>
    </row>
    <row r="6" spans="1:31" x14ac:dyDescent="0.35">
      <c r="A6" s="9" t="s">
        <v>4</v>
      </c>
      <c r="B6" s="9" cm="1">
        <f t="array" ref="B6">SUM(COUNTIF(r_meat,{"NA","N/A","#NA",""," ","-"}))</f>
        <v>6</v>
      </c>
      <c r="C6" s="32" t="s">
        <v>79</v>
      </c>
      <c r="D6" s="16" t="s">
        <v>75</v>
      </c>
    </row>
    <row r="7" spans="1:31" x14ac:dyDescent="0.35">
      <c r="A7" s="9" t="s">
        <v>5</v>
      </c>
      <c r="B7" s="9" cm="1">
        <f t="array" ref="B7">SUM(COUNTIF(r_egg,{"NA","N/A","#NA",""," ","-"}))</f>
        <v>3</v>
      </c>
      <c r="C7" s="32" t="s">
        <v>79</v>
      </c>
      <c r="D7" s="16" t="s">
        <v>75</v>
      </c>
    </row>
    <row r="8" spans="1:31" x14ac:dyDescent="0.35">
      <c r="A8" s="9" t="s">
        <v>6</v>
      </c>
      <c r="B8" s="9" cm="1">
        <f t="array" ref="B8">SUM(COUNTIF(r_milk,{"NA","N/A","#NA",""," ","-"}))</f>
        <v>3</v>
      </c>
      <c r="C8" s="32" t="s">
        <v>79</v>
      </c>
      <c r="D8" s="16" t="s">
        <v>75</v>
      </c>
    </row>
    <row r="9" spans="1:31" x14ac:dyDescent="0.35">
      <c r="A9" s="9" t="s">
        <v>7</v>
      </c>
      <c r="B9" s="9" cm="1">
        <f t="array" ref="B9">SUM(COUNTIF(r_oils,{"NA","N/A","#NA",""," ","-"}))</f>
        <v>3</v>
      </c>
      <c r="C9" s="32" t="s">
        <v>79</v>
      </c>
      <c r="D9" s="16" t="s">
        <v>75</v>
      </c>
    </row>
    <row r="10" spans="1:31" x14ac:dyDescent="0.35">
      <c r="A10" s="9" t="s">
        <v>8</v>
      </c>
      <c r="B10" s="9" cm="1">
        <f t="array" ref="B10">SUM(COUNTIF(r_Fruits,{"NA","N/A","#NA",""," ","-"}))</f>
        <v>3</v>
      </c>
      <c r="C10" s="32" t="s">
        <v>79</v>
      </c>
      <c r="D10" s="16" t="s">
        <v>75</v>
      </c>
    </row>
    <row r="11" spans="1:31" x14ac:dyDescent="0.35">
      <c r="A11" s="9" t="s">
        <v>9</v>
      </c>
      <c r="B11" s="9" cm="1">
        <f t="array" ref="B11">SUM(COUNTIF(r_vegetable,{"NA","N/A","#NA",""," ","-"}))</f>
        <v>3</v>
      </c>
      <c r="C11" s="32" t="s">
        <v>79</v>
      </c>
      <c r="D11" s="16" t="s">
        <v>75</v>
      </c>
    </row>
    <row r="12" spans="1:31" x14ac:dyDescent="0.35">
      <c r="A12" s="9" t="s">
        <v>10</v>
      </c>
      <c r="B12" s="9" cm="1">
        <f t="array" ref="B12">SUM(COUNTIF(r_Pulses,{"NA","N/A","#NA",""," ","-"}))</f>
        <v>3</v>
      </c>
      <c r="C12" s="32" t="s">
        <v>79</v>
      </c>
      <c r="D12" s="16" t="s">
        <v>75</v>
      </c>
    </row>
    <row r="13" spans="1:31" x14ac:dyDescent="0.35">
      <c r="A13" s="9" t="s">
        <v>11</v>
      </c>
      <c r="B13" s="9" cm="1">
        <f t="array" ref="B13">SUM(COUNTIF(r_sugar,{"NA","N/A","#NA",""," ","-"}))</f>
        <v>3</v>
      </c>
      <c r="C13" s="32" t="s">
        <v>79</v>
      </c>
      <c r="D13" s="16" t="s">
        <v>75</v>
      </c>
    </row>
    <row r="14" spans="1:31" x14ac:dyDescent="0.35">
      <c r="A14" s="9" t="s">
        <v>12</v>
      </c>
      <c r="B14" s="9" cm="1">
        <f t="array" ref="B14">SUM(COUNTIF(r_spices,{"NA","N/A","#NA",""," ","-"}))</f>
        <v>3</v>
      </c>
      <c r="C14" s="32" t="s">
        <v>79</v>
      </c>
      <c r="D14" s="16" t="s">
        <v>75</v>
      </c>
    </row>
    <row r="15" spans="1:31" x14ac:dyDescent="0.35">
      <c r="A15" s="13" t="s">
        <v>13</v>
      </c>
      <c r="B15" s="13" cm="1">
        <f t="array" ref="B15">SUM(COUNTIF(r_non_alcohol,{"NA","N/A","#NA",""," ","-"}))</f>
        <v>3</v>
      </c>
      <c r="C15" s="33" t="s">
        <v>79</v>
      </c>
      <c r="D15" s="17" t="s">
        <v>76</v>
      </c>
    </row>
    <row r="16" spans="1:31" x14ac:dyDescent="0.35">
      <c r="A16" s="9" t="s">
        <v>14</v>
      </c>
      <c r="B16" s="9" cm="1">
        <f t="array" ref="B16">SUM(COUNTIF(r_prepared_food,{"NA","N/A","#NA",""," ","-"}))</f>
        <v>6</v>
      </c>
      <c r="C16" s="32" t="s">
        <v>79</v>
      </c>
      <c r="D16" s="16" t="s">
        <v>75</v>
      </c>
    </row>
    <row r="17" spans="1:4" x14ac:dyDescent="0.35">
      <c r="A17" s="9" t="s">
        <v>15</v>
      </c>
      <c r="B17" s="9" cm="1">
        <f t="array" ref="B17">SUM(COUNTIF(r_Food_and_brvg,{"NA","N/A","#NA",""," ","-"}))</f>
        <v>3</v>
      </c>
      <c r="C17" s="32" t="s">
        <v>79</v>
      </c>
      <c r="D17" s="16" t="s">
        <v>75</v>
      </c>
    </row>
    <row r="18" spans="1:4" x14ac:dyDescent="0.35">
      <c r="A18" s="13" t="s">
        <v>16</v>
      </c>
      <c r="B18" s="13" cm="1">
        <f t="array" ref="B18">SUM(COUNTIF(r_pan_tobaco,{"NA","N/A","#NA",""," ","-"}))</f>
        <v>6</v>
      </c>
      <c r="C18" s="33" t="s">
        <v>79</v>
      </c>
      <c r="D18" s="17" t="s">
        <v>76</v>
      </c>
    </row>
    <row r="19" spans="1:4" x14ac:dyDescent="0.35">
      <c r="A19" s="10" t="s">
        <v>17</v>
      </c>
      <c r="B19" s="10" cm="1">
        <f t="array" ref="B19">SUM(COUNTIF(r_clothes,{"NA","N/A","#NA",""," ","-"}))</f>
        <v>6</v>
      </c>
      <c r="C19" s="34" t="s">
        <v>79</v>
      </c>
      <c r="D19" s="18" t="s">
        <v>17</v>
      </c>
    </row>
    <row r="20" spans="1:4" x14ac:dyDescent="0.35">
      <c r="A20" s="10" t="s">
        <v>18</v>
      </c>
      <c r="B20" s="10" cm="1">
        <f t="array" ref="B20">SUM(COUNTIF(r_footwear,{"NA","N/A","#NA",""," ","-"}))</f>
        <v>6</v>
      </c>
      <c r="C20" s="34" t="s">
        <v>79</v>
      </c>
      <c r="D20" s="18" t="s">
        <v>17</v>
      </c>
    </row>
    <row r="21" spans="1:4" x14ac:dyDescent="0.35">
      <c r="A21" s="10" t="s">
        <v>19</v>
      </c>
      <c r="B21" s="10" cm="1">
        <f t="array" ref="B21">SUM(COUNTIF(r_Clothing_and_footwear,{"NA","N/A","#NA",""," ","-"}))</f>
        <v>6</v>
      </c>
      <c r="C21" s="34" t="s">
        <v>79</v>
      </c>
      <c r="D21" s="18" t="s">
        <v>17</v>
      </c>
    </row>
    <row r="22" spans="1:4" x14ac:dyDescent="0.35">
      <c r="A22" s="12" t="s">
        <v>20</v>
      </c>
      <c r="B22" s="12" cm="1">
        <f t="array" ref="B22">SUM(COUNTIF(r_housing,{"NA","N/A","#NA",""," ","-"}))</f>
        <v>126</v>
      </c>
      <c r="C22" s="35" t="s">
        <v>79</v>
      </c>
      <c r="D22" s="12" t="s">
        <v>80</v>
      </c>
    </row>
    <row r="23" spans="1:4" x14ac:dyDescent="0.35">
      <c r="A23" s="11" t="s">
        <v>21</v>
      </c>
      <c r="B23" s="11" cm="1">
        <f t="array" ref="B23">SUM(COUNTIF(r_Fuel,{"NA","N/A","#NA",""," ","-"}))</f>
        <v>3</v>
      </c>
      <c r="C23" s="36" t="s">
        <v>79</v>
      </c>
      <c r="D23" s="19" t="s">
        <v>77</v>
      </c>
    </row>
    <row r="24" spans="1:4" x14ac:dyDescent="0.35">
      <c r="A24" s="14" t="s">
        <v>22</v>
      </c>
      <c r="B24" s="14" cm="1">
        <f t="array" ref="B24">SUM(COUNTIF(r_household,{"NA","N/A","#NA",""," ","-"}))</f>
        <v>6</v>
      </c>
      <c r="C24" s="37" t="s">
        <v>79</v>
      </c>
      <c r="D24" s="20" t="s">
        <v>78</v>
      </c>
    </row>
    <row r="25" spans="1:4" x14ac:dyDescent="0.35">
      <c r="A25" s="11" t="s">
        <v>23</v>
      </c>
      <c r="B25" s="11" cm="1">
        <f t="array" ref="B25">SUM(COUNTIF(r_health,{"NA","N/A","#NA",""," ","-"}))</f>
        <v>3</v>
      </c>
      <c r="C25" s="36" t="s">
        <v>79</v>
      </c>
      <c r="D25" s="11" t="s">
        <v>23</v>
      </c>
    </row>
    <row r="26" spans="1:4" x14ac:dyDescent="0.35">
      <c r="A26" s="12" t="s">
        <v>24</v>
      </c>
      <c r="B26" s="12" cm="1">
        <f t="array" ref="B26">SUM(COUNTIF(r_tranport,{"NA","N/A","#NA",""," ","-"}))</f>
        <v>6</v>
      </c>
      <c r="C26" s="35" t="s">
        <v>79</v>
      </c>
      <c r="D26" s="12" t="s">
        <v>80</v>
      </c>
    </row>
    <row r="27" spans="1:4" x14ac:dyDescent="0.35">
      <c r="A27" s="13" t="s">
        <v>25</v>
      </c>
      <c r="B27" s="13" cm="1">
        <f t="array" ref="B27">SUM(COUNTIF(r_recreation,{"NA","N/A","#NA",""," ","-"}))</f>
        <v>6</v>
      </c>
      <c r="C27" s="33" t="s">
        <v>79</v>
      </c>
      <c r="D27" s="13" t="s">
        <v>76</v>
      </c>
    </row>
    <row r="28" spans="1:4" x14ac:dyDescent="0.35">
      <c r="A28" s="12" t="s">
        <v>26</v>
      </c>
      <c r="B28" s="12" cm="1">
        <f t="array" ref="B28">SUM(COUNTIF(r_education,{"NA","N/A","#NA",""," ","-"}))</f>
        <v>6</v>
      </c>
      <c r="C28" s="35" t="s">
        <v>79</v>
      </c>
      <c r="D28" s="12" t="s">
        <v>80</v>
      </c>
    </row>
    <row r="29" spans="1:4" x14ac:dyDescent="0.35">
      <c r="A29" s="13" t="s">
        <v>27</v>
      </c>
      <c r="B29" s="13" cm="1">
        <f t="array" ref="B29">SUM(COUNTIF(r_personal,{"NA","N/A","#NA",""," ","-"}))</f>
        <v>6</v>
      </c>
      <c r="C29" s="33" t="s">
        <v>79</v>
      </c>
      <c r="D29" s="13" t="s">
        <v>76</v>
      </c>
    </row>
    <row r="30" spans="1:4" x14ac:dyDescent="0.35">
      <c r="A30" s="14" t="s">
        <v>28</v>
      </c>
      <c r="B30" s="14" cm="1">
        <f t="array" ref="B30">SUM(COUNTIF(r_miscellaneous,{"NA","N/A","#NA",""," ","-"}))</f>
        <v>6</v>
      </c>
      <c r="C30" s="37" t="s">
        <v>79</v>
      </c>
      <c r="D30" s="14" t="s">
        <v>78</v>
      </c>
    </row>
    <row r="31" spans="1:4" x14ac:dyDescent="0.35">
      <c r="A31" s="5" t="s">
        <v>29</v>
      </c>
      <c r="B31" s="5" cm="1">
        <f t="array" ref="B31">SUM(COUNTIF(r_general_index,{"NA","N/A","#NA",""," ","-"}))</f>
        <v>6</v>
      </c>
      <c r="C31" s="21" t="s">
        <v>79</v>
      </c>
      <c r="D31" s="5" t="s">
        <v>79</v>
      </c>
    </row>
  </sheetData>
  <autoFilter ref="A1:E31" xr:uid="{EAF44369-115F-441C-B9E8-2D4E5EE5DC7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419D-1F0C-4274-B2E8-40E38B591EED}">
  <dimension ref="A1:L155"/>
  <sheetViews>
    <sheetView zoomScale="76" zoomScaleNormal="76" workbookViewId="0">
      <selection activeCell="I126" sqref="I126"/>
    </sheetView>
  </sheetViews>
  <sheetFormatPr defaultRowHeight="14.5" x14ac:dyDescent="0.35"/>
  <cols>
    <col min="1" max="1" width="14.6640625" style="42" bestFit="1" customWidth="1"/>
    <col min="2" max="2" width="9" style="42" bestFit="1" customWidth="1"/>
    <col min="3" max="3" width="8.1640625" style="42" customWidth="1"/>
    <col min="4" max="4" width="8.08203125" style="42" bestFit="1" customWidth="1"/>
    <col min="5" max="5" width="12.58203125" style="42" bestFit="1" customWidth="1"/>
    <col min="6" max="6" width="10.58203125" style="42" bestFit="1" customWidth="1"/>
    <col min="7" max="7" width="13.5" style="42" bestFit="1" customWidth="1"/>
    <col min="8" max="8" width="14.33203125" style="42" bestFit="1" customWidth="1"/>
    <col min="9" max="9" width="11.4140625" style="42" bestFit="1" customWidth="1"/>
    <col min="10" max="11" width="6.08203125" style="42" bestFit="1" customWidth="1"/>
    <col min="12" max="12" width="4.5" style="42" bestFit="1" customWidth="1"/>
    <col min="13" max="13" width="6.58203125" style="42" customWidth="1"/>
    <col min="14" max="14" width="11.25" style="42" bestFit="1" customWidth="1"/>
    <col min="15" max="15" width="21.5" style="42" customWidth="1"/>
    <col min="16" max="17" width="10.25" style="42" customWidth="1"/>
    <col min="18" max="16384" width="8.6640625" style="42"/>
  </cols>
  <sheetData>
    <row r="1" spans="1:7" x14ac:dyDescent="0.35">
      <c r="E1" s="149" t="s">
        <v>150</v>
      </c>
      <c r="F1" s="149"/>
      <c r="G1" s="149"/>
    </row>
    <row r="2" spans="1:7" x14ac:dyDescent="0.35">
      <c r="E2" s="97" t="s">
        <v>139</v>
      </c>
      <c r="F2" s="97" t="s">
        <v>140</v>
      </c>
      <c r="G2" s="97" t="s">
        <v>141</v>
      </c>
    </row>
    <row r="3" spans="1:7" x14ac:dyDescent="0.35">
      <c r="E3" s="100">
        <v>0.43562383141257938</v>
      </c>
      <c r="F3" s="100">
        <v>4.8147941772436953</v>
      </c>
      <c r="G3" s="139">
        <v>11</v>
      </c>
    </row>
    <row r="4" spans="1:7" x14ac:dyDescent="0.35">
      <c r="E4" s="43"/>
      <c r="F4" s="43"/>
      <c r="G4" s="44"/>
    </row>
    <row r="5" spans="1:7" s="39" customFormat="1" ht="7.5" customHeight="1" x14ac:dyDescent="0.35">
      <c r="E5" s="40"/>
      <c r="F5" s="40"/>
      <c r="G5" s="41"/>
    </row>
    <row r="6" spans="1:7" x14ac:dyDescent="0.35">
      <c r="E6" s="43"/>
      <c r="F6" s="43"/>
      <c r="G6" s="44"/>
    </row>
    <row r="7" spans="1:7" x14ac:dyDescent="0.35">
      <c r="A7" s="49" t="s">
        <v>157</v>
      </c>
      <c r="E7" s="43"/>
      <c r="F7" s="43"/>
      <c r="G7" s="44"/>
    </row>
    <row r="9" spans="1:7" x14ac:dyDescent="0.35">
      <c r="A9" s="95" t="s">
        <v>81</v>
      </c>
      <c r="B9" s="96" t="s" vm="11">
        <v>156</v>
      </c>
    </row>
    <row r="10" spans="1:7" x14ac:dyDescent="0.35">
      <c r="A10" s="57"/>
      <c r="B10" s="57"/>
    </row>
    <row r="11" spans="1:7" x14ac:dyDescent="0.35">
      <c r="A11" s="97" t="s">
        <v>72</v>
      </c>
      <c r="B11" s="97" t="s">
        <v>85</v>
      </c>
      <c r="D11" s="51" t="s">
        <v>165</v>
      </c>
      <c r="E11" s="42" t="s">
        <v>167</v>
      </c>
    </row>
    <row r="12" spans="1:7" x14ac:dyDescent="0.35">
      <c r="A12" s="98" t="s">
        <v>75</v>
      </c>
      <c r="B12" s="99">
        <v>0.45918666828922605</v>
      </c>
      <c r="E12" s="42" t="s">
        <v>168</v>
      </c>
    </row>
    <row r="13" spans="1:7" x14ac:dyDescent="0.35">
      <c r="A13" s="98" t="s">
        <v>83</v>
      </c>
      <c r="B13" s="99">
        <v>0.15698261236819688</v>
      </c>
    </row>
    <row r="14" spans="1:7" x14ac:dyDescent="0.35">
      <c r="A14" s="98" t="s">
        <v>17</v>
      </c>
      <c r="B14" s="99">
        <v>0.11824162294107965</v>
      </c>
    </row>
    <row r="15" spans="1:7" x14ac:dyDescent="0.35">
      <c r="A15" s="98" t="s">
        <v>82</v>
      </c>
      <c r="B15" s="99">
        <v>0.11123359843088972</v>
      </c>
    </row>
    <row r="16" spans="1:7" x14ac:dyDescent="0.35">
      <c r="A16" s="98" t="s">
        <v>84</v>
      </c>
      <c r="B16" s="99">
        <v>7.5298682147791299E-2</v>
      </c>
    </row>
    <row r="17" spans="1:12" x14ac:dyDescent="0.35">
      <c r="A17" s="98" t="s">
        <v>23</v>
      </c>
      <c r="B17" s="99">
        <v>3.9778950156409948E-2</v>
      </c>
    </row>
    <row r="18" spans="1:12" x14ac:dyDescent="0.35">
      <c r="A18" s="98" t="s">
        <v>21</v>
      </c>
      <c r="B18" s="99">
        <v>3.9277865666406585E-2</v>
      </c>
    </row>
    <row r="19" spans="1:12" x14ac:dyDescent="0.35">
      <c r="A19" s="98" t="s">
        <v>104</v>
      </c>
      <c r="B19" s="99">
        <v>1</v>
      </c>
    </row>
    <row r="22" spans="1:12" s="39" customFormat="1" ht="8" customHeight="1" x14ac:dyDescent="0.35"/>
    <row r="24" spans="1:12" x14ac:dyDescent="0.35">
      <c r="A24" s="49" t="s">
        <v>155</v>
      </c>
    </row>
    <row r="26" spans="1:12" x14ac:dyDescent="0.35">
      <c r="A26" s="54" t="s">
        <v>0</v>
      </c>
      <c r="B26" s="54" t="s" vm="10">
        <v>34</v>
      </c>
      <c r="E26" s="54" t="s">
        <v>0</v>
      </c>
      <c r="F26" s="54" t="s" vm="10">
        <v>34</v>
      </c>
    </row>
    <row r="27" spans="1:12" x14ac:dyDescent="0.35">
      <c r="A27" s="54" t="s">
        <v>2</v>
      </c>
      <c r="B27" s="54" t="s" vm="5">
        <v>135</v>
      </c>
      <c r="E27" s="54" t="s">
        <v>2</v>
      </c>
      <c r="F27" s="54" t="s" vm="5">
        <v>135</v>
      </c>
    </row>
    <row r="28" spans="1:12" x14ac:dyDescent="0.35">
      <c r="A28" s="57"/>
      <c r="B28" s="57"/>
      <c r="E28" s="57"/>
      <c r="F28" s="57"/>
    </row>
    <row r="29" spans="1:12" x14ac:dyDescent="0.35">
      <c r="A29" s="57" t="s">
        <v>81</v>
      </c>
      <c r="B29" s="57" t="s">
        <v>93</v>
      </c>
      <c r="E29" s="59" t="s">
        <v>92</v>
      </c>
      <c r="F29" s="59" t="s">
        <v>72</v>
      </c>
      <c r="G29" s="52"/>
      <c r="H29" s="52"/>
      <c r="I29" s="52"/>
      <c r="J29" s="52"/>
      <c r="K29" s="52"/>
      <c r="L29" s="52"/>
    </row>
    <row r="30" spans="1:12" x14ac:dyDescent="0.35">
      <c r="A30" s="55">
        <v>2017</v>
      </c>
      <c r="B30" s="56">
        <v>3.3273885375365353</v>
      </c>
      <c r="E30" s="59" t="s">
        <v>81</v>
      </c>
      <c r="F30" s="59" t="s">
        <v>17</v>
      </c>
      <c r="G30" s="59" t="s">
        <v>82</v>
      </c>
      <c r="H30" s="59" t="s">
        <v>75</v>
      </c>
      <c r="I30" s="59" t="s">
        <v>21</v>
      </c>
      <c r="J30" s="59" t="s">
        <v>23</v>
      </c>
      <c r="K30" s="59" t="s">
        <v>83</v>
      </c>
      <c r="L30" s="59" t="s">
        <v>84</v>
      </c>
    </row>
    <row r="31" spans="1:12" x14ac:dyDescent="0.35">
      <c r="A31" s="55">
        <v>2018</v>
      </c>
      <c r="B31" s="56">
        <v>3.9676971910429124</v>
      </c>
      <c r="E31" s="60">
        <v>2017</v>
      </c>
      <c r="F31" s="61">
        <v>4.3515069287026709</v>
      </c>
      <c r="G31" s="61">
        <v>4.6780533870404399</v>
      </c>
      <c r="H31" s="61">
        <v>0.94017315799994539</v>
      </c>
      <c r="I31" s="61">
        <v>5.5584285707496299</v>
      </c>
      <c r="J31" s="61">
        <v>4.1511277150606976</v>
      </c>
      <c r="K31" s="61">
        <v>4.273948600684685</v>
      </c>
      <c r="L31" s="61">
        <v>4.0429722045643013</v>
      </c>
    </row>
    <row r="32" spans="1:12" x14ac:dyDescent="0.35">
      <c r="A32" s="55">
        <v>2019</v>
      </c>
      <c r="B32" s="56">
        <v>3.7704798059274522</v>
      </c>
      <c r="E32" s="60">
        <v>2018</v>
      </c>
      <c r="F32" s="61">
        <v>4.5829173100771214</v>
      </c>
      <c r="G32" s="61">
        <v>6.15774403679427</v>
      </c>
      <c r="H32" s="61">
        <v>1.0290046736483347</v>
      </c>
      <c r="I32" s="61">
        <v>7.1062258075424358</v>
      </c>
      <c r="J32" s="61">
        <v>6.1919046780641862</v>
      </c>
      <c r="K32" s="61">
        <v>4.8079441170791783</v>
      </c>
      <c r="L32" s="61">
        <v>5.2084230726874194</v>
      </c>
    </row>
    <row r="33" spans="1:12" x14ac:dyDescent="0.35">
      <c r="A33" s="55">
        <v>2020</v>
      </c>
      <c r="B33" s="56">
        <v>5.5980446962807511</v>
      </c>
      <c r="E33" s="60">
        <v>2019</v>
      </c>
      <c r="F33" s="61">
        <v>1.7346024884993148</v>
      </c>
      <c r="G33" s="61">
        <v>4.463921941275518</v>
      </c>
      <c r="H33" s="61">
        <v>3.3545381306263549</v>
      </c>
      <c r="I33" s="61">
        <v>0.16431307065388848</v>
      </c>
      <c r="J33" s="61">
        <v>7.3318504082532909</v>
      </c>
      <c r="K33" s="61">
        <v>4.2899136306475469</v>
      </c>
      <c r="L33" s="61">
        <v>4.396392275385713</v>
      </c>
    </row>
    <row r="34" spans="1:12" x14ac:dyDescent="0.35">
      <c r="A34" s="55">
        <v>2021</v>
      </c>
      <c r="B34" s="56">
        <v>5.7596995085440987</v>
      </c>
      <c r="E34" s="60">
        <v>2020</v>
      </c>
      <c r="F34" s="61">
        <v>2.1885767999038337</v>
      </c>
      <c r="G34" s="61">
        <v>4.0305298182237088</v>
      </c>
      <c r="H34" s="61">
        <v>8.0937182268990604</v>
      </c>
      <c r="I34" s="61">
        <v>2.5093012091026345</v>
      </c>
      <c r="J34" s="61">
        <v>4.0919669356526294</v>
      </c>
      <c r="K34" s="61">
        <v>6.4057278311705099</v>
      </c>
      <c r="L34" s="61">
        <v>3.5377889701187208</v>
      </c>
    </row>
    <row r="35" spans="1:12" x14ac:dyDescent="0.35">
      <c r="A35" s="55">
        <v>2022</v>
      </c>
      <c r="B35" s="56">
        <v>6.6240649804989182</v>
      </c>
      <c r="E35" s="60">
        <v>2021</v>
      </c>
      <c r="F35" s="61">
        <v>6.4157579653528032</v>
      </c>
      <c r="G35" s="61">
        <v>5.8482507630358214</v>
      </c>
      <c r="H35" s="61">
        <v>6.2603057753944045</v>
      </c>
      <c r="I35" s="61">
        <v>10.4515595765466</v>
      </c>
      <c r="J35" s="61">
        <v>7.5848429023516752</v>
      </c>
      <c r="K35" s="61">
        <v>8.1557381127015258</v>
      </c>
      <c r="L35" s="61">
        <v>6.2424642713716452</v>
      </c>
    </row>
    <row r="36" spans="1:12" x14ac:dyDescent="0.35">
      <c r="A36" s="55">
        <v>2023</v>
      </c>
      <c r="B36" s="56">
        <v>5.5756721664536029</v>
      </c>
      <c r="E36" s="60">
        <v>2022</v>
      </c>
      <c r="F36" s="61">
        <v>10.060982031863213</v>
      </c>
      <c r="G36" s="61">
        <v>5.2351727481294361</v>
      </c>
      <c r="H36" s="61">
        <v>5.8905655619124486</v>
      </c>
      <c r="I36" s="61">
        <v>10.098566780408543</v>
      </c>
      <c r="J36" s="61">
        <v>6.0940588006269509</v>
      </c>
      <c r="K36" s="61">
        <v>4.9603944091392318</v>
      </c>
      <c r="L36" s="61">
        <v>6.9486356992679434</v>
      </c>
    </row>
    <row r="37" spans="1:12" x14ac:dyDescent="0.35">
      <c r="E37" s="60">
        <v>2023</v>
      </c>
      <c r="F37" s="61">
        <v>8.2656723002930637</v>
      </c>
      <c r="G37" s="61">
        <v>4.5382594581794109</v>
      </c>
      <c r="H37" s="61">
        <v>4.4562626905559863</v>
      </c>
      <c r="I37" s="61">
        <v>7.9485998752195783</v>
      </c>
      <c r="J37" s="61">
        <v>6.5182621524913475</v>
      </c>
      <c r="K37" s="61">
        <v>5.2510870576304285</v>
      </c>
      <c r="L37" s="61">
        <v>6.2742090747732631</v>
      </c>
    </row>
    <row r="38" spans="1:12" x14ac:dyDescent="0.35">
      <c r="E38" s="46"/>
      <c r="F38" s="47"/>
      <c r="G38" s="47"/>
      <c r="H38" s="47"/>
      <c r="I38" s="47"/>
      <c r="J38" s="47"/>
      <c r="K38" s="47"/>
      <c r="L38" s="47"/>
    </row>
    <row r="39" spans="1:12" x14ac:dyDescent="0.35">
      <c r="A39" s="51" t="s">
        <v>165</v>
      </c>
      <c r="B39" s="42" t="s">
        <v>169</v>
      </c>
      <c r="E39" s="46"/>
      <c r="F39" s="47"/>
      <c r="G39" s="47"/>
      <c r="H39" s="47"/>
      <c r="I39" s="47"/>
      <c r="J39" s="47"/>
      <c r="K39" s="47"/>
      <c r="L39" s="47"/>
    </row>
    <row r="40" spans="1:12" x14ac:dyDescent="0.35">
      <c r="B40" s="42" t="s">
        <v>170</v>
      </c>
      <c r="E40" s="46"/>
      <c r="F40" s="47"/>
      <c r="G40" s="47"/>
      <c r="H40" s="47"/>
      <c r="I40" s="47"/>
      <c r="J40" s="47"/>
      <c r="K40" s="47"/>
      <c r="L40" s="47"/>
    </row>
    <row r="42" spans="1:12" s="39" customFormat="1" ht="8" customHeight="1" x14ac:dyDescent="0.35"/>
    <row r="43" spans="1:12" x14ac:dyDescent="0.35">
      <c r="B43" s="42" t="s">
        <v>171</v>
      </c>
    </row>
    <row r="44" spans="1:12" x14ac:dyDescent="0.35">
      <c r="A44" s="49" t="s">
        <v>159</v>
      </c>
    </row>
    <row r="46" spans="1:12" x14ac:dyDescent="0.35">
      <c r="A46" s="95" t="s">
        <v>1</v>
      </c>
      <c r="B46" s="95" t="s" vm="7">
        <v>137</v>
      </c>
    </row>
    <row r="47" spans="1:12" x14ac:dyDescent="0.35">
      <c r="A47" s="95" t="s">
        <v>72</v>
      </c>
      <c r="B47" s="95" t="s" vm="8">
        <v>75</v>
      </c>
      <c r="E47" s="95" t="s">
        <v>81</v>
      </c>
      <c r="F47" s="95" t="s" vm="9">
        <v>156</v>
      </c>
    </row>
    <row r="48" spans="1:12" x14ac:dyDescent="0.35">
      <c r="A48" s="57"/>
      <c r="B48" s="57"/>
      <c r="E48" s="58"/>
      <c r="F48" s="58"/>
    </row>
    <row r="49" spans="1:7" x14ac:dyDescent="0.35">
      <c r="A49" s="97" t="s">
        <v>81</v>
      </c>
      <c r="B49" s="97" t="s">
        <v>89</v>
      </c>
      <c r="E49" s="58" t="s">
        <v>72</v>
      </c>
      <c r="F49" s="58" t="s">
        <v>158</v>
      </c>
      <c r="G49"/>
    </row>
    <row r="50" spans="1:7" x14ac:dyDescent="0.35">
      <c r="A50" s="106">
        <v>44713</v>
      </c>
      <c r="B50" s="104">
        <v>1.0813002558318738</v>
      </c>
      <c r="E50" s="98" t="s">
        <v>3</v>
      </c>
      <c r="F50" s="104">
        <v>18.433333333333319</v>
      </c>
    </row>
    <row r="51" spans="1:7" x14ac:dyDescent="0.35">
      <c r="A51" s="106">
        <v>44743</v>
      </c>
      <c r="B51" s="104">
        <v>0.17800806371749156</v>
      </c>
      <c r="E51" s="98" t="s">
        <v>5</v>
      </c>
      <c r="F51" s="104">
        <v>2.5666666666666536</v>
      </c>
    </row>
    <row r="52" spans="1:7" x14ac:dyDescent="0.35">
      <c r="A52" s="106">
        <v>44774</v>
      </c>
      <c r="B52" s="104">
        <v>0.10973619128968909</v>
      </c>
      <c r="E52" s="98" t="s">
        <v>15</v>
      </c>
      <c r="F52" s="104">
        <v>4.1333333333333258</v>
      </c>
    </row>
    <row r="53" spans="1:7" x14ac:dyDescent="0.35">
      <c r="A53" s="106">
        <v>44805</v>
      </c>
      <c r="B53" s="104">
        <v>0.54783575669488027</v>
      </c>
      <c r="E53" s="98" t="s">
        <v>8</v>
      </c>
      <c r="F53" s="104">
        <v>2.4666666666666686</v>
      </c>
    </row>
    <row r="54" spans="1:7" x14ac:dyDescent="0.35">
      <c r="A54" s="106">
        <v>44835</v>
      </c>
      <c r="B54" s="104">
        <v>0.74995908327649186</v>
      </c>
      <c r="E54" s="98" t="s">
        <v>4</v>
      </c>
      <c r="F54" s="104">
        <v>-4.9333333333333274</v>
      </c>
    </row>
    <row r="55" spans="1:7" x14ac:dyDescent="0.35">
      <c r="A55" s="106">
        <v>44866</v>
      </c>
      <c r="B55" s="104">
        <v>-0.10415664025446474</v>
      </c>
      <c r="E55" s="98" t="s">
        <v>6</v>
      </c>
      <c r="F55" s="104">
        <v>13.633333333333326</v>
      </c>
    </row>
    <row r="56" spans="1:7" x14ac:dyDescent="0.35">
      <c r="A56" s="106">
        <v>44896</v>
      </c>
      <c r="B56" s="104">
        <v>-0.69203697464477443</v>
      </c>
      <c r="E56" s="98" t="s">
        <v>7</v>
      </c>
      <c r="F56" s="104">
        <v>-29.966666666666658</v>
      </c>
    </row>
    <row r="57" spans="1:7" x14ac:dyDescent="0.35">
      <c r="A57" s="106">
        <v>44927</v>
      </c>
      <c r="B57" s="104">
        <v>0.44663552899807496</v>
      </c>
      <c r="E57" s="98" t="s">
        <v>14</v>
      </c>
      <c r="F57" s="104">
        <v>10.299999999999983</v>
      </c>
    </row>
    <row r="58" spans="1:7" x14ac:dyDescent="0.35">
      <c r="A58" s="106">
        <v>44958</v>
      </c>
      <c r="B58" s="104">
        <v>-0.64321159701889608</v>
      </c>
      <c r="E58" s="98" t="s">
        <v>10</v>
      </c>
      <c r="F58" s="104">
        <v>11.633333333333335</v>
      </c>
    </row>
    <row r="59" spans="1:7" x14ac:dyDescent="0.35">
      <c r="A59" s="106">
        <v>44986</v>
      </c>
      <c r="B59" s="104">
        <v>6.2962674079858989E-3</v>
      </c>
      <c r="E59" s="98" t="s">
        <v>12</v>
      </c>
      <c r="F59" s="104">
        <v>30.466666666666669</v>
      </c>
    </row>
    <row r="60" spans="1:7" x14ac:dyDescent="0.35">
      <c r="A60" s="106">
        <v>45017</v>
      </c>
      <c r="B60" s="104">
        <v>0.49310058487145381</v>
      </c>
      <c r="E60" s="98" t="s">
        <v>11</v>
      </c>
      <c r="F60" s="104">
        <v>2.800000000000002</v>
      </c>
    </row>
    <row r="61" spans="1:7" x14ac:dyDescent="0.35">
      <c r="A61" s="106">
        <v>45047</v>
      </c>
      <c r="B61" s="104">
        <v>0.782312160827069</v>
      </c>
      <c r="E61" s="98" t="s">
        <v>9</v>
      </c>
      <c r="F61" s="104">
        <v>-22.133333333333344</v>
      </c>
    </row>
    <row r="62" spans="1:7" x14ac:dyDescent="0.35">
      <c r="E62"/>
      <c r="F62"/>
      <c r="G62"/>
    </row>
    <row r="63" spans="1:7" x14ac:dyDescent="0.35">
      <c r="A63" s="51" t="s">
        <v>165</v>
      </c>
      <c r="B63" s="42" t="s">
        <v>172</v>
      </c>
    </row>
    <row r="64" spans="1:7" x14ac:dyDescent="0.35">
      <c r="B64" s="42" t="s">
        <v>173</v>
      </c>
    </row>
    <row r="66" spans="1:10" s="39" customFormat="1" ht="8" customHeight="1" x14ac:dyDescent="0.35"/>
    <row r="68" spans="1:10" x14ac:dyDescent="0.35">
      <c r="A68" s="49" t="s">
        <v>160</v>
      </c>
    </row>
    <row r="70" spans="1:10" x14ac:dyDescent="0.35">
      <c r="A70" s="95" t="s">
        <v>0</v>
      </c>
      <c r="B70" s="95" t="s" vm="3">
        <v>135</v>
      </c>
      <c r="C70" s="62"/>
    </row>
    <row r="71" spans="1:10" x14ac:dyDescent="0.35">
      <c r="A71" s="67"/>
      <c r="B71" s="63"/>
      <c r="C71" s="64"/>
      <c r="F71" s="94" t="s">
        <v>1</v>
      </c>
      <c r="G71" s="101" t="s" vm="4">
        <v>137</v>
      </c>
    </row>
    <row r="72" spans="1:10" x14ac:dyDescent="0.35">
      <c r="A72" s="136" t="s">
        <v>138</v>
      </c>
      <c r="B72" s="137" t="s">
        <v>70</v>
      </c>
      <c r="C72" s="138"/>
      <c r="F72" s="94" t="s">
        <v>2</v>
      </c>
      <c r="G72" s="101" t="s" vm="6">
        <v>36</v>
      </c>
    </row>
    <row r="73" spans="1:10" x14ac:dyDescent="0.35">
      <c r="A73" s="97" t="s">
        <v>72</v>
      </c>
      <c r="B73" s="97" t="s">
        <v>96</v>
      </c>
      <c r="C73" s="97" t="s">
        <v>95</v>
      </c>
      <c r="F73" s="94" t="s">
        <v>0</v>
      </c>
      <c r="G73" s="101" t="s" vm="3">
        <v>135</v>
      </c>
    </row>
    <row r="74" spans="1:10" x14ac:dyDescent="0.35">
      <c r="A74" s="98" t="s">
        <v>17</v>
      </c>
      <c r="B74" s="104">
        <v>6.6723916641526104</v>
      </c>
      <c r="C74" s="104">
        <v>4.0715374851314658</v>
      </c>
      <c r="F74" s="65"/>
      <c r="G74" s="66"/>
    </row>
    <row r="75" spans="1:10" x14ac:dyDescent="0.35">
      <c r="A75" s="98" t="s">
        <v>82</v>
      </c>
      <c r="B75" s="104">
        <v>4.9797418043131572</v>
      </c>
      <c r="C75" s="104">
        <v>4.3378884157636541</v>
      </c>
      <c r="F75" s="97" t="s">
        <v>138</v>
      </c>
      <c r="G75" s="97" t="s">
        <v>72</v>
      </c>
      <c r="H75" s="114"/>
      <c r="I75" s="115"/>
      <c r="J75" s="116"/>
    </row>
    <row r="76" spans="1:10" x14ac:dyDescent="0.35">
      <c r="A76" s="98" t="s">
        <v>75</v>
      </c>
      <c r="B76" s="104">
        <v>6.2831105630588766</v>
      </c>
      <c r="C76" s="104">
        <v>3.6849239010647827</v>
      </c>
      <c r="F76" s="105" t="s">
        <v>81</v>
      </c>
      <c r="G76" s="97" t="s">
        <v>82</v>
      </c>
      <c r="H76" s="115" t="s">
        <v>75</v>
      </c>
      <c r="I76" s="115" t="s">
        <v>21</v>
      </c>
      <c r="J76" s="116" t="s">
        <v>23</v>
      </c>
    </row>
    <row r="77" spans="1:10" x14ac:dyDescent="0.35">
      <c r="A77" s="98" t="s">
        <v>21</v>
      </c>
      <c r="B77" s="104">
        <v>8.2311465047435863</v>
      </c>
      <c r="C77" s="104">
        <v>3.643704697915735</v>
      </c>
      <c r="F77" s="106">
        <v>43525</v>
      </c>
      <c r="G77" s="104">
        <v>5.2993052876860318</v>
      </c>
      <c r="H77" s="107">
        <v>0.56319804587750288</v>
      </c>
      <c r="I77" s="108">
        <v>2.3026177184928773</v>
      </c>
      <c r="J77" s="109">
        <v>8.5164573423997592</v>
      </c>
    </row>
    <row r="78" spans="1:10" x14ac:dyDescent="0.35">
      <c r="A78" s="98" t="s">
        <v>23</v>
      </c>
      <c r="B78" s="104">
        <v>6.212625763019143</v>
      </c>
      <c r="C78" s="104">
        <v>4.6254820732454887</v>
      </c>
      <c r="F78" s="106">
        <v>43891</v>
      </c>
      <c r="G78" s="104">
        <v>3.9007792158561472</v>
      </c>
      <c r="H78" s="102">
        <v>7.9079293819494305</v>
      </c>
      <c r="I78" s="103">
        <v>7.0498566348292213</v>
      </c>
      <c r="J78" s="110">
        <v>4.1759543583225849</v>
      </c>
    </row>
    <row r="79" spans="1:10" x14ac:dyDescent="0.35">
      <c r="A79" s="98" t="s">
        <v>83</v>
      </c>
      <c r="B79" s="104">
        <v>6.4455254192615028</v>
      </c>
      <c r="C79" s="104">
        <v>4.3053207127078705</v>
      </c>
      <c r="F79" s="106">
        <v>44256</v>
      </c>
      <c r="G79" s="104">
        <v>5.8188877865822386</v>
      </c>
      <c r="H79" s="102">
        <v>7.2327382041362682</v>
      </c>
      <c r="I79" s="103">
        <v>5.2013607476947676</v>
      </c>
      <c r="J79" s="110">
        <v>6.4734686593760955</v>
      </c>
    </row>
    <row r="80" spans="1:10" x14ac:dyDescent="0.35">
      <c r="A80" s="98" t="s">
        <v>84</v>
      </c>
      <c r="B80" s="104">
        <v>5.8098736309567265</v>
      </c>
      <c r="C80" s="104">
        <v>4.0193679755452933</v>
      </c>
      <c r="F80" s="106">
        <v>44621</v>
      </c>
      <c r="G80" s="104">
        <v>4.9135883113840499</v>
      </c>
      <c r="H80" s="102">
        <v>7.1439118644983823</v>
      </c>
      <c r="I80" s="103">
        <v>7.3531654652196003</v>
      </c>
      <c r="J80" s="110">
        <v>7.0387234281528448</v>
      </c>
    </row>
    <row r="81" spans="1:12" x14ac:dyDescent="0.35">
      <c r="A81" s="98" t="s">
        <v>104</v>
      </c>
      <c r="B81" s="104">
        <v>6.3763450499293723</v>
      </c>
      <c r="C81" s="104">
        <v>4.0983178944820375</v>
      </c>
      <c r="F81" s="106">
        <v>44986</v>
      </c>
      <c r="G81" s="104">
        <v>4.7791606135792621</v>
      </c>
      <c r="H81" s="111">
        <v>4.4091896963426516</v>
      </c>
      <c r="I81" s="112">
        <v>9.0652448117406497</v>
      </c>
      <c r="J81" s="113">
        <v>6.7011348978780445</v>
      </c>
    </row>
    <row r="84" spans="1:12" x14ac:dyDescent="0.35">
      <c r="A84" s="51" t="s">
        <v>165</v>
      </c>
      <c r="B84" s="42" t="s">
        <v>174</v>
      </c>
    </row>
    <row r="85" spans="1:12" x14ac:dyDescent="0.35">
      <c r="B85" s="42" t="s">
        <v>176</v>
      </c>
    </row>
    <row r="86" spans="1:12" x14ac:dyDescent="0.35">
      <c r="B86" s="42" t="s">
        <v>175</v>
      </c>
    </row>
    <row r="88" spans="1:12" s="39" customFormat="1" ht="8" customHeight="1" x14ac:dyDescent="0.35"/>
    <row r="90" spans="1:12" x14ac:dyDescent="0.35">
      <c r="A90" s="50" t="s">
        <v>163</v>
      </c>
    </row>
    <row r="92" spans="1:12" x14ac:dyDescent="0.35">
      <c r="A92" s="94" t="s">
        <v>0</v>
      </c>
      <c r="B92" s="101" t="s" vm="1">
        <v>135</v>
      </c>
      <c r="E92" s="132" t="s">
        <v>0</v>
      </c>
      <c r="F92" s="121" t="s" vm="1">
        <v>135</v>
      </c>
    </row>
    <row r="93" spans="1:12" x14ac:dyDescent="0.35">
      <c r="A93" s="117" t="s">
        <v>72</v>
      </c>
      <c r="B93" s="101" t="s" vm="2">
        <v>21</v>
      </c>
      <c r="E93" s="68"/>
      <c r="F93" s="66"/>
    </row>
    <row r="94" spans="1:12" x14ac:dyDescent="0.35">
      <c r="A94" s="53"/>
      <c r="B94" s="66"/>
      <c r="E94" s="97" t="s">
        <v>89</v>
      </c>
      <c r="F94" s="97" t="s">
        <v>72</v>
      </c>
      <c r="G94" s="133"/>
      <c r="H94" s="134"/>
      <c r="I94" s="134"/>
      <c r="J94" s="134"/>
      <c r="K94" s="134"/>
      <c r="L94" s="135"/>
    </row>
    <row r="95" spans="1:12" x14ac:dyDescent="0.35">
      <c r="A95" s="97" t="s">
        <v>81</v>
      </c>
      <c r="B95" s="97" t="s">
        <v>89</v>
      </c>
      <c r="E95" s="97" t="s">
        <v>81</v>
      </c>
      <c r="F95" s="97" t="s">
        <v>17</v>
      </c>
      <c r="G95" s="133" t="s">
        <v>82</v>
      </c>
      <c r="H95" s="134" t="s">
        <v>75</v>
      </c>
      <c r="I95" s="134" t="s">
        <v>21</v>
      </c>
      <c r="J95" s="134" t="s">
        <v>23</v>
      </c>
      <c r="K95" s="134" t="s">
        <v>83</v>
      </c>
      <c r="L95" s="135" t="s">
        <v>84</v>
      </c>
    </row>
    <row r="96" spans="1:12" x14ac:dyDescent="0.35">
      <c r="A96" s="119">
        <v>44197</v>
      </c>
      <c r="B96" s="118">
        <v>2.4624874629129048</v>
      </c>
      <c r="E96" s="123">
        <v>44197</v>
      </c>
      <c r="F96" s="122">
        <v>0.39814238231066845</v>
      </c>
      <c r="G96" s="124">
        <v>8.5686746373394129E-2</v>
      </c>
      <c r="H96" s="125">
        <v>-1.7619829746270337</v>
      </c>
      <c r="I96" s="125">
        <v>2.4624874629129048</v>
      </c>
      <c r="J96" s="125">
        <v>0.65782310551073875</v>
      </c>
      <c r="K96" s="125">
        <v>0.73338375216813789</v>
      </c>
      <c r="L96" s="126">
        <v>0.34299558199072105</v>
      </c>
    </row>
    <row r="97" spans="1:12" x14ac:dyDescent="0.35">
      <c r="A97" s="106">
        <v>44228</v>
      </c>
      <c r="B97" s="104">
        <v>3.2335705239021753</v>
      </c>
      <c r="E97" s="123">
        <v>44228</v>
      </c>
      <c r="F97" s="122">
        <v>0.99027698194793679</v>
      </c>
      <c r="G97" s="127">
        <v>1.213886052726487</v>
      </c>
      <c r="H97" s="122">
        <v>-2.0676155775835263</v>
      </c>
      <c r="I97" s="122">
        <v>3.2335705239021753</v>
      </c>
      <c r="J97" s="122">
        <v>1.2636098251235595</v>
      </c>
      <c r="K97" s="122">
        <v>0.96994341935849793</v>
      </c>
      <c r="L97" s="128">
        <v>0.78582345968703526</v>
      </c>
    </row>
    <row r="98" spans="1:12" x14ac:dyDescent="0.35">
      <c r="A98" s="106">
        <v>44256</v>
      </c>
      <c r="B98" s="104">
        <v>2.2977759302381604</v>
      </c>
      <c r="E98" s="123">
        <v>44256</v>
      </c>
      <c r="F98" s="122">
        <v>0.39423921281712371</v>
      </c>
      <c r="G98" s="127">
        <v>0.40271019854265094</v>
      </c>
      <c r="H98" s="122">
        <v>-7.1669586547832884E-2</v>
      </c>
      <c r="I98" s="122">
        <v>2.2977759302381604</v>
      </c>
      <c r="J98" s="122">
        <v>0.27148503273918806</v>
      </c>
      <c r="K98" s="122">
        <v>1.0868759772733143E-3</v>
      </c>
      <c r="L98" s="128">
        <v>0.24512673199030668</v>
      </c>
    </row>
    <row r="99" spans="1:12" x14ac:dyDescent="0.35">
      <c r="A99" s="106">
        <v>44287</v>
      </c>
      <c r="B99" s="104">
        <v>4.2969388292050915E-2</v>
      </c>
      <c r="E99" s="123">
        <v>44287</v>
      </c>
      <c r="F99" s="122">
        <v>0.54197711072911547</v>
      </c>
      <c r="G99" s="127">
        <v>0.43527646299651218</v>
      </c>
      <c r="H99" s="122">
        <v>1.2431601735231883</v>
      </c>
      <c r="I99" s="122">
        <v>4.2969388292050915E-2</v>
      </c>
      <c r="J99" s="122">
        <v>0.39291336059046572</v>
      </c>
      <c r="K99" s="122">
        <v>0.62348762806054514</v>
      </c>
      <c r="L99" s="128">
        <v>0.38161439247905427</v>
      </c>
    </row>
    <row r="100" spans="1:12" x14ac:dyDescent="0.35">
      <c r="A100" s="106">
        <v>44317</v>
      </c>
      <c r="B100" s="104">
        <v>2.1611174040513133</v>
      </c>
      <c r="E100" s="123">
        <v>44317</v>
      </c>
      <c r="F100" s="122">
        <v>1.8894716630157744</v>
      </c>
      <c r="G100" s="127">
        <v>0.75705094699097863</v>
      </c>
      <c r="H100" s="122">
        <v>2.0538055399984279</v>
      </c>
      <c r="I100" s="122">
        <v>2.1611174040513133</v>
      </c>
      <c r="J100" s="122">
        <v>2.0988735746846503</v>
      </c>
      <c r="K100" s="122">
        <v>1.5686753861305884</v>
      </c>
      <c r="L100" s="128">
        <v>1.7382770382477606</v>
      </c>
    </row>
    <row r="101" spans="1:12" x14ac:dyDescent="0.35">
      <c r="A101" s="106">
        <v>44348</v>
      </c>
      <c r="B101" s="104">
        <v>0.2947215982778269</v>
      </c>
      <c r="E101" s="123">
        <v>44348</v>
      </c>
      <c r="F101" s="122">
        <v>0.12042528575407822</v>
      </c>
      <c r="G101" s="127">
        <v>0.23130375518264465</v>
      </c>
      <c r="H101" s="122">
        <v>1.4201497594322505</v>
      </c>
      <c r="I101" s="122">
        <v>0.2947215982778269</v>
      </c>
      <c r="J101" s="122">
        <v>0.30192144878647736</v>
      </c>
      <c r="K101" s="122">
        <v>-0.19732849632971258</v>
      </c>
      <c r="L101" s="128">
        <v>0.26785099085315256</v>
      </c>
    </row>
    <row r="102" spans="1:12" x14ac:dyDescent="0.35">
      <c r="A102" s="106">
        <v>44378</v>
      </c>
      <c r="B102" s="104">
        <v>0.61164974937130068</v>
      </c>
      <c r="E102" s="123">
        <v>44378</v>
      </c>
      <c r="F102" s="122">
        <v>0.55836550118758677</v>
      </c>
      <c r="G102" s="127">
        <v>1.0149476201536758</v>
      </c>
      <c r="H102" s="122">
        <v>0.63575214585160122</v>
      </c>
      <c r="I102" s="122">
        <v>0.61164974937130068</v>
      </c>
      <c r="J102" s="122">
        <v>0.42291401814223323</v>
      </c>
      <c r="K102" s="122">
        <v>0.43637476514054135</v>
      </c>
      <c r="L102" s="128">
        <v>0.78038235109241694</v>
      </c>
    </row>
    <row r="103" spans="1:12" x14ac:dyDescent="0.35">
      <c r="A103" s="106">
        <v>44409</v>
      </c>
      <c r="B103" s="104">
        <v>1.151301438075969</v>
      </c>
      <c r="E103" s="123">
        <v>44409</v>
      </c>
      <c r="F103" s="122">
        <v>1.030350961907583</v>
      </c>
      <c r="G103" s="127">
        <v>0.36259000285825183</v>
      </c>
      <c r="H103" s="122">
        <v>-0.41766142502980702</v>
      </c>
      <c r="I103" s="122">
        <v>1.151301438075969</v>
      </c>
      <c r="J103" s="122">
        <v>0.68469167857688717</v>
      </c>
      <c r="K103" s="122">
        <v>0.6006024436113645</v>
      </c>
      <c r="L103" s="128">
        <v>0.78101753559201603</v>
      </c>
    </row>
    <row r="104" spans="1:12" x14ac:dyDescent="0.35">
      <c r="A104" s="106">
        <v>44440</v>
      </c>
      <c r="B104" s="104">
        <v>0.1433667414849564</v>
      </c>
      <c r="E104" s="123">
        <v>44440</v>
      </c>
      <c r="F104" s="122">
        <v>0.18908262162401238</v>
      </c>
      <c r="G104" s="127">
        <v>6.829865326533345E-2</v>
      </c>
      <c r="H104" s="122">
        <v>3.5656071719639811E-2</v>
      </c>
      <c r="I104" s="122">
        <v>0.1433667414849564</v>
      </c>
      <c r="J104" s="122">
        <v>0.15585427625170686</v>
      </c>
      <c r="K104" s="122">
        <v>0.13768182778851171</v>
      </c>
      <c r="L104" s="128">
        <v>0.1033159807709242</v>
      </c>
    </row>
    <row r="105" spans="1:12" x14ac:dyDescent="0.35">
      <c r="A105" s="106">
        <v>44470</v>
      </c>
      <c r="B105" s="104">
        <v>0.98474299826104073</v>
      </c>
      <c r="E105" s="123">
        <v>44470</v>
      </c>
      <c r="F105" s="122">
        <v>0.64993506261982381</v>
      </c>
      <c r="G105" s="127">
        <v>0.71429339426965122</v>
      </c>
      <c r="H105" s="122">
        <v>1.730247141360352</v>
      </c>
      <c r="I105" s="122">
        <v>0.98474299826104073</v>
      </c>
      <c r="J105" s="122">
        <v>0.39823084307047374</v>
      </c>
      <c r="K105" s="122">
        <v>0.41633995259986073</v>
      </c>
      <c r="L105" s="128">
        <v>0.57906761987708266</v>
      </c>
    </row>
    <row r="106" spans="1:12" x14ac:dyDescent="0.35">
      <c r="A106" s="106">
        <v>44501</v>
      </c>
      <c r="B106" s="104">
        <v>-0.22448787591499031</v>
      </c>
      <c r="E106" s="123">
        <v>44501</v>
      </c>
      <c r="F106" s="122">
        <v>0.83320110937484715</v>
      </c>
      <c r="G106" s="127">
        <v>3.4220857951544635E-2</v>
      </c>
      <c r="H106" s="122">
        <v>0.89890025970462073</v>
      </c>
      <c r="I106" s="122">
        <v>-0.22448787591499031</v>
      </c>
      <c r="J106" s="122">
        <v>0.47432217716014557</v>
      </c>
      <c r="K106" s="122">
        <v>0.46947590430489922</v>
      </c>
      <c r="L106" s="128">
        <v>0.40700703168269814</v>
      </c>
    </row>
    <row r="107" spans="1:12" x14ac:dyDescent="0.35">
      <c r="A107" s="106">
        <v>44531</v>
      </c>
      <c r="B107" s="104">
        <v>0.12179833892230295</v>
      </c>
      <c r="E107" s="123">
        <v>44531</v>
      </c>
      <c r="F107" s="122">
        <v>0.77080606098893056</v>
      </c>
      <c r="G107" s="127">
        <v>3.9951127071805891E-2</v>
      </c>
      <c r="H107" s="122">
        <v>-0.65738178969647676</v>
      </c>
      <c r="I107" s="122">
        <v>0.12179833892230295</v>
      </c>
      <c r="J107" s="122">
        <v>0.43537996089639236</v>
      </c>
      <c r="K107" s="122">
        <v>0.19671597317956432</v>
      </c>
      <c r="L107" s="128">
        <v>0.47744669173183635</v>
      </c>
    </row>
    <row r="108" spans="1:12" x14ac:dyDescent="0.35">
      <c r="A108" s="106">
        <v>44562</v>
      </c>
      <c r="B108" s="104">
        <v>3.9956160012484213E-2</v>
      </c>
      <c r="E108" s="123">
        <v>44562</v>
      </c>
      <c r="F108" s="122">
        <v>0.98341124945532299</v>
      </c>
      <c r="G108" s="127">
        <v>0.45498137837177022</v>
      </c>
      <c r="H108" s="122">
        <v>-0.85322921172440569</v>
      </c>
      <c r="I108" s="122">
        <v>3.9956160012484213E-2</v>
      </c>
      <c r="J108" s="122">
        <v>0.49230851555877769</v>
      </c>
      <c r="K108" s="122">
        <v>0.12745824842629985</v>
      </c>
      <c r="L108" s="128">
        <v>0.4971534427914252</v>
      </c>
    </row>
    <row r="109" spans="1:12" x14ac:dyDescent="0.35">
      <c r="A109" s="106">
        <v>44593</v>
      </c>
      <c r="B109" s="104">
        <v>0.91495827506492466</v>
      </c>
      <c r="E109" s="123">
        <v>44593</v>
      </c>
      <c r="F109" s="122">
        <v>0.76750793413841034</v>
      </c>
      <c r="G109" s="127">
        <v>0.43257907157404607</v>
      </c>
      <c r="H109" s="122">
        <v>-0.16631993674643628</v>
      </c>
      <c r="I109" s="122">
        <v>0.91495827506492466</v>
      </c>
      <c r="J109" s="122">
        <v>0.49081400676943737</v>
      </c>
      <c r="K109" s="122">
        <v>0.45967504878109627</v>
      </c>
      <c r="L109" s="128">
        <v>0.45320613105726554</v>
      </c>
    </row>
    <row r="110" spans="1:12" x14ac:dyDescent="0.35">
      <c r="A110" s="106">
        <v>44621</v>
      </c>
      <c r="B110" s="104">
        <v>0.90718439968949438</v>
      </c>
      <c r="E110" s="123">
        <v>44621</v>
      </c>
      <c r="F110" s="122">
        <v>1.0008421295394614</v>
      </c>
      <c r="G110" s="127">
        <v>0.26700219199772218</v>
      </c>
      <c r="H110" s="122">
        <v>1.0493260433954754</v>
      </c>
      <c r="I110" s="122">
        <v>0.90718439968949438</v>
      </c>
      <c r="J110" s="122">
        <v>0.48732588598228793</v>
      </c>
      <c r="K110" s="122">
        <v>0.79395749770315893</v>
      </c>
      <c r="L110" s="128">
        <v>0.64789141487573232</v>
      </c>
    </row>
    <row r="111" spans="1:12" x14ac:dyDescent="0.35">
      <c r="A111" s="106">
        <v>44652</v>
      </c>
      <c r="B111" s="104">
        <v>3.0809796018872344</v>
      </c>
      <c r="E111" s="123">
        <v>44652</v>
      </c>
      <c r="F111" s="122">
        <v>1.0527804583411831</v>
      </c>
      <c r="G111" s="127">
        <v>1.4724210314012272</v>
      </c>
      <c r="H111" s="122">
        <v>1.4695890712876392</v>
      </c>
      <c r="I111" s="122">
        <v>3.0809796018872344</v>
      </c>
      <c r="J111" s="122">
        <v>0.54061358569994955</v>
      </c>
      <c r="K111" s="122">
        <v>0.51667250858455038</v>
      </c>
      <c r="L111" s="128">
        <v>1.0411862763993847</v>
      </c>
    </row>
    <row r="112" spans="1:12" x14ac:dyDescent="0.35">
      <c r="A112" s="106">
        <v>44682</v>
      </c>
      <c r="B112" s="104">
        <v>1.4357757016008954</v>
      </c>
      <c r="E112" s="123">
        <v>44682</v>
      </c>
      <c r="F112" s="122">
        <v>1.0223499804485499</v>
      </c>
      <c r="G112" s="127">
        <v>0.40201986673076789</v>
      </c>
      <c r="H112" s="122">
        <v>1.1989010070949333</v>
      </c>
      <c r="I112" s="122">
        <v>1.4357757016008954</v>
      </c>
      <c r="J112" s="122">
        <v>0.50204597163190767</v>
      </c>
      <c r="K112" s="122">
        <v>0.21235484108504946</v>
      </c>
      <c r="L112" s="128">
        <v>0.58534950661021723</v>
      </c>
    </row>
    <row r="113" spans="1:12" x14ac:dyDescent="0.35">
      <c r="A113" s="106">
        <v>44713</v>
      </c>
      <c r="B113" s="104">
        <v>0.80246003517805509</v>
      </c>
      <c r="E113" s="123">
        <v>44713</v>
      </c>
      <c r="F113" s="122">
        <v>0.86780703438116102</v>
      </c>
      <c r="G113" s="127">
        <v>-0.30743625997002677</v>
      </c>
      <c r="H113" s="122">
        <v>1.0813002558318738</v>
      </c>
      <c r="I113" s="122">
        <v>0.80246003517805509</v>
      </c>
      <c r="J113" s="122">
        <v>0.36497803669062873</v>
      </c>
      <c r="K113" s="122">
        <v>0.40350325679586113</v>
      </c>
      <c r="L113" s="128">
        <v>0.36996948412243164</v>
      </c>
    </row>
    <row r="114" spans="1:12" x14ac:dyDescent="0.35">
      <c r="A114" s="106">
        <v>44743</v>
      </c>
      <c r="B114" s="104">
        <v>2.1055762157565652</v>
      </c>
      <c r="E114" s="123">
        <v>44743</v>
      </c>
      <c r="F114" s="122">
        <v>0.74869174785674486</v>
      </c>
      <c r="G114" s="127">
        <v>0.77733867608424456</v>
      </c>
      <c r="H114" s="122">
        <v>0.17800806371749156</v>
      </c>
      <c r="I114" s="122">
        <v>2.1055762157565652</v>
      </c>
      <c r="J114" s="122">
        <v>0.40129938062251913</v>
      </c>
      <c r="K114" s="122">
        <v>0.24405241608206044</v>
      </c>
      <c r="L114" s="128">
        <v>0.55980960615827913</v>
      </c>
    </row>
    <row r="115" spans="1:12" x14ac:dyDescent="0.35">
      <c r="A115" s="106">
        <v>44774</v>
      </c>
      <c r="B115" s="104">
        <v>-0.44554803514670577</v>
      </c>
      <c r="E115" s="123">
        <v>44774</v>
      </c>
      <c r="F115" s="122">
        <v>0.6984939170746709</v>
      </c>
      <c r="G115" s="127">
        <v>0.47862996635465566</v>
      </c>
      <c r="H115" s="122">
        <v>0.10973619128968909</v>
      </c>
      <c r="I115" s="122">
        <v>-0.44554803514670577</v>
      </c>
      <c r="J115" s="122">
        <v>0.41908065117060839</v>
      </c>
      <c r="K115" s="122">
        <v>0.41474483141691482</v>
      </c>
      <c r="L115" s="128">
        <v>0.536592351875808</v>
      </c>
    </row>
    <row r="116" spans="1:12" x14ac:dyDescent="0.35">
      <c r="A116" s="106">
        <v>44805</v>
      </c>
      <c r="B116" s="104">
        <v>0.39164591663822373</v>
      </c>
      <c r="E116" s="123">
        <v>44805</v>
      </c>
      <c r="F116" s="122">
        <v>0.84647758468662559</v>
      </c>
      <c r="G116" s="127">
        <v>0.33161010772488009</v>
      </c>
      <c r="H116" s="122">
        <v>0.54783575669488027</v>
      </c>
      <c r="I116" s="122">
        <v>0.39164591663822373</v>
      </c>
      <c r="J116" s="122">
        <v>0.56893029046019428</v>
      </c>
      <c r="K116" s="122">
        <v>0.2706961940701037</v>
      </c>
      <c r="L116" s="128">
        <v>0.48364037989436676</v>
      </c>
    </row>
    <row r="117" spans="1:12" x14ac:dyDescent="0.35">
      <c r="A117" s="106">
        <v>44835</v>
      </c>
      <c r="B117" s="104">
        <v>0.53855432182995944</v>
      </c>
      <c r="E117" s="123">
        <v>44835</v>
      </c>
      <c r="F117" s="122">
        <v>0.55920033271420433</v>
      </c>
      <c r="G117" s="127">
        <v>0.50804108651818825</v>
      </c>
      <c r="H117" s="122">
        <v>0.74995908327649186</v>
      </c>
      <c r="I117" s="122">
        <v>0.53855432182995944</v>
      </c>
      <c r="J117" s="122">
        <v>0.52632075905328801</v>
      </c>
      <c r="K117" s="122">
        <v>0.37404040516812165</v>
      </c>
      <c r="L117" s="128">
        <v>0.49203779357126559</v>
      </c>
    </row>
    <row r="118" spans="1:12" x14ac:dyDescent="0.35">
      <c r="A118" s="106">
        <v>44866</v>
      </c>
      <c r="B118" s="104">
        <v>0.40609568090386189</v>
      </c>
      <c r="E118" s="123">
        <v>44866</v>
      </c>
      <c r="F118" s="122">
        <v>0.58038289915213248</v>
      </c>
      <c r="G118" s="127">
        <v>0.2033720836861983</v>
      </c>
      <c r="H118" s="122">
        <v>-0.10415664025446474</v>
      </c>
      <c r="I118" s="122">
        <v>0.40609568090386189</v>
      </c>
      <c r="J118" s="122">
        <v>0.61742388225300104</v>
      </c>
      <c r="K118" s="122">
        <v>0.40570803843945669</v>
      </c>
      <c r="L118" s="128">
        <v>0.47895428956729491</v>
      </c>
    </row>
    <row r="119" spans="1:12" x14ac:dyDescent="0.35">
      <c r="A119" s="106">
        <v>44896</v>
      </c>
      <c r="B119" s="104">
        <v>0.34908902912477258</v>
      </c>
      <c r="E119" s="123">
        <v>44896</v>
      </c>
      <c r="F119" s="122">
        <v>0.50328704498921717</v>
      </c>
      <c r="G119" s="127">
        <v>-6.5407850624628852E-2</v>
      </c>
      <c r="H119" s="122">
        <v>-0.69203697464477443</v>
      </c>
      <c r="I119" s="122">
        <v>0.34908902912477258</v>
      </c>
      <c r="J119" s="122">
        <v>0.72588023533781854</v>
      </c>
      <c r="K119" s="122">
        <v>0.51220548626671292</v>
      </c>
      <c r="L119" s="128">
        <v>0.44675037366586379</v>
      </c>
    </row>
    <row r="120" spans="1:12" x14ac:dyDescent="0.35">
      <c r="A120" s="106">
        <v>44927</v>
      </c>
      <c r="B120" s="104">
        <v>-1.9345515757916227E-2</v>
      </c>
      <c r="E120" s="123">
        <v>44927</v>
      </c>
      <c r="F120" s="122">
        <v>0.43930959591197244</v>
      </c>
      <c r="G120" s="127">
        <v>0.36632161534689506</v>
      </c>
      <c r="H120" s="122">
        <v>0.44663552899807496</v>
      </c>
      <c r="I120" s="122">
        <v>-1.9345515757916227E-2</v>
      </c>
      <c r="J120" s="122">
        <v>0.68340086789264098</v>
      </c>
      <c r="K120" s="122">
        <v>0.65456888289945736</v>
      </c>
      <c r="L120" s="128">
        <v>0.46459256398381249</v>
      </c>
    </row>
    <row r="121" spans="1:12" x14ac:dyDescent="0.35">
      <c r="A121" s="106">
        <v>44958</v>
      </c>
      <c r="B121" s="104">
        <v>0.22691657963426268</v>
      </c>
      <c r="E121" s="123">
        <v>44958</v>
      </c>
      <c r="F121" s="122">
        <v>0.69910450349706721</v>
      </c>
      <c r="G121" s="127">
        <v>0.52196910413686015</v>
      </c>
      <c r="H121" s="122">
        <v>-0.64321159701889608</v>
      </c>
      <c r="I121" s="122">
        <v>0.22691657963426268</v>
      </c>
      <c r="J121" s="122">
        <v>1.1563859756959554</v>
      </c>
      <c r="K121" s="122">
        <v>0.75694676113522963</v>
      </c>
      <c r="L121" s="128">
        <v>0.74214122728348408</v>
      </c>
    </row>
    <row r="122" spans="1:12" x14ac:dyDescent="0.35">
      <c r="A122" s="106">
        <v>44986</v>
      </c>
      <c r="B122" s="104">
        <v>-0.10979037094276806</v>
      </c>
      <c r="E122" s="123">
        <v>44986</v>
      </c>
      <c r="F122" s="122">
        <v>-1.2403771300063369E-2</v>
      </c>
      <c r="G122" s="127">
        <v>0</v>
      </c>
      <c r="H122" s="122">
        <v>6.2962674079858989E-3</v>
      </c>
      <c r="I122" s="122">
        <v>-0.10979037094276806</v>
      </c>
      <c r="J122" s="122">
        <v>0</v>
      </c>
      <c r="K122" s="122">
        <v>9.2163745086108698E-3</v>
      </c>
      <c r="L122" s="128">
        <v>0</v>
      </c>
    </row>
    <row r="123" spans="1:12" x14ac:dyDescent="0.35">
      <c r="A123" s="106">
        <v>45017</v>
      </c>
      <c r="B123" s="104">
        <v>-0.1095487645411517</v>
      </c>
      <c r="E123" s="123">
        <v>45017</v>
      </c>
      <c r="F123" s="122">
        <v>0.34887737253821749</v>
      </c>
      <c r="G123" s="127">
        <v>0.65682867105611442</v>
      </c>
      <c r="H123" s="122">
        <v>0.49310058487145381</v>
      </c>
      <c r="I123" s="122">
        <v>-0.1095487645411517</v>
      </c>
      <c r="J123" s="122">
        <v>0.34469705316583504</v>
      </c>
      <c r="K123" s="122">
        <v>0.6910553007403708</v>
      </c>
      <c r="L123" s="128">
        <v>0.39241784624926285</v>
      </c>
    </row>
    <row r="124" spans="1:12" x14ac:dyDescent="0.35">
      <c r="A124" s="106">
        <v>45047</v>
      </c>
      <c r="B124" s="104">
        <v>0.62341705274521619</v>
      </c>
      <c r="E124" s="123">
        <v>45047</v>
      </c>
      <c r="F124" s="122">
        <v>0.25379894045063112</v>
      </c>
      <c r="G124" s="129">
        <v>0.27725362667761722</v>
      </c>
      <c r="H124" s="130">
        <v>0.782312160827069</v>
      </c>
      <c r="I124" s="130">
        <v>0.62341705274521619</v>
      </c>
      <c r="J124" s="130">
        <v>0.36152204334022509</v>
      </c>
      <c r="K124" s="130">
        <v>0.3615961216396566</v>
      </c>
      <c r="L124" s="131">
        <v>0.36246831533994683</v>
      </c>
    </row>
    <row r="125" spans="1:12" x14ac:dyDescent="0.35">
      <c r="A125" s="120" t="s">
        <v>104</v>
      </c>
      <c r="B125" s="104">
        <v>0.84204793039835923</v>
      </c>
      <c r="E125" s="54" t="s">
        <v>79</v>
      </c>
      <c r="F125" s="71" t="s">
        <v>17</v>
      </c>
      <c r="G125" s="71" t="s">
        <v>82</v>
      </c>
      <c r="H125" s="71" t="s">
        <v>75</v>
      </c>
      <c r="I125" s="72" t="s">
        <v>21</v>
      </c>
      <c r="J125" s="71" t="s">
        <v>23</v>
      </c>
      <c r="K125" s="71" t="s">
        <v>83</v>
      </c>
      <c r="L125" s="71" t="s">
        <v>84</v>
      </c>
    </row>
    <row r="126" spans="1:12" x14ac:dyDescent="0.35">
      <c r="A126" s="45"/>
      <c r="B126" s="45"/>
      <c r="C126" s="45"/>
      <c r="D126" s="45"/>
      <c r="E126" s="69" t="s">
        <v>136</v>
      </c>
      <c r="F126" s="70">
        <f t="shared" ref="F126:L126" si="0">CORREL(F96:F124,$I$96:$I$124)</f>
        <v>0.41533153600213851</v>
      </c>
      <c r="G126" s="70">
        <f t="shared" si="0"/>
        <v>0.54896114856244693</v>
      </c>
      <c r="H126" s="70">
        <f t="shared" si="0"/>
        <v>-0.12462542849772297</v>
      </c>
      <c r="I126" s="73">
        <f t="shared" si="0"/>
        <v>1</v>
      </c>
      <c r="J126" s="70">
        <f t="shared" si="0"/>
        <v>0.40249639120749203</v>
      </c>
      <c r="K126" s="70">
        <f t="shared" si="0"/>
        <v>0.33287163526667252</v>
      </c>
      <c r="L126" s="70">
        <f t="shared" si="0"/>
        <v>0.47150396111599485</v>
      </c>
    </row>
    <row r="127" spans="1:12" x14ac:dyDescent="0.35">
      <c r="A127" s="48"/>
      <c r="B127" s="47"/>
      <c r="C127" s="47"/>
      <c r="D127" s="47"/>
    </row>
    <row r="128" spans="1:12" x14ac:dyDescent="0.35">
      <c r="A128" s="51" t="s">
        <v>165</v>
      </c>
      <c r="B128" s="47" t="s">
        <v>177</v>
      </c>
      <c r="C128" s="47"/>
      <c r="D128" s="47"/>
      <c r="E128" s="47"/>
      <c r="F128" s="47"/>
      <c r="G128" s="47"/>
      <c r="H128" s="47"/>
    </row>
    <row r="129" spans="1:8" x14ac:dyDescent="0.35">
      <c r="A129" s="48"/>
      <c r="B129" s="47" t="s">
        <v>178</v>
      </c>
      <c r="C129" s="47"/>
      <c r="D129" s="47"/>
      <c r="E129" s="47"/>
      <c r="F129" s="47"/>
      <c r="G129" s="47"/>
      <c r="H129" s="47"/>
    </row>
    <row r="130" spans="1:8" x14ac:dyDescent="0.35">
      <c r="A130" s="48"/>
      <c r="B130" s="47" t="s">
        <v>179</v>
      </c>
      <c r="C130" s="47"/>
      <c r="D130" s="47"/>
      <c r="E130" s="47"/>
      <c r="F130" s="47"/>
      <c r="G130" s="47"/>
      <c r="H130" s="47"/>
    </row>
    <row r="131" spans="1:8" x14ac:dyDescent="0.35">
      <c r="A131" s="48"/>
      <c r="B131" s="47" t="s">
        <v>180</v>
      </c>
      <c r="C131" s="47"/>
      <c r="D131" s="47"/>
      <c r="E131" s="47"/>
      <c r="F131" s="47"/>
      <c r="G131" s="47"/>
      <c r="H131" s="47"/>
    </row>
    <row r="132" spans="1:8" x14ac:dyDescent="0.35">
      <c r="A132" s="48"/>
      <c r="B132" s="47"/>
      <c r="C132" s="47"/>
      <c r="D132" s="47"/>
      <c r="E132" s="47"/>
      <c r="F132" s="47"/>
      <c r="G132" s="47"/>
      <c r="H132" s="47"/>
    </row>
    <row r="133" spans="1:8" s="39" customFormat="1" ht="9" customHeight="1" x14ac:dyDescent="0.35">
      <c r="A133" s="74"/>
      <c r="B133" s="75"/>
      <c r="C133" s="75"/>
      <c r="D133" s="75"/>
      <c r="E133" s="75"/>
      <c r="F133" s="75"/>
      <c r="G133" s="75"/>
      <c r="H133" s="75"/>
    </row>
    <row r="134" spans="1:8" x14ac:dyDescent="0.35">
      <c r="A134" s="48"/>
      <c r="B134" s="47"/>
      <c r="C134" s="47"/>
      <c r="D134" s="47"/>
      <c r="E134" s="47"/>
      <c r="F134" s="47"/>
      <c r="G134" s="47"/>
      <c r="H134" s="47"/>
    </row>
    <row r="135" spans="1:8" x14ac:dyDescent="0.35">
      <c r="A135" s="48"/>
      <c r="B135" s="47"/>
      <c r="C135" s="47"/>
      <c r="D135" s="47"/>
      <c r="E135" s="47"/>
      <c r="F135" s="47"/>
      <c r="G135" s="47"/>
      <c r="H135" s="47"/>
    </row>
    <row r="136" spans="1:8" x14ac:dyDescent="0.35">
      <c r="A136" s="48"/>
      <c r="B136" s="47"/>
      <c r="C136" s="47"/>
      <c r="D136" s="47"/>
      <c r="E136" s="47"/>
      <c r="F136" s="47"/>
      <c r="G136" s="47"/>
      <c r="H136" s="47"/>
    </row>
    <row r="137" spans="1:8" x14ac:dyDescent="0.35">
      <c r="A137" s="48"/>
      <c r="B137" s="47"/>
      <c r="C137" s="47"/>
      <c r="D137" s="47"/>
      <c r="E137" s="47"/>
      <c r="F137" s="47"/>
      <c r="G137" s="47"/>
      <c r="H137" s="47"/>
    </row>
    <row r="138" spans="1:8" x14ac:dyDescent="0.35">
      <c r="A138" s="48"/>
      <c r="B138" s="47"/>
      <c r="C138" s="47"/>
      <c r="D138" s="47"/>
      <c r="E138" s="47"/>
      <c r="F138" s="47"/>
      <c r="G138" s="47"/>
      <c r="H138" s="47"/>
    </row>
    <row r="139" spans="1:8" x14ac:dyDescent="0.35">
      <c r="A139" s="48"/>
      <c r="B139" s="47"/>
      <c r="C139" s="47"/>
      <c r="D139" s="47"/>
      <c r="E139" s="47"/>
      <c r="F139" s="47"/>
      <c r="G139" s="47"/>
      <c r="H139" s="47"/>
    </row>
    <row r="140" spans="1:8" x14ac:dyDescent="0.35">
      <c r="A140" s="48"/>
      <c r="B140" s="47"/>
      <c r="C140" s="47"/>
      <c r="D140" s="47"/>
      <c r="E140" s="47"/>
      <c r="F140" s="47"/>
      <c r="G140" s="47"/>
      <c r="H140" s="47"/>
    </row>
    <row r="141" spans="1:8" x14ac:dyDescent="0.35">
      <c r="A141" s="48"/>
      <c r="B141" s="47"/>
      <c r="C141" s="47"/>
      <c r="D141" s="47"/>
      <c r="E141" s="47"/>
      <c r="F141" s="47"/>
      <c r="G141" s="47"/>
      <c r="H141" s="47"/>
    </row>
    <row r="142" spans="1:8" x14ac:dyDescent="0.35">
      <c r="A142" s="48"/>
      <c r="B142" s="47"/>
      <c r="C142" s="47"/>
      <c r="D142" s="47"/>
      <c r="E142" s="47"/>
      <c r="F142" s="47"/>
      <c r="G142" s="47"/>
      <c r="H142" s="47"/>
    </row>
    <row r="143" spans="1:8" x14ac:dyDescent="0.35">
      <c r="A143" s="48"/>
      <c r="B143" s="47"/>
      <c r="C143" s="47"/>
      <c r="D143" s="47"/>
      <c r="E143" s="47"/>
      <c r="F143" s="47"/>
      <c r="G143" s="47"/>
      <c r="H143" s="47"/>
    </row>
    <row r="144" spans="1:8" x14ac:dyDescent="0.35">
      <c r="A144" s="48"/>
      <c r="B144" s="47"/>
      <c r="C144" s="47"/>
      <c r="D144" s="47"/>
      <c r="E144" s="47"/>
      <c r="F144" s="47"/>
      <c r="G144" s="47"/>
      <c r="H144" s="47"/>
    </row>
    <row r="145" spans="1:8" x14ac:dyDescent="0.35">
      <c r="A145" s="48"/>
      <c r="B145" s="47"/>
      <c r="C145" s="47"/>
      <c r="D145" s="47"/>
      <c r="E145" s="47"/>
      <c r="F145" s="47"/>
      <c r="G145" s="47"/>
      <c r="H145" s="47"/>
    </row>
    <row r="146" spans="1:8" x14ac:dyDescent="0.35">
      <c r="A146" s="48"/>
      <c r="B146" s="47"/>
      <c r="C146" s="47"/>
      <c r="D146" s="47"/>
      <c r="E146" s="47"/>
      <c r="F146" s="47"/>
      <c r="G146" s="47"/>
      <c r="H146" s="47"/>
    </row>
    <row r="147" spans="1:8" x14ac:dyDescent="0.35">
      <c r="A147" s="48"/>
      <c r="B147" s="47"/>
      <c r="C147" s="47"/>
      <c r="D147" s="47"/>
      <c r="E147" s="47"/>
      <c r="F147" s="47"/>
      <c r="G147" s="47"/>
      <c r="H147" s="47"/>
    </row>
    <row r="148" spans="1:8" x14ac:dyDescent="0.35">
      <c r="A148" s="48"/>
      <c r="B148" s="47"/>
      <c r="C148" s="47"/>
      <c r="D148" s="47"/>
      <c r="E148" s="47"/>
      <c r="F148" s="47"/>
      <c r="G148" s="47"/>
      <c r="H148" s="47"/>
    </row>
    <row r="149" spans="1:8" x14ac:dyDescent="0.35">
      <c r="A149" s="48"/>
      <c r="B149" s="47"/>
      <c r="C149" s="47"/>
      <c r="D149" s="47"/>
      <c r="E149" s="47"/>
      <c r="F149" s="47"/>
      <c r="G149" s="47"/>
      <c r="H149" s="47"/>
    </row>
    <row r="150" spans="1:8" x14ac:dyDescent="0.35">
      <c r="A150" s="48"/>
      <c r="B150" s="47"/>
      <c r="C150" s="47"/>
      <c r="D150" s="47"/>
      <c r="E150" s="47"/>
      <c r="F150" s="47"/>
      <c r="G150" s="47"/>
      <c r="H150" s="47"/>
    </row>
    <row r="151" spans="1:8" x14ac:dyDescent="0.35">
      <c r="A151" s="48"/>
      <c r="B151" s="47"/>
      <c r="C151" s="47"/>
      <c r="D151" s="47"/>
      <c r="E151" s="47"/>
      <c r="F151" s="47"/>
      <c r="G151" s="47"/>
      <c r="H151" s="47"/>
    </row>
    <row r="152" spans="1:8" x14ac:dyDescent="0.35">
      <c r="A152" s="48"/>
      <c r="B152" s="47"/>
      <c r="C152" s="47"/>
      <c r="D152" s="47"/>
      <c r="E152" s="47"/>
      <c r="F152" s="47"/>
      <c r="G152" s="47"/>
      <c r="H152" s="47"/>
    </row>
    <row r="153" spans="1:8" x14ac:dyDescent="0.35">
      <c r="A153" s="48"/>
      <c r="B153" s="47"/>
      <c r="C153" s="47"/>
      <c r="D153" s="47"/>
      <c r="E153" s="47"/>
      <c r="F153" s="47"/>
      <c r="G153" s="47"/>
      <c r="H153" s="47"/>
    </row>
    <row r="154" spans="1:8" x14ac:dyDescent="0.35">
      <c r="A154" s="48"/>
      <c r="B154" s="47"/>
      <c r="C154" s="47"/>
      <c r="D154" s="47"/>
      <c r="E154" s="47"/>
      <c r="F154" s="47"/>
      <c r="G154" s="47"/>
      <c r="H154" s="47"/>
    </row>
    <row r="155" spans="1:8" x14ac:dyDescent="0.35">
      <c r="A155" s="48"/>
      <c r="B155" s="47"/>
      <c r="C155" s="47"/>
      <c r="D155" s="47"/>
      <c r="E155" s="47"/>
      <c r="F155" s="47"/>
      <c r="G155" s="47"/>
      <c r="H155" s="47"/>
    </row>
  </sheetData>
  <mergeCells count="1">
    <mergeCell ref="E1:G1"/>
  </mergeCells>
  <conditionalFormatting pivot="1" sqref="B96:B124">
    <cfRule type="top10" dxfId="465" priority="30" rank="2"/>
  </conditionalFormatting>
  <conditionalFormatting pivot="1" sqref="B96:B124">
    <cfRule type="top10" dxfId="464" priority="29" bottom="1" rank="2"/>
  </conditionalFormatting>
  <conditionalFormatting pivot="1" sqref="B50:B61">
    <cfRule type="top10" dxfId="463" priority="22" rank="1"/>
  </conditionalFormatting>
  <conditionalFormatting pivot="1" sqref="B50:B61">
    <cfRule type="top10" dxfId="462" priority="21" bottom="1" rank="1"/>
  </conditionalFormatting>
  <conditionalFormatting pivot="1" sqref="F50:F61">
    <cfRule type="top10" dxfId="461" priority="18" rank="2"/>
  </conditionalFormatting>
  <conditionalFormatting pivot="1" sqref="F50:F61">
    <cfRule type="top10" dxfId="460" priority="17" bottom="1" rank="2"/>
  </conditionalFormatting>
  <conditionalFormatting pivot="1" sqref="B30:B36">
    <cfRule type="top10" dxfId="459" priority="13" rank="1"/>
  </conditionalFormatting>
  <conditionalFormatting pivot="1" sqref="F31:F37">
    <cfRule type="top10" dxfId="458" priority="9" rank="1"/>
  </conditionalFormatting>
  <conditionalFormatting pivot="1" sqref="G31:G37">
    <cfRule type="top10" dxfId="457" priority="8" rank="1"/>
  </conditionalFormatting>
  <conditionalFormatting pivot="1" sqref="H31:H37">
    <cfRule type="top10" dxfId="456" priority="7" rank="1"/>
  </conditionalFormatting>
  <conditionalFormatting pivot="1" sqref="I31:I37">
    <cfRule type="top10" dxfId="455" priority="6" stopIfTrue="1" rank="2"/>
  </conditionalFormatting>
  <conditionalFormatting pivot="1" sqref="J31:J37">
    <cfRule type="top10" dxfId="454" priority="5" rank="1"/>
  </conditionalFormatting>
  <conditionalFormatting pivot="1" sqref="K31:K37">
    <cfRule type="top10" dxfId="453" priority="4" rank="1"/>
  </conditionalFormatting>
  <conditionalFormatting pivot="1" sqref="L31:L37">
    <cfRule type="top10" dxfId="452" priority="3" rank="1"/>
  </conditionalFormatting>
  <conditionalFormatting pivot="1" sqref="G77:J81">
    <cfRule type="colorScale" priority="1">
      <colorScale>
        <cfvo type="min"/>
        <cfvo type="max"/>
        <color theme="5" tint="0.79998168889431442"/>
        <color theme="5" tint="-0.249977111117893"/>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3EE9-4818-4B59-8904-EA1F9AEE1C98}">
  <dimension ref="A1"/>
  <sheetViews>
    <sheetView zoomScale="71" zoomScaleNormal="71" workbookViewId="0">
      <selection activeCell="E56" sqref="E56"/>
    </sheetView>
  </sheetViews>
  <sheetFormatPr defaultRowHeight="14.5" x14ac:dyDescent="0.35"/>
  <cols>
    <col min="1" max="16384" width="8.6640625" style="31"/>
  </cols>
  <sheetData>
    <row r="1" ht="5" customHeight="1" x14ac:dyDescent="0.35"/>
  </sheetData>
  <sheetProtection algorithmName="SHA-512" hashValue="j5TJfDALT8wkBNky4fP3PzIM+aikAmmUmF3zYiH5WORzlSgeBnSAHQSeLBmgMHKssahp1HZi5p6gnBDJKnKVEA==" saltValue="B0Rbl0XrNO7zSu+e/01uk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5AFD-A9D9-42C7-9321-7E4C59D90A04}">
  <dimension ref="A1:AE373"/>
  <sheetViews>
    <sheetView topLeftCell="N351" workbookViewId="0">
      <selection activeCell="U2" sqref="U2"/>
    </sheetView>
  </sheetViews>
  <sheetFormatPr defaultRowHeight="14.5" x14ac:dyDescent="0.35"/>
  <cols>
    <col min="30" max="30" width="14.58203125" customWidth="1"/>
  </cols>
  <sheetData>
    <row r="1" spans="1:31" x14ac:dyDescent="0.35">
      <c r="A1" s="5" t="s">
        <v>0</v>
      </c>
      <c r="B1" s="5" t="s">
        <v>1</v>
      </c>
      <c r="C1" s="5" t="s">
        <v>2</v>
      </c>
      <c r="D1" s="9" t="s">
        <v>3</v>
      </c>
      <c r="E1" s="16" t="s">
        <v>4</v>
      </c>
      <c r="F1" s="16" t="s">
        <v>5</v>
      </c>
      <c r="G1" s="16" t="s">
        <v>6</v>
      </c>
      <c r="H1" s="16" t="s">
        <v>7</v>
      </c>
      <c r="I1" s="16" t="s">
        <v>8</v>
      </c>
      <c r="J1" s="16" t="s">
        <v>9</v>
      </c>
      <c r="K1" s="16" t="s">
        <v>10</v>
      </c>
      <c r="L1" s="16" t="s">
        <v>11</v>
      </c>
      <c r="M1" s="16" t="s">
        <v>12</v>
      </c>
      <c r="N1" s="26" t="s">
        <v>13</v>
      </c>
      <c r="O1" s="16" t="s">
        <v>14</v>
      </c>
      <c r="P1" s="16" t="s">
        <v>15</v>
      </c>
      <c r="Q1" s="26" t="s">
        <v>16</v>
      </c>
      <c r="R1" s="18" t="s">
        <v>17</v>
      </c>
      <c r="S1" s="18" t="s">
        <v>18</v>
      </c>
      <c r="T1" s="18" t="s">
        <v>19</v>
      </c>
      <c r="U1" s="28" t="s">
        <v>20</v>
      </c>
      <c r="V1" s="27" t="s">
        <v>21</v>
      </c>
      <c r="W1" s="20" t="s">
        <v>22</v>
      </c>
      <c r="X1" s="27" t="s">
        <v>23</v>
      </c>
      <c r="Y1" s="23" t="s">
        <v>24</v>
      </c>
      <c r="Z1" s="26" t="s">
        <v>25</v>
      </c>
      <c r="AA1" s="23" t="s">
        <v>26</v>
      </c>
      <c r="AB1" s="26" t="s">
        <v>27</v>
      </c>
      <c r="AC1" s="22" t="s">
        <v>28</v>
      </c>
      <c r="AD1" s="24" t="s">
        <v>29</v>
      </c>
    </row>
    <row r="2" spans="1:31" x14ac:dyDescent="0.35">
      <c r="A2" s="5" t="s">
        <v>30</v>
      </c>
      <c r="B2" s="5">
        <v>2013</v>
      </c>
      <c r="C2" s="5" t="s">
        <v>31</v>
      </c>
      <c r="D2" s="24">
        <v>107.5</v>
      </c>
      <c r="E2" s="24">
        <v>106.3</v>
      </c>
      <c r="F2" s="24">
        <v>108.1</v>
      </c>
      <c r="G2" s="24">
        <v>104.9</v>
      </c>
      <c r="H2" s="24">
        <v>106.1</v>
      </c>
      <c r="I2" s="24">
        <v>103.9</v>
      </c>
      <c r="J2" s="24">
        <v>101.9</v>
      </c>
      <c r="K2" s="24">
        <v>106.1</v>
      </c>
      <c r="L2" s="24">
        <v>106.8</v>
      </c>
      <c r="M2" s="24">
        <v>103.1</v>
      </c>
      <c r="N2" s="24">
        <v>104.8</v>
      </c>
      <c r="O2" s="24">
        <v>106.7</v>
      </c>
      <c r="P2" s="24">
        <v>105.5</v>
      </c>
      <c r="Q2" s="24">
        <v>105.1</v>
      </c>
      <c r="R2" s="24">
        <v>106.5</v>
      </c>
      <c r="S2" s="24">
        <v>105.8</v>
      </c>
      <c r="T2" s="24">
        <v>106.4</v>
      </c>
      <c r="U2" s="12">
        <f>AVERAGE(U3,U4)</f>
        <v>100.3</v>
      </c>
      <c r="V2" s="24">
        <v>105.5</v>
      </c>
      <c r="W2" s="24">
        <v>104.8</v>
      </c>
      <c r="X2" s="24">
        <v>104</v>
      </c>
      <c r="Y2" s="24">
        <v>103.3</v>
      </c>
      <c r="Z2" s="24">
        <v>103.4</v>
      </c>
      <c r="AA2" s="24">
        <v>103.8</v>
      </c>
      <c r="AB2" s="24">
        <v>104.7</v>
      </c>
      <c r="AC2" s="24">
        <v>104</v>
      </c>
      <c r="AD2" s="24">
        <v>105.1</v>
      </c>
      <c r="AE2" s="1"/>
    </row>
    <row r="3" spans="1:31" x14ac:dyDescent="0.35">
      <c r="A3" s="5" t="s">
        <v>33</v>
      </c>
      <c r="B3" s="5">
        <v>2013</v>
      </c>
      <c r="C3" s="5" t="s">
        <v>31</v>
      </c>
      <c r="D3" s="24">
        <v>110.5</v>
      </c>
      <c r="E3" s="24">
        <v>109.1</v>
      </c>
      <c r="F3" s="24">
        <v>113</v>
      </c>
      <c r="G3" s="24">
        <v>103.6</v>
      </c>
      <c r="H3" s="24">
        <v>103.4</v>
      </c>
      <c r="I3" s="24">
        <v>102.3</v>
      </c>
      <c r="J3" s="24">
        <v>102.9</v>
      </c>
      <c r="K3" s="24">
        <v>105.8</v>
      </c>
      <c r="L3" s="24">
        <v>105.1</v>
      </c>
      <c r="M3" s="24">
        <v>101.8</v>
      </c>
      <c r="N3" s="24">
        <v>105.1</v>
      </c>
      <c r="O3" s="24">
        <v>107.9</v>
      </c>
      <c r="P3" s="24">
        <v>105.9</v>
      </c>
      <c r="Q3" s="24">
        <v>105.2</v>
      </c>
      <c r="R3" s="24">
        <v>105.9</v>
      </c>
      <c r="S3" s="24">
        <v>105</v>
      </c>
      <c r="T3" s="24">
        <v>105.8</v>
      </c>
      <c r="U3" s="5">
        <v>100.3</v>
      </c>
      <c r="V3" s="24">
        <v>105.4</v>
      </c>
      <c r="W3" s="24">
        <v>104.8</v>
      </c>
      <c r="X3" s="24">
        <v>104.1</v>
      </c>
      <c r="Y3" s="24">
        <v>103.2</v>
      </c>
      <c r="Z3" s="24">
        <v>102.9</v>
      </c>
      <c r="AA3" s="24">
        <v>103.5</v>
      </c>
      <c r="AB3" s="24">
        <v>104.3</v>
      </c>
      <c r="AC3" s="24">
        <v>103.7</v>
      </c>
      <c r="AD3" s="24">
        <v>104</v>
      </c>
      <c r="AE3" s="1"/>
    </row>
    <row r="4" spans="1:31" x14ac:dyDescent="0.35">
      <c r="A4" s="5" t="s">
        <v>34</v>
      </c>
      <c r="B4" s="5">
        <v>2013</v>
      </c>
      <c r="C4" s="5" t="s">
        <v>31</v>
      </c>
      <c r="D4" s="24">
        <v>108.4</v>
      </c>
      <c r="E4" s="24">
        <v>107.3</v>
      </c>
      <c r="F4" s="24">
        <v>110</v>
      </c>
      <c r="G4" s="24">
        <v>104.4</v>
      </c>
      <c r="H4" s="24">
        <v>105.1</v>
      </c>
      <c r="I4" s="24">
        <v>103.2</v>
      </c>
      <c r="J4" s="24">
        <v>102.2</v>
      </c>
      <c r="K4" s="24">
        <v>106</v>
      </c>
      <c r="L4" s="24">
        <v>106.2</v>
      </c>
      <c r="M4" s="24">
        <v>102.7</v>
      </c>
      <c r="N4" s="24">
        <v>104.9</v>
      </c>
      <c r="O4" s="24">
        <v>107.3</v>
      </c>
      <c r="P4" s="24">
        <v>105.6</v>
      </c>
      <c r="Q4" s="24">
        <v>105.1</v>
      </c>
      <c r="R4" s="24">
        <v>106.3</v>
      </c>
      <c r="S4" s="24">
        <v>105.5</v>
      </c>
      <c r="T4" s="24">
        <v>106.2</v>
      </c>
      <c r="U4" s="5">
        <v>100.3</v>
      </c>
      <c r="V4" s="24">
        <v>105.5</v>
      </c>
      <c r="W4" s="24">
        <v>104.8</v>
      </c>
      <c r="X4" s="24">
        <v>104</v>
      </c>
      <c r="Y4" s="24">
        <v>103.2</v>
      </c>
      <c r="Z4" s="24">
        <v>103.1</v>
      </c>
      <c r="AA4" s="24">
        <v>103.6</v>
      </c>
      <c r="AB4" s="24">
        <v>104.5</v>
      </c>
      <c r="AC4" s="24">
        <v>103.9</v>
      </c>
      <c r="AD4" s="24">
        <v>104.6</v>
      </c>
      <c r="AE4" s="1"/>
    </row>
    <row r="5" spans="1:31" x14ac:dyDescent="0.35">
      <c r="A5" s="5" t="s">
        <v>30</v>
      </c>
      <c r="B5" s="5">
        <v>2013</v>
      </c>
      <c r="C5" s="5" t="s">
        <v>35</v>
      </c>
      <c r="D5" s="24">
        <v>109.2</v>
      </c>
      <c r="E5" s="24">
        <v>108.7</v>
      </c>
      <c r="F5" s="24">
        <v>110.2</v>
      </c>
      <c r="G5" s="24">
        <v>105.4</v>
      </c>
      <c r="H5" s="24">
        <v>106.7</v>
      </c>
      <c r="I5" s="24">
        <v>104</v>
      </c>
      <c r="J5" s="24">
        <v>102.4</v>
      </c>
      <c r="K5" s="24">
        <v>105.9</v>
      </c>
      <c r="L5" s="24">
        <v>105.7</v>
      </c>
      <c r="M5" s="24">
        <v>103.1</v>
      </c>
      <c r="N5" s="24">
        <v>105.1</v>
      </c>
      <c r="O5" s="24">
        <v>107.7</v>
      </c>
      <c r="P5" s="24">
        <v>106.3</v>
      </c>
      <c r="Q5" s="24">
        <v>105.6</v>
      </c>
      <c r="R5" s="24">
        <v>107.1</v>
      </c>
      <c r="S5" s="24">
        <v>106.3</v>
      </c>
      <c r="T5" s="24">
        <v>107</v>
      </c>
      <c r="U5" s="12">
        <f>AVERAGE(U6,U7)</f>
        <v>100.4</v>
      </c>
      <c r="V5" s="24">
        <v>106.2</v>
      </c>
      <c r="W5" s="24">
        <v>105.2</v>
      </c>
      <c r="X5" s="24">
        <v>104.4</v>
      </c>
      <c r="Y5" s="24">
        <v>103.9</v>
      </c>
      <c r="Z5" s="24">
        <v>104</v>
      </c>
      <c r="AA5" s="24">
        <v>104.1</v>
      </c>
      <c r="AB5" s="24">
        <v>104.6</v>
      </c>
      <c r="AC5" s="24">
        <v>104.4</v>
      </c>
      <c r="AD5" s="24">
        <v>105.8</v>
      </c>
      <c r="AE5" s="1"/>
    </row>
    <row r="6" spans="1:31" x14ac:dyDescent="0.35">
      <c r="A6" s="5" t="s">
        <v>33</v>
      </c>
      <c r="B6" s="5">
        <v>2013</v>
      </c>
      <c r="C6" s="5" t="s">
        <v>35</v>
      </c>
      <c r="D6" s="24">
        <v>112.9</v>
      </c>
      <c r="E6" s="24">
        <v>112.9</v>
      </c>
      <c r="F6" s="24">
        <v>116.9</v>
      </c>
      <c r="G6" s="24">
        <v>104</v>
      </c>
      <c r="H6" s="24">
        <v>103.5</v>
      </c>
      <c r="I6" s="24">
        <v>103.1</v>
      </c>
      <c r="J6" s="24">
        <v>104.9</v>
      </c>
      <c r="K6" s="24">
        <v>104.1</v>
      </c>
      <c r="L6" s="24">
        <v>103.8</v>
      </c>
      <c r="M6" s="24">
        <v>102.3</v>
      </c>
      <c r="N6" s="24">
        <v>106</v>
      </c>
      <c r="O6" s="24">
        <v>109</v>
      </c>
      <c r="P6" s="24">
        <v>107.2</v>
      </c>
      <c r="Q6" s="24">
        <v>106</v>
      </c>
      <c r="R6" s="24">
        <v>106.6</v>
      </c>
      <c r="S6" s="24">
        <v>105.5</v>
      </c>
      <c r="T6" s="24">
        <v>106.4</v>
      </c>
      <c r="U6" s="5">
        <v>100.4</v>
      </c>
      <c r="V6" s="24">
        <v>105.7</v>
      </c>
      <c r="W6" s="24">
        <v>105.2</v>
      </c>
      <c r="X6" s="24">
        <v>104.7</v>
      </c>
      <c r="Y6" s="24">
        <v>104.4</v>
      </c>
      <c r="Z6" s="24">
        <v>103.3</v>
      </c>
      <c r="AA6" s="24">
        <v>103.7</v>
      </c>
      <c r="AB6" s="24">
        <v>104.3</v>
      </c>
      <c r="AC6" s="24">
        <v>104.3</v>
      </c>
      <c r="AD6" s="24">
        <v>104.7</v>
      </c>
      <c r="AE6" s="1"/>
    </row>
    <row r="7" spans="1:31" x14ac:dyDescent="0.35">
      <c r="A7" s="5" t="s">
        <v>34</v>
      </c>
      <c r="B7" s="5">
        <v>2013</v>
      </c>
      <c r="C7" s="5" t="s">
        <v>35</v>
      </c>
      <c r="D7" s="24">
        <v>110.4</v>
      </c>
      <c r="E7" s="24">
        <v>110.2</v>
      </c>
      <c r="F7" s="24">
        <v>112.8</v>
      </c>
      <c r="G7" s="24">
        <v>104.9</v>
      </c>
      <c r="H7" s="24">
        <v>105.5</v>
      </c>
      <c r="I7" s="24">
        <v>103.6</v>
      </c>
      <c r="J7" s="24">
        <v>103.2</v>
      </c>
      <c r="K7" s="24">
        <v>105.3</v>
      </c>
      <c r="L7" s="24">
        <v>105.1</v>
      </c>
      <c r="M7" s="24">
        <v>102.8</v>
      </c>
      <c r="N7" s="24">
        <v>105.5</v>
      </c>
      <c r="O7" s="24">
        <v>108.3</v>
      </c>
      <c r="P7" s="24">
        <v>106.6</v>
      </c>
      <c r="Q7" s="24">
        <v>105.7</v>
      </c>
      <c r="R7" s="24">
        <v>106.9</v>
      </c>
      <c r="S7" s="24">
        <v>106</v>
      </c>
      <c r="T7" s="24">
        <v>106.8</v>
      </c>
      <c r="U7" s="5">
        <v>100.4</v>
      </c>
      <c r="V7" s="24">
        <v>106</v>
      </c>
      <c r="W7" s="24">
        <v>105.2</v>
      </c>
      <c r="X7" s="24">
        <v>104.5</v>
      </c>
      <c r="Y7" s="24">
        <v>104.2</v>
      </c>
      <c r="Z7" s="24">
        <v>103.6</v>
      </c>
      <c r="AA7" s="24">
        <v>103.9</v>
      </c>
      <c r="AB7" s="24">
        <v>104.5</v>
      </c>
      <c r="AC7" s="24">
        <v>104.4</v>
      </c>
      <c r="AD7" s="24">
        <v>105.3</v>
      </c>
      <c r="AE7" s="1"/>
    </row>
    <row r="8" spans="1:31" x14ac:dyDescent="0.35">
      <c r="A8" s="5" t="s">
        <v>30</v>
      </c>
      <c r="B8" s="5">
        <v>2013</v>
      </c>
      <c r="C8" s="5" t="s">
        <v>36</v>
      </c>
      <c r="D8" s="24">
        <v>110.2</v>
      </c>
      <c r="E8" s="24">
        <v>108.8</v>
      </c>
      <c r="F8" s="24">
        <v>109.9</v>
      </c>
      <c r="G8" s="24">
        <v>105.6</v>
      </c>
      <c r="H8" s="24">
        <v>106.2</v>
      </c>
      <c r="I8" s="24">
        <v>105.7</v>
      </c>
      <c r="J8" s="24">
        <v>101.4</v>
      </c>
      <c r="K8" s="24">
        <v>105.7</v>
      </c>
      <c r="L8" s="24">
        <v>105</v>
      </c>
      <c r="M8" s="24">
        <v>103.3</v>
      </c>
      <c r="N8" s="24">
        <v>105.6</v>
      </c>
      <c r="O8" s="24">
        <v>108.2</v>
      </c>
      <c r="P8" s="24">
        <v>106.6</v>
      </c>
      <c r="Q8" s="24">
        <v>106.5</v>
      </c>
      <c r="R8" s="24">
        <v>107.6</v>
      </c>
      <c r="S8" s="24">
        <v>106.8</v>
      </c>
      <c r="T8" s="24">
        <v>107.5</v>
      </c>
      <c r="U8" s="12">
        <f>AVERAGE(U9,U10)</f>
        <v>100.4</v>
      </c>
      <c r="V8" s="24">
        <v>106.1</v>
      </c>
      <c r="W8" s="24">
        <v>105.6</v>
      </c>
      <c r="X8" s="24">
        <v>104.7</v>
      </c>
      <c r="Y8" s="24">
        <v>104.6</v>
      </c>
      <c r="Z8" s="24">
        <v>104</v>
      </c>
      <c r="AA8" s="24">
        <v>104.3</v>
      </c>
      <c r="AB8" s="24">
        <v>104.3</v>
      </c>
      <c r="AC8" s="24">
        <v>104.6</v>
      </c>
      <c r="AD8" s="24">
        <v>106</v>
      </c>
      <c r="AE8" s="1"/>
    </row>
    <row r="9" spans="1:31" x14ac:dyDescent="0.35">
      <c r="A9" s="5" t="s">
        <v>33</v>
      </c>
      <c r="B9" s="5">
        <v>2013</v>
      </c>
      <c r="C9" s="5" t="s">
        <v>36</v>
      </c>
      <c r="D9" s="24">
        <v>113.9</v>
      </c>
      <c r="E9" s="24">
        <v>111.4</v>
      </c>
      <c r="F9" s="24">
        <v>113.2</v>
      </c>
      <c r="G9" s="24">
        <v>104.3</v>
      </c>
      <c r="H9" s="24">
        <v>102.7</v>
      </c>
      <c r="I9" s="24">
        <v>104.9</v>
      </c>
      <c r="J9" s="24">
        <v>103.8</v>
      </c>
      <c r="K9" s="24">
        <v>103.5</v>
      </c>
      <c r="L9" s="24">
        <v>102.6</v>
      </c>
      <c r="M9" s="24">
        <v>102.4</v>
      </c>
      <c r="N9" s="24">
        <v>107</v>
      </c>
      <c r="O9" s="24">
        <v>109.8</v>
      </c>
      <c r="P9" s="24">
        <v>107.3</v>
      </c>
      <c r="Q9" s="24">
        <v>106.8</v>
      </c>
      <c r="R9" s="24">
        <v>107.2</v>
      </c>
      <c r="S9" s="24">
        <v>106</v>
      </c>
      <c r="T9" s="24">
        <v>107</v>
      </c>
      <c r="U9" s="5">
        <v>100.4</v>
      </c>
      <c r="V9" s="24">
        <v>106</v>
      </c>
      <c r="W9" s="24">
        <v>105.7</v>
      </c>
      <c r="X9" s="24">
        <v>105.2</v>
      </c>
      <c r="Y9" s="24">
        <v>105.5</v>
      </c>
      <c r="Z9" s="24">
        <v>103.5</v>
      </c>
      <c r="AA9" s="24">
        <v>103.8</v>
      </c>
      <c r="AB9" s="24">
        <v>104.2</v>
      </c>
      <c r="AC9" s="24">
        <v>104.9</v>
      </c>
      <c r="AD9" s="24">
        <v>105</v>
      </c>
      <c r="AE9" s="1"/>
    </row>
    <row r="10" spans="1:31" x14ac:dyDescent="0.35">
      <c r="A10" s="5" t="s">
        <v>34</v>
      </c>
      <c r="B10" s="5">
        <v>2013</v>
      </c>
      <c r="C10" s="5" t="s">
        <v>36</v>
      </c>
      <c r="D10" s="24">
        <v>111.4</v>
      </c>
      <c r="E10" s="24">
        <v>109.7</v>
      </c>
      <c r="F10" s="24">
        <v>111.2</v>
      </c>
      <c r="G10" s="24">
        <v>105.1</v>
      </c>
      <c r="H10" s="24">
        <v>104.9</v>
      </c>
      <c r="I10" s="24">
        <v>105.3</v>
      </c>
      <c r="J10" s="24">
        <v>102.2</v>
      </c>
      <c r="K10" s="24">
        <v>105</v>
      </c>
      <c r="L10" s="24">
        <v>104.2</v>
      </c>
      <c r="M10" s="24">
        <v>103</v>
      </c>
      <c r="N10" s="24">
        <v>106.2</v>
      </c>
      <c r="O10" s="24">
        <v>108.9</v>
      </c>
      <c r="P10" s="24">
        <v>106.9</v>
      </c>
      <c r="Q10" s="24">
        <v>106.6</v>
      </c>
      <c r="R10" s="24">
        <v>107.4</v>
      </c>
      <c r="S10" s="24">
        <v>106.5</v>
      </c>
      <c r="T10" s="24">
        <v>107.3</v>
      </c>
      <c r="U10" s="5">
        <v>100.4</v>
      </c>
      <c r="V10" s="24">
        <v>106.1</v>
      </c>
      <c r="W10" s="24">
        <v>105.6</v>
      </c>
      <c r="X10" s="24">
        <v>104.9</v>
      </c>
      <c r="Y10" s="24">
        <v>105.1</v>
      </c>
      <c r="Z10" s="24">
        <v>103.7</v>
      </c>
      <c r="AA10" s="24">
        <v>104</v>
      </c>
      <c r="AB10" s="24">
        <v>104.3</v>
      </c>
      <c r="AC10" s="24">
        <v>104.7</v>
      </c>
      <c r="AD10" s="24">
        <v>105.5</v>
      </c>
      <c r="AE10" s="1"/>
    </row>
    <row r="11" spans="1:31" x14ac:dyDescent="0.35">
      <c r="A11" s="5" t="s">
        <v>30</v>
      </c>
      <c r="B11" s="5">
        <v>2013</v>
      </c>
      <c r="C11" s="5" t="s">
        <v>37</v>
      </c>
      <c r="D11" s="24">
        <v>110.2</v>
      </c>
      <c r="E11" s="24">
        <v>109.5</v>
      </c>
      <c r="F11" s="24">
        <v>106.9</v>
      </c>
      <c r="G11" s="24">
        <v>106.3</v>
      </c>
      <c r="H11" s="24">
        <v>105.7</v>
      </c>
      <c r="I11" s="24">
        <v>108.3</v>
      </c>
      <c r="J11" s="24">
        <v>103.4</v>
      </c>
      <c r="K11" s="24">
        <v>105.7</v>
      </c>
      <c r="L11" s="24">
        <v>104.2</v>
      </c>
      <c r="M11" s="24">
        <v>103.2</v>
      </c>
      <c r="N11" s="24">
        <v>106.5</v>
      </c>
      <c r="O11" s="24">
        <v>108.8</v>
      </c>
      <c r="P11" s="24">
        <v>107.1</v>
      </c>
      <c r="Q11" s="24">
        <v>107.1</v>
      </c>
      <c r="R11" s="24">
        <v>108.1</v>
      </c>
      <c r="S11" s="24">
        <v>107.4</v>
      </c>
      <c r="T11" s="24">
        <v>108</v>
      </c>
      <c r="U11" s="12">
        <f>AVERAGE(U12,U13)</f>
        <v>100.5</v>
      </c>
      <c r="V11" s="24">
        <v>106.5</v>
      </c>
      <c r="W11" s="24">
        <v>106.1</v>
      </c>
      <c r="X11" s="24">
        <v>105.1</v>
      </c>
      <c r="Y11" s="24">
        <v>104.4</v>
      </c>
      <c r="Z11" s="24">
        <v>104.5</v>
      </c>
      <c r="AA11" s="24">
        <v>104.8</v>
      </c>
      <c r="AB11" s="24">
        <v>102.7</v>
      </c>
      <c r="AC11" s="24">
        <v>104.6</v>
      </c>
      <c r="AD11" s="24">
        <v>106.4</v>
      </c>
    </row>
    <row r="12" spans="1:31" x14ac:dyDescent="0.35">
      <c r="A12" s="5" t="s">
        <v>33</v>
      </c>
      <c r="B12" s="5">
        <v>2013</v>
      </c>
      <c r="C12" s="5" t="s">
        <v>37</v>
      </c>
      <c r="D12" s="24">
        <v>114.6</v>
      </c>
      <c r="E12" s="24">
        <v>113.4</v>
      </c>
      <c r="F12" s="24">
        <v>106</v>
      </c>
      <c r="G12" s="24">
        <v>104.7</v>
      </c>
      <c r="H12" s="24">
        <v>102.1</v>
      </c>
      <c r="I12" s="24">
        <v>109.5</v>
      </c>
      <c r="J12" s="24">
        <v>109.7</v>
      </c>
      <c r="K12" s="24">
        <v>104.6</v>
      </c>
      <c r="L12" s="24">
        <v>102</v>
      </c>
      <c r="M12" s="24">
        <v>103.5</v>
      </c>
      <c r="N12" s="24">
        <v>108.2</v>
      </c>
      <c r="O12" s="24">
        <v>110.6</v>
      </c>
      <c r="P12" s="24">
        <v>108.8</v>
      </c>
      <c r="Q12" s="24">
        <v>108.5</v>
      </c>
      <c r="R12" s="24">
        <v>107.9</v>
      </c>
      <c r="S12" s="24">
        <v>106.4</v>
      </c>
      <c r="T12" s="24">
        <v>107.7</v>
      </c>
      <c r="U12" s="5">
        <v>100.5</v>
      </c>
      <c r="V12" s="24">
        <v>106.4</v>
      </c>
      <c r="W12" s="24">
        <v>106.5</v>
      </c>
      <c r="X12" s="24">
        <v>105.7</v>
      </c>
      <c r="Y12" s="24">
        <v>105</v>
      </c>
      <c r="Z12" s="24">
        <v>104</v>
      </c>
      <c r="AA12" s="24">
        <v>105.2</v>
      </c>
      <c r="AB12" s="24">
        <v>103.2</v>
      </c>
      <c r="AC12" s="24">
        <v>105.1</v>
      </c>
      <c r="AD12" s="24">
        <v>105.7</v>
      </c>
    </row>
    <row r="13" spans="1:31" x14ac:dyDescent="0.35">
      <c r="A13" s="5" t="s">
        <v>34</v>
      </c>
      <c r="B13" s="5">
        <v>2013</v>
      </c>
      <c r="C13" s="5" t="s">
        <v>37</v>
      </c>
      <c r="D13" s="24">
        <v>111.6</v>
      </c>
      <c r="E13" s="24">
        <v>110.9</v>
      </c>
      <c r="F13" s="24">
        <v>106.6</v>
      </c>
      <c r="G13" s="24">
        <v>105.7</v>
      </c>
      <c r="H13" s="24">
        <v>104.4</v>
      </c>
      <c r="I13" s="24">
        <v>108.9</v>
      </c>
      <c r="J13" s="24">
        <v>105.5</v>
      </c>
      <c r="K13" s="24">
        <v>105.3</v>
      </c>
      <c r="L13" s="24">
        <v>103.5</v>
      </c>
      <c r="M13" s="24">
        <v>103.3</v>
      </c>
      <c r="N13" s="24">
        <v>107.2</v>
      </c>
      <c r="O13" s="24">
        <v>109.6</v>
      </c>
      <c r="P13" s="24">
        <v>107.7</v>
      </c>
      <c r="Q13" s="24">
        <v>107.5</v>
      </c>
      <c r="R13" s="24">
        <v>108</v>
      </c>
      <c r="S13" s="24">
        <v>107</v>
      </c>
      <c r="T13" s="24">
        <v>107.9</v>
      </c>
      <c r="U13" s="5">
        <v>100.5</v>
      </c>
      <c r="V13" s="24">
        <v>106.5</v>
      </c>
      <c r="W13" s="24">
        <v>106.3</v>
      </c>
      <c r="X13" s="24">
        <v>105.3</v>
      </c>
      <c r="Y13" s="24">
        <v>104.7</v>
      </c>
      <c r="Z13" s="24">
        <v>104.2</v>
      </c>
      <c r="AA13" s="24">
        <v>105</v>
      </c>
      <c r="AB13" s="24">
        <v>102.9</v>
      </c>
      <c r="AC13" s="24">
        <v>104.8</v>
      </c>
      <c r="AD13" s="24">
        <v>106.1</v>
      </c>
    </row>
    <row r="14" spans="1:31" x14ac:dyDescent="0.35">
      <c r="A14" s="5" t="s">
        <v>30</v>
      </c>
      <c r="B14" s="5">
        <v>2013</v>
      </c>
      <c r="C14" s="5" t="s">
        <v>38</v>
      </c>
      <c r="D14" s="24">
        <v>110.9</v>
      </c>
      <c r="E14" s="24">
        <v>109.8</v>
      </c>
      <c r="F14" s="24">
        <v>105.9</v>
      </c>
      <c r="G14" s="24">
        <v>107.5</v>
      </c>
      <c r="H14" s="24">
        <v>105.3</v>
      </c>
      <c r="I14" s="24">
        <v>108.1</v>
      </c>
      <c r="J14" s="24">
        <v>107.3</v>
      </c>
      <c r="K14" s="24">
        <v>106.1</v>
      </c>
      <c r="L14" s="24">
        <v>103.7</v>
      </c>
      <c r="M14" s="24">
        <v>104</v>
      </c>
      <c r="N14" s="24">
        <v>107.4</v>
      </c>
      <c r="O14" s="24">
        <v>109.9</v>
      </c>
      <c r="P14" s="24">
        <v>108.1</v>
      </c>
      <c r="Q14" s="24">
        <v>108.1</v>
      </c>
      <c r="R14" s="24">
        <v>108.8</v>
      </c>
      <c r="S14" s="24">
        <v>107.9</v>
      </c>
      <c r="T14" s="24">
        <v>108.6</v>
      </c>
      <c r="U14" s="12">
        <f>AVERAGE(U15,U16)</f>
        <v>100.5</v>
      </c>
      <c r="V14" s="24">
        <v>107.5</v>
      </c>
      <c r="W14" s="24">
        <v>106.8</v>
      </c>
      <c r="X14" s="24">
        <v>105.7</v>
      </c>
      <c r="Y14" s="24">
        <v>104.1</v>
      </c>
      <c r="Z14" s="24">
        <v>105</v>
      </c>
      <c r="AA14" s="24">
        <v>105.5</v>
      </c>
      <c r="AB14" s="24">
        <v>102.1</v>
      </c>
      <c r="AC14" s="24">
        <v>104.8</v>
      </c>
      <c r="AD14" s="24">
        <v>107.2</v>
      </c>
    </row>
    <row r="15" spans="1:31" x14ac:dyDescent="0.35">
      <c r="A15" s="5" t="s">
        <v>33</v>
      </c>
      <c r="B15" s="5">
        <v>2013</v>
      </c>
      <c r="C15" s="5" t="s">
        <v>38</v>
      </c>
      <c r="D15" s="24">
        <v>115.4</v>
      </c>
      <c r="E15" s="24">
        <v>114.2</v>
      </c>
      <c r="F15" s="24">
        <v>102.7</v>
      </c>
      <c r="G15" s="24">
        <v>105.5</v>
      </c>
      <c r="H15" s="24">
        <v>101.5</v>
      </c>
      <c r="I15" s="24">
        <v>110.6</v>
      </c>
      <c r="J15" s="24">
        <v>123.7</v>
      </c>
      <c r="K15" s="24">
        <v>105.2</v>
      </c>
      <c r="L15" s="24">
        <v>101.9</v>
      </c>
      <c r="M15" s="24">
        <v>105</v>
      </c>
      <c r="N15" s="24">
        <v>109.1</v>
      </c>
      <c r="O15" s="24">
        <v>111.3</v>
      </c>
      <c r="P15" s="24">
        <v>111.1</v>
      </c>
      <c r="Q15" s="24">
        <v>109.8</v>
      </c>
      <c r="R15" s="24">
        <v>108.5</v>
      </c>
      <c r="S15" s="24">
        <v>106.7</v>
      </c>
      <c r="T15" s="24">
        <v>108.3</v>
      </c>
      <c r="U15" s="5">
        <v>100.5</v>
      </c>
      <c r="V15" s="24">
        <v>107.2</v>
      </c>
      <c r="W15" s="24">
        <v>107.1</v>
      </c>
      <c r="X15" s="24">
        <v>106.2</v>
      </c>
      <c r="Y15" s="24">
        <v>103.9</v>
      </c>
      <c r="Z15" s="24">
        <v>104.6</v>
      </c>
      <c r="AA15" s="24">
        <v>105.7</v>
      </c>
      <c r="AB15" s="24">
        <v>102.6</v>
      </c>
      <c r="AC15" s="24">
        <v>104.9</v>
      </c>
      <c r="AD15" s="24">
        <v>106.6</v>
      </c>
    </row>
    <row r="16" spans="1:31" x14ac:dyDescent="0.35">
      <c r="A16" s="5" t="s">
        <v>34</v>
      </c>
      <c r="B16" s="5">
        <v>2013</v>
      </c>
      <c r="C16" s="5" t="s">
        <v>38</v>
      </c>
      <c r="D16" s="24">
        <v>112.3</v>
      </c>
      <c r="E16" s="24">
        <v>111.3</v>
      </c>
      <c r="F16" s="24">
        <v>104.7</v>
      </c>
      <c r="G16" s="24">
        <v>106.8</v>
      </c>
      <c r="H16" s="24">
        <v>103.9</v>
      </c>
      <c r="I16" s="24">
        <v>109.3</v>
      </c>
      <c r="J16" s="24">
        <v>112.9</v>
      </c>
      <c r="K16" s="24">
        <v>105.8</v>
      </c>
      <c r="L16" s="24">
        <v>103.1</v>
      </c>
      <c r="M16" s="24">
        <v>104.3</v>
      </c>
      <c r="N16" s="24">
        <v>108.1</v>
      </c>
      <c r="O16" s="24">
        <v>110.5</v>
      </c>
      <c r="P16" s="24">
        <v>109.2</v>
      </c>
      <c r="Q16" s="24">
        <v>108.6</v>
      </c>
      <c r="R16" s="24">
        <v>108.7</v>
      </c>
      <c r="S16" s="24">
        <v>107.4</v>
      </c>
      <c r="T16" s="24">
        <v>108.5</v>
      </c>
      <c r="U16" s="5">
        <v>100.5</v>
      </c>
      <c r="V16" s="24">
        <v>107.4</v>
      </c>
      <c r="W16" s="24">
        <v>106.9</v>
      </c>
      <c r="X16" s="24">
        <v>105.9</v>
      </c>
      <c r="Y16" s="24">
        <v>104</v>
      </c>
      <c r="Z16" s="24">
        <v>104.8</v>
      </c>
      <c r="AA16" s="24">
        <v>105.6</v>
      </c>
      <c r="AB16" s="24">
        <v>102.3</v>
      </c>
      <c r="AC16" s="24">
        <v>104.8</v>
      </c>
      <c r="AD16" s="24">
        <v>106.9</v>
      </c>
    </row>
    <row r="17" spans="1:30" x14ac:dyDescent="0.35">
      <c r="A17" s="5" t="s">
        <v>30</v>
      </c>
      <c r="B17" s="5">
        <v>2013</v>
      </c>
      <c r="C17" s="5" t="s">
        <v>39</v>
      </c>
      <c r="D17" s="24">
        <v>112.3</v>
      </c>
      <c r="E17" s="24">
        <v>112.1</v>
      </c>
      <c r="F17" s="24">
        <v>108.1</v>
      </c>
      <c r="G17" s="24">
        <v>108.3</v>
      </c>
      <c r="H17" s="24">
        <v>105.9</v>
      </c>
      <c r="I17" s="24">
        <v>109.2</v>
      </c>
      <c r="J17" s="24">
        <v>118</v>
      </c>
      <c r="K17" s="24">
        <v>106.8</v>
      </c>
      <c r="L17" s="24">
        <v>104.1</v>
      </c>
      <c r="M17" s="24">
        <v>105.4</v>
      </c>
      <c r="N17" s="24">
        <v>108.2</v>
      </c>
      <c r="O17" s="24">
        <v>111</v>
      </c>
      <c r="P17" s="24">
        <v>110.6</v>
      </c>
      <c r="Q17" s="24">
        <v>109</v>
      </c>
      <c r="R17" s="24">
        <v>109.7</v>
      </c>
      <c r="S17" s="24">
        <v>108.8</v>
      </c>
      <c r="T17" s="24">
        <v>109.5</v>
      </c>
      <c r="U17" s="12">
        <f>AVERAGE(U18,U19)</f>
        <v>106.6</v>
      </c>
      <c r="V17" s="24">
        <v>108.5</v>
      </c>
      <c r="W17" s="24">
        <v>107.5</v>
      </c>
      <c r="X17" s="24">
        <v>106.3</v>
      </c>
      <c r="Y17" s="24">
        <v>105</v>
      </c>
      <c r="Z17" s="24">
        <v>105.6</v>
      </c>
      <c r="AA17" s="24">
        <v>106.5</v>
      </c>
      <c r="AB17" s="24">
        <v>102.5</v>
      </c>
      <c r="AC17" s="24">
        <v>105.5</v>
      </c>
      <c r="AD17" s="24">
        <v>108.9</v>
      </c>
    </row>
    <row r="18" spans="1:30" x14ac:dyDescent="0.35">
      <c r="A18" s="5" t="s">
        <v>33</v>
      </c>
      <c r="B18" s="5">
        <v>2013</v>
      </c>
      <c r="C18" s="5" t="s">
        <v>39</v>
      </c>
      <c r="D18" s="24">
        <v>117</v>
      </c>
      <c r="E18" s="24">
        <v>120.1</v>
      </c>
      <c r="F18" s="24">
        <v>112.5</v>
      </c>
      <c r="G18" s="24">
        <v>107.3</v>
      </c>
      <c r="H18" s="24">
        <v>101.3</v>
      </c>
      <c r="I18" s="24">
        <v>112.4</v>
      </c>
      <c r="J18" s="24">
        <v>143.6</v>
      </c>
      <c r="K18" s="24">
        <v>105.4</v>
      </c>
      <c r="L18" s="24">
        <v>101.4</v>
      </c>
      <c r="M18" s="24">
        <v>106.4</v>
      </c>
      <c r="N18" s="24">
        <v>110</v>
      </c>
      <c r="O18" s="24">
        <v>112.2</v>
      </c>
      <c r="P18" s="24">
        <v>115</v>
      </c>
      <c r="Q18" s="24">
        <v>110.9</v>
      </c>
      <c r="R18" s="24">
        <v>109.2</v>
      </c>
      <c r="S18" s="24">
        <v>107.2</v>
      </c>
      <c r="T18" s="24">
        <v>108.9</v>
      </c>
      <c r="U18" s="5">
        <v>106.6</v>
      </c>
      <c r="V18" s="24">
        <v>108</v>
      </c>
      <c r="W18" s="24">
        <v>107.7</v>
      </c>
      <c r="X18" s="24">
        <v>106.5</v>
      </c>
      <c r="Y18" s="24">
        <v>105.2</v>
      </c>
      <c r="Z18" s="24">
        <v>105.2</v>
      </c>
      <c r="AA18" s="24">
        <v>108.1</v>
      </c>
      <c r="AB18" s="24">
        <v>103.3</v>
      </c>
      <c r="AC18" s="24">
        <v>106.1</v>
      </c>
      <c r="AD18" s="24">
        <v>109.7</v>
      </c>
    </row>
    <row r="19" spans="1:30" x14ac:dyDescent="0.35">
      <c r="A19" s="5" t="s">
        <v>34</v>
      </c>
      <c r="B19" s="5">
        <v>2013</v>
      </c>
      <c r="C19" s="5" t="s">
        <v>39</v>
      </c>
      <c r="D19" s="24">
        <v>113.8</v>
      </c>
      <c r="E19" s="24">
        <v>114.9</v>
      </c>
      <c r="F19" s="24">
        <v>109.8</v>
      </c>
      <c r="G19" s="24">
        <v>107.9</v>
      </c>
      <c r="H19" s="24">
        <v>104.2</v>
      </c>
      <c r="I19" s="24">
        <v>110.7</v>
      </c>
      <c r="J19" s="24">
        <v>126.7</v>
      </c>
      <c r="K19" s="24">
        <v>106.3</v>
      </c>
      <c r="L19" s="24">
        <v>103.2</v>
      </c>
      <c r="M19" s="24">
        <v>105.7</v>
      </c>
      <c r="N19" s="24">
        <v>109</v>
      </c>
      <c r="O19" s="24">
        <v>111.6</v>
      </c>
      <c r="P19" s="24">
        <v>112.2</v>
      </c>
      <c r="Q19" s="24">
        <v>109.5</v>
      </c>
      <c r="R19" s="24">
        <v>109.5</v>
      </c>
      <c r="S19" s="24">
        <v>108.1</v>
      </c>
      <c r="T19" s="24">
        <v>109.3</v>
      </c>
      <c r="U19" s="5">
        <v>106.6</v>
      </c>
      <c r="V19" s="24">
        <v>108.3</v>
      </c>
      <c r="W19" s="24">
        <v>107.6</v>
      </c>
      <c r="X19" s="24">
        <v>106.4</v>
      </c>
      <c r="Y19" s="24">
        <v>105.1</v>
      </c>
      <c r="Z19" s="24">
        <v>105.4</v>
      </c>
      <c r="AA19" s="24">
        <v>107.4</v>
      </c>
      <c r="AB19" s="24">
        <v>102.8</v>
      </c>
      <c r="AC19" s="24">
        <v>105.8</v>
      </c>
      <c r="AD19" s="24">
        <v>109.3</v>
      </c>
    </row>
    <row r="20" spans="1:30" x14ac:dyDescent="0.35">
      <c r="A20" s="5" t="s">
        <v>30</v>
      </c>
      <c r="B20" s="5">
        <v>2013</v>
      </c>
      <c r="C20" s="5" t="s">
        <v>40</v>
      </c>
      <c r="D20" s="24">
        <v>113.4</v>
      </c>
      <c r="E20" s="24">
        <v>114.9</v>
      </c>
      <c r="F20" s="24">
        <v>110.5</v>
      </c>
      <c r="G20" s="24">
        <v>109.3</v>
      </c>
      <c r="H20" s="24">
        <v>106.2</v>
      </c>
      <c r="I20" s="24">
        <v>110.3</v>
      </c>
      <c r="J20" s="24">
        <v>129.19999999999999</v>
      </c>
      <c r="K20" s="24">
        <v>107.1</v>
      </c>
      <c r="L20" s="24">
        <v>104.3</v>
      </c>
      <c r="M20" s="24">
        <v>106.4</v>
      </c>
      <c r="N20" s="24">
        <v>109.1</v>
      </c>
      <c r="O20" s="24">
        <v>112.1</v>
      </c>
      <c r="P20" s="24">
        <v>113.1</v>
      </c>
      <c r="Q20" s="24">
        <v>109.8</v>
      </c>
      <c r="R20" s="24">
        <v>110.5</v>
      </c>
      <c r="S20" s="24">
        <v>109.5</v>
      </c>
      <c r="T20" s="24">
        <v>110.3</v>
      </c>
      <c r="U20" s="12">
        <f>AVERAGE(U21,U22)</f>
        <v>107.7</v>
      </c>
      <c r="V20" s="24">
        <v>109.5</v>
      </c>
      <c r="W20" s="24">
        <v>108.3</v>
      </c>
      <c r="X20" s="24">
        <v>106.9</v>
      </c>
      <c r="Y20" s="24">
        <v>106.8</v>
      </c>
      <c r="Z20" s="24">
        <v>106.4</v>
      </c>
      <c r="AA20" s="24">
        <v>107.8</v>
      </c>
      <c r="AB20" s="24">
        <v>102.5</v>
      </c>
      <c r="AC20" s="24">
        <v>106.5</v>
      </c>
      <c r="AD20" s="24">
        <v>110.7</v>
      </c>
    </row>
    <row r="21" spans="1:30" x14ac:dyDescent="0.35">
      <c r="A21" s="5" t="s">
        <v>33</v>
      </c>
      <c r="B21" s="5">
        <v>2013</v>
      </c>
      <c r="C21" s="5" t="s">
        <v>40</v>
      </c>
      <c r="D21" s="24">
        <v>117.8</v>
      </c>
      <c r="E21" s="24">
        <v>119.2</v>
      </c>
      <c r="F21" s="24">
        <v>114</v>
      </c>
      <c r="G21" s="24">
        <v>108.3</v>
      </c>
      <c r="H21" s="24">
        <v>101.1</v>
      </c>
      <c r="I21" s="24">
        <v>113.2</v>
      </c>
      <c r="J21" s="24">
        <v>160.9</v>
      </c>
      <c r="K21" s="24">
        <v>105.1</v>
      </c>
      <c r="L21" s="24">
        <v>101.3</v>
      </c>
      <c r="M21" s="24">
        <v>107.5</v>
      </c>
      <c r="N21" s="24">
        <v>110.4</v>
      </c>
      <c r="O21" s="24">
        <v>113.1</v>
      </c>
      <c r="P21" s="24">
        <v>117.5</v>
      </c>
      <c r="Q21" s="24">
        <v>111.7</v>
      </c>
      <c r="R21" s="24">
        <v>109.8</v>
      </c>
      <c r="S21" s="24">
        <v>107.8</v>
      </c>
      <c r="T21" s="24">
        <v>109.5</v>
      </c>
      <c r="U21" s="5">
        <v>107.7</v>
      </c>
      <c r="V21" s="24">
        <v>108.6</v>
      </c>
      <c r="W21" s="24">
        <v>108.1</v>
      </c>
      <c r="X21" s="24">
        <v>107.1</v>
      </c>
      <c r="Y21" s="24">
        <v>107.3</v>
      </c>
      <c r="Z21" s="24">
        <v>105.9</v>
      </c>
      <c r="AA21" s="24">
        <v>110.1</v>
      </c>
      <c r="AB21" s="24">
        <v>103.2</v>
      </c>
      <c r="AC21" s="24">
        <v>107.3</v>
      </c>
      <c r="AD21" s="24">
        <v>111.4</v>
      </c>
    </row>
    <row r="22" spans="1:30" x14ac:dyDescent="0.35">
      <c r="A22" s="5" t="s">
        <v>34</v>
      </c>
      <c r="B22" s="5">
        <v>2013</v>
      </c>
      <c r="C22" s="5" t="s">
        <v>40</v>
      </c>
      <c r="D22" s="24">
        <v>114.8</v>
      </c>
      <c r="E22" s="24">
        <v>116.4</v>
      </c>
      <c r="F22" s="24">
        <v>111.9</v>
      </c>
      <c r="G22" s="24">
        <v>108.9</v>
      </c>
      <c r="H22" s="24">
        <v>104.3</v>
      </c>
      <c r="I22" s="24">
        <v>111.7</v>
      </c>
      <c r="J22" s="24">
        <v>140</v>
      </c>
      <c r="K22" s="24">
        <v>106.4</v>
      </c>
      <c r="L22" s="24">
        <v>103.3</v>
      </c>
      <c r="M22" s="24">
        <v>106.8</v>
      </c>
      <c r="N22" s="24">
        <v>109.6</v>
      </c>
      <c r="O22" s="24">
        <v>112.6</v>
      </c>
      <c r="P22" s="24">
        <v>114.7</v>
      </c>
      <c r="Q22" s="24">
        <v>110.3</v>
      </c>
      <c r="R22" s="24">
        <v>110.2</v>
      </c>
      <c r="S22" s="24">
        <v>108.8</v>
      </c>
      <c r="T22" s="24">
        <v>110</v>
      </c>
      <c r="U22" s="5">
        <v>107.7</v>
      </c>
      <c r="V22" s="24">
        <v>109.2</v>
      </c>
      <c r="W22" s="24">
        <v>108.2</v>
      </c>
      <c r="X22" s="24">
        <v>107</v>
      </c>
      <c r="Y22" s="24">
        <v>107.1</v>
      </c>
      <c r="Z22" s="24">
        <v>106.1</v>
      </c>
      <c r="AA22" s="24">
        <v>109.1</v>
      </c>
      <c r="AB22" s="24">
        <v>102.8</v>
      </c>
      <c r="AC22" s="24">
        <v>106.9</v>
      </c>
      <c r="AD22" s="24">
        <v>111</v>
      </c>
    </row>
    <row r="23" spans="1:30" x14ac:dyDescent="0.35">
      <c r="A23" s="5" t="s">
        <v>30</v>
      </c>
      <c r="B23" s="5">
        <v>2013</v>
      </c>
      <c r="C23" s="5" t="s">
        <v>41</v>
      </c>
      <c r="D23" s="24">
        <v>114.3</v>
      </c>
      <c r="E23" s="24">
        <v>115.4</v>
      </c>
      <c r="F23" s="24">
        <v>111.1</v>
      </c>
      <c r="G23" s="24">
        <v>110</v>
      </c>
      <c r="H23" s="24">
        <v>106.4</v>
      </c>
      <c r="I23" s="24">
        <v>110.8</v>
      </c>
      <c r="J23" s="24">
        <v>138.9</v>
      </c>
      <c r="K23" s="24">
        <v>107.4</v>
      </c>
      <c r="L23" s="24">
        <v>104.1</v>
      </c>
      <c r="M23" s="24">
        <v>106.9</v>
      </c>
      <c r="N23" s="24">
        <v>109.7</v>
      </c>
      <c r="O23" s="24">
        <v>112.6</v>
      </c>
      <c r="P23" s="24">
        <v>114.9</v>
      </c>
      <c r="Q23" s="24">
        <v>110.7</v>
      </c>
      <c r="R23" s="24">
        <v>111.3</v>
      </c>
      <c r="S23" s="24">
        <v>110.2</v>
      </c>
      <c r="T23" s="24">
        <v>111.1</v>
      </c>
      <c r="U23" s="12">
        <f>AVERAGE(U24,U25)</f>
        <v>108.9</v>
      </c>
      <c r="V23" s="24">
        <v>109.9</v>
      </c>
      <c r="W23" s="24">
        <v>108.7</v>
      </c>
      <c r="X23" s="24">
        <v>107.5</v>
      </c>
      <c r="Y23" s="24">
        <v>107.8</v>
      </c>
      <c r="Z23" s="24">
        <v>106.8</v>
      </c>
      <c r="AA23" s="24">
        <v>108.7</v>
      </c>
      <c r="AB23" s="24">
        <v>105</v>
      </c>
      <c r="AC23" s="24">
        <v>107.5</v>
      </c>
      <c r="AD23" s="24">
        <v>112.1</v>
      </c>
    </row>
    <row r="24" spans="1:30" x14ac:dyDescent="0.35">
      <c r="A24" s="5" t="s">
        <v>33</v>
      </c>
      <c r="B24" s="5">
        <v>2013</v>
      </c>
      <c r="C24" s="5" t="s">
        <v>41</v>
      </c>
      <c r="D24" s="24">
        <v>118.3</v>
      </c>
      <c r="E24" s="24">
        <v>120.4</v>
      </c>
      <c r="F24" s="24">
        <v>112.7</v>
      </c>
      <c r="G24" s="24">
        <v>108.9</v>
      </c>
      <c r="H24" s="24">
        <v>101.1</v>
      </c>
      <c r="I24" s="24">
        <v>108.7</v>
      </c>
      <c r="J24" s="24">
        <v>177</v>
      </c>
      <c r="K24" s="24">
        <v>104.7</v>
      </c>
      <c r="L24" s="24">
        <v>101</v>
      </c>
      <c r="M24" s="24">
        <v>108.5</v>
      </c>
      <c r="N24" s="24">
        <v>110.9</v>
      </c>
      <c r="O24" s="24">
        <v>114.3</v>
      </c>
      <c r="P24" s="24">
        <v>119.6</v>
      </c>
      <c r="Q24" s="24">
        <v>112.4</v>
      </c>
      <c r="R24" s="24">
        <v>110.6</v>
      </c>
      <c r="S24" s="24">
        <v>108.3</v>
      </c>
      <c r="T24" s="24">
        <v>110.2</v>
      </c>
      <c r="U24" s="5">
        <v>108.9</v>
      </c>
      <c r="V24" s="24">
        <v>109.3</v>
      </c>
      <c r="W24" s="24">
        <v>108.7</v>
      </c>
      <c r="X24" s="24">
        <v>107.6</v>
      </c>
      <c r="Y24" s="24">
        <v>108.1</v>
      </c>
      <c r="Z24" s="24">
        <v>106.5</v>
      </c>
      <c r="AA24" s="24">
        <v>110.8</v>
      </c>
      <c r="AB24" s="24">
        <v>106</v>
      </c>
      <c r="AC24" s="24">
        <v>108.3</v>
      </c>
      <c r="AD24" s="24">
        <v>112.7</v>
      </c>
    </row>
    <row r="25" spans="1:30" x14ac:dyDescent="0.35">
      <c r="A25" s="5" t="s">
        <v>34</v>
      </c>
      <c r="B25" s="5">
        <v>2013</v>
      </c>
      <c r="C25" s="5" t="s">
        <v>41</v>
      </c>
      <c r="D25" s="24">
        <v>115.6</v>
      </c>
      <c r="E25" s="24">
        <v>117.2</v>
      </c>
      <c r="F25" s="24">
        <v>111.7</v>
      </c>
      <c r="G25" s="24">
        <v>109.6</v>
      </c>
      <c r="H25" s="24">
        <v>104.5</v>
      </c>
      <c r="I25" s="24">
        <v>109.8</v>
      </c>
      <c r="J25" s="24">
        <v>151.80000000000001</v>
      </c>
      <c r="K25" s="24">
        <v>106.5</v>
      </c>
      <c r="L25" s="24">
        <v>103.1</v>
      </c>
      <c r="M25" s="24">
        <v>107.4</v>
      </c>
      <c r="N25" s="24">
        <v>110.2</v>
      </c>
      <c r="O25" s="24">
        <v>113.4</v>
      </c>
      <c r="P25" s="24">
        <v>116.6</v>
      </c>
      <c r="Q25" s="24">
        <v>111.2</v>
      </c>
      <c r="R25" s="24">
        <v>111</v>
      </c>
      <c r="S25" s="24">
        <v>109.4</v>
      </c>
      <c r="T25" s="24">
        <v>110.7</v>
      </c>
      <c r="U25" s="5">
        <v>108.9</v>
      </c>
      <c r="V25" s="24">
        <v>109.7</v>
      </c>
      <c r="W25" s="24">
        <v>108.7</v>
      </c>
      <c r="X25" s="24">
        <v>107.5</v>
      </c>
      <c r="Y25" s="24">
        <v>108</v>
      </c>
      <c r="Z25" s="24">
        <v>106.6</v>
      </c>
      <c r="AA25" s="24">
        <v>109.9</v>
      </c>
      <c r="AB25" s="24">
        <v>105.4</v>
      </c>
      <c r="AC25" s="24">
        <v>107.9</v>
      </c>
      <c r="AD25" s="24">
        <v>112.4</v>
      </c>
    </row>
    <row r="26" spans="1:30" x14ac:dyDescent="0.35">
      <c r="A26" s="5" t="s">
        <v>30</v>
      </c>
      <c r="B26" s="5">
        <v>2013</v>
      </c>
      <c r="C26" s="5" t="s">
        <v>42</v>
      </c>
      <c r="D26" s="24">
        <v>115.4</v>
      </c>
      <c r="E26" s="24">
        <v>115.7</v>
      </c>
      <c r="F26" s="24">
        <v>111.7</v>
      </c>
      <c r="G26" s="24">
        <v>111</v>
      </c>
      <c r="H26" s="24">
        <v>107.4</v>
      </c>
      <c r="I26" s="24">
        <v>110.9</v>
      </c>
      <c r="J26" s="24">
        <v>154</v>
      </c>
      <c r="K26" s="24">
        <v>108.1</v>
      </c>
      <c r="L26" s="24">
        <v>104.2</v>
      </c>
      <c r="M26" s="24">
        <v>107.9</v>
      </c>
      <c r="N26" s="24">
        <v>110.4</v>
      </c>
      <c r="O26" s="24">
        <v>114</v>
      </c>
      <c r="P26" s="24">
        <v>117.8</v>
      </c>
      <c r="Q26" s="24">
        <v>111.7</v>
      </c>
      <c r="R26" s="24">
        <v>112.7</v>
      </c>
      <c r="S26" s="24">
        <v>111.4</v>
      </c>
      <c r="T26" s="24">
        <v>112.5</v>
      </c>
      <c r="U26" s="12">
        <f>AVERAGE(U27,U28)</f>
        <v>109.7</v>
      </c>
      <c r="V26" s="24">
        <v>111.1</v>
      </c>
      <c r="W26" s="24">
        <v>109.6</v>
      </c>
      <c r="X26" s="24">
        <v>108.3</v>
      </c>
      <c r="Y26" s="24">
        <v>109.3</v>
      </c>
      <c r="Z26" s="24">
        <v>107.7</v>
      </c>
      <c r="AA26" s="24">
        <v>109.8</v>
      </c>
      <c r="AB26" s="24">
        <v>106.7</v>
      </c>
      <c r="AC26" s="24">
        <v>108.7</v>
      </c>
      <c r="AD26" s="24">
        <v>114.2</v>
      </c>
    </row>
    <row r="27" spans="1:30" x14ac:dyDescent="0.35">
      <c r="A27" s="5" t="s">
        <v>33</v>
      </c>
      <c r="B27" s="5">
        <v>2013</v>
      </c>
      <c r="C27" s="5" t="s">
        <v>42</v>
      </c>
      <c r="D27" s="24">
        <v>118.6</v>
      </c>
      <c r="E27" s="24">
        <v>119.1</v>
      </c>
      <c r="F27" s="24">
        <v>113.2</v>
      </c>
      <c r="G27" s="24">
        <v>109.6</v>
      </c>
      <c r="H27" s="24">
        <v>101.7</v>
      </c>
      <c r="I27" s="24">
        <v>103.2</v>
      </c>
      <c r="J27" s="24">
        <v>174.3</v>
      </c>
      <c r="K27" s="24">
        <v>105.1</v>
      </c>
      <c r="L27" s="24">
        <v>100.8</v>
      </c>
      <c r="M27" s="24">
        <v>109.1</v>
      </c>
      <c r="N27" s="24">
        <v>111.1</v>
      </c>
      <c r="O27" s="24">
        <v>115.4</v>
      </c>
      <c r="P27" s="24">
        <v>119.2</v>
      </c>
      <c r="Q27" s="24">
        <v>112.9</v>
      </c>
      <c r="R27" s="24">
        <v>111.4</v>
      </c>
      <c r="S27" s="24">
        <v>109</v>
      </c>
      <c r="T27" s="24">
        <v>111.1</v>
      </c>
      <c r="U27" s="5">
        <v>109.7</v>
      </c>
      <c r="V27" s="24">
        <v>109.5</v>
      </c>
      <c r="W27" s="24">
        <v>109.6</v>
      </c>
      <c r="X27" s="24">
        <v>107.9</v>
      </c>
      <c r="Y27" s="24">
        <v>110.4</v>
      </c>
      <c r="Z27" s="24">
        <v>107.4</v>
      </c>
      <c r="AA27" s="24">
        <v>111.2</v>
      </c>
      <c r="AB27" s="24">
        <v>106.9</v>
      </c>
      <c r="AC27" s="24">
        <v>109.4</v>
      </c>
      <c r="AD27" s="24">
        <v>113.2</v>
      </c>
    </row>
    <row r="28" spans="1:30" x14ac:dyDescent="0.35">
      <c r="A28" s="5" t="s">
        <v>34</v>
      </c>
      <c r="B28" s="5">
        <v>2013</v>
      </c>
      <c r="C28" s="5" t="s">
        <v>42</v>
      </c>
      <c r="D28" s="24">
        <v>116.4</v>
      </c>
      <c r="E28" s="24">
        <v>116.9</v>
      </c>
      <c r="F28" s="24">
        <v>112.3</v>
      </c>
      <c r="G28" s="24">
        <v>110.5</v>
      </c>
      <c r="H28" s="24">
        <v>105.3</v>
      </c>
      <c r="I28" s="24">
        <v>107.3</v>
      </c>
      <c r="J28" s="24">
        <v>160.9</v>
      </c>
      <c r="K28" s="24">
        <v>107.1</v>
      </c>
      <c r="L28" s="24">
        <v>103.1</v>
      </c>
      <c r="M28" s="24">
        <v>108.3</v>
      </c>
      <c r="N28" s="24">
        <v>110.7</v>
      </c>
      <c r="O28" s="24">
        <v>114.6</v>
      </c>
      <c r="P28" s="24">
        <v>118.3</v>
      </c>
      <c r="Q28" s="24">
        <v>112</v>
      </c>
      <c r="R28" s="24">
        <v>112.2</v>
      </c>
      <c r="S28" s="24">
        <v>110.4</v>
      </c>
      <c r="T28" s="24">
        <v>111.9</v>
      </c>
      <c r="U28" s="5">
        <v>109.7</v>
      </c>
      <c r="V28" s="24">
        <v>110.5</v>
      </c>
      <c r="W28" s="24">
        <v>109.6</v>
      </c>
      <c r="X28" s="24">
        <v>108.1</v>
      </c>
      <c r="Y28" s="24">
        <v>109.9</v>
      </c>
      <c r="Z28" s="24">
        <v>107.5</v>
      </c>
      <c r="AA28" s="24">
        <v>110.6</v>
      </c>
      <c r="AB28" s="24">
        <v>106.8</v>
      </c>
      <c r="AC28" s="24">
        <v>109</v>
      </c>
      <c r="AD28" s="24">
        <v>113.7</v>
      </c>
    </row>
    <row r="29" spans="1:30" x14ac:dyDescent="0.35">
      <c r="A29" s="5" t="s">
        <v>30</v>
      </c>
      <c r="B29" s="5">
        <v>2013</v>
      </c>
      <c r="C29" s="5" t="s">
        <v>43</v>
      </c>
      <c r="D29" s="24">
        <v>116.3</v>
      </c>
      <c r="E29" s="24">
        <v>115.4</v>
      </c>
      <c r="F29" s="24">
        <v>112.6</v>
      </c>
      <c r="G29" s="24">
        <v>111.7</v>
      </c>
      <c r="H29" s="24">
        <v>107.7</v>
      </c>
      <c r="I29" s="24">
        <v>113.2</v>
      </c>
      <c r="J29" s="24">
        <v>164.9</v>
      </c>
      <c r="K29" s="24">
        <v>108.3</v>
      </c>
      <c r="L29" s="24">
        <v>103.9</v>
      </c>
      <c r="M29" s="24">
        <v>108.2</v>
      </c>
      <c r="N29" s="24">
        <v>111.1</v>
      </c>
      <c r="O29" s="24">
        <v>114.9</v>
      </c>
      <c r="P29" s="24">
        <v>119.8</v>
      </c>
      <c r="Q29" s="24">
        <v>112.2</v>
      </c>
      <c r="R29" s="24">
        <v>113.6</v>
      </c>
      <c r="S29" s="24">
        <v>112.3</v>
      </c>
      <c r="T29" s="24">
        <v>113.4</v>
      </c>
      <c r="U29" s="12">
        <f>AVERAGE(U30,U31)</f>
        <v>110.5</v>
      </c>
      <c r="V29" s="24">
        <v>111.6</v>
      </c>
      <c r="W29" s="24">
        <v>110.4</v>
      </c>
      <c r="X29" s="24">
        <v>108.9</v>
      </c>
      <c r="Y29" s="24">
        <v>109.3</v>
      </c>
      <c r="Z29" s="24">
        <v>108.3</v>
      </c>
      <c r="AA29" s="24">
        <v>110.2</v>
      </c>
      <c r="AB29" s="24">
        <v>107.5</v>
      </c>
      <c r="AC29" s="24">
        <v>109.1</v>
      </c>
      <c r="AD29" s="24">
        <v>115.5</v>
      </c>
    </row>
    <row r="30" spans="1:30" x14ac:dyDescent="0.35">
      <c r="A30" s="5" t="s">
        <v>33</v>
      </c>
      <c r="B30" s="5">
        <v>2013</v>
      </c>
      <c r="C30" s="5" t="s">
        <v>43</v>
      </c>
      <c r="D30" s="24">
        <v>118.9</v>
      </c>
      <c r="E30" s="24">
        <v>118.1</v>
      </c>
      <c r="F30" s="24">
        <v>114.5</v>
      </c>
      <c r="G30" s="24">
        <v>110.4</v>
      </c>
      <c r="H30" s="24">
        <v>102.3</v>
      </c>
      <c r="I30" s="24">
        <v>106.2</v>
      </c>
      <c r="J30" s="24">
        <v>183.5</v>
      </c>
      <c r="K30" s="24">
        <v>105.3</v>
      </c>
      <c r="L30" s="24">
        <v>100.2</v>
      </c>
      <c r="M30" s="24">
        <v>109.6</v>
      </c>
      <c r="N30" s="24">
        <v>111.4</v>
      </c>
      <c r="O30" s="24">
        <v>116</v>
      </c>
      <c r="P30" s="24">
        <v>120.8</v>
      </c>
      <c r="Q30" s="24">
        <v>113.5</v>
      </c>
      <c r="R30" s="24">
        <v>112.5</v>
      </c>
      <c r="S30" s="24">
        <v>109.7</v>
      </c>
      <c r="T30" s="24">
        <v>112</v>
      </c>
      <c r="U30" s="5">
        <v>110.5</v>
      </c>
      <c r="V30" s="24">
        <v>109.7</v>
      </c>
      <c r="W30" s="24">
        <v>110.2</v>
      </c>
      <c r="X30" s="24">
        <v>108.2</v>
      </c>
      <c r="Y30" s="24">
        <v>109.7</v>
      </c>
      <c r="Z30" s="24">
        <v>108</v>
      </c>
      <c r="AA30" s="24">
        <v>111.3</v>
      </c>
      <c r="AB30" s="24">
        <v>107.3</v>
      </c>
      <c r="AC30" s="24">
        <v>109.4</v>
      </c>
      <c r="AD30" s="24">
        <v>114</v>
      </c>
    </row>
    <row r="31" spans="1:30" x14ac:dyDescent="0.35">
      <c r="A31" s="5" t="s">
        <v>34</v>
      </c>
      <c r="B31" s="5">
        <v>2013</v>
      </c>
      <c r="C31" s="5" t="s">
        <v>43</v>
      </c>
      <c r="D31" s="24">
        <v>117.1</v>
      </c>
      <c r="E31" s="24">
        <v>116.3</v>
      </c>
      <c r="F31" s="24">
        <v>113.3</v>
      </c>
      <c r="G31" s="24">
        <v>111.2</v>
      </c>
      <c r="H31" s="24">
        <v>105.7</v>
      </c>
      <c r="I31" s="24">
        <v>109.9</v>
      </c>
      <c r="J31" s="24">
        <v>171.2</v>
      </c>
      <c r="K31" s="24">
        <v>107.3</v>
      </c>
      <c r="L31" s="24">
        <v>102.7</v>
      </c>
      <c r="M31" s="24">
        <v>108.7</v>
      </c>
      <c r="N31" s="24">
        <v>111.2</v>
      </c>
      <c r="O31" s="24">
        <v>115.4</v>
      </c>
      <c r="P31" s="24">
        <v>120.2</v>
      </c>
      <c r="Q31" s="24">
        <v>112.5</v>
      </c>
      <c r="R31" s="24">
        <v>113.2</v>
      </c>
      <c r="S31" s="24">
        <v>111.2</v>
      </c>
      <c r="T31" s="24">
        <v>112.8</v>
      </c>
      <c r="U31" s="5">
        <v>110.5</v>
      </c>
      <c r="V31" s="24">
        <v>110.9</v>
      </c>
      <c r="W31" s="24">
        <v>110.3</v>
      </c>
      <c r="X31" s="24">
        <v>108.6</v>
      </c>
      <c r="Y31" s="24">
        <v>109.5</v>
      </c>
      <c r="Z31" s="24">
        <v>108.1</v>
      </c>
      <c r="AA31" s="24">
        <v>110.8</v>
      </c>
      <c r="AB31" s="24">
        <v>107.4</v>
      </c>
      <c r="AC31" s="24">
        <v>109.2</v>
      </c>
      <c r="AD31" s="24">
        <v>114.8</v>
      </c>
    </row>
    <row r="32" spans="1:30" x14ac:dyDescent="0.35">
      <c r="A32" s="5" t="s">
        <v>30</v>
      </c>
      <c r="B32" s="5">
        <v>2013</v>
      </c>
      <c r="C32" s="5" t="s">
        <v>44</v>
      </c>
      <c r="D32" s="24">
        <v>117.3</v>
      </c>
      <c r="E32" s="24">
        <v>114.9</v>
      </c>
      <c r="F32" s="24">
        <v>116.2</v>
      </c>
      <c r="G32" s="24">
        <v>112.8</v>
      </c>
      <c r="H32" s="24">
        <v>108.9</v>
      </c>
      <c r="I32" s="24">
        <v>116.6</v>
      </c>
      <c r="J32" s="24">
        <v>178.1</v>
      </c>
      <c r="K32" s="24">
        <v>109.1</v>
      </c>
      <c r="L32" s="24">
        <v>103.6</v>
      </c>
      <c r="M32" s="24">
        <v>109</v>
      </c>
      <c r="N32" s="24">
        <v>111.8</v>
      </c>
      <c r="O32" s="24">
        <v>116</v>
      </c>
      <c r="P32" s="24">
        <v>122.5</v>
      </c>
      <c r="Q32" s="24">
        <v>112.8</v>
      </c>
      <c r="R32" s="24">
        <v>114.6</v>
      </c>
      <c r="S32" s="24">
        <v>113.1</v>
      </c>
      <c r="T32" s="24">
        <v>114.4</v>
      </c>
      <c r="U32" s="12">
        <f>AVERAGE(U33,U34)</f>
        <v>111.1</v>
      </c>
      <c r="V32" s="24">
        <v>112.6</v>
      </c>
      <c r="W32" s="24">
        <v>111.3</v>
      </c>
      <c r="X32" s="24">
        <v>109.7</v>
      </c>
      <c r="Y32" s="24">
        <v>109.6</v>
      </c>
      <c r="Z32" s="24">
        <v>108.7</v>
      </c>
      <c r="AA32" s="24">
        <v>111</v>
      </c>
      <c r="AB32" s="24">
        <v>108.2</v>
      </c>
      <c r="AC32" s="24">
        <v>109.8</v>
      </c>
      <c r="AD32" s="24">
        <v>117.4</v>
      </c>
    </row>
    <row r="33" spans="1:30" x14ac:dyDescent="0.35">
      <c r="A33" s="5" t="s">
        <v>33</v>
      </c>
      <c r="B33" s="5">
        <v>2013</v>
      </c>
      <c r="C33" s="5" t="s">
        <v>45</v>
      </c>
      <c r="D33" s="24">
        <v>119.8</v>
      </c>
      <c r="E33" s="24">
        <v>116.3</v>
      </c>
      <c r="F33" s="24">
        <v>122.6</v>
      </c>
      <c r="G33" s="24">
        <v>112</v>
      </c>
      <c r="H33" s="24">
        <v>103.2</v>
      </c>
      <c r="I33" s="24">
        <v>110</v>
      </c>
      <c r="J33" s="24">
        <v>192.8</v>
      </c>
      <c r="K33" s="24">
        <v>106.3</v>
      </c>
      <c r="L33" s="24">
        <v>99.5</v>
      </c>
      <c r="M33" s="24">
        <v>110.3</v>
      </c>
      <c r="N33" s="24">
        <v>111.8</v>
      </c>
      <c r="O33" s="24">
        <v>117.1</v>
      </c>
      <c r="P33" s="24">
        <v>122.9</v>
      </c>
      <c r="Q33" s="24">
        <v>114.1</v>
      </c>
      <c r="R33" s="24">
        <v>113.5</v>
      </c>
      <c r="S33" s="24">
        <v>110.3</v>
      </c>
      <c r="T33" s="24">
        <v>113</v>
      </c>
      <c r="U33" s="5">
        <v>111.1</v>
      </c>
      <c r="V33" s="24">
        <v>110</v>
      </c>
      <c r="W33" s="24">
        <v>110.9</v>
      </c>
      <c r="X33" s="24">
        <v>108.6</v>
      </c>
      <c r="Y33" s="24">
        <v>109.5</v>
      </c>
      <c r="Z33" s="24">
        <v>108.5</v>
      </c>
      <c r="AA33" s="24">
        <v>111.3</v>
      </c>
      <c r="AB33" s="24">
        <v>107.9</v>
      </c>
      <c r="AC33" s="24">
        <v>109.6</v>
      </c>
      <c r="AD33" s="24">
        <v>115</v>
      </c>
    </row>
    <row r="34" spans="1:30" x14ac:dyDescent="0.35">
      <c r="A34" s="5" t="s">
        <v>34</v>
      </c>
      <c r="B34" s="5">
        <v>2013</v>
      </c>
      <c r="C34" s="5" t="s">
        <v>45</v>
      </c>
      <c r="D34" s="24">
        <v>118.1</v>
      </c>
      <c r="E34" s="24">
        <v>115.4</v>
      </c>
      <c r="F34" s="24">
        <v>118.7</v>
      </c>
      <c r="G34" s="24">
        <v>112.5</v>
      </c>
      <c r="H34" s="24">
        <v>106.8</v>
      </c>
      <c r="I34" s="24">
        <v>113.5</v>
      </c>
      <c r="J34" s="24">
        <v>183.1</v>
      </c>
      <c r="K34" s="24">
        <v>108.2</v>
      </c>
      <c r="L34" s="24">
        <v>102.2</v>
      </c>
      <c r="M34" s="24">
        <v>109.4</v>
      </c>
      <c r="N34" s="24">
        <v>111.8</v>
      </c>
      <c r="O34" s="24">
        <v>116.5</v>
      </c>
      <c r="P34" s="24">
        <v>122.6</v>
      </c>
      <c r="Q34" s="24">
        <v>113.1</v>
      </c>
      <c r="R34" s="24">
        <v>114.2</v>
      </c>
      <c r="S34" s="24">
        <v>111.9</v>
      </c>
      <c r="T34" s="24">
        <v>113.8</v>
      </c>
      <c r="U34" s="5">
        <v>111.1</v>
      </c>
      <c r="V34" s="24">
        <v>111.6</v>
      </c>
      <c r="W34" s="24">
        <v>111.1</v>
      </c>
      <c r="X34" s="24">
        <v>109.3</v>
      </c>
      <c r="Y34" s="24">
        <v>109.5</v>
      </c>
      <c r="Z34" s="24">
        <v>108.6</v>
      </c>
      <c r="AA34" s="24">
        <v>111.2</v>
      </c>
      <c r="AB34" s="24">
        <v>108.1</v>
      </c>
      <c r="AC34" s="24">
        <v>109.7</v>
      </c>
      <c r="AD34" s="24">
        <v>116.3</v>
      </c>
    </row>
    <row r="35" spans="1:30" x14ac:dyDescent="0.35">
      <c r="A35" s="5" t="s">
        <v>30</v>
      </c>
      <c r="B35" s="5">
        <v>2013</v>
      </c>
      <c r="C35" s="5" t="s">
        <v>46</v>
      </c>
      <c r="D35" s="24">
        <v>118.4</v>
      </c>
      <c r="E35" s="24">
        <v>115.9</v>
      </c>
      <c r="F35" s="24">
        <v>120.4</v>
      </c>
      <c r="G35" s="24">
        <v>113.8</v>
      </c>
      <c r="H35" s="24">
        <v>109.5</v>
      </c>
      <c r="I35" s="24">
        <v>115.5</v>
      </c>
      <c r="J35" s="24">
        <v>145.69999999999999</v>
      </c>
      <c r="K35" s="24">
        <v>109.5</v>
      </c>
      <c r="L35" s="24">
        <v>102.9</v>
      </c>
      <c r="M35" s="24">
        <v>109.8</v>
      </c>
      <c r="N35" s="24">
        <v>112.1</v>
      </c>
      <c r="O35" s="24">
        <v>116.8</v>
      </c>
      <c r="P35" s="24">
        <v>118.7</v>
      </c>
      <c r="Q35" s="24">
        <v>113.6</v>
      </c>
      <c r="R35" s="24">
        <v>115.8</v>
      </c>
      <c r="S35" s="24">
        <v>114</v>
      </c>
      <c r="T35" s="24">
        <v>115.5</v>
      </c>
      <c r="U35" s="12">
        <f>AVERAGE(U36,U37)</f>
        <v>110.7</v>
      </c>
      <c r="V35" s="24">
        <v>112.8</v>
      </c>
      <c r="W35" s="24">
        <v>112.1</v>
      </c>
      <c r="X35" s="24">
        <v>110.1</v>
      </c>
      <c r="Y35" s="24">
        <v>109.9</v>
      </c>
      <c r="Z35" s="24">
        <v>109.2</v>
      </c>
      <c r="AA35" s="24">
        <v>111.6</v>
      </c>
      <c r="AB35" s="24">
        <v>108.1</v>
      </c>
      <c r="AC35" s="24">
        <v>110.1</v>
      </c>
      <c r="AD35" s="24">
        <v>115.5</v>
      </c>
    </row>
    <row r="36" spans="1:30" x14ac:dyDescent="0.35">
      <c r="A36" s="5" t="s">
        <v>33</v>
      </c>
      <c r="B36" s="5">
        <v>2013</v>
      </c>
      <c r="C36" s="5" t="s">
        <v>46</v>
      </c>
      <c r="D36" s="24">
        <v>120.5</v>
      </c>
      <c r="E36" s="24">
        <v>118.1</v>
      </c>
      <c r="F36" s="24">
        <v>128.5</v>
      </c>
      <c r="G36" s="24">
        <v>112.8</v>
      </c>
      <c r="H36" s="24">
        <v>103.4</v>
      </c>
      <c r="I36" s="24">
        <v>110.7</v>
      </c>
      <c r="J36" s="24">
        <v>144.80000000000001</v>
      </c>
      <c r="K36" s="24">
        <v>107.1</v>
      </c>
      <c r="L36" s="24">
        <v>98.6</v>
      </c>
      <c r="M36" s="24">
        <v>111.9</v>
      </c>
      <c r="N36" s="24">
        <v>112.1</v>
      </c>
      <c r="O36" s="24">
        <v>118.1</v>
      </c>
      <c r="P36" s="24">
        <v>117.8</v>
      </c>
      <c r="Q36" s="24">
        <v>115</v>
      </c>
      <c r="R36" s="24">
        <v>114.2</v>
      </c>
      <c r="S36" s="24">
        <v>110.9</v>
      </c>
      <c r="T36" s="24">
        <v>113.7</v>
      </c>
      <c r="U36" s="5">
        <v>110.7</v>
      </c>
      <c r="V36" s="24">
        <v>110.4</v>
      </c>
      <c r="W36" s="24">
        <v>111.3</v>
      </c>
      <c r="X36" s="24">
        <v>109</v>
      </c>
      <c r="Y36" s="24">
        <v>109.7</v>
      </c>
      <c r="Z36" s="24">
        <v>108.9</v>
      </c>
      <c r="AA36" s="24">
        <v>111.4</v>
      </c>
      <c r="AB36" s="24">
        <v>107.7</v>
      </c>
      <c r="AC36" s="24">
        <v>109.8</v>
      </c>
      <c r="AD36" s="24">
        <v>113.3</v>
      </c>
    </row>
    <row r="37" spans="1:30" x14ac:dyDescent="0.35">
      <c r="A37" s="5" t="s">
        <v>34</v>
      </c>
      <c r="B37" s="5">
        <v>2013</v>
      </c>
      <c r="C37" s="5" t="s">
        <v>46</v>
      </c>
      <c r="D37" s="24">
        <v>119.1</v>
      </c>
      <c r="E37" s="24">
        <v>116.7</v>
      </c>
      <c r="F37" s="24">
        <v>123.5</v>
      </c>
      <c r="G37" s="24">
        <v>113.4</v>
      </c>
      <c r="H37" s="24">
        <v>107.3</v>
      </c>
      <c r="I37" s="24">
        <v>113.3</v>
      </c>
      <c r="J37" s="24">
        <v>145.4</v>
      </c>
      <c r="K37" s="24">
        <v>108.7</v>
      </c>
      <c r="L37" s="24">
        <v>101.5</v>
      </c>
      <c r="M37" s="24">
        <v>110.5</v>
      </c>
      <c r="N37" s="24">
        <v>112.1</v>
      </c>
      <c r="O37" s="24">
        <v>117.4</v>
      </c>
      <c r="P37" s="24">
        <v>118.4</v>
      </c>
      <c r="Q37" s="24">
        <v>114</v>
      </c>
      <c r="R37" s="24">
        <v>115.2</v>
      </c>
      <c r="S37" s="24">
        <v>112.7</v>
      </c>
      <c r="T37" s="24">
        <v>114.8</v>
      </c>
      <c r="U37" s="5">
        <v>110.7</v>
      </c>
      <c r="V37" s="24">
        <v>111.9</v>
      </c>
      <c r="W37" s="24">
        <v>111.7</v>
      </c>
      <c r="X37" s="24">
        <v>109.7</v>
      </c>
      <c r="Y37" s="24">
        <v>109.8</v>
      </c>
      <c r="Z37" s="24">
        <v>109</v>
      </c>
      <c r="AA37" s="24">
        <v>111.5</v>
      </c>
      <c r="AB37" s="24">
        <v>107.9</v>
      </c>
      <c r="AC37" s="24">
        <v>110</v>
      </c>
      <c r="AD37" s="24">
        <v>114.5</v>
      </c>
    </row>
    <row r="38" spans="1:30" x14ac:dyDescent="0.35">
      <c r="A38" s="5" t="s">
        <v>30</v>
      </c>
      <c r="B38" s="5">
        <v>2014</v>
      </c>
      <c r="C38" s="5" t="s">
        <v>31</v>
      </c>
      <c r="D38" s="24">
        <v>118.9</v>
      </c>
      <c r="E38" s="24">
        <v>117.1</v>
      </c>
      <c r="F38" s="24">
        <v>120.5</v>
      </c>
      <c r="G38" s="24">
        <v>114.4</v>
      </c>
      <c r="H38" s="24">
        <v>109</v>
      </c>
      <c r="I38" s="24">
        <v>115.5</v>
      </c>
      <c r="J38" s="24">
        <v>123.9</v>
      </c>
      <c r="K38" s="24">
        <v>109.6</v>
      </c>
      <c r="L38" s="24">
        <v>101.8</v>
      </c>
      <c r="M38" s="24">
        <v>110.2</v>
      </c>
      <c r="N38" s="24">
        <v>112.4</v>
      </c>
      <c r="O38" s="24">
        <v>117.3</v>
      </c>
      <c r="P38" s="24">
        <v>116</v>
      </c>
      <c r="Q38" s="24">
        <v>114</v>
      </c>
      <c r="R38" s="24">
        <v>116.5</v>
      </c>
      <c r="S38" s="24">
        <v>114.5</v>
      </c>
      <c r="T38" s="24">
        <v>116.2</v>
      </c>
      <c r="U38" s="12">
        <f>AVERAGE(U39,U40)</f>
        <v>111.6</v>
      </c>
      <c r="V38" s="24">
        <v>113</v>
      </c>
      <c r="W38" s="24">
        <v>112.6</v>
      </c>
      <c r="X38" s="24">
        <v>110.6</v>
      </c>
      <c r="Y38" s="24">
        <v>110.5</v>
      </c>
      <c r="Z38" s="24">
        <v>109.6</v>
      </c>
      <c r="AA38" s="24">
        <v>111.8</v>
      </c>
      <c r="AB38" s="24">
        <v>108.3</v>
      </c>
      <c r="AC38" s="24">
        <v>110.6</v>
      </c>
      <c r="AD38" s="24">
        <v>114.2</v>
      </c>
    </row>
    <row r="39" spans="1:30" x14ac:dyDescent="0.35">
      <c r="A39" s="5" t="s">
        <v>33</v>
      </c>
      <c r="B39" s="5">
        <v>2014</v>
      </c>
      <c r="C39" s="5" t="s">
        <v>31</v>
      </c>
      <c r="D39" s="24">
        <v>121.2</v>
      </c>
      <c r="E39" s="24">
        <v>122</v>
      </c>
      <c r="F39" s="24">
        <v>129.9</v>
      </c>
      <c r="G39" s="24">
        <v>113.6</v>
      </c>
      <c r="H39" s="24">
        <v>102.9</v>
      </c>
      <c r="I39" s="24">
        <v>112.1</v>
      </c>
      <c r="J39" s="24">
        <v>118.9</v>
      </c>
      <c r="K39" s="24">
        <v>107.5</v>
      </c>
      <c r="L39" s="24">
        <v>96.9</v>
      </c>
      <c r="M39" s="24">
        <v>112.7</v>
      </c>
      <c r="N39" s="24">
        <v>112.1</v>
      </c>
      <c r="O39" s="24">
        <v>119</v>
      </c>
      <c r="P39" s="24">
        <v>115.5</v>
      </c>
      <c r="Q39" s="24">
        <v>115.7</v>
      </c>
      <c r="R39" s="24">
        <v>114.8</v>
      </c>
      <c r="S39" s="24">
        <v>111.3</v>
      </c>
      <c r="T39" s="24">
        <v>114.3</v>
      </c>
      <c r="U39" s="5">
        <v>111.6</v>
      </c>
      <c r="V39" s="24">
        <v>111</v>
      </c>
      <c r="W39" s="24">
        <v>111.9</v>
      </c>
      <c r="X39" s="24">
        <v>109.7</v>
      </c>
      <c r="Y39" s="24">
        <v>110.8</v>
      </c>
      <c r="Z39" s="24">
        <v>109.8</v>
      </c>
      <c r="AA39" s="24">
        <v>111.5</v>
      </c>
      <c r="AB39" s="24">
        <v>108</v>
      </c>
      <c r="AC39" s="24">
        <v>110.5</v>
      </c>
      <c r="AD39" s="24">
        <v>112.9</v>
      </c>
    </row>
    <row r="40" spans="1:30" x14ac:dyDescent="0.35">
      <c r="A40" s="5" t="s">
        <v>34</v>
      </c>
      <c r="B40" s="5">
        <v>2014</v>
      </c>
      <c r="C40" s="5" t="s">
        <v>31</v>
      </c>
      <c r="D40" s="24">
        <v>119.6</v>
      </c>
      <c r="E40" s="24">
        <v>118.8</v>
      </c>
      <c r="F40" s="24">
        <v>124.1</v>
      </c>
      <c r="G40" s="24">
        <v>114.1</v>
      </c>
      <c r="H40" s="24">
        <v>106.8</v>
      </c>
      <c r="I40" s="24">
        <v>113.9</v>
      </c>
      <c r="J40" s="24">
        <v>122.2</v>
      </c>
      <c r="K40" s="24">
        <v>108.9</v>
      </c>
      <c r="L40" s="24">
        <v>100.2</v>
      </c>
      <c r="M40" s="24">
        <v>111</v>
      </c>
      <c r="N40" s="24">
        <v>112.3</v>
      </c>
      <c r="O40" s="24">
        <v>118.1</v>
      </c>
      <c r="P40" s="24">
        <v>115.8</v>
      </c>
      <c r="Q40" s="24">
        <v>114.5</v>
      </c>
      <c r="R40" s="24">
        <v>115.8</v>
      </c>
      <c r="S40" s="24">
        <v>113.2</v>
      </c>
      <c r="T40" s="24">
        <v>115.4</v>
      </c>
      <c r="U40" s="5">
        <v>111.6</v>
      </c>
      <c r="V40" s="24">
        <v>112.2</v>
      </c>
      <c r="W40" s="24">
        <v>112.3</v>
      </c>
      <c r="X40" s="24">
        <v>110.3</v>
      </c>
      <c r="Y40" s="24">
        <v>110.7</v>
      </c>
      <c r="Z40" s="24">
        <v>109.7</v>
      </c>
      <c r="AA40" s="24">
        <v>111.6</v>
      </c>
      <c r="AB40" s="24">
        <v>108.2</v>
      </c>
      <c r="AC40" s="24">
        <v>110.6</v>
      </c>
      <c r="AD40" s="24">
        <v>113.6</v>
      </c>
    </row>
    <row r="41" spans="1:30" x14ac:dyDescent="0.35">
      <c r="A41" s="5" t="s">
        <v>30</v>
      </c>
      <c r="B41" s="5">
        <v>2014</v>
      </c>
      <c r="C41" s="5" t="s">
        <v>35</v>
      </c>
      <c r="D41" s="24">
        <v>119.4</v>
      </c>
      <c r="E41" s="24">
        <v>117.7</v>
      </c>
      <c r="F41" s="24">
        <v>121.2</v>
      </c>
      <c r="G41" s="24">
        <v>115</v>
      </c>
      <c r="H41" s="24">
        <v>109</v>
      </c>
      <c r="I41" s="24">
        <v>116.6</v>
      </c>
      <c r="J41" s="24">
        <v>116</v>
      </c>
      <c r="K41" s="24">
        <v>109.8</v>
      </c>
      <c r="L41" s="24">
        <v>101.1</v>
      </c>
      <c r="M41" s="24">
        <v>110.4</v>
      </c>
      <c r="N41" s="24">
        <v>112.9</v>
      </c>
      <c r="O41" s="24">
        <v>117.8</v>
      </c>
      <c r="P41" s="24">
        <v>115.3</v>
      </c>
      <c r="Q41" s="24">
        <v>114.2</v>
      </c>
      <c r="R41" s="24">
        <v>117.1</v>
      </c>
      <c r="S41" s="24">
        <v>114.5</v>
      </c>
      <c r="T41" s="24">
        <v>116.7</v>
      </c>
      <c r="U41" s="12">
        <f>AVERAGE(U42,U43)</f>
        <v>112.5</v>
      </c>
      <c r="V41" s="24">
        <v>113.2</v>
      </c>
      <c r="W41" s="24">
        <v>112.9</v>
      </c>
      <c r="X41" s="24">
        <v>110.9</v>
      </c>
      <c r="Y41" s="24">
        <v>110.8</v>
      </c>
      <c r="Z41" s="24">
        <v>109.9</v>
      </c>
      <c r="AA41" s="24">
        <v>112</v>
      </c>
      <c r="AB41" s="24">
        <v>108.7</v>
      </c>
      <c r="AC41" s="24">
        <v>110.9</v>
      </c>
      <c r="AD41" s="24">
        <v>114</v>
      </c>
    </row>
    <row r="42" spans="1:30" x14ac:dyDescent="0.35">
      <c r="A42" s="5" t="s">
        <v>33</v>
      </c>
      <c r="B42" s="5">
        <v>2014</v>
      </c>
      <c r="C42" s="5" t="s">
        <v>35</v>
      </c>
      <c r="D42" s="24">
        <v>121.9</v>
      </c>
      <c r="E42" s="24">
        <v>122</v>
      </c>
      <c r="F42" s="24">
        <v>124.5</v>
      </c>
      <c r="G42" s="24">
        <v>115.2</v>
      </c>
      <c r="H42" s="24">
        <v>102.5</v>
      </c>
      <c r="I42" s="24">
        <v>114.1</v>
      </c>
      <c r="J42" s="24">
        <v>111.5</v>
      </c>
      <c r="K42" s="24">
        <v>108.2</v>
      </c>
      <c r="L42" s="24">
        <v>95.4</v>
      </c>
      <c r="M42" s="24">
        <v>113.5</v>
      </c>
      <c r="N42" s="24">
        <v>112.1</v>
      </c>
      <c r="O42" s="24">
        <v>119.9</v>
      </c>
      <c r="P42" s="24">
        <v>115.2</v>
      </c>
      <c r="Q42" s="24">
        <v>116.2</v>
      </c>
      <c r="R42" s="24">
        <v>115.3</v>
      </c>
      <c r="S42" s="24">
        <v>111.7</v>
      </c>
      <c r="T42" s="24">
        <v>114.7</v>
      </c>
      <c r="U42" s="5">
        <v>112.5</v>
      </c>
      <c r="V42" s="24">
        <v>111.1</v>
      </c>
      <c r="W42" s="24">
        <v>112.6</v>
      </c>
      <c r="X42" s="24">
        <v>110.4</v>
      </c>
      <c r="Y42" s="24">
        <v>111.3</v>
      </c>
      <c r="Z42" s="24">
        <v>110.3</v>
      </c>
      <c r="AA42" s="24">
        <v>111.6</v>
      </c>
      <c r="AB42" s="24">
        <v>108.7</v>
      </c>
      <c r="AC42" s="24">
        <v>111</v>
      </c>
      <c r="AD42" s="24">
        <v>113.1</v>
      </c>
    </row>
    <row r="43" spans="1:30" x14ac:dyDescent="0.35">
      <c r="A43" s="5" t="s">
        <v>34</v>
      </c>
      <c r="B43" s="5">
        <v>2014</v>
      </c>
      <c r="C43" s="5" t="s">
        <v>35</v>
      </c>
      <c r="D43" s="24">
        <v>120.2</v>
      </c>
      <c r="E43" s="24">
        <v>119.2</v>
      </c>
      <c r="F43" s="24">
        <v>122.5</v>
      </c>
      <c r="G43" s="24">
        <v>115.1</v>
      </c>
      <c r="H43" s="24">
        <v>106.6</v>
      </c>
      <c r="I43" s="24">
        <v>115.4</v>
      </c>
      <c r="J43" s="24">
        <v>114.5</v>
      </c>
      <c r="K43" s="24">
        <v>109.3</v>
      </c>
      <c r="L43" s="24">
        <v>99.2</v>
      </c>
      <c r="M43" s="24">
        <v>111.4</v>
      </c>
      <c r="N43" s="24">
        <v>112.6</v>
      </c>
      <c r="O43" s="24">
        <v>118.8</v>
      </c>
      <c r="P43" s="24">
        <v>115.3</v>
      </c>
      <c r="Q43" s="24">
        <v>114.7</v>
      </c>
      <c r="R43" s="24">
        <v>116.4</v>
      </c>
      <c r="S43" s="24">
        <v>113.3</v>
      </c>
      <c r="T43" s="24">
        <v>115.9</v>
      </c>
      <c r="U43" s="5">
        <v>112.5</v>
      </c>
      <c r="V43" s="24">
        <v>112.4</v>
      </c>
      <c r="W43" s="24">
        <v>112.8</v>
      </c>
      <c r="X43" s="24">
        <v>110.7</v>
      </c>
      <c r="Y43" s="24">
        <v>111.1</v>
      </c>
      <c r="Z43" s="24">
        <v>110.1</v>
      </c>
      <c r="AA43" s="24">
        <v>111.8</v>
      </c>
      <c r="AB43" s="24">
        <v>108.7</v>
      </c>
      <c r="AC43" s="24">
        <v>110.9</v>
      </c>
      <c r="AD43" s="24">
        <v>113.6</v>
      </c>
    </row>
    <row r="44" spans="1:30" x14ac:dyDescent="0.35">
      <c r="A44" s="5" t="s">
        <v>30</v>
      </c>
      <c r="B44" s="5">
        <v>2014</v>
      </c>
      <c r="C44" s="5" t="s">
        <v>36</v>
      </c>
      <c r="D44" s="24">
        <v>120.1</v>
      </c>
      <c r="E44" s="24">
        <v>118.1</v>
      </c>
      <c r="F44" s="24">
        <v>120.7</v>
      </c>
      <c r="G44" s="24">
        <v>116.1</v>
      </c>
      <c r="H44" s="24">
        <v>109.3</v>
      </c>
      <c r="I44" s="24">
        <v>119.6</v>
      </c>
      <c r="J44" s="24">
        <v>117.9</v>
      </c>
      <c r="K44" s="24">
        <v>110.2</v>
      </c>
      <c r="L44" s="24">
        <v>101.2</v>
      </c>
      <c r="M44" s="24">
        <v>110.7</v>
      </c>
      <c r="N44" s="24">
        <v>113</v>
      </c>
      <c r="O44" s="24">
        <v>118.3</v>
      </c>
      <c r="P44" s="24">
        <v>116.2</v>
      </c>
      <c r="Q44" s="24">
        <v>114.6</v>
      </c>
      <c r="R44" s="24">
        <v>117.5</v>
      </c>
      <c r="S44" s="24">
        <v>114.9</v>
      </c>
      <c r="T44" s="24">
        <v>117.2</v>
      </c>
      <c r="U44" s="12">
        <f>AVERAGE(U45,U46)</f>
        <v>113.2</v>
      </c>
      <c r="V44" s="24">
        <v>113.4</v>
      </c>
      <c r="W44" s="24">
        <v>113.4</v>
      </c>
      <c r="X44" s="24">
        <v>111.4</v>
      </c>
      <c r="Y44" s="24">
        <v>111.2</v>
      </c>
      <c r="Z44" s="24">
        <v>110.2</v>
      </c>
      <c r="AA44" s="24">
        <v>112.4</v>
      </c>
      <c r="AB44" s="24">
        <v>108.9</v>
      </c>
      <c r="AC44" s="24">
        <v>111.3</v>
      </c>
      <c r="AD44" s="24">
        <v>114.6</v>
      </c>
    </row>
    <row r="45" spans="1:30" x14ac:dyDescent="0.35">
      <c r="A45" s="5" t="s">
        <v>33</v>
      </c>
      <c r="B45" s="5">
        <v>2014</v>
      </c>
      <c r="C45" s="5" t="s">
        <v>36</v>
      </c>
      <c r="D45" s="24">
        <v>122.1</v>
      </c>
      <c r="E45" s="24">
        <v>121.4</v>
      </c>
      <c r="F45" s="24">
        <v>121.5</v>
      </c>
      <c r="G45" s="24">
        <v>116.2</v>
      </c>
      <c r="H45" s="24">
        <v>102.8</v>
      </c>
      <c r="I45" s="24">
        <v>117.7</v>
      </c>
      <c r="J45" s="24">
        <v>113.3</v>
      </c>
      <c r="K45" s="24">
        <v>108.9</v>
      </c>
      <c r="L45" s="24">
        <v>96.3</v>
      </c>
      <c r="M45" s="24">
        <v>114.1</v>
      </c>
      <c r="N45" s="24">
        <v>112.2</v>
      </c>
      <c r="O45" s="24">
        <v>120.5</v>
      </c>
      <c r="P45" s="24">
        <v>116</v>
      </c>
      <c r="Q45" s="24">
        <v>116.7</v>
      </c>
      <c r="R45" s="24">
        <v>115.8</v>
      </c>
      <c r="S45" s="24">
        <v>112.1</v>
      </c>
      <c r="T45" s="24">
        <v>115.2</v>
      </c>
      <c r="U45" s="5">
        <v>113.2</v>
      </c>
      <c r="V45" s="24">
        <v>110.9</v>
      </c>
      <c r="W45" s="24">
        <v>113</v>
      </c>
      <c r="X45" s="24">
        <v>110.8</v>
      </c>
      <c r="Y45" s="24">
        <v>111.6</v>
      </c>
      <c r="Z45" s="24">
        <v>110.9</v>
      </c>
      <c r="AA45" s="24">
        <v>111.8</v>
      </c>
      <c r="AB45" s="24">
        <v>109.2</v>
      </c>
      <c r="AC45" s="24">
        <v>111.4</v>
      </c>
      <c r="AD45" s="24">
        <v>113.7</v>
      </c>
    </row>
    <row r="46" spans="1:30" x14ac:dyDescent="0.35">
      <c r="A46" s="5" t="s">
        <v>34</v>
      </c>
      <c r="B46" s="5">
        <v>2014</v>
      </c>
      <c r="C46" s="5" t="s">
        <v>36</v>
      </c>
      <c r="D46" s="24">
        <v>120.7</v>
      </c>
      <c r="E46" s="24">
        <v>119.3</v>
      </c>
      <c r="F46" s="24">
        <v>121</v>
      </c>
      <c r="G46" s="24">
        <v>116.1</v>
      </c>
      <c r="H46" s="24">
        <v>106.9</v>
      </c>
      <c r="I46" s="24">
        <v>118.7</v>
      </c>
      <c r="J46" s="24">
        <v>116.3</v>
      </c>
      <c r="K46" s="24">
        <v>109.8</v>
      </c>
      <c r="L46" s="24">
        <v>99.6</v>
      </c>
      <c r="M46" s="24">
        <v>111.8</v>
      </c>
      <c r="N46" s="24">
        <v>112.7</v>
      </c>
      <c r="O46" s="24">
        <v>119.3</v>
      </c>
      <c r="P46" s="24">
        <v>116.1</v>
      </c>
      <c r="Q46" s="24">
        <v>115.2</v>
      </c>
      <c r="R46" s="24">
        <v>116.8</v>
      </c>
      <c r="S46" s="24">
        <v>113.7</v>
      </c>
      <c r="T46" s="24">
        <v>116.4</v>
      </c>
      <c r="U46" s="5">
        <v>113.2</v>
      </c>
      <c r="V46" s="24">
        <v>112.5</v>
      </c>
      <c r="W46" s="24">
        <v>113.2</v>
      </c>
      <c r="X46" s="24">
        <v>111.2</v>
      </c>
      <c r="Y46" s="24">
        <v>111.4</v>
      </c>
      <c r="Z46" s="24">
        <v>110.6</v>
      </c>
      <c r="AA46" s="24">
        <v>112</v>
      </c>
      <c r="AB46" s="24">
        <v>109</v>
      </c>
      <c r="AC46" s="24">
        <v>111.3</v>
      </c>
      <c r="AD46" s="24">
        <v>114.2</v>
      </c>
    </row>
    <row r="47" spans="1:30" x14ac:dyDescent="0.35">
      <c r="A47" s="5" t="s">
        <v>30</v>
      </c>
      <c r="B47" s="5">
        <v>2014</v>
      </c>
      <c r="C47" s="5" t="s">
        <v>37</v>
      </c>
      <c r="D47" s="24">
        <v>120.2</v>
      </c>
      <c r="E47" s="24">
        <v>118.9</v>
      </c>
      <c r="F47" s="24">
        <v>118.1</v>
      </c>
      <c r="G47" s="24">
        <v>117</v>
      </c>
      <c r="H47" s="24">
        <v>109.7</v>
      </c>
      <c r="I47" s="24">
        <v>125.5</v>
      </c>
      <c r="J47" s="24">
        <v>120.5</v>
      </c>
      <c r="K47" s="24">
        <v>111</v>
      </c>
      <c r="L47" s="24">
        <v>102.6</v>
      </c>
      <c r="M47" s="24">
        <v>111.2</v>
      </c>
      <c r="N47" s="24">
        <v>113.5</v>
      </c>
      <c r="O47" s="24">
        <v>118.7</v>
      </c>
      <c r="P47" s="24">
        <v>117.2</v>
      </c>
      <c r="Q47" s="24">
        <v>115.4</v>
      </c>
      <c r="R47" s="24">
        <v>118.1</v>
      </c>
      <c r="S47" s="24">
        <v>116.1</v>
      </c>
      <c r="T47" s="24">
        <v>117.8</v>
      </c>
      <c r="U47" s="12">
        <f>AVERAGE(U48,U49)</f>
        <v>113.9</v>
      </c>
      <c r="V47" s="24">
        <v>113.4</v>
      </c>
      <c r="W47" s="24">
        <v>113.7</v>
      </c>
      <c r="X47" s="24">
        <v>111.8</v>
      </c>
      <c r="Y47" s="24">
        <v>111.2</v>
      </c>
      <c r="Z47" s="24">
        <v>110.5</v>
      </c>
      <c r="AA47" s="24">
        <v>113</v>
      </c>
      <c r="AB47" s="24">
        <v>108.9</v>
      </c>
      <c r="AC47" s="24">
        <v>111.5</v>
      </c>
      <c r="AD47" s="24">
        <v>115.4</v>
      </c>
    </row>
    <row r="48" spans="1:30" x14ac:dyDescent="0.35">
      <c r="A48" s="5" t="s">
        <v>33</v>
      </c>
      <c r="B48" s="5">
        <v>2014</v>
      </c>
      <c r="C48" s="5" t="s">
        <v>37</v>
      </c>
      <c r="D48" s="24">
        <v>122.5</v>
      </c>
      <c r="E48" s="24">
        <v>121.7</v>
      </c>
      <c r="F48" s="24">
        <v>113.3</v>
      </c>
      <c r="G48" s="24">
        <v>117</v>
      </c>
      <c r="H48" s="24">
        <v>103.1</v>
      </c>
      <c r="I48" s="24">
        <v>126.7</v>
      </c>
      <c r="J48" s="24">
        <v>121.2</v>
      </c>
      <c r="K48" s="24">
        <v>111</v>
      </c>
      <c r="L48" s="24">
        <v>100.3</v>
      </c>
      <c r="M48" s="24">
        <v>115.3</v>
      </c>
      <c r="N48" s="24">
        <v>112.7</v>
      </c>
      <c r="O48" s="24">
        <v>121</v>
      </c>
      <c r="P48" s="24">
        <v>118.2</v>
      </c>
      <c r="Q48" s="24">
        <v>117.6</v>
      </c>
      <c r="R48" s="24">
        <v>116.3</v>
      </c>
      <c r="S48" s="24">
        <v>112.5</v>
      </c>
      <c r="T48" s="24">
        <v>115.7</v>
      </c>
      <c r="U48" s="5">
        <v>113.9</v>
      </c>
      <c r="V48" s="24">
        <v>110.9</v>
      </c>
      <c r="W48" s="24">
        <v>113.4</v>
      </c>
      <c r="X48" s="24">
        <v>111</v>
      </c>
      <c r="Y48" s="24">
        <v>111.2</v>
      </c>
      <c r="Z48" s="24">
        <v>111.2</v>
      </c>
      <c r="AA48" s="24">
        <v>112.5</v>
      </c>
      <c r="AB48" s="24">
        <v>109.1</v>
      </c>
      <c r="AC48" s="24">
        <v>111.4</v>
      </c>
      <c r="AD48" s="24">
        <v>114.7</v>
      </c>
    </row>
    <row r="49" spans="1:30" x14ac:dyDescent="0.35">
      <c r="A49" s="5" t="s">
        <v>34</v>
      </c>
      <c r="B49" s="5">
        <v>2014</v>
      </c>
      <c r="C49" s="5" t="s">
        <v>37</v>
      </c>
      <c r="D49" s="24">
        <v>120.9</v>
      </c>
      <c r="E49" s="24">
        <v>119.9</v>
      </c>
      <c r="F49" s="24">
        <v>116.2</v>
      </c>
      <c r="G49" s="24">
        <v>117</v>
      </c>
      <c r="H49" s="24">
        <v>107.3</v>
      </c>
      <c r="I49" s="24">
        <v>126.1</v>
      </c>
      <c r="J49" s="24">
        <v>120.7</v>
      </c>
      <c r="K49" s="24">
        <v>111</v>
      </c>
      <c r="L49" s="24">
        <v>101.8</v>
      </c>
      <c r="M49" s="24">
        <v>112.6</v>
      </c>
      <c r="N49" s="24">
        <v>113.2</v>
      </c>
      <c r="O49" s="24">
        <v>119.8</v>
      </c>
      <c r="P49" s="24">
        <v>117.6</v>
      </c>
      <c r="Q49" s="24">
        <v>116</v>
      </c>
      <c r="R49" s="24">
        <v>117.4</v>
      </c>
      <c r="S49" s="24">
        <v>114.6</v>
      </c>
      <c r="T49" s="24">
        <v>117</v>
      </c>
      <c r="U49" s="5">
        <v>113.9</v>
      </c>
      <c r="V49" s="24">
        <v>112.5</v>
      </c>
      <c r="W49" s="24">
        <v>113.6</v>
      </c>
      <c r="X49" s="24">
        <v>111.5</v>
      </c>
      <c r="Y49" s="24">
        <v>111.2</v>
      </c>
      <c r="Z49" s="24">
        <v>110.9</v>
      </c>
      <c r="AA49" s="24">
        <v>112.7</v>
      </c>
      <c r="AB49" s="24">
        <v>109</v>
      </c>
      <c r="AC49" s="24">
        <v>111.5</v>
      </c>
      <c r="AD49" s="24">
        <v>115.1</v>
      </c>
    </row>
    <row r="50" spans="1:30" x14ac:dyDescent="0.35">
      <c r="A50" s="5" t="s">
        <v>30</v>
      </c>
      <c r="B50" s="5">
        <v>2014</v>
      </c>
      <c r="C50" s="5" t="s">
        <v>38</v>
      </c>
      <c r="D50" s="24">
        <v>120.3</v>
      </c>
      <c r="E50" s="24">
        <v>120.2</v>
      </c>
      <c r="F50" s="24">
        <v>116.9</v>
      </c>
      <c r="G50" s="24">
        <v>118</v>
      </c>
      <c r="H50" s="24">
        <v>110.1</v>
      </c>
      <c r="I50" s="24">
        <v>126.3</v>
      </c>
      <c r="J50" s="24">
        <v>123.9</v>
      </c>
      <c r="K50" s="24">
        <v>111.5</v>
      </c>
      <c r="L50" s="24">
        <v>103.5</v>
      </c>
      <c r="M50" s="24">
        <v>111.6</v>
      </c>
      <c r="N50" s="24">
        <v>114.2</v>
      </c>
      <c r="O50" s="24">
        <v>119.2</v>
      </c>
      <c r="P50" s="24">
        <v>118.2</v>
      </c>
      <c r="Q50" s="24">
        <v>116.3</v>
      </c>
      <c r="R50" s="24">
        <v>118.7</v>
      </c>
      <c r="S50" s="24">
        <v>116.8</v>
      </c>
      <c r="T50" s="24">
        <v>118.5</v>
      </c>
      <c r="U50" s="12">
        <f>AVERAGE(U51,U52)</f>
        <v>114.3</v>
      </c>
      <c r="V50" s="24">
        <v>113.4</v>
      </c>
      <c r="W50" s="24">
        <v>114.1</v>
      </c>
      <c r="X50" s="24">
        <v>112.1</v>
      </c>
      <c r="Y50" s="24">
        <v>111.4</v>
      </c>
      <c r="Z50" s="24">
        <v>110.9</v>
      </c>
      <c r="AA50" s="24">
        <v>113.1</v>
      </c>
      <c r="AB50" s="24">
        <v>108.9</v>
      </c>
      <c r="AC50" s="24">
        <v>111.8</v>
      </c>
      <c r="AD50" s="24">
        <v>116</v>
      </c>
    </row>
    <row r="51" spans="1:30" x14ac:dyDescent="0.35">
      <c r="A51" s="5" t="s">
        <v>33</v>
      </c>
      <c r="B51" s="5">
        <v>2014</v>
      </c>
      <c r="C51" s="5" t="s">
        <v>38</v>
      </c>
      <c r="D51" s="24">
        <v>122.7</v>
      </c>
      <c r="E51" s="24">
        <v>124.1</v>
      </c>
      <c r="F51" s="24">
        <v>114.2</v>
      </c>
      <c r="G51" s="24">
        <v>119.1</v>
      </c>
      <c r="H51" s="24">
        <v>103.5</v>
      </c>
      <c r="I51" s="24">
        <v>129.19999999999999</v>
      </c>
      <c r="J51" s="24">
        <v>127</v>
      </c>
      <c r="K51" s="24">
        <v>112.6</v>
      </c>
      <c r="L51" s="24">
        <v>101.3</v>
      </c>
      <c r="M51" s="24">
        <v>117</v>
      </c>
      <c r="N51" s="24">
        <v>112.9</v>
      </c>
      <c r="O51" s="24">
        <v>121.7</v>
      </c>
      <c r="P51" s="24">
        <v>120</v>
      </c>
      <c r="Q51" s="24">
        <v>118.3</v>
      </c>
      <c r="R51" s="24">
        <v>116.8</v>
      </c>
      <c r="S51" s="24">
        <v>112.9</v>
      </c>
      <c r="T51" s="24">
        <v>116.2</v>
      </c>
      <c r="U51" s="5">
        <v>114.3</v>
      </c>
      <c r="V51" s="24">
        <v>111.1</v>
      </c>
      <c r="W51" s="24">
        <v>114.1</v>
      </c>
      <c r="X51" s="24">
        <v>111.2</v>
      </c>
      <c r="Y51" s="24">
        <v>111.3</v>
      </c>
      <c r="Z51" s="24">
        <v>111.5</v>
      </c>
      <c r="AA51" s="24">
        <v>112.9</v>
      </c>
      <c r="AB51" s="24">
        <v>109.3</v>
      </c>
      <c r="AC51" s="24">
        <v>111.7</v>
      </c>
      <c r="AD51" s="24">
        <v>115.6</v>
      </c>
    </row>
    <row r="52" spans="1:30" x14ac:dyDescent="0.35">
      <c r="A52" s="5" t="s">
        <v>34</v>
      </c>
      <c r="B52" s="5">
        <v>2014</v>
      </c>
      <c r="C52" s="5" t="s">
        <v>38</v>
      </c>
      <c r="D52" s="24">
        <v>121.1</v>
      </c>
      <c r="E52" s="24">
        <v>121.6</v>
      </c>
      <c r="F52" s="24">
        <v>115.9</v>
      </c>
      <c r="G52" s="24">
        <v>118.4</v>
      </c>
      <c r="H52" s="24">
        <v>107.7</v>
      </c>
      <c r="I52" s="24">
        <v>127.7</v>
      </c>
      <c r="J52" s="24">
        <v>125</v>
      </c>
      <c r="K52" s="24">
        <v>111.9</v>
      </c>
      <c r="L52" s="24">
        <v>102.8</v>
      </c>
      <c r="M52" s="24">
        <v>113.4</v>
      </c>
      <c r="N52" s="24">
        <v>113.7</v>
      </c>
      <c r="O52" s="24">
        <v>120.4</v>
      </c>
      <c r="P52" s="24">
        <v>118.9</v>
      </c>
      <c r="Q52" s="24">
        <v>116.8</v>
      </c>
      <c r="R52" s="24">
        <v>118</v>
      </c>
      <c r="S52" s="24">
        <v>115.2</v>
      </c>
      <c r="T52" s="24">
        <v>117.6</v>
      </c>
      <c r="U52" s="5">
        <v>114.3</v>
      </c>
      <c r="V52" s="24">
        <v>112.5</v>
      </c>
      <c r="W52" s="24">
        <v>114.1</v>
      </c>
      <c r="X52" s="24">
        <v>111.8</v>
      </c>
      <c r="Y52" s="24">
        <v>111.3</v>
      </c>
      <c r="Z52" s="24">
        <v>111.2</v>
      </c>
      <c r="AA52" s="24">
        <v>113</v>
      </c>
      <c r="AB52" s="24">
        <v>109.1</v>
      </c>
      <c r="AC52" s="24">
        <v>111.8</v>
      </c>
      <c r="AD52" s="24">
        <v>115.8</v>
      </c>
    </row>
    <row r="53" spans="1:30" x14ac:dyDescent="0.35">
      <c r="A53" s="5" t="s">
        <v>30</v>
      </c>
      <c r="B53" s="5">
        <v>2014</v>
      </c>
      <c r="C53" s="5" t="s">
        <v>39</v>
      </c>
      <c r="D53" s="24">
        <v>120.7</v>
      </c>
      <c r="E53" s="24">
        <v>121.6</v>
      </c>
      <c r="F53" s="24">
        <v>116.1</v>
      </c>
      <c r="G53" s="24">
        <v>119.3</v>
      </c>
      <c r="H53" s="24">
        <v>110.3</v>
      </c>
      <c r="I53" s="24">
        <v>125.8</v>
      </c>
      <c r="J53" s="24">
        <v>129.30000000000001</v>
      </c>
      <c r="K53" s="24">
        <v>112.2</v>
      </c>
      <c r="L53" s="24">
        <v>103.6</v>
      </c>
      <c r="M53" s="24">
        <v>112.3</v>
      </c>
      <c r="N53" s="24">
        <v>114.9</v>
      </c>
      <c r="O53" s="24">
        <v>120.1</v>
      </c>
      <c r="P53" s="24">
        <v>119.5</v>
      </c>
      <c r="Q53" s="24">
        <v>117.3</v>
      </c>
      <c r="R53" s="24">
        <v>119.7</v>
      </c>
      <c r="S53" s="24">
        <v>117.3</v>
      </c>
      <c r="T53" s="24">
        <v>119.3</v>
      </c>
      <c r="U53" s="12">
        <f>AVERAGE(U54,U55)</f>
        <v>113.9</v>
      </c>
      <c r="V53" s="24">
        <v>114.4</v>
      </c>
      <c r="W53" s="24">
        <v>114.9</v>
      </c>
      <c r="X53" s="24">
        <v>112.8</v>
      </c>
      <c r="Y53" s="24">
        <v>112.2</v>
      </c>
      <c r="Z53" s="24">
        <v>111.4</v>
      </c>
      <c r="AA53" s="24">
        <v>114.3</v>
      </c>
      <c r="AB53" s="24">
        <v>108</v>
      </c>
      <c r="AC53" s="24">
        <v>112.3</v>
      </c>
      <c r="AD53" s="24">
        <v>117</v>
      </c>
    </row>
    <row r="54" spans="1:30" x14ac:dyDescent="0.35">
      <c r="A54" s="5" t="s">
        <v>33</v>
      </c>
      <c r="B54" s="5">
        <v>2014</v>
      </c>
      <c r="C54" s="5" t="s">
        <v>39</v>
      </c>
      <c r="D54" s="24">
        <v>123.1</v>
      </c>
      <c r="E54" s="24">
        <v>125.9</v>
      </c>
      <c r="F54" s="24">
        <v>115.4</v>
      </c>
      <c r="G54" s="24">
        <v>120.4</v>
      </c>
      <c r="H54" s="24">
        <v>103.4</v>
      </c>
      <c r="I54" s="24">
        <v>131.19999999999999</v>
      </c>
      <c r="J54" s="24">
        <v>137.5</v>
      </c>
      <c r="K54" s="24">
        <v>112.8</v>
      </c>
      <c r="L54" s="24">
        <v>101.4</v>
      </c>
      <c r="M54" s="24">
        <v>118.3</v>
      </c>
      <c r="N54" s="24">
        <v>113.2</v>
      </c>
      <c r="O54" s="24">
        <v>122.4</v>
      </c>
      <c r="P54" s="24">
        <v>122</v>
      </c>
      <c r="Q54" s="24">
        <v>119</v>
      </c>
      <c r="R54" s="24">
        <v>117.4</v>
      </c>
      <c r="S54" s="24">
        <v>113.2</v>
      </c>
      <c r="T54" s="24">
        <v>116.7</v>
      </c>
      <c r="U54" s="5">
        <v>113.9</v>
      </c>
      <c r="V54" s="24">
        <v>111.2</v>
      </c>
      <c r="W54" s="24">
        <v>114.3</v>
      </c>
      <c r="X54" s="24">
        <v>111.4</v>
      </c>
      <c r="Y54" s="24">
        <v>111.5</v>
      </c>
      <c r="Z54" s="24">
        <v>111.8</v>
      </c>
      <c r="AA54" s="24">
        <v>115.1</v>
      </c>
      <c r="AB54" s="24">
        <v>108.7</v>
      </c>
      <c r="AC54" s="24">
        <v>112.2</v>
      </c>
      <c r="AD54" s="24">
        <v>116.4</v>
      </c>
    </row>
    <row r="55" spans="1:30" x14ac:dyDescent="0.35">
      <c r="A55" s="5" t="s">
        <v>34</v>
      </c>
      <c r="B55" s="5">
        <v>2014</v>
      </c>
      <c r="C55" s="5" t="s">
        <v>39</v>
      </c>
      <c r="D55" s="24">
        <v>121.5</v>
      </c>
      <c r="E55" s="24">
        <v>123.1</v>
      </c>
      <c r="F55" s="24">
        <v>115.8</v>
      </c>
      <c r="G55" s="24">
        <v>119.7</v>
      </c>
      <c r="H55" s="24">
        <v>107.8</v>
      </c>
      <c r="I55" s="24">
        <v>128.30000000000001</v>
      </c>
      <c r="J55" s="24">
        <v>132.1</v>
      </c>
      <c r="K55" s="24">
        <v>112.4</v>
      </c>
      <c r="L55" s="24">
        <v>102.9</v>
      </c>
      <c r="M55" s="24">
        <v>114.3</v>
      </c>
      <c r="N55" s="24">
        <v>114.2</v>
      </c>
      <c r="O55" s="24">
        <v>121.2</v>
      </c>
      <c r="P55" s="24">
        <v>120.4</v>
      </c>
      <c r="Q55" s="24">
        <v>117.8</v>
      </c>
      <c r="R55" s="24">
        <v>118.8</v>
      </c>
      <c r="S55" s="24">
        <v>115.6</v>
      </c>
      <c r="T55" s="24">
        <v>118.3</v>
      </c>
      <c r="U55" s="5">
        <v>113.9</v>
      </c>
      <c r="V55" s="24">
        <v>113.2</v>
      </c>
      <c r="W55" s="24">
        <v>114.6</v>
      </c>
      <c r="X55" s="24">
        <v>112.3</v>
      </c>
      <c r="Y55" s="24">
        <v>111.8</v>
      </c>
      <c r="Z55" s="24">
        <v>111.6</v>
      </c>
      <c r="AA55" s="24">
        <v>114.8</v>
      </c>
      <c r="AB55" s="24">
        <v>108.3</v>
      </c>
      <c r="AC55" s="24">
        <v>112.3</v>
      </c>
      <c r="AD55" s="24">
        <v>116.7</v>
      </c>
    </row>
    <row r="56" spans="1:30" x14ac:dyDescent="0.35">
      <c r="A56" s="5" t="s">
        <v>30</v>
      </c>
      <c r="B56" s="5">
        <v>2014</v>
      </c>
      <c r="C56" s="5" t="s">
        <v>40</v>
      </c>
      <c r="D56" s="24">
        <v>121.7</v>
      </c>
      <c r="E56" s="24">
        <v>122.5</v>
      </c>
      <c r="F56" s="24">
        <v>117.7</v>
      </c>
      <c r="G56" s="24">
        <v>120.6</v>
      </c>
      <c r="H56" s="24">
        <v>110.4</v>
      </c>
      <c r="I56" s="24">
        <v>129.1</v>
      </c>
      <c r="J56" s="24">
        <v>150.1</v>
      </c>
      <c r="K56" s="24">
        <v>113.2</v>
      </c>
      <c r="L56" s="24">
        <v>104.8</v>
      </c>
      <c r="M56" s="24">
        <v>113.3</v>
      </c>
      <c r="N56" s="24">
        <v>115.6</v>
      </c>
      <c r="O56" s="24">
        <v>120.9</v>
      </c>
      <c r="P56" s="24">
        <v>123.3</v>
      </c>
      <c r="Q56" s="24">
        <v>118</v>
      </c>
      <c r="R56" s="24">
        <v>120.7</v>
      </c>
      <c r="S56" s="24">
        <v>118.3</v>
      </c>
      <c r="T56" s="24">
        <v>120.3</v>
      </c>
      <c r="U56" s="12">
        <f>AVERAGE(U57,U58)</f>
        <v>114.8</v>
      </c>
      <c r="V56" s="24">
        <v>115.3</v>
      </c>
      <c r="W56" s="24">
        <v>115.4</v>
      </c>
      <c r="X56" s="24">
        <v>113.4</v>
      </c>
      <c r="Y56" s="24">
        <v>113.2</v>
      </c>
      <c r="Z56" s="24">
        <v>111.8</v>
      </c>
      <c r="AA56" s="24">
        <v>115.5</v>
      </c>
      <c r="AB56" s="24">
        <v>108.8</v>
      </c>
      <c r="AC56" s="24">
        <v>113.1</v>
      </c>
      <c r="AD56" s="24">
        <v>119.5</v>
      </c>
    </row>
    <row r="57" spans="1:30" x14ac:dyDescent="0.35">
      <c r="A57" s="5" t="s">
        <v>33</v>
      </c>
      <c r="B57" s="5">
        <v>2014</v>
      </c>
      <c r="C57" s="5" t="s">
        <v>40</v>
      </c>
      <c r="D57" s="24">
        <v>123.8</v>
      </c>
      <c r="E57" s="24">
        <v>126.4</v>
      </c>
      <c r="F57" s="24">
        <v>118</v>
      </c>
      <c r="G57" s="24">
        <v>121.6</v>
      </c>
      <c r="H57" s="24">
        <v>103.5</v>
      </c>
      <c r="I57" s="24">
        <v>133.69999999999999</v>
      </c>
      <c r="J57" s="24">
        <v>172.4</v>
      </c>
      <c r="K57" s="24">
        <v>113.1</v>
      </c>
      <c r="L57" s="24">
        <v>102.7</v>
      </c>
      <c r="M57" s="24">
        <v>120</v>
      </c>
      <c r="N57" s="24">
        <v>113.8</v>
      </c>
      <c r="O57" s="24">
        <v>123.4</v>
      </c>
      <c r="P57" s="24">
        <v>127.1</v>
      </c>
      <c r="Q57" s="24">
        <v>121</v>
      </c>
      <c r="R57" s="24">
        <v>118</v>
      </c>
      <c r="S57" s="24">
        <v>113.6</v>
      </c>
      <c r="T57" s="24">
        <v>117.4</v>
      </c>
      <c r="U57" s="5">
        <v>114.8</v>
      </c>
      <c r="V57" s="24">
        <v>111.6</v>
      </c>
      <c r="W57" s="24">
        <v>114.9</v>
      </c>
      <c r="X57" s="24">
        <v>111.5</v>
      </c>
      <c r="Y57" s="24">
        <v>113</v>
      </c>
      <c r="Z57" s="24">
        <v>112.4</v>
      </c>
      <c r="AA57" s="24">
        <v>117.8</v>
      </c>
      <c r="AB57" s="24">
        <v>109.7</v>
      </c>
      <c r="AC57" s="24">
        <v>113.5</v>
      </c>
      <c r="AD57" s="24">
        <v>118.9</v>
      </c>
    </row>
    <row r="58" spans="1:30" x14ac:dyDescent="0.35">
      <c r="A58" s="5" t="s">
        <v>34</v>
      </c>
      <c r="B58" s="5">
        <v>2014</v>
      </c>
      <c r="C58" s="5" t="s">
        <v>40</v>
      </c>
      <c r="D58" s="24">
        <v>122.4</v>
      </c>
      <c r="E58" s="24">
        <v>123.9</v>
      </c>
      <c r="F58" s="24">
        <v>117.8</v>
      </c>
      <c r="G58" s="24">
        <v>121</v>
      </c>
      <c r="H58" s="24">
        <v>107.9</v>
      </c>
      <c r="I58" s="24">
        <v>131.19999999999999</v>
      </c>
      <c r="J58" s="24">
        <v>157.69999999999999</v>
      </c>
      <c r="K58" s="24">
        <v>113.2</v>
      </c>
      <c r="L58" s="24">
        <v>104.1</v>
      </c>
      <c r="M58" s="24">
        <v>115.5</v>
      </c>
      <c r="N58" s="24">
        <v>114.8</v>
      </c>
      <c r="O58" s="24">
        <v>122.1</v>
      </c>
      <c r="P58" s="24">
        <v>124.7</v>
      </c>
      <c r="Q58" s="24">
        <v>118.8</v>
      </c>
      <c r="R58" s="24">
        <v>119.6</v>
      </c>
      <c r="S58" s="24">
        <v>116.3</v>
      </c>
      <c r="T58" s="24">
        <v>119.1</v>
      </c>
      <c r="U58" s="5">
        <v>114.8</v>
      </c>
      <c r="V58" s="24">
        <v>113.9</v>
      </c>
      <c r="W58" s="24">
        <v>115.2</v>
      </c>
      <c r="X58" s="24">
        <v>112.7</v>
      </c>
      <c r="Y58" s="24">
        <v>113.1</v>
      </c>
      <c r="Z58" s="24">
        <v>112.1</v>
      </c>
      <c r="AA58" s="24">
        <v>116.8</v>
      </c>
      <c r="AB58" s="24">
        <v>109.2</v>
      </c>
      <c r="AC58" s="24">
        <v>113.3</v>
      </c>
      <c r="AD58" s="24">
        <v>119.2</v>
      </c>
    </row>
    <row r="59" spans="1:30" x14ac:dyDescent="0.35">
      <c r="A59" s="5" t="s">
        <v>30</v>
      </c>
      <c r="B59" s="5">
        <v>2014</v>
      </c>
      <c r="C59" s="5" t="s">
        <v>41</v>
      </c>
      <c r="D59" s="24">
        <v>121.8</v>
      </c>
      <c r="E59" s="24">
        <v>122.8</v>
      </c>
      <c r="F59" s="24">
        <v>117.8</v>
      </c>
      <c r="G59" s="24">
        <v>121.9</v>
      </c>
      <c r="H59" s="24">
        <v>110.6</v>
      </c>
      <c r="I59" s="24">
        <v>129.69999999999999</v>
      </c>
      <c r="J59" s="24">
        <v>161.1</v>
      </c>
      <c r="K59" s="24">
        <v>114.1</v>
      </c>
      <c r="L59" s="24">
        <v>105.1</v>
      </c>
      <c r="M59" s="24">
        <v>114.6</v>
      </c>
      <c r="N59" s="24">
        <v>115.8</v>
      </c>
      <c r="O59" s="24">
        <v>121.7</v>
      </c>
      <c r="P59" s="24">
        <v>125.3</v>
      </c>
      <c r="Q59" s="24">
        <v>118.8</v>
      </c>
      <c r="R59" s="24">
        <v>120.9</v>
      </c>
      <c r="S59" s="24">
        <v>118.8</v>
      </c>
      <c r="T59" s="24">
        <v>120.7</v>
      </c>
      <c r="U59" s="12">
        <f>AVERAGE(U60,U61)</f>
        <v>115.5</v>
      </c>
      <c r="V59" s="24">
        <v>115.4</v>
      </c>
      <c r="W59" s="24">
        <v>115.9</v>
      </c>
      <c r="X59" s="24">
        <v>114</v>
      </c>
      <c r="Y59" s="24">
        <v>113.2</v>
      </c>
      <c r="Z59" s="24">
        <v>112.2</v>
      </c>
      <c r="AA59" s="24">
        <v>116.2</v>
      </c>
      <c r="AB59" s="24">
        <v>109.4</v>
      </c>
      <c r="AC59" s="24">
        <v>113.5</v>
      </c>
      <c r="AD59" s="24">
        <v>120.7</v>
      </c>
    </row>
    <row r="60" spans="1:30" x14ac:dyDescent="0.35">
      <c r="A60" s="5" t="s">
        <v>33</v>
      </c>
      <c r="B60" s="5">
        <v>2014</v>
      </c>
      <c r="C60" s="5" t="s">
        <v>41</v>
      </c>
      <c r="D60" s="24">
        <v>124.8</v>
      </c>
      <c r="E60" s="24">
        <v>127.3</v>
      </c>
      <c r="F60" s="24">
        <v>116.5</v>
      </c>
      <c r="G60" s="24">
        <v>122.2</v>
      </c>
      <c r="H60" s="24">
        <v>103.6</v>
      </c>
      <c r="I60" s="24">
        <v>132.69999999999999</v>
      </c>
      <c r="J60" s="24">
        <v>181.9</v>
      </c>
      <c r="K60" s="24">
        <v>115.2</v>
      </c>
      <c r="L60" s="24">
        <v>102.7</v>
      </c>
      <c r="M60" s="24">
        <v>122.1</v>
      </c>
      <c r="N60" s="24">
        <v>114.4</v>
      </c>
      <c r="O60" s="24">
        <v>124.7</v>
      </c>
      <c r="P60" s="24">
        <v>128.9</v>
      </c>
      <c r="Q60" s="24">
        <v>123</v>
      </c>
      <c r="R60" s="24">
        <v>118.6</v>
      </c>
      <c r="S60" s="24">
        <v>114.1</v>
      </c>
      <c r="T60" s="24">
        <v>117.9</v>
      </c>
      <c r="U60" s="5">
        <v>115.5</v>
      </c>
      <c r="V60" s="24">
        <v>111.8</v>
      </c>
      <c r="W60" s="24">
        <v>115.3</v>
      </c>
      <c r="X60" s="24">
        <v>112.2</v>
      </c>
      <c r="Y60" s="24">
        <v>112.5</v>
      </c>
      <c r="Z60" s="24">
        <v>112.9</v>
      </c>
      <c r="AA60" s="24">
        <v>119.2</v>
      </c>
      <c r="AB60" s="24">
        <v>110.5</v>
      </c>
      <c r="AC60" s="24">
        <v>113.9</v>
      </c>
      <c r="AD60" s="24">
        <v>119.9</v>
      </c>
    </row>
    <row r="61" spans="1:30" x14ac:dyDescent="0.35">
      <c r="A61" s="5" t="s">
        <v>34</v>
      </c>
      <c r="B61" s="5">
        <v>2014</v>
      </c>
      <c r="C61" s="5" t="s">
        <v>41</v>
      </c>
      <c r="D61" s="24">
        <v>122.7</v>
      </c>
      <c r="E61" s="24">
        <v>124.4</v>
      </c>
      <c r="F61" s="24">
        <v>117.3</v>
      </c>
      <c r="G61" s="24">
        <v>122</v>
      </c>
      <c r="H61" s="24">
        <v>108</v>
      </c>
      <c r="I61" s="24">
        <v>131.1</v>
      </c>
      <c r="J61" s="24">
        <v>168.2</v>
      </c>
      <c r="K61" s="24">
        <v>114.5</v>
      </c>
      <c r="L61" s="24">
        <v>104.3</v>
      </c>
      <c r="M61" s="24">
        <v>117.1</v>
      </c>
      <c r="N61" s="24">
        <v>115.2</v>
      </c>
      <c r="O61" s="24">
        <v>123.1</v>
      </c>
      <c r="P61" s="24">
        <v>126.6</v>
      </c>
      <c r="Q61" s="24">
        <v>119.9</v>
      </c>
      <c r="R61" s="24">
        <v>120</v>
      </c>
      <c r="S61" s="24">
        <v>116.8</v>
      </c>
      <c r="T61" s="24">
        <v>119.6</v>
      </c>
      <c r="U61" s="5">
        <v>115.5</v>
      </c>
      <c r="V61" s="24">
        <v>114</v>
      </c>
      <c r="W61" s="24">
        <v>115.6</v>
      </c>
      <c r="X61" s="24">
        <v>113.3</v>
      </c>
      <c r="Y61" s="24">
        <v>112.8</v>
      </c>
      <c r="Z61" s="24">
        <v>112.6</v>
      </c>
      <c r="AA61" s="24">
        <v>118</v>
      </c>
      <c r="AB61" s="24">
        <v>109.9</v>
      </c>
      <c r="AC61" s="24">
        <v>113.7</v>
      </c>
      <c r="AD61" s="24">
        <v>120.3</v>
      </c>
    </row>
    <row r="62" spans="1:30" x14ac:dyDescent="0.35">
      <c r="A62" s="5" t="s">
        <v>30</v>
      </c>
      <c r="B62" s="5">
        <v>2014</v>
      </c>
      <c r="C62" s="5" t="s">
        <v>42</v>
      </c>
      <c r="D62" s="24">
        <v>122.3</v>
      </c>
      <c r="E62" s="24">
        <v>122.4</v>
      </c>
      <c r="F62" s="24">
        <v>117.8</v>
      </c>
      <c r="G62" s="24">
        <v>122.7</v>
      </c>
      <c r="H62" s="24">
        <v>110.4</v>
      </c>
      <c r="I62" s="24">
        <v>129.80000000000001</v>
      </c>
      <c r="J62" s="24">
        <v>158.80000000000001</v>
      </c>
      <c r="K62" s="24">
        <v>115</v>
      </c>
      <c r="L62" s="24">
        <v>104.7</v>
      </c>
      <c r="M62" s="24">
        <v>114.9</v>
      </c>
      <c r="N62" s="24">
        <v>116.5</v>
      </c>
      <c r="O62" s="24">
        <v>122.6</v>
      </c>
      <c r="P62" s="24">
        <v>125.3</v>
      </c>
      <c r="Q62" s="24">
        <v>119.5</v>
      </c>
      <c r="R62" s="24">
        <v>121.7</v>
      </c>
      <c r="S62" s="24">
        <v>119.2</v>
      </c>
      <c r="T62" s="24">
        <v>121.3</v>
      </c>
      <c r="U62" s="12">
        <f>AVERAGE(U63,U64)</f>
        <v>116.1</v>
      </c>
      <c r="V62" s="24">
        <v>115.8</v>
      </c>
      <c r="W62" s="24">
        <v>116.7</v>
      </c>
      <c r="X62" s="24">
        <v>114.5</v>
      </c>
      <c r="Y62" s="24">
        <v>112.8</v>
      </c>
      <c r="Z62" s="24">
        <v>112.6</v>
      </c>
      <c r="AA62" s="24">
        <v>116.6</v>
      </c>
      <c r="AB62" s="24">
        <v>109.1</v>
      </c>
      <c r="AC62" s="24">
        <v>113.7</v>
      </c>
      <c r="AD62" s="24">
        <v>120.9</v>
      </c>
    </row>
    <row r="63" spans="1:30" x14ac:dyDescent="0.35">
      <c r="A63" s="5" t="s">
        <v>33</v>
      </c>
      <c r="B63" s="5">
        <v>2014</v>
      </c>
      <c r="C63" s="5" t="s">
        <v>42</v>
      </c>
      <c r="D63" s="24">
        <v>124.2</v>
      </c>
      <c r="E63" s="24">
        <v>125.4</v>
      </c>
      <c r="F63" s="24">
        <v>116.4</v>
      </c>
      <c r="G63" s="24">
        <v>122.7</v>
      </c>
      <c r="H63" s="24">
        <v>103.5</v>
      </c>
      <c r="I63" s="24">
        <v>124.5</v>
      </c>
      <c r="J63" s="24">
        <v>168.6</v>
      </c>
      <c r="K63" s="24">
        <v>116.9</v>
      </c>
      <c r="L63" s="24">
        <v>101.9</v>
      </c>
      <c r="M63" s="24">
        <v>122.9</v>
      </c>
      <c r="N63" s="24">
        <v>114.8</v>
      </c>
      <c r="O63" s="24">
        <v>125.2</v>
      </c>
      <c r="P63" s="24">
        <v>126.7</v>
      </c>
      <c r="Q63" s="24">
        <v>124.3</v>
      </c>
      <c r="R63" s="24">
        <v>119.2</v>
      </c>
      <c r="S63" s="24">
        <v>114.5</v>
      </c>
      <c r="T63" s="24">
        <v>118.4</v>
      </c>
      <c r="U63" s="5">
        <v>116.1</v>
      </c>
      <c r="V63" s="24">
        <v>111.8</v>
      </c>
      <c r="W63" s="24">
        <v>115.5</v>
      </c>
      <c r="X63" s="24">
        <v>112.3</v>
      </c>
      <c r="Y63" s="24">
        <v>111.2</v>
      </c>
      <c r="Z63" s="24">
        <v>113.4</v>
      </c>
      <c r="AA63" s="24">
        <v>120</v>
      </c>
      <c r="AB63" s="24">
        <v>110</v>
      </c>
      <c r="AC63" s="24">
        <v>113.6</v>
      </c>
      <c r="AD63" s="24">
        <v>119.2</v>
      </c>
    </row>
    <row r="64" spans="1:30" x14ac:dyDescent="0.35">
      <c r="A64" s="5" t="s">
        <v>34</v>
      </c>
      <c r="B64" s="5">
        <v>2014</v>
      </c>
      <c r="C64" s="5" t="s">
        <v>42</v>
      </c>
      <c r="D64" s="24">
        <v>122.9</v>
      </c>
      <c r="E64" s="24">
        <v>123.5</v>
      </c>
      <c r="F64" s="24">
        <v>117.3</v>
      </c>
      <c r="G64" s="24">
        <v>122.7</v>
      </c>
      <c r="H64" s="24">
        <v>107.9</v>
      </c>
      <c r="I64" s="24">
        <v>127.3</v>
      </c>
      <c r="J64" s="24">
        <v>162.1</v>
      </c>
      <c r="K64" s="24">
        <v>115.6</v>
      </c>
      <c r="L64" s="24">
        <v>103.8</v>
      </c>
      <c r="M64" s="24">
        <v>117.6</v>
      </c>
      <c r="N64" s="24">
        <v>115.8</v>
      </c>
      <c r="O64" s="24">
        <v>123.8</v>
      </c>
      <c r="P64" s="24">
        <v>125.8</v>
      </c>
      <c r="Q64" s="24">
        <v>120.8</v>
      </c>
      <c r="R64" s="24">
        <v>120.7</v>
      </c>
      <c r="S64" s="24">
        <v>117.2</v>
      </c>
      <c r="T64" s="24">
        <v>120.1</v>
      </c>
      <c r="U64" s="5">
        <v>116.1</v>
      </c>
      <c r="V64" s="24">
        <v>114.3</v>
      </c>
      <c r="W64" s="24">
        <v>116.1</v>
      </c>
      <c r="X64" s="24">
        <v>113.7</v>
      </c>
      <c r="Y64" s="24">
        <v>112</v>
      </c>
      <c r="Z64" s="24">
        <v>113.1</v>
      </c>
      <c r="AA64" s="24">
        <v>118.6</v>
      </c>
      <c r="AB64" s="24">
        <v>109.5</v>
      </c>
      <c r="AC64" s="24">
        <v>113.7</v>
      </c>
      <c r="AD64" s="24">
        <v>120.1</v>
      </c>
    </row>
    <row r="65" spans="1:30" x14ac:dyDescent="0.35">
      <c r="A65" s="5" t="s">
        <v>30</v>
      </c>
      <c r="B65" s="5">
        <v>2014</v>
      </c>
      <c r="C65" s="5" t="s">
        <v>43</v>
      </c>
      <c r="D65" s="24">
        <v>122.6</v>
      </c>
      <c r="E65" s="24">
        <v>122.5</v>
      </c>
      <c r="F65" s="24">
        <v>118.3</v>
      </c>
      <c r="G65" s="24">
        <v>123.2</v>
      </c>
      <c r="H65" s="24">
        <v>110.5</v>
      </c>
      <c r="I65" s="24">
        <v>128.9</v>
      </c>
      <c r="J65" s="24">
        <v>155.30000000000001</v>
      </c>
      <c r="K65" s="24">
        <v>115.5</v>
      </c>
      <c r="L65" s="24">
        <v>104</v>
      </c>
      <c r="M65" s="24">
        <v>115.3</v>
      </c>
      <c r="N65" s="24">
        <v>116.8</v>
      </c>
      <c r="O65" s="24">
        <v>123.2</v>
      </c>
      <c r="P65" s="24">
        <v>125.1</v>
      </c>
      <c r="Q65" s="24">
        <v>120</v>
      </c>
      <c r="R65" s="24">
        <v>122.7</v>
      </c>
      <c r="S65" s="24">
        <v>120.3</v>
      </c>
      <c r="T65" s="24">
        <v>122.3</v>
      </c>
      <c r="U65" s="12">
        <f>AVERAGE(U66,U67)</f>
        <v>116.7</v>
      </c>
      <c r="V65" s="24">
        <v>116.4</v>
      </c>
      <c r="W65" s="24">
        <v>117.5</v>
      </c>
      <c r="X65" s="24">
        <v>115.3</v>
      </c>
      <c r="Y65" s="24">
        <v>112.6</v>
      </c>
      <c r="Z65" s="24">
        <v>113</v>
      </c>
      <c r="AA65" s="24">
        <v>116.9</v>
      </c>
      <c r="AB65" s="24">
        <v>109.3</v>
      </c>
      <c r="AC65" s="24">
        <v>114</v>
      </c>
      <c r="AD65" s="24">
        <v>121</v>
      </c>
    </row>
    <row r="66" spans="1:30" x14ac:dyDescent="0.35">
      <c r="A66" s="5" t="s">
        <v>33</v>
      </c>
      <c r="B66" s="5">
        <v>2014</v>
      </c>
      <c r="C66" s="5" t="s">
        <v>43</v>
      </c>
      <c r="D66" s="24">
        <v>124.6</v>
      </c>
      <c r="E66" s="24">
        <v>126.1</v>
      </c>
      <c r="F66" s="24">
        <v>117.8</v>
      </c>
      <c r="G66" s="24">
        <v>123.1</v>
      </c>
      <c r="H66" s="24">
        <v>103.5</v>
      </c>
      <c r="I66" s="24">
        <v>123.5</v>
      </c>
      <c r="J66" s="24">
        <v>159.6</v>
      </c>
      <c r="K66" s="24">
        <v>117.4</v>
      </c>
      <c r="L66" s="24">
        <v>101.2</v>
      </c>
      <c r="M66" s="24">
        <v>123.8</v>
      </c>
      <c r="N66" s="24">
        <v>115.2</v>
      </c>
      <c r="O66" s="24">
        <v>125.9</v>
      </c>
      <c r="P66" s="24">
        <v>125.8</v>
      </c>
      <c r="Q66" s="24">
        <v>124.3</v>
      </c>
      <c r="R66" s="24">
        <v>119.6</v>
      </c>
      <c r="S66" s="24">
        <v>114.9</v>
      </c>
      <c r="T66" s="24">
        <v>118.9</v>
      </c>
      <c r="U66" s="5">
        <v>116.7</v>
      </c>
      <c r="V66" s="24">
        <v>112</v>
      </c>
      <c r="W66" s="24">
        <v>115.8</v>
      </c>
      <c r="X66" s="24">
        <v>112.6</v>
      </c>
      <c r="Y66" s="24">
        <v>111</v>
      </c>
      <c r="Z66" s="24">
        <v>113.6</v>
      </c>
      <c r="AA66" s="24">
        <v>120.2</v>
      </c>
      <c r="AB66" s="24">
        <v>110.1</v>
      </c>
      <c r="AC66" s="24">
        <v>113.7</v>
      </c>
      <c r="AD66" s="24">
        <v>119.1</v>
      </c>
    </row>
    <row r="67" spans="1:30" x14ac:dyDescent="0.35">
      <c r="A67" s="5" t="s">
        <v>34</v>
      </c>
      <c r="B67" s="5">
        <v>2014</v>
      </c>
      <c r="C67" s="5" t="s">
        <v>43</v>
      </c>
      <c r="D67" s="24">
        <v>123.2</v>
      </c>
      <c r="E67" s="24">
        <v>123.8</v>
      </c>
      <c r="F67" s="24">
        <v>118.1</v>
      </c>
      <c r="G67" s="24">
        <v>123.2</v>
      </c>
      <c r="H67" s="24">
        <v>107.9</v>
      </c>
      <c r="I67" s="24">
        <v>126.4</v>
      </c>
      <c r="J67" s="24">
        <v>156.80000000000001</v>
      </c>
      <c r="K67" s="24">
        <v>116.1</v>
      </c>
      <c r="L67" s="24">
        <v>103.1</v>
      </c>
      <c r="M67" s="24">
        <v>118.1</v>
      </c>
      <c r="N67" s="24">
        <v>116.1</v>
      </c>
      <c r="O67" s="24">
        <v>124.5</v>
      </c>
      <c r="P67" s="24">
        <v>125.4</v>
      </c>
      <c r="Q67" s="24">
        <v>121.1</v>
      </c>
      <c r="R67" s="24">
        <v>121.5</v>
      </c>
      <c r="S67" s="24">
        <v>118.1</v>
      </c>
      <c r="T67" s="24">
        <v>121</v>
      </c>
      <c r="U67" s="5">
        <v>116.7</v>
      </c>
      <c r="V67" s="24">
        <v>114.7</v>
      </c>
      <c r="W67" s="24">
        <v>116.7</v>
      </c>
      <c r="X67" s="24">
        <v>114.3</v>
      </c>
      <c r="Y67" s="24">
        <v>111.8</v>
      </c>
      <c r="Z67" s="24">
        <v>113.3</v>
      </c>
      <c r="AA67" s="24">
        <v>118.8</v>
      </c>
      <c r="AB67" s="24">
        <v>109.6</v>
      </c>
      <c r="AC67" s="24">
        <v>113.9</v>
      </c>
      <c r="AD67" s="24">
        <v>120.1</v>
      </c>
    </row>
    <row r="68" spans="1:30" x14ac:dyDescent="0.35">
      <c r="A68" s="5" t="s">
        <v>30</v>
      </c>
      <c r="B68" s="5">
        <v>2014</v>
      </c>
      <c r="C68" s="5" t="s">
        <v>45</v>
      </c>
      <c r="D68" s="24">
        <v>122.7</v>
      </c>
      <c r="E68" s="24">
        <v>122.6</v>
      </c>
      <c r="F68" s="24">
        <v>119.9</v>
      </c>
      <c r="G68" s="24">
        <v>124</v>
      </c>
      <c r="H68" s="24">
        <v>110.5</v>
      </c>
      <c r="I68" s="24">
        <v>128.80000000000001</v>
      </c>
      <c r="J68" s="24">
        <v>152</v>
      </c>
      <c r="K68" s="24">
        <v>116.2</v>
      </c>
      <c r="L68" s="24">
        <v>103.3</v>
      </c>
      <c r="M68" s="24">
        <v>115.8</v>
      </c>
      <c r="N68" s="24">
        <v>116.8</v>
      </c>
      <c r="O68" s="24">
        <v>124.5</v>
      </c>
      <c r="P68" s="24">
        <v>124.9</v>
      </c>
      <c r="Q68" s="24">
        <v>120.8</v>
      </c>
      <c r="R68" s="24">
        <v>123.3</v>
      </c>
      <c r="S68" s="24">
        <v>120.5</v>
      </c>
      <c r="T68" s="24">
        <v>122.9</v>
      </c>
      <c r="U68" s="12">
        <f>AVERAGE(U69,U70)</f>
        <v>117.1</v>
      </c>
      <c r="V68" s="24">
        <v>117.3</v>
      </c>
      <c r="W68" s="24">
        <v>118.1</v>
      </c>
      <c r="X68" s="24">
        <v>115.9</v>
      </c>
      <c r="Y68" s="24">
        <v>112</v>
      </c>
      <c r="Z68" s="24">
        <v>113.3</v>
      </c>
      <c r="AA68" s="24">
        <v>117.2</v>
      </c>
      <c r="AB68" s="24">
        <v>108.8</v>
      </c>
      <c r="AC68" s="24">
        <v>114.1</v>
      </c>
      <c r="AD68" s="24">
        <v>121.1</v>
      </c>
    </row>
    <row r="69" spans="1:30" x14ac:dyDescent="0.35">
      <c r="A69" s="5" t="s">
        <v>33</v>
      </c>
      <c r="B69" s="5">
        <v>2014</v>
      </c>
      <c r="C69" s="5" t="s">
        <v>45</v>
      </c>
      <c r="D69" s="24">
        <v>124.5</v>
      </c>
      <c r="E69" s="24">
        <v>125.6</v>
      </c>
      <c r="F69" s="24">
        <v>122.7</v>
      </c>
      <c r="G69" s="24">
        <v>124.6</v>
      </c>
      <c r="H69" s="24">
        <v>103.2</v>
      </c>
      <c r="I69" s="24">
        <v>122.2</v>
      </c>
      <c r="J69" s="24">
        <v>153.19999999999999</v>
      </c>
      <c r="K69" s="24">
        <v>119.3</v>
      </c>
      <c r="L69" s="24">
        <v>99.8</v>
      </c>
      <c r="M69" s="24">
        <v>124.6</v>
      </c>
      <c r="N69" s="24">
        <v>115.8</v>
      </c>
      <c r="O69" s="24">
        <v>126.9</v>
      </c>
      <c r="P69" s="24">
        <v>125.4</v>
      </c>
      <c r="Q69" s="24">
        <v>125.8</v>
      </c>
      <c r="R69" s="24">
        <v>120.3</v>
      </c>
      <c r="S69" s="24">
        <v>115.4</v>
      </c>
      <c r="T69" s="24">
        <v>119.5</v>
      </c>
      <c r="U69" s="5">
        <v>117.1</v>
      </c>
      <c r="V69" s="24">
        <v>112.6</v>
      </c>
      <c r="W69" s="24">
        <v>116.4</v>
      </c>
      <c r="X69" s="24">
        <v>113</v>
      </c>
      <c r="Y69" s="24">
        <v>109.7</v>
      </c>
      <c r="Z69" s="24">
        <v>114</v>
      </c>
      <c r="AA69" s="24">
        <v>120.3</v>
      </c>
      <c r="AB69" s="24">
        <v>109.6</v>
      </c>
      <c r="AC69" s="24">
        <v>113.4</v>
      </c>
      <c r="AD69" s="24">
        <v>119</v>
      </c>
    </row>
    <row r="70" spans="1:30" x14ac:dyDescent="0.35">
      <c r="A70" s="5" t="s">
        <v>34</v>
      </c>
      <c r="B70" s="5">
        <v>2014</v>
      </c>
      <c r="C70" s="5" t="s">
        <v>45</v>
      </c>
      <c r="D70" s="24">
        <v>123.3</v>
      </c>
      <c r="E70" s="24">
        <v>123.7</v>
      </c>
      <c r="F70" s="24">
        <v>121</v>
      </c>
      <c r="G70" s="24">
        <v>124.2</v>
      </c>
      <c r="H70" s="24">
        <v>107.8</v>
      </c>
      <c r="I70" s="24">
        <v>125.7</v>
      </c>
      <c r="J70" s="24">
        <v>152.4</v>
      </c>
      <c r="K70" s="24">
        <v>117.2</v>
      </c>
      <c r="L70" s="24">
        <v>102.1</v>
      </c>
      <c r="M70" s="24">
        <v>118.7</v>
      </c>
      <c r="N70" s="24">
        <v>116.4</v>
      </c>
      <c r="O70" s="24">
        <v>125.6</v>
      </c>
      <c r="P70" s="24">
        <v>125.1</v>
      </c>
      <c r="Q70" s="24">
        <v>122.1</v>
      </c>
      <c r="R70" s="24">
        <v>122.1</v>
      </c>
      <c r="S70" s="24">
        <v>118.4</v>
      </c>
      <c r="T70" s="24">
        <v>121.6</v>
      </c>
      <c r="U70" s="5">
        <v>117.1</v>
      </c>
      <c r="V70" s="24">
        <v>115.5</v>
      </c>
      <c r="W70" s="24">
        <v>117.3</v>
      </c>
      <c r="X70" s="24">
        <v>114.8</v>
      </c>
      <c r="Y70" s="24">
        <v>110.8</v>
      </c>
      <c r="Z70" s="24">
        <v>113.7</v>
      </c>
      <c r="AA70" s="24">
        <v>119</v>
      </c>
      <c r="AB70" s="24">
        <v>109.1</v>
      </c>
      <c r="AC70" s="24">
        <v>113.8</v>
      </c>
      <c r="AD70" s="24">
        <v>120.1</v>
      </c>
    </row>
    <row r="71" spans="1:30" x14ac:dyDescent="0.35">
      <c r="A71" s="5" t="s">
        <v>30</v>
      </c>
      <c r="B71" s="5">
        <v>2014</v>
      </c>
      <c r="C71" s="5" t="s">
        <v>46</v>
      </c>
      <c r="D71" s="24">
        <v>122.4</v>
      </c>
      <c r="E71" s="24">
        <v>122.4</v>
      </c>
      <c r="F71" s="24">
        <v>121.8</v>
      </c>
      <c r="G71" s="24">
        <v>124.2</v>
      </c>
      <c r="H71" s="24">
        <v>110.2</v>
      </c>
      <c r="I71" s="24">
        <v>128.6</v>
      </c>
      <c r="J71" s="24">
        <v>140.30000000000001</v>
      </c>
      <c r="K71" s="24">
        <v>116.3</v>
      </c>
      <c r="L71" s="24">
        <v>102</v>
      </c>
      <c r="M71" s="24">
        <v>116</v>
      </c>
      <c r="N71" s="24">
        <v>117.3</v>
      </c>
      <c r="O71" s="24">
        <v>124.8</v>
      </c>
      <c r="P71" s="24">
        <v>123.3</v>
      </c>
      <c r="Q71" s="24">
        <v>121.7</v>
      </c>
      <c r="R71" s="24">
        <v>123.8</v>
      </c>
      <c r="S71" s="24">
        <v>120.6</v>
      </c>
      <c r="T71" s="24">
        <v>123.3</v>
      </c>
      <c r="U71" s="12">
        <f>AVERAGE(U72,U73)</f>
        <v>116.5</v>
      </c>
      <c r="V71" s="24">
        <v>117.4</v>
      </c>
      <c r="W71" s="24">
        <v>118.2</v>
      </c>
      <c r="X71" s="24">
        <v>116.2</v>
      </c>
      <c r="Y71" s="24">
        <v>111.5</v>
      </c>
      <c r="Z71" s="24">
        <v>113.3</v>
      </c>
      <c r="AA71" s="24">
        <v>117.7</v>
      </c>
      <c r="AB71" s="24">
        <v>109.4</v>
      </c>
      <c r="AC71" s="24">
        <v>114.2</v>
      </c>
      <c r="AD71" s="24">
        <v>120.3</v>
      </c>
    </row>
    <row r="72" spans="1:30" x14ac:dyDescent="0.35">
      <c r="A72" s="5" t="s">
        <v>33</v>
      </c>
      <c r="B72" s="5">
        <v>2014</v>
      </c>
      <c r="C72" s="5" t="s">
        <v>46</v>
      </c>
      <c r="D72" s="24">
        <v>124</v>
      </c>
      <c r="E72" s="24">
        <v>124.7</v>
      </c>
      <c r="F72" s="24">
        <v>126.3</v>
      </c>
      <c r="G72" s="24">
        <v>124.9</v>
      </c>
      <c r="H72" s="24">
        <v>103</v>
      </c>
      <c r="I72" s="24">
        <v>122.3</v>
      </c>
      <c r="J72" s="24">
        <v>141</v>
      </c>
      <c r="K72" s="24">
        <v>120.1</v>
      </c>
      <c r="L72" s="24">
        <v>97.8</v>
      </c>
      <c r="M72" s="24">
        <v>125.4</v>
      </c>
      <c r="N72" s="24">
        <v>116.1</v>
      </c>
      <c r="O72" s="24">
        <v>127.6</v>
      </c>
      <c r="P72" s="24">
        <v>124</v>
      </c>
      <c r="Q72" s="24">
        <v>126.4</v>
      </c>
      <c r="R72" s="24">
        <v>120.7</v>
      </c>
      <c r="S72" s="24">
        <v>115.8</v>
      </c>
      <c r="T72" s="24">
        <v>120</v>
      </c>
      <c r="U72" s="5">
        <v>116.5</v>
      </c>
      <c r="V72" s="24">
        <v>113</v>
      </c>
      <c r="W72" s="24">
        <v>116.8</v>
      </c>
      <c r="X72" s="24">
        <v>113.2</v>
      </c>
      <c r="Y72" s="24">
        <v>108.8</v>
      </c>
      <c r="Z72" s="24">
        <v>114.3</v>
      </c>
      <c r="AA72" s="24">
        <v>120.7</v>
      </c>
      <c r="AB72" s="24">
        <v>110.4</v>
      </c>
      <c r="AC72" s="24">
        <v>113.4</v>
      </c>
      <c r="AD72" s="24">
        <v>118.4</v>
      </c>
    </row>
    <row r="73" spans="1:30" x14ac:dyDescent="0.35">
      <c r="A73" s="5" t="s">
        <v>34</v>
      </c>
      <c r="B73" s="5">
        <v>2014</v>
      </c>
      <c r="C73" s="5" t="s">
        <v>46</v>
      </c>
      <c r="D73" s="24">
        <v>122.9</v>
      </c>
      <c r="E73" s="24">
        <v>123.2</v>
      </c>
      <c r="F73" s="24">
        <v>123.5</v>
      </c>
      <c r="G73" s="24">
        <v>124.5</v>
      </c>
      <c r="H73" s="24">
        <v>107.6</v>
      </c>
      <c r="I73" s="24">
        <v>125.7</v>
      </c>
      <c r="J73" s="24">
        <v>140.5</v>
      </c>
      <c r="K73" s="24">
        <v>117.6</v>
      </c>
      <c r="L73" s="24">
        <v>100.6</v>
      </c>
      <c r="M73" s="24">
        <v>119.1</v>
      </c>
      <c r="N73" s="24">
        <v>116.8</v>
      </c>
      <c r="O73" s="24">
        <v>126.1</v>
      </c>
      <c r="P73" s="24">
        <v>123.6</v>
      </c>
      <c r="Q73" s="24">
        <v>123</v>
      </c>
      <c r="R73" s="24">
        <v>122.6</v>
      </c>
      <c r="S73" s="24">
        <v>118.6</v>
      </c>
      <c r="T73" s="24">
        <v>122</v>
      </c>
      <c r="U73" s="5">
        <v>116.5</v>
      </c>
      <c r="V73" s="24">
        <v>115.7</v>
      </c>
      <c r="W73" s="24">
        <v>117.5</v>
      </c>
      <c r="X73" s="24">
        <v>115.1</v>
      </c>
      <c r="Y73" s="24">
        <v>110.1</v>
      </c>
      <c r="Z73" s="24">
        <v>113.9</v>
      </c>
      <c r="AA73" s="24">
        <v>119.5</v>
      </c>
      <c r="AB73" s="24">
        <v>109.8</v>
      </c>
      <c r="AC73" s="24">
        <v>113.8</v>
      </c>
      <c r="AD73" s="24">
        <v>119.4</v>
      </c>
    </row>
    <row r="74" spans="1:30" x14ac:dyDescent="0.35">
      <c r="A74" s="5" t="s">
        <v>30</v>
      </c>
      <c r="B74" s="5">
        <v>2015</v>
      </c>
      <c r="C74" s="5" t="s">
        <v>31</v>
      </c>
      <c r="D74" s="24">
        <v>123.1</v>
      </c>
      <c r="E74" s="24">
        <v>123.1</v>
      </c>
      <c r="F74" s="24">
        <v>122.1</v>
      </c>
      <c r="G74" s="24">
        <v>124.9</v>
      </c>
      <c r="H74" s="24">
        <v>111</v>
      </c>
      <c r="I74" s="24">
        <v>130.4</v>
      </c>
      <c r="J74" s="24">
        <v>132.30000000000001</v>
      </c>
      <c r="K74" s="24">
        <v>117.2</v>
      </c>
      <c r="L74" s="24">
        <v>100.5</v>
      </c>
      <c r="M74" s="24">
        <v>117.2</v>
      </c>
      <c r="N74" s="24">
        <v>117.9</v>
      </c>
      <c r="O74" s="24">
        <v>125.6</v>
      </c>
      <c r="P74" s="24">
        <v>122.8</v>
      </c>
      <c r="Q74" s="24">
        <v>122.7</v>
      </c>
      <c r="R74" s="24">
        <v>124.4</v>
      </c>
      <c r="S74" s="24">
        <v>121.6</v>
      </c>
      <c r="T74" s="24">
        <v>124</v>
      </c>
      <c r="U74" s="12">
        <f>AVERAGE(U75,U76)</f>
        <v>117.3</v>
      </c>
      <c r="V74" s="24">
        <v>118.4</v>
      </c>
      <c r="W74" s="24">
        <v>118.9</v>
      </c>
      <c r="X74" s="24">
        <v>116.6</v>
      </c>
      <c r="Y74" s="24">
        <v>111</v>
      </c>
      <c r="Z74" s="24">
        <v>114</v>
      </c>
      <c r="AA74" s="24">
        <v>118.2</v>
      </c>
      <c r="AB74" s="24">
        <v>110.2</v>
      </c>
      <c r="AC74" s="24">
        <v>114.5</v>
      </c>
      <c r="AD74" s="24">
        <v>120.3</v>
      </c>
    </row>
    <row r="75" spans="1:30" x14ac:dyDescent="0.35">
      <c r="A75" s="5" t="s">
        <v>33</v>
      </c>
      <c r="B75" s="5">
        <v>2015</v>
      </c>
      <c r="C75" s="5" t="s">
        <v>31</v>
      </c>
      <c r="D75" s="24">
        <v>124</v>
      </c>
      <c r="E75" s="24">
        <v>125.5</v>
      </c>
      <c r="F75" s="24">
        <v>126.6</v>
      </c>
      <c r="G75" s="24">
        <v>125.2</v>
      </c>
      <c r="H75" s="24">
        <v>104.3</v>
      </c>
      <c r="I75" s="24">
        <v>121.3</v>
      </c>
      <c r="J75" s="24">
        <v>134.4</v>
      </c>
      <c r="K75" s="24">
        <v>122.9</v>
      </c>
      <c r="L75" s="24">
        <v>96.1</v>
      </c>
      <c r="M75" s="24">
        <v>126.6</v>
      </c>
      <c r="N75" s="24">
        <v>116.5</v>
      </c>
      <c r="O75" s="24">
        <v>128</v>
      </c>
      <c r="P75" s="24">
        <v>123.5</v>
      </c>
      <c r="Q75" s="24">
        <v>127.4</v>
      </c>
      <c r="R75" s="24">
        <v>121</v>
      </c>
      <c r="S75" s="24">
        <v>116.1</v>
      </c>
      <c r="T75" s="24">
        <v>120.2</v>
      </c>
      <c r="U75" s="5">
        <v>117.3</v>
      </c>
      <c r="V75" s="24">
        <v>113.4</v>
      </c>
      <c r="W75" s="24">
        <v>117.2</v>
      </c>
      <c r="X75" s="24">
        <v>113.7</v>
      </c>
      <c r="Y75" s="24">
        <v>107.9</v>
      </c>
      <c r="Z75" s="24">
        <v>114.6</v>
      </c>
      <c r="AA75" s="24">
        <v>120.8</v>
      </c>
      <c r="AB75" s="24">
        <v>111.4</v>
      </c>
      <c r="AC75" s="24">
        <v>113.4</v>
      </c>
      <c r="AD75" s="24">
        <v>118.5</v>
      </c>
    </row>
    <row r="76" spans="1:30" x14ac:dyDescent="0.35">
      <c r="A76" s="5" t="s">
        <v>34</v>
      </c>
      <c r="B76" s="5">
        <v>2015</v>
      </c>
      <c r="C76" s="5" t="s">
        <v>31</v>
      </c>
      <c r="D76" s="24">
        <v>123.4</v>
      </c>
      <c r="E76" s="24">
        <v>123.9</v>
      </c>
      <c r="F76" s="24">
        <v>123.8</v>
      </c>
      <c r="G76" s="24">
        <v>125</v>
      </c>
      <c r="H76" s="24">
        <v>108.5</v>
      </c>
      <c r="I76" s="24">
        <v>126.2</v>
      </c>
      <c r="J76" s="24">
        <v>133</v>
      </c>
      <c r="K76" s="24">
        <v>119.1</v>
      </c>
      <c r="L76" s="24">
        <v>99</v>
      </c>
      <c r="M76" s="24">
        <v>120.3</v>
      </c>
      <c r="N76" s="24">
        <v>117.3</v>
      </c>
      <c r="O76" s="24">
        <v>126.7</v>
      </c>
      <c r="P76" s="24">
        <v>123.1</v>
      </c>
      <c r="Q76" s="24">
        <v>124</v>
      </c>
      <c r="R76" s="24">
        <v>123.1</v>
      </c>
      <c r="S76" s="24">
        <v>119.3</v>
      </c>
      <c r="T76" s="24">
        <v>122.5</v>
      </c>
      <c r="U76" s="5">
        <v>117.3</v>
      </c>
      <c r="V76" s="24">
        <v>116.5</v>
      </c>
      <c r="W76" s="24">
        <v>118.1</v>
      </c>
      <c r="X76" s="24">
        <v>115.5</v>
      </c>
      <c r="Y76" s="24">
        <v>109.4</v>
      </c>
      <c r="Z76" s="24">
        <v>114.3</v>
      </c>
      <c r="AA76" s="24">
        <v>119.7</v>
      </c>
      <c r="AB76" s="24">
        <v>110.7</v>
      </c>
      <c r="AC76" s="24">
        <v>114</v>
      </c>
      <c r="AD76" s="24">
        <v>119.5</v>
      </c>
    </row>
    <row r="77" spans="1:30" x14ac:dyDescent="0.35">
      <c r="A77" s="5" t="s">
        <v>30</v>
      </c>
      <c r="B77" s="5">
        <v>2015</v>
      </c>
      <c r="C77" s="5" t="s">
        <v>35</v>
      </c>
      <c r="D77" s="24">
        <v>123.4</v>
      </c>
      <c r="E77" s="24">
        <v>124.4</v>
      </c>
      <c r="F77" s="24">
        <v>122.1</v>
      </c>
      <c r="G77" s="24">
        <v>125.8</v>
      </c>
      <c r="H77" s="24">
        <v>111.5</v>
      </c>
      <c r="I77" s="24">
        <v>129.4</v>
      </c>
      <c r="J77" s="24">
        <v>128.19999999999999</v>
      </c>
      <c r="K77" s="24">
        <v>118.8</v>
      </c>
      <c r="L77" s="24">
        <v>100</v>
      </c>
      <c r="M77" s="24">
        <v>118.6</v>
      </c>
      <c r="N77" s="24">
        <v>118.8</v>
      </c>
      <c r="O77" s="24">
        <v>126.8</v>
      </c>
      <c r="P77" s="24">
        <v>122.8</v>
      </c>
      <c r="Q77" s="24">
        <v>124.2</v>
      </c>
      <c r="R77" s="24">
        <v>125.4</v>
      </c>
      <c r="S77" s="24">
        <v>122.7</v>
      </c>
      <c r="T77" s="24">
        <v>125</v>
      </c>
      <c r="U77" s="12">
        <f>AVERAGE(U78,U79)</f>
        <v>118.1</v>
      </c>
      <c r="V77" s="24">
        <v>120</v>
      </c>
      <c r="W77" s="24">
        <v>119.6</v>
      </c>
      <c r="X77" s="24">
        <v>117.7</v>
      </c>
      <c r="Y77" s="24">
        <v>110.9</v>
      </c>
      <c r="Z77" s="24">
        <v>114.8</v>
      </c>
      <c r="AA77" s="24">
        <v>118.7</v>
      </c>
      <c r="AB77" s="24">
        <v>110.8</v>
      </c>
      <c r="AC77" s="24">
        <v>115</v>
      </c>
      <c r="AD77" s="24">
        <v>120.6</v>
      </c>
    </row>
    <row r="78" spans="1:30" x14ac:dyDescent="0.35">
      <c r="A78" s="5" t="s">
        <v>33</v>
      </c>
      <c r="B78" s="5">
        <v>2015</v>
      </c>
      <c r="C78" s="5" t="s">
        <v>35</v>
      </c>
      <c r="D78" s="24">
        <v>124.3</v>
      </c>
      <c r="E78" s="24">
        <v>126.5</v>
      </c>
      <c r="F78" s="24">
        <v>119.5</v>
      </c>
      <c r="G78" s="24">
        <v>125.6</v>
      </c>
      <c r="H78" s="24">
        <v>104.9</v>
      </c>
      <c r="I78" s="24">
        <v>121.6</v>
      </c>
      <c r="J78" s="24">
        <v>131.80000000000001</v>
      </c>
      <c r="K78" s="24">
        <v>125.1</v>
      </c>
      <c r="L78" s="24">
        <v>95</v>
      </c>
      <c r="M78" s="24">
        <v>127.7</v>
      </c>
      <c r="N78" s="24">
        <v>116.8</v>
      </c>
      <c r="O78" s="24">
        <v>128.6</v>
      </c>
      <c r="P78" s="24">
        <v>123.7</v>
      </c>
      <c r="Q78" s="24">
        <v>128.1</v>
      </c>
      <c r="R78" s="24">
        <v>121.3</v>
      </c>
      <c r="S78" s="24">
        <v>116.5</v>
      </c>
      <c r="T78" s="24">
        <v>120.6</v>
      </c>
      <c r="U78" s="5">
        <v>118.1</v>
      </c>
      <c r="V78" s="24">
        <v>114</v>
      </c>
      <c r="W78" s="24">
        <v>117.7</v>
      </c>
      <c r="X78" s="24">
        <v>114.1</v>
      </c>
      <c r="Y78" s="24">
        <v>106.8</v>
      </c>
      <c r="Z78" s="24">
        <v>114.9</v>
      </c>
      <c r="AA78" s="24">
        <v>120.4</v>
      </c>
      <c r="AB78" s="24">
        <v>111.7</v>
      </c>
      <c r="AC78" s="24">
        <v>113.2</v>
      </c>
      <c r="AD78" s="24">
        <v>118.7</v>
      </c>
    </row>
    <row r="79" spans="1:30" x14ac:dyDescent="0.35">
      <c r="A79" s="5" t="s">
        <v>34</v>
      </c>
      <c r="B79" s="5">
        <v>2015</v>
      </c>
      <c r="C79" s="5" t="s">
        <v>35</v>
      </c>
      <c r="D79" s="24">
        <v>123.7</v>
      </c>
      <c r="E79" s="24">
        <v>125.1</v>
      </c>
      <c r="F79" s="24">
        <v>121.1</v>
      </c>
      <c r="G79" s="24">
        <v>125.7</v>
      </c>
      <c r="H79" s="24">
        <v>109.1</v>
      </c>
      <c r="I79" s="24">
        <v>125.8</v>
      </c>
      <c r="J79" s="24">
        <v>129.4</v>
      </c>
      <c r="K79" s="24">
        <v>120.9</v>
      </c>
      <c r="L79" s="24">
        <v>98.3</v>
      </c>
      <c r="M79" s="24">
        <v>121.6</v>
      </c>
      <c r="N79" s="24">
        <v>118</v>
      </c>
      <c r="O79" s="24">
        <v>127.6</v>
      </c>
      <c r="P79" s="24">
        <v>123.1</v>
      </c>
      <c r="Q79" s="24">
        <v>125.2</v>
      </c>
      <c r="R79" s="24">
        <v>123.8</v>
      </c>
      <c r="S79" s="24">
        <v>120.1</v>
      </c>
      <c r="T79" s="24">
        <v>123.3</v>
      </c>
      <c r="U79" s="5">
        <v>118.1</v>
      </c>
      <c r="V79" s="24">
        <v>117.7</v>
      </c>
      <c r="W79" s="24">
        <v>118.7</v>
      </c>
      <c r="X79" s="24">
        <v>116.3</v>
      </c>
      <c r="Y79" s="24">
        <v>108.7</v>
      </c>
      <c r="Z79" s="24">
        <v>114.9</v>
      </c>
      <c r="AA79" s="24">
        <v>119.7</v>
      </c>
      <c r="AB79" s="24">
        <v>111.2</v>
      </c>
      <c r="AC79" s="24">
        <v>114.1</v>
      </c>
      <c r="AD79" s="24">
        <v>119.7</v>
      </c>
    </row>
    <row r="80" spans="1:30" x14ac:dyDescent="0.35">
      <c r="A80" s="5" t="s">
        <v>30</v>
      </c>
      <c r="B80" s="5">
        <v>2015</v>
      </c>
      <c r="C80" s="5" t="s">
        <v>36</v>
      </c>
      <c r="D80" s="24">
        <v>123.3</v>
      </c>
      <c r="E80" s="24">
        <v>124.7</v>
      </c>
      <c r="F80" s="24">
        <v>118.9</v>
      </c>
      <c r="G80" s="24">
        <v>126</v>
      </c>
      <c r="H80" s="24">
        <v>111.8</v>
      </c>
      <c r="I80" s="24">
        <v>130.9</v>
      </c>
      <c r="J80" s="24">
        <v>128</v>
      </c>
      <c r="K80" s="24">
        <v>119.9</v>
      </c>
      <c r="L80" s="24">
        <v>98.9</v>
      </c>
      <c r="M80" s="24">
        <v>119.4</v>
      </c>
      <c r="N80" s="24">
        <v>118.9</v>
      </c>
      <c r="O80" s="24">
        <v>127.7</v>
      </c>
      <c r="P80" s="24">
        <v>123.1</v>
      </c>
      <c r="Q80" s="24">
        <v>124.7</v>
      </c>
      <c r="R80" s="24">
        <v>126</v>
      </c>
      <c r="S80" s="24">
        <v>122.9</v>
      </c>
      <c r="T80" s="24">
        <v>125.5</v>
      </c>
      <c r="U80" s="12">
        <f>AVERAGE(U81,U82)</f>
        <v>118.6</v>
      </c>
      <c r="V80" s="24">
        <v>120.6</v>
      </c>
      <c r="W80" s="24">
        <v>120.2</v>
      </c>
      <c r="X80" s="24">
        <v>118.2</v>
      </c>
      <c r="Y80" s="24">
        <v>111.6</v>
      </c>
      <c r="Z80" s="24">
        <v>115.5</v>
      </c>
      <c r="AA80" s="24">
        <v>119.4</v>
      </c>
      <c r="AB80" s="24">
        <v>110.8</v>
      </c>
      <c r="AC80" s="24">
        <v>115.5</v>
      </c>
      <c r="AD80" s="24">
        <v>121.1</v>
      </c>
    </row>
    <row r="81" spans="1:30" x14ac:dyDescent="0.35">
      <c r="A81" s="5" t="s">
        <v>33</v>
      </c>
      <c r="B81" s="5">
        <v>2015</v>
      </c>
      <c r="C81" s="5" t="s">
        <v>36</v>
      </c>
      <c r="D81" s="24">
        <v>124</v>
      </c>
      <c r="E81" s="24">
        <v>126.7</v>
      </c>
      <c r="F81" s="24">
        <v>113.5</v>
      </c>
      <c r="G81" s="24">
        <v>125.9</v>
      </c>
      <c r="H81" s="24">
        <v>104.8</v>
      </c>
      <c r="I81" s="24">
        <v>123.8</v>
      </c>
      <c r="J81" s="24">
        <v>131.4</v>
      </c>
      <c r="K81" s="24">
        <v>127.2</v>
      </c>
      <c r="L81" s="24">
        <v>93.2</v>
      </c>
      <c r="M81" s="24">
        <v>127.4</v>
      </c>
      <c r="N81" s="24">
        <v>117</v>
      </c>
      <c r="O81" s="24">
        <v>129.19999999999999</v>
      </c>
      <c r="P81" s="24">
        <v>123.9</v>
      </c>
      <c r="Q81" s="24">
        <v>128.80000000000001</v>
      </c>
      <c r="R81" s="24">
        <v>121.7</v>
      </c>
      <c r="S81" s="24">
        <v>116.9</v>
      </c>
      <c r="T81" s="24">
        <v>120.9</v>
      </c>
      <c r="U81" s="5">
        <v>118.6</v>
      </c>
      <c r="V81" s="24">
        <v>114.4</v>
      </c>
      <c r="W81" s="24">
        <v>118</v>
      </c>
      <c r="X81" s="24">
        <v>114.3</v>
      </c>
      <c r="Y81" s="24">
        <v>108.4</v>
      </c>
      <c r="Z81" s="24">
        <v>115.4</v>
      </c>
      <c r="AA81" s="24">
        <v>120.6</v>
      </c>
      <c r="AB81" s="24">
        <v>111.3</v>
      </c>
      <c r="AC81" s="24">
        <v>113.8</v>
      </c>
      <c r="AD81" s="24">
        <v>119.1</v>
      </c>
    </row>
    <row r="82" spans="1:30" x14ac:dyDescent="0.35">
      <c r="A82" s="5" t="s">
        <v>34</v>
      </c>
      <c r="B82" s="5">
        <v>2015</v>
      </c>
      <c r="C82" s="5" t="s">
        <v>36</v>
      </c>
      <c r="D82" s="24">
        <v>123.5</v>
      </c>
      <c r="E82" s="24">
        <v>125.4</v>
      </c>
      <c r="F82" s="24">
        <v>116.8</v>
      </c>
      <c r="G82" s="24">
        <v>126</v>
      </c>
      <c r="H82" s="24">
        <v>109.2</v>
      </c>
      <c r="I82" s="24">
        <v>127.6</v>
      </c>
      <c r="J82" s="24">
        <v>129.19999999999999</v>
      </c>
      <c r="K82" s="24">
        <v>122.4</v>
      </c>
      <c r="L82" s="24">
        <v>97</v>
      </c>
      <c r="M82" s="24">
        <v>122.1</v>
      </c>
      <c r="N82" s="24">
        <v>118.1</v>
      </c>
      <c r="O82" s="24">
        <v>128.4</v>
      </c>
      <c r="P82" s="24">
        <v>123.4</v>
      </c>
      <c r="Q82" s="24">
        <v>125.8</v>
      </c>
      <c r="R82" s="24">
        <v>124.3</v>
      </c>
      <c r="S82" s="24">
        <v>120.4</v>
      </c>
      <c r="T82" s="24">
        <v>123.7</v>
      </c>
      <c r="U82" s="5">
        <v>118.6</v>
      </c>
      <c r="V82" s="24">
        <v>118.3</v>
      </c>
      <c r="W82" s="24">
        <v>119.2</v>
      </c>
      <c r="X82" s="24">
        <v>116.7</v>
      </c>
      <c r="Y82" s="24">
        <v>109.9</v>
      </c>
      <c r="Z82" s="24">
        <v>115.4</v>
      </c>
      <c r="AA82" s="24">
        <v>120.1</v>
      </c>
      <c r="AB82" s="24">
        <v>111</v>
      </c>
      <c r="AC82" s="24">
        <v>114.7</v>
      </c>
      <c r="AD82" s="24">
        <v>120.2</v>
      </c>
    </row>
    <row r="83" spans="1:30" x14ac:dyDescent="0.35">
      <c r="A83" s="5" t="s">
        <v>30</v>
      </c>
      <c r="B83" s="5">
        <v>2015</v>
      </c>
      <c r="C83" s="5" t="s">
        <v>37</v>
      </c>
      <c r="D83" s="24">
        <v>123.3</v>
      </c>
      <c r="E83" s="24">
        <v>125.5</v>
      </c>
      <c r="F83" s="24">
        <v>117.2</v>
      </c>
      <c r="G83" s="24">
        <v>126.8</v>
      </c>
      <c r="H83" s="24">
        <v>111.9</v>
      </c>
      <c r="I83" s="24">
        <v>134.19999999999999</v>
      </c>
      <c r="J83" s="24">
        <v>127.5</v>
      </c>
      <c r="K83" s="24">
        <v>121.5</v>
      </c>
      <c r="L83" s="24">
        <v>97.8</v>
      </c>
      <c r="M83" s="24">
        <v>119.8</v>
      </c>
      <c r="N83" s="24">
        <v>119.4</v>
      </c>
      <c r="O83" s="24">
        <v>128.69999999999999</v>
      </c>
      <c r="P83" s="24">
        <v>123.6</v>
      </c>
      <c r="Q83" s="24">
        <v>125.7</v>
      </c>
      <c r="R83" s="24">
        <v>126.4</v>
      </c>
      <c r="S83" s="24">
        <v>123.3</v>
      </c>
      <c r="T83" s="24">
        <v>126</v>
      </c>
      <c r="U83" s="12">
        <f>AVERAGE(U84,U85)</f>
        <v>119.2</v>
      </c>
      <c r="V83" s="24">
        <v>121.2</v>
      </c>
      <c r="W83" s="24">
        <v>120.9</v>
      </c>
      <c r="X83" s="24">
        <v>118.6</v>
      </c>
      <c r="Y83" s="24">
        <v>111.9</v>
      </c>
      <c r="Z83" s="24">
        <v>116.2</v>
      </c>
      <c r="AA83" s="24">
        <v>119.9</v>
      </c>
      <c r="AB83" s="24">
        <v>111.6</v>
      </c>
      <c r="AC83" s="24">
        <v>116</v>
      </c>
      <c r="AD83" s="24">
        <v>121.5</v>
      </c>
    </row>
    <row r="84" spans="1:30" x14ac:dyDescent="0.35">
      <c r="A84" s="5" t="s">
        <v>33</v>
      </c>
      <c r="B84" s="5">
        <v>2015</v>
      </c>
      <c r="C84" s="5" t="s">
        <v>37</v>
      </c>
      <c r="D84" s="24">
        <v>123.8</v>
      </c>
      <c r="E84" s="24">
        <v>128.19999999999999</v>
      </c>
      <c r="F84" s="24">
        <v>110</v>
      </c>
      <c r="G84" s="24">
        <v>126.3</v>
      </c>
      <c r="H84" s="24">
        <v>104.5</v>
      </c>
      <c r="I84" s="24">
        <v>130.6</v>
      </c>
      <c r="J84" s="24">
        <v>130.80000000000001</v>
      </c>
      <c r="K84" s="24">
        <v>131.30000000000001</v>
      </c>
      <c r="L84" s="24">
        <v>91.6</v>
      </c>
      <c r="M84" s="24">
        <v>127.7</v>
      </c>
      <c r="N84" s="24">
        <v>117.2</v>
      </c>
      <c r="O84" s="24">
        <v>129.5</v>
      </c>
      <c r="P84" s="24">
        <v>124.6</v>
      </c>
      <c r="Q84" s="24">
        <v>130.1</v>
      </c>
      <c r="R84" s="24">
        <v>122.1</v>
      </c>
      <c r="S84" s="24">
        <v>117.2</v>
      </c>
      <c r="T84" s="24">
        <v>121.3</v>
      </c>
      <c r="U84" s="5">
        <v>119.2</v>
      </c>
      <c r="V84" s="24">
        <v>114.7</v>
      </c>
      <c r="W84" s="24">
        <v>118.4</v>
      </c>
      <c r="X84" s="24">
        <v>114.6</v>
      </c>
      <c r="Y84" s="24">
        <v>108.4</v>
      </c>
      <c r="Z84" s="24">
        <v>115.6</v>
      </c>
      <c r="AA84" s="24">
        <v>121.7</v>
      </c>
      <c r="AB84" s="24">
        <v>111.8</v>
      </c>
      <c r="AC84" s="24">
        <v>114.2</v>
      </c>
      <c r="AD84" s="24">
        <v>119.7</v>
      </c>
    </row>
    <row r="85" spans="1:30" x14ac:dyDescent="0.35">
      <c r="A85" s="5" t="s">
        <v>34</v>
      </c>
      <c r="B85" s="5">
        <v>2015</v>
      </c>
      <c r="C85" s="5" t="s">
        <v>37</v>
      </c>
      <c r="D85" s="24">
        <v>123.5</v>
      </c>
      <c r="E85" s="24">
        <v>126.4</v>
      </c>
      <c r="F85" s="24">
        <v>114.4</v>
      </c>
      <c r="G85" s="24">
        <v>126.6</v>
      </c>
      <c r="H85" s="24">
        <v>109.2</v>
      </c>
      <c r="I85" s="24">
        <v>132.5</v>
      </c>
      <c r="J85" s="24">
        <v>128.6</v>
      </c>
      <c r="K85" s="24">
        <v>124.8</v>
      </c>
      <c r="L85" s="24">
        <v>95.7</v>
      </c>
      <c r="M85" s="24">
        <v>122.4</v>
      </c>
      <c r="N85" s="24">
        <v>118.5</v>
      </c>
      <c r="O85" s="24">
        <v>129.1</v>
      </c>
      <c r="P85" s="24">
        <v>124</v>
      </c>
      <c r="Q85" s="24">
        <v>126.9</v>
      </c>
      <c r="R85" s="24">
        <v>124.7</v>
      </c>
      <c r="S85" s="24">
        <v>120.8</v>
      </c>
      <c r="T85" s="24">
        <v>124.1</v>
      </c>
      <c r="U85" s="5">
        <v>119.2</v>
      </c>
      <c r="V85" s="24">
        <v>118.7</v>
      </c>
      <c r="W85" s="24">
        <v>119.7</v>
      </c>
      <c r="X85" s="24">
        <v>117.1</v>
      </c>
      <c r="Y85" s="24">
        <v>110.1</v>
      </c>
      <c r="Z85" s="24">
        <v>115.9</v>
      </c>
      <c r="AA85" s="24">
        <v>121</v>
      </c>
      <c r="AB85" s="24">
        <v>111.7</v>
      </c>
      <c r="AC85" s="24">
        <v>115.1</v>
      </c>
      <c r="AD85" s="24">
        <v>120.7</v>
      </c>
    </row>
    <row r="86" spans="1:30" x14ac:dyDescent="0.35">
      <c r="A86" s="5" t="s">
        <v>30</v>
      </c>
      <c r="B86" s="5">
        <v>2015</v>
      </c>
      <c r="C86" s="5" t="s">
        <v>38</v>
      </c>
      <c r="D86" s="24">
        <v>123.5</v>
      </c>
      <c r="E86" s="24">
        <v>127.1</v>
      </c>
      <c r="F86" s="24">
        <v>117.3</v>
      </c>
      <c r="G86" s="24">
        <v>127.7</v>
      </c>
      <c r="H86" s="24">
        <v>112.5</v>
      </c>
      <c r="I86" s="24">
        <v>134.1</v>
      </c>
      <c r="J86" s="24">
        <v>128.5</v>
      </c>
      <c r="K86" s="24">
        <v>124.3</v>
      </c>
      <c r="L86" s="24">
        <v>97.6</v>
      </c>
      <c r="M86" s="24">
        <v>120.7</v>
      </c>
      <c r="N86" s="24">
        <v>120.2</v>
      </c>
      <c r="O86" s="24">
        <v>129.80000000000001</v>
      </c>
      <c r="P86" s="24">
        <v>124.4</v>
      </c>
      <c r="Q86" s="24">
        <v>126.7</v>
      </c>
      <c r="R86" s="24">
        <v>127.3</v>
      </c>
      <c r="S86" s="24">
        <v>124.1</v>
      </c>
      <c r="T86" s="24">
        <v>126.8</v>
      </c>
      <c r="U86" s="12">
        <f>AVERAGE(U87,U88)</f>
        <v>119.6</v>
      </c>
      <c r="V86" s="24">
        <v>121.9</v>
      </c>
      <c r="W86" s="24">
        <v>121.5</v>
      </c>
      <c r="X86" s="24">
        <v>119.4</v>
      </c>
      <c r="Y86" s="24">
        <v>113.3</v>
      </c>
      <c r="Z86" s="24">
        <v>116.7</v>
      </c>
      <c r="AA86" s="24">
        <v>120.5</v>
      </c>
      <c r="AB86" s="24">
        <v>112.3</v>
      </c>
      <c r="AC86" s="24">
        <v>116.9</v>
      </c>
      <c r="AD86" s="24">
        <v>122.4</v>
      </c>
    </row>
    <row r="87" spans="1:30" x14ac:dyDescent="0.35">
      <c r="A87" s="5" t="s">
        <v>33</v>
      </c>
      <c r="B87" s="5">
        <v>2015</v>
      </c>
      <c r="C87" s="5" t="s">
        <v>38</v>
      </c>
      <c r="D87" s="24">
        <v>123.8</v>
      </c>
      <c r="E87" s="24">
        <v>129.69999999999999</v>
      </c>
      <c r="F87" s="24">
        <v>111.3</v>
      </c>
      <c r="G87" s="24">
        <v>126.6</v>
      </c>
      <c r="H87" s="24">
        <v>105.2</v>
      </c>
      <c r="I87" s="24">
        <v>130.80000000000001</v>
      </c>
      <c r="J87" s="24">
        <v>135.6</v>
      </c>
      <c r="K87" s="24">
        <v>142.6</v>
      </c>
      <c r="L87" s="24">
        <v>90.8</v>
      </c>
      <c r="M87" s="24">
        <v>128.80000000000001</v>
      </c>
      <c r="N87" s="24">
        <v>117.7</v>
      </c>
      <c r="O87" s="24">
        <v>129.9</v>
      </c>
      <c r="P87" s="24">
        <v>126.1</v>
      </c>
      <c r="Q87" s="24">
        <v>131.30000000000001</v>
      </c>
      <c r="R87" s="24">
        <v>122.4</v>
      </c>
      <c r="S87" s="24">
        <v>117.4</v>
      </c>
      <c r="T87" s="24">
        <v>121.6</v>
      </c>
      <c r="U87" s="5">
        <v>119.6</v>
      </c>
      <c r="V87" s="24">
        <v>114.9</v>
      </c>
      <c r="W87" s="24">
        <v>118.7</v>
      </c>
      <c r="X87" s="24">
        <v>114.9</v>
      </c>
      <c r="Y87" s="24">
        <v>110.8</v>
      </c>
      <c r="Z87" s="24">
        <v>116</v>
      </c>
      <c r="AA87" s="24">
        <v>122</v>
      </c>
      <c r="AB87" s="24">
        <v>112.4</v>
      </c>
      <c r="AC87" s="24">
        <v>115.2</v>
      </c>
      <c r="AD87" s="24">
        <v>120.7</v>
      </c>
    </row>
    <row r="88" spans="1:30" x14ac:dyDescent="0.35">
      <c r="A88" s="5" t="s">
        <v>34</v>
      </c>
      <c r="B88" s="5">
        <v>2015</v>
      </c>
      <c r="C88" s="5" t="s">
        <v>38</v>
      </c>
      <c r="D88" s="24">
        <v>123.6</v>
      </c>
      <c r="E88" s="24">
        <v>128</v>
      </c>
      <c r="F88" s="24">
        <v>115</v>
      </c>
      <c r="G88" s="24">
        <v>127.3</v>
      </c>
      <c r="H88" s="24">
        <v>109.8</v>
      </c>
      <c r="I88" s="24">
        <v>132.6</v>
      </c>
      <c r="J88" s="24">
        <v>130.9</v>
      </c>
      <c r="K88" s="24">
        <v>130.5</v>
      </c>
      <c r="L88" s="24">
        <v>95.3</v>
      </c>
      <c r="M88" s="24">
        <v>123.4</v>
      </c>
      <c r="N88" s="24">
        <v>119.2</v>
      </c>
      <c r="O88" s="24">
        <v>129.80000000000001</v>
      </c>
      <c r="P88" s="24">
        <v>125</v>
      </c>
      <c r="Q88" s="24">
        <v>127.9</v>
      </c>
      <c r="R88" s="24">
        <v>125.4</v>
      </c>
      <c r="S88" s="24">
        <v>121.3</v>
      </c>
      <c r="T88" s="24">
        <v>124.7</v>
      </c>
      <c r="U88" s="5">
        <v>119.6</v>
      </c>
      <c r="V88" s="24">
        <v>119.2</v>
      </c>
      <c r="W88" s="24">
        <v>120.2</v>
      </c>
      <c r="X88" s="24">
        <v>117.7</v>
      </c>
      <c r="Y88" s="24">
        <v>112</v>
      </c>
      <c r="Z88" s="24">
        <v>116.3</v>
      </c>
      <c r="AA88" s="24">
        <v>121.4</v>
      </c>
      <c r="AB88" s="24">
        <v>112.3</v>
      </c>
      <c r="AC88" s="24">
        <v>116.1</v>
      </c>
      <c r="AD88" s="24">
        <v>121.6</v>
      </c>
    </row>
    <row r="89" spans="1:30" x14ac:dyDescent="0.35">
      <c r="A89" s="5" t="s">
        <v>30</v>
      </c>
      <c r="B89" s="5">
        <v>2015</v>
      </c>
      <c r="C89" s="5" t="s">
        <v>39</v>
      </c>
      <c r="D89" s="24">
        <v>124.1</v>
      </c>
      <c r="E89" s="24">
        <v>130.4</v>
      </c>
      <c r="F89" s="24">
        <v>122.1</v>
      </c>
      <c r="G89" s="24">
        <v>128.69999999999999</v>
      </c>
      <c r="H89" s="24">
        <v>114.1</v>
      </c>
      <c r="I89" s="24">
        <v>133.19999999999999</v>
      </c>
      <c r="J89" s="24">
        <v>135.19999999999999</v>
      </c>
      <c r="K89" s="24">
        <v>131.9</v>
      </c>
      <c r="L89" s="24">
        <v>96.3</v>
      </c>
      <c r="M89" s="24">
        <v>123</v>
      </c>
      <c r="N89" s="24">
        <v>121.1</v>
      </c>
      <c r="O89" s="24">
        <v>131.19999999999999</v>
      </c>
      <c r="P89" s="24">
        <v>126.6</v>
      </c>
      <c r="Q89" s="24">
        <v>128.19999999999999</v>
      </c>
      <c r="R89" s="24">
        <v>128.4</v>
      </c>
      <c r="S89" s="24">
        <v>125.1</v>
      </c>
      <c r="T89" s="24">
        <v>128</v>
      </c>
      <c r="U89" s="12">
        <f>AVERAGE(U90,U91)</f>
        <v>119</v>
      </c>
      <c r="V89" s="24">
        <v>122.6</v>
      </c>
      <c r="W89" s="24">
        <v>122.8</v>
      </c>
      <c r="X89" s="24">
        <v>120.4</v>
      </c>
      <c r="Y89" s="24">
        <v>114.2</v>
      </c>
      <c r="Z89" s="24">
        <v>117.9</v>
      </c>
      <c r="AA89" s="24">
        <v>122</v>
      </c>
      <c r="AB89" s="24">
        <v>113</v>
      </c>
      <c r="AC89" s="24">
        <v>117.9</v>
      </c>
      <c r="AD89" s="24">
        <v>124.1</v>
      </c>
    </row>
    <row r="90" spans="1:30" x14ac:dyDescent="0.35">
      <c r="A90" s="5" t="s">
        <v>33</v>
      </c>
      <c r="B90" s="5">
        <v>2015</v>
      </c>
      <c r="C90" s="5" t="s">
        <v>39</v>
      </c>
      <c r="D90" s="24">
        <v>123.6</v>
      </c>
      <c r="E90" s="24">
        <v>134.4</v>
      </c>
      <c r="F90" s="24">
        <v>120.9</v>
      </c>
      <c r="G90" s="24">
        <v>127.3</v>
      </c>
      <c r="H90" s="24">
        <v>106</v>
      </c>
      <c r="I90" s="24">
        <v>132.30000000000001</v>
      </c>
      <c r="J90" s="24">
        <v>146.69999999999999</v>
      </c>
      <c r="K90" s="24">
        <v>148.1</v>
      </c>
      <c r="L90" s="24">
        <v>89.8</v>
      </c>
      <c r="M90" s="24">
        <v>130.5</v>
      </c>
      <c r="N90" s="24">
        <v>118</v>
      </c>
      <c r="O90" s="24">
        <v>130.5</v>
      </c>
      <c r="P90" s="24">
        <v>128.5</v>
      </c>
      <c r="Q90" s="24">
        <v>132.1</v>
      </c>
      <c r="R90" s="24">
        <v>123.2</v>
      </c>
      <c r="S90" s="24">
        <v>117.6</v>
      </c>
      <c r="T90" s="24">
        <v>122.3</v>
      </c>
      <c r="U90" s="5">
        <v>119</v>
      </c>
      <c r="V90" s="24">
        <v>115.1</v>
      </c>
      <c r="W90" s="24">
        <v>119.2</v>
      </c>
      <c r="X90" s="24">
        <v>115.4</v>
      </c>
      <c r="Y90" s="24">
        <v>111.7</v>
      </c>
      <c r="Z90" s="24">
        <v>116.2</v>
      </c>
      <c r="AA90" s="24">
        <v>123.8</v>
      </c>
      <c r="AB90" s="24">
        <v>112.5</v>
      </c>
      <c r="AC90" s="24">
        <v>116</v>
      </c>
      <c r="AD90" s="24">
        <v>121.7</v>
      </c>
    </row>
    <row r="91" spans="1:30" x14ac:dyDescent="0.35">
      <c r="A91" s="5" t="s">
        <v>34</v>
      </c>
      <c r="B91" s="5">
        <v>2015</v>
      </c>
      <c r="C91" s="5" t="s">
        <v>39</v>
      </c>
      <c r="D91" s="24">
        <v>123.9</v>
      </c>
      <c r="E91" s="24">
        <v>131.80000000000001</v>
      </c>
      <c r="F91" s="24">
        <v>121.6</v>
      </c>
      <c r="G91" s="24">
        <v>128.19999999999999</v>
      </c>
      <c r="H91" s="24">
        <v>111.1</v>
      </c>
      <c r="I91" s="24">
        <v>132.80000000000001</v>
      </c>
      <c r="J91" s="24">
        <v>139.1</v>
      </c>
      <c r="K91" s="24">
        <v>137.4</v>
      </c>
      <c r="L91" s="24">
        <v>94.1</v>
      </c>
      <c r="M91" s="24">
        <v>125.5</v>
      </c>
      <c r="N91" s="24">
        <v>119.8</v>
      </c>
      <c r="O91" s="24">
        <v>130.9</v>
      </c>
      <c r="P91" s="24">
        <v>127.3</v>
      </c>
      <c r="Q91" s="24">
        <v>129.19999999999999</v>
      </c>
      <c r="R91" s="24">
        <v>126.4</v>
      </c>
      <c r="S91" s="24">
        <v>122</v>
      </c>
      <c r="T91" s="24">
        <v>125.7</v>
      </c>
      <c r="U91" s="5">
        <v>119</v>
      </c>
      <c r="V91" s="24">
        <v>119.8</v>
      </c>
      <c r="W91" s="24">
        <v>121.1</v>
      </c>
      <c r="X91" s="24">
        <v>118.5</v>
      </c>
      <c r="Y91" s="24">
        <v>112.9</v>
      </c>
      <c r="Z91" s="24">
        <v>116.9</v>
      </c>
      <c r="AA91" s="24">
        <v>123.1</v>
      </c>
      <c r="AB91" s="24">
        <v>112.8</v>
      </c>
      <c r="AC91" s="24">
        <v>117</v>
      </c>
      <c r="AD91" s="24">
        <v>123</v>
      </c>
    </row>
    <row r="92" spans="1:30" x14ac:dyDescent="0.35">
      <c r="A92" s="5" t="s">
        <v>30</v>
      </c>
      <c r="B92" s="5">
        <v>2015</v>
      </c>
      <c r="C92" s="5" t="s">
        <v>40</v>
      </c>
      <c r="D92" s="24">
        <v>124</v>
      </c>
      <c r="E92" s="24">
        <v>131.5</v>
      </c>
      <c r="F92" s="24">
        <v>122</v>
      </c>
      <c r="G92" s="24">
        <v>128.69999999999999</v>
      </c>
      <c r="H92" s="24">
        <v>113.5</v>
      </c>
      <c r="I92" s="24">
        <v>133.30000000000001</v>
      </c>
      <c r="J92" s="24">
        <v>140.80000000000001</v>
      </c>
      <c r="K92" s="24">
        <v>133.80000000000001</v>
      </c>
      <c r="L92" s="24">
        <v>94.1</v>
      </c>
      <c r="M92" s="24">
        <v>123.4</v>
      </c>
      <c r="N92" s="24">
        <v>121</v>
      </c>
      <c r="O92" s="24">
        <v>131.69999999999999</v>
      </c>
      <c r="P92" s="24">
        <v>127.5</v>
      </c>
      <c r="Q92" s="24">
        <v>129.4</v>
      </c>
      <c r="R92" s="24">
        <v>128.80000000000001</v>
      </c>
      <c r="S92" s="24">
        <v>125.5</v>
      </c>
      <c r="T92" s="24">
        <v>128.30000000000001</v>
      </c>
      <c r="U92" s="12">
        <f>AVERAGE(U93,U94)</f>
        <v>119.9</v>
      </c>
      <c r="V92" s="24">
        <v>123</v>
      </c>
      <c r="W92" s="24">
        <v>123</v>
      </c>
      <c r="X92" s="24">
        <v>120.8</v>
      </c>
      <c r="Y92" s="24">
        <v>114.1</v>
      </c>
      <c r="Z92" s="24">
        <v>118</v>
      </c>
      <c r="AA92" s="24">
        <v>122.9</v>
      </c>
      <c r="AB92" s="24">
        <v>112.7</v>
      </c>
      <c r="AC92" s="24">
        <v>118.1</v>
      </c>
      <c r="AD92" s="24">
        <v>124.7</v>
      </c>
    </row>
    <row r="93" spans="1:30" x14ac:dyDescent="0.35">
      <c r="A93" s="5" t="s">
        <v>33</v>
      </c>
      <c r="B93" s="5">
        <v>2015</v>
      </c>
      <c r="C93" s="5" t="s">
        <v>40</v>
      </c>
      <c r="D93" s="24">
        <v>123.2</v>
      </c>
      <c r="E93" s="24">
        <v>134.30000000000001</v>
      </c>
      <c r="F93" s="24">
        <v>119.5</v>
      </c>
      <c r="G93" s="24">
        <v>127.7</v>
      </c>
      <c r="H93" s="24">
        <v>106.3</v>
      </c>
      <c r="I93" s="24">
        <v>132.80000000000001</v>
      </c>
      <c r="J93" s="24">
        <v>153.5</v>
      </c>
      <c r="K93" s="24">
        <v>149.5</v>
      </c>
      <c r="L93" s="24">
        <v>85.7</v>
      </c>
      <c r="M93" s="24">
        <v>131.5</v>
      </c>
      <c r="N93" s="24">
        <v>118.3</v>
      </c>
      <c r="O93" s="24">
        <v>131.1</v>
      </c>
      <c r="P93" s="24">
        <v>129.5</v>
      </c>
      <c r="Q93" s="24">
        <v>133.1</v>
      </c>
      <c r="R93" s="24">
        <v>123.5</v>
      </c>
      <c r="S93" s="24">
        <v>117.9</v>
      </c>
      <c r="T93" s="24">
        <v>122.7</v>
      </c>
      <c r="U93" s="5">
        <v>119.9</v>
      </c>
      <c r="V93" s="24">
        <v>115.3</v>
      </c>
      <c r="W93" s="24">
        <v>119.5</v>
      </c>
      <c r="X93" s="24">
        <v>116</v>
      </c>
      <c r="Y93" s="24">
        <v>111.5</v>
      </c>
      <c r="Z93" s="24">
        <v>116.6</v>
      </c>
      <c r="AA93" s="24">
        <v>125.4</v>
      </c>
      <c r="AB93" s="24">
        <v>111.7</v>
      </c>
      <c r="AC93" s="24">
        <v>116.3</v>
      </c>
      <c r="AD93" s="24">
        <v>122.4</v>
      </c>
    </row>
    <row r="94" spans="1:30" x14ac:dyDescent="0.35">
      <c r="A94" s="5" t="s">
        <v>34</v>
      </c>
      <c r="B94" s="5">
        <v>2015</v>
      </c>
      <c r="C94" s="5" t="s">
        <v>40</v>
      </c>
      <c r="D94" s="24">
        <v>123.7</v>
      </c>
      <c r="E94" s="24">
        <v>132.5</v>
      </c>
      <c r="F94" s="24">
        <v>121</v>
      </c>
      <c r="G94" s="24">
        <v>128.30000000000001</v>
      </c>
      <c r="H94" s="24">
        <v>110.9</v>
      </c>
      <c r="I94" s="24">
        <v>133.1</v>
      </c>
      <c r="J94" s="24">
        <v>145.1</v>
      </c>
      <c r="K94" s="24">
        <v>139.1</v>
      </c>
      <c r="L94" s="24">
        <v>91.3</v>
      </c>
      <c r="M94" s="24">
        <v>126.1</v>
      </c>
      <c r="N94" s="24">
        <v>119.9</v>
      </c>
      <c r="O94" s="24">
        <v>131.4</v>
      </c>
      <c r="P94" s="24">
        <v>128.19999999999999</v>
      </c>
      <c r="Q94" s="24">
        <v>130.4</v>
      </c>
      <c r="R94" s="24">
        <v>126.7</v>
      </c>
      <c r="S94" s="24">
        <v>122.3</v>
      </c>
      <c r="T94" s="24">
        <v>126.1</v>
      </c>
      <c r="U94" s="5">
        <v>119.9</v>
      </c>
      <c r="V94" s="24">
        <v>120.1</v>
      </c>
      <c r="W94" s="24">
        <v>121.3</v>
      </c>
      <c r="X94" s="24">
        <v>119</v>
      </c>
      <c r="Y94" s="24">
        <v>112.7</v>
      </c>
      <c r="Z94" s="24">
        <v>117.2</v>
      </c>
      <c r="AA94" s="24">
        <v>124.4</v>
      </c>
      <c r="AB94" s="24">
        <v>112.3</v>
      </c>
      <c r="AC94" s="24">
        <v>117.2</v>
      </c>
      <c r="AD94" s="24">
        <v>123.6</v>
      </c>
    </row>
    <row r="95" spans="1:30" x14ac:dyDescent="0.35">
      <c r="A95" s="5" t="s">
        <v>30</v>
      </c>
      <c r="B95" s="5">
        <v>2015</v>
      </c>
      <c r="C95" s="5" t="s">
        <v>41</v>
      </c>
      <c r="D95" s="24">
        <v>124.7</v>
      </c>
      <c r="E95" s="24">
        <v>131.30000000000001</v>
      </c>
      <c r="F95" s="24">
        <v>121.3</v>
      </c>
      <c r="G95" s="24">
        <v>128.80000000000001</v>
      </c>
      <c r="H95" s="24">
        <v>114</v>
      </c>
      <c r="I95" s="24">
        <v>134.19999999999999</v>
      </c>
      <c r="J95" s="24">
        <v>153.6</v>
      </c>
      <c r="K95" s="24">
        <v>137.9</v>
      </c>
      <c r="L95" s="24">
        <v>93.1</v>
      </c>
      <c r="M95" s="24">
        <v>123.9</v>
      </c>
      <c r="N95" s="24">
        <v>121.5</v>
      </c>
      <c r="O95" s="24">
        <v>132.5</v>
      </c>
      <c r="P95" s="24">
        <v>129.80000000000001</v>
      </c>
      <c r="Q95" s="24">
        <v>130.1</v>
      </c>
      <c r="R95" s="24">
        <v>129.5</v>
      </c>
      <c r="S95" s="24">
        <v>126.3</v>
      </c>
      <c r="T95" s="24">
        <v>129</v>
      </c>
      <c r="U95" s="12">
        <f>AVERAGE(U96,U97)</f>
        <v>120.9</v>
      </c>
      <c r="V95" s="24">
        <v>123.8</v>
      </c>
      <c r="W95" s="24">
        <v>123.7</v>
      </c>
      <c r="X95" s="24">
        <v>121.1</v>
      </c>
      <c r="Y95" s="24">
        <v>113.6</v>
      </c>
      <c r="Z95" s="24">
        <v>118.5</v>
      </c>
      <c r="AA95" s="24">
        <v>123.6</v>
      </c>
      <c r="AB95" s="24">
        <v>112.5</v>
      </c>
      <c r="AC95" s="24">
        <v>118.2</v>
      </c>
      <c r="AD95" s="24">
        <v>126.1</v>
      </c>
    </row>
    <row r="96" spans="1:30" x14ac:dyDescent="0.35">
      <c r="A96" s="5" t="s">
        <v>33</v>
      </c>
      <c r="B96" s="5">
        <v>2015</v>
      </c>
      <c r="C96" s="5" t="s">
        <v>41</v>
      </c>
      <c r="D96" s="24">
        <v>123.1</v>
      </c>
      <c r="E96" s="24">
        <v>131.69999999999999</v>
      </c>
      <c r="F96" s="24">
        <v>118.1</v>
      </c>
      <c r="G96" s="24">
        <v>128</v>
      </c>
      <c r="H96" s="24">
        <v>106.8</v>
      </c>
      <c r="I96" s="24">
        <v>130.1</v>
      </c>
      <c r="J96" s="24">
        <v>165.5</v>
      </c>
      <c r="K96" s="24">
        <v>156</v>
      </c>
      <c r="L96" s="24">
        <v>85.3</v>
      </c>
      <c r="M96" s="24">
        <v>132.69999999999999</v>
      </c>
      <c r="N96" s="24">
        <v>118.8</v>
      </c>
      <c r="O96" s="24">
        <v>131.69999999999999</v>
      </c>
      <c r="P96" s="24">
        <v>131.1</v>
      </c>
      <c r="Q96" s="24">
        <v>134.19999999999999</v>
      </c>
      <c r="R96" s="24">
        <v>123.7</v>
      </c>
      <c r="S96" s="24">
        <v>118.2</v>
      </c>
      <c r="T96" s="24">
        <v>122.9</v>
      </c>
      <c r="U96" s="5">
        <v>120.9</v>
      </c>
      <c r="V96" s="24">
        <v>115.3</v>
      </c>
      <c r="W96" s="24">
        <v>120</v>
      </c>
      <c r="X96" s="24">
        <v>116.6</v>
      </c>
      <c r="Y96" s="24">
        <v>109.9</v>
      </c>
      <c r="Z96" s="24">
        <v>117.2</v>
      </c>
      <c r="AA96" s="24">
        <v>126.2</v>
      </c>
      <c r="AB96" s="24">
        <v>112</v>
      </c>
      <c r="AC96" s="24">
        <v>116.2</v>
      </c>
      <c r="AD96" s="24">
        <v>123.2</v>
      </c>
    </row>
    <row r="97" spans="1:30" x14ac:dyDescent="0.35">
      <c r="A97" s="5" t="s">
        <v>34</v>
      </c>
      <c r="B97" s="5">
        <v>2015</v>
      </c>
      <c r="C97" s="5" t="s">
        <v>41</v>
      </c>
      <c r="D97" s="24">
        <v>124.2</v>
      </c>
      <c r="E97" s="24">
        <v>131.4</v>
      </c>
      <c r="F97" s="24">
        <v>120.1</v>
      </c>
      <c r="G97" s="24">
        <v>128.5</v>
      </c>
      <c r="H97" s="24">
        <v>111.4</v>
      </c>
      <c r="I97" s="24">
        <v>132.30000000000001</v>
      </c>
      <c r="J97" s="24">
        <v>157.6</v>
      </c>
      <c r="K97" s="24">
        <v>144</v>
      </c>
      <c r="L97" s="24">
        <v>90.5</v>
      </c>
      <c r="M97" s="24">
        <v>126.8</v>
      </c>
      <c r="N97" s="24">
        <v>120.4</v>
      </c>
      <c r="O97" s="24">
        <v>132.1</v>
      </c>
      <c r="P97" s="24">
        <v>130.30000000000001</v>
      </c>
      <c r="Q97" s="24">
        <v>131.19999999999999</v>
      </c>
      <c r="R97" s="24">
        <v>127.2</v>
      </c>
      <c r="S97" s="24">
        <v>122.9</v>
      </c>
      <c r="T97" s="24">
        <v>126.6</v>
      </c>
      <c r="U97" s="5">
        <v>120.9</v>
      </c>
      <c r="V97" s="24">
        <v>120.6</v>
      </c>
      <c r="W97" s="24">
        <v>122</v>
      </c>
      <c r="X97" s="24">
        <v>119.4</v>
      </c>
      <c r="Y97" s="24">
        <v>111.7</v>
      </c>
      <c r="Z97" s="24">
        <v>117.8</v>
      </c>
      <c r="AA97" s="24">
        <v>125.1</v>
      </c>
      <c r="AB97" s="24">
        <v>112.3</v>
      </c>
      <c r="AC97" s="24">
        <v>117.2</v>
      </c>
      <c r="AD97" s="24">
        <v>124.8</v>
      </c>
    </row>
    <row r="98" spans="1:30" x14ac:dyDescent="0.35">
      <c r="A98" s="5" t="s">
        <v>30</v>
      </c>
      <c r="B98" s="5">
        <v>2015</v>
      </c>
      <c r="C98" s="5" t="s">
        <v>42</v>
      </c>
      <c r="D98" s="24">
        <v>125.1</v>
      </c>
      <c r="E98" s="24">
        <v>131.1</v>
      </c>
      <c r="F98" s="24">
        <v>120.7</v>
      </c>
      <c r="G98" s="24">
        <v>129.19999999999999</v>
      </c>
      <c r="H98" s="24">
        <v>114.7</v>
      </c>
      <c r="I98" s="24">
        <v>132.30000000000001</v>
      </c>
      <c r="J98" s="24">
        <v>158.9</v>
      </c>
      <c r="K98" s="24">
        <v>142.1</v>
      </c>
      <c r="L98" s="24">
        <v>92.5</v>
      </c>
      <c r="M98" s="24">
        <v>125.4</v>
      </c>
      <c r="N98" s="24">
        <v>121.9</v>
      </c>
      <c r="O98" s="24">
        <v>132.69999999999999</v>
      </c>
      <c r="P98" s="24">
        <v>131</v>
      </c>
      <c r="Q98" s="24">
        <v>131</v>
      </c>
      <c r="R98" s="24">
        <v>130.4</v>
      </c>
      <c r="S98" s="24">
        <v>126.8</v>
      </c>
      <c r="T98" s="24">
        <v>129.9</v>
      </c>
      <c r="U98" s="12">
        <f>AVERAGE(U99,U100)</f>
        <v>121.6</v>
      </c>
      <c r="V98" s="24">
        <v>123.7</v>
      </c>
      <c r="W98" s="24">
        <v>124.5</v>
      </c>
      <c r="X98" s="24">
        <v>121.4</v>
      </c>
      <c r="Y98" s="24">
        <v>113.8</v>
      </c>
      <c r="Z98" s="24">
        <v>119.6</v>
      </c>
      <c r="AA98" s="24">
        <v>124.5</v>
      </c>
      <c r="AB98" s="24">
        <v>113.7</v>
      </c>
      <c r="AC98" s="24">
        <v>118.8</v>
      </c>
      <c r="AD98" s="24">
        <v>127</v>
      </c>
    </row>
    <row r="99" spans="1:30" x14ac:dyDescent="0.35">
      <c r="A99" s="5" t="s">
        <v>33</v>
      </c>
      <c r="B99" s="5">
        <v>2015</v>
      </c>
      <c r="C99" s="5" t="s">
        <v>42</v>
      </c>
      <c r="D99" s="24">
        <v>123.4</v>
      </c>
      <c r="E99" s="24">
        <v>129</v>
      </c>
      <c r="F99" s="24">
        <v>115.6</v>
      </c>
      <c r="G99" s="24">
        <v>128.30000000000001</v>
      </c>
      <c r="H99" s="24">
        <v>107</v>
      </c>
      <c r="I99" s="24">
        <v>124</v>
      </c>
      <c r="J99" s="24">
        <v>168.5</v>
      </c>
      <c r="K99" s="24">
        <v>165.4</v>
      </c>
      <c r="L99" s="24">
        <v>86.3</v>
      </c>
      <c r="M99" s="24">
        <v>134.4</v>
      </c>
      <c r="N99" s="24">
        <v>119.1</v>
      </c>
      <c r="O99" s="24">
        <v>132.30000000000001</v>
      </c>
      <c r="P99" s="24">
        <v>131.5</v>
      </c>
      <c r="Q99" s="24">
        <v>134.69999999999999</v>
      </c>
      <c r="R99" s="24">
        <v>124</v>
      </c>
      <c r="S99" s="24">
        <v>118.6</v>
      </c>
      <c r="T99" s="24">
        <v>123.2</v>
      </c>
      <c r="U99" s="5">
        <v>121.6</v>
      </c>
      <c r="V99" s="24">
        <v>115.1</v>
      </c>
      <c r="W99" s="24">
        <v>120.4</v>
      </c>
      <c r="X99" s="24">
        <v>117.1</v>
      </c>
      <c r="Y99" s="24">
        <v>109.1</v>
      </c>
      <c r="Z99" s="24">
        <v>117.3</v>
      </c>
      <c r="AA99" s="24">
        <v>126.5</v>
      </c>
      <c r="AB99" s="24">
        <v>112.9</v>
      </c>
      <c r="AC99" s="24">
        <v>116.2</v>
      </c>
      <c r="AD99" s="24">
        <v>123.5</v>
      </c>
    </row>
    <row r="100" spans="1:30" x14ac:dyDescent="0.35">
      <c r="A100" s="5" t="s">
        <v>34</v>
      </c>
      <c r="B100" s="5">
        <v>2015</v>
      </c>
      <c r="C100" s="5" t="s">
        <v>42</v>
      </c>
      <c r="D100" s="24">
        <v>124.6</v>
      </c>
      <c r="E100" s="24">
        <v>130.4</v>
      </c>
      <c r="F100" s="24">
        <v>118.7</v>
      </c>
      <c r="G100" s="24">
        <v>128.9</v>
      </c>
      <c r="H100" s="24">
        <v>111.9</v>
      </c>
      <c r="I100" s="24">
        <v>128.4</v>
      </c>
      <c r="J100" s="24">
        <v>162.19999999999999</v>
      </c>
      <c r="K100" s="24">
        <v>150</v>
      </c>
      <c r="L100" s="24">
        <v>90.4</v>
      </c>
      <c r="M100" s="24">
        <v>128.4</v>
      </c>
      <c r="N100" s="24">
        <v>120.7</v>
      </c>
      <c r="O100" s="24">
        <v>132.5</v>
      </c>
      <c r="P100" s="24">
        <v>131.19999999999999</v>
      </c>
      <c r="Q100" s="24">
        <v>132</v>
      </c>
      <c r="R100" s="24">
        <v>127.9</v>
      </c>
      <c r="S100" s="24">
        <v>123.4</v>
      </c>
      <c r="T100" s="24">
        <v>127.2</v>
      </c>
      <c r="U100" s="5">
        <v>121.6</v>
      </c>
      <c r="V100" s="24">
        <v>120.4</v>
      </c>
      <c r="W100" s="24">
        <v>122.6</v>
      </c>
      <c r="X100" s="24">
        <v>119.8</v>
      </c>
      <c r="Y100" s="24">
        <v>111.3</v>
      </c>
      <c r="Z100" s="24">
        <v>118.3</v>
      </c>
      <c r="AA100" s="24">
        <v>125.7</v>
      </c>
      <c r="AB100" s="24">
        <v>113.4</v>
      </c>
      <c r="AC100" s="24">
        <v>117.5</v>
      </c>
      <c r="AD100" s="24">
        <v>125.4</v>
      </c>
    </row>
    <row r="101" spans="1:30" x14ac:dyDescent="0.35">
      <c r="A101" s="5" t="s">
        <v>30</v>
      </c>
      <c r="B101" s="5">
        <v>2015</v>
      </c>
      <c r="C101" s="5" t="s">
        <v>43</v>
      </c>
      <c r="D101" s="24">
        <v>125.6</v>
      </c>
      <c r="E101" s="24">
        <v>130.4</v>
      </c>
      <c r="F101" s="24">
        <v>120.8</v>
      </c>
      <c r="G101" s="24">
        <v>129.4</v>
      </c>
      <c r="H101" s="24">
        <v>115.8</v>
      </c>
      <c r="I101" s="24">
        <v>133.19999999999999</v>
      </c>
      <c r="J101" s="24">
        <v>157.69999999999999</v>
      </c>
      <c r="K101" s="24">
        <v>154.19999999999999</v>
      </c>
      <c r="L101" s="24">
        <v>93.7</v>
      </c>
      <c r="M101" s="24">
        <v>126.6</v>
      </c>
      <c r="N101" s="24">
        <v>122.3</v>
      </c>
      <c r="O101" s="24">
        <v>133.1</v>
      </c>
      <c r="P101" s="24">
        <v>131.80000000000001</v>
      </c>
      <c r="Q101" s="24">
        <v>131.5</v>
      </c>
      <c r="R101" s="24">
        <v>131.1</v>
      </c>
      <c r="S101" s="24">
        <v>127.3</v>
      </c>
      <c r="T101" s="24">
        <v>130.6</v>
      </c>
      <c r="U101" s="12">
        <f>AVERAGE(U102,U103)</f>
        <v>122.4</v>
      </c>
      <c r="V101" s="24">
        <v>124.4</v>
      </c>
      <c r="W101" s="24">
        <v>125.1</v>
      </c>
      <c r="X101" s="24">
        <v>122</v>
      </c>
      <c r="Y101" s="24">
        <v>113.8</v>
      </c>
      <c r="Z101" s="24">
        <v>120.1</v>
      </c>
      <c r="AA101" s="24">
        <v>125.1</v>
      </c>
      <c r="AB101" s="24">
        <v>114.2</v>
      </c>
      <c r="AC101" s="24">
        <v>119.2</v>
      </c>
      <c r="AD101" s="24">
        <v>127.7</v>
      </c>
    </row>
    <row r="102" spans="1:30" x14ac:dyDescent="0.35">
      <c r="A102" s="5" t="s">
        <v>33</v>
      </c>
      <c r="B102" s="5">
        <v>2015</v>
      </c>
      <c r="C102" s="5" t="s">
        <v>43</v>
      </c>
      <c r="D102" s="24">
        <v>123.6</v>
      </c>
      <c r="E102" s="24">
        <v>128.6</v>
      </c>
      <c r="F102" s="24">
        <v>115.9</v>
      </c>
      <c r="G102" s="24">
        <v>128.5</v>
      </c>
      <c r="H102" s="24">
        <v>109</v>
      </c>
      <c r="I102" s="24">
        <v>124.1</v>
      </c>
      <c r="J102" s="24">
        <v>165.8</v>
      </c>
      <c r="K102" s="24">
        <v>187.2</v>
      </c>
      <c r="L102" s="24">
        <v>89.4</v>
      </c>
      <c r="M102" s="24">
        <v>135.80000000000001</v>
      </c>
      <c r="N102" s="24">
        <v>119.4</v>
      </c>
      <c r="O102" s="24">
        <v>132.9</v>
      </c>
      <c r="P102" s="24">
        <v>132.6</v>
      </c>
      <c r="Q102" s="24">
        <v>135.30000000000001</v>
      </c>
      <c r="R102" s="24">
        <v>124.4</v>
      </c>
      <c r="S102" s="24">
        <v>118.8</v>
      </c>
      <c r="T102" s="24">
        <v>123.6</v>
      </c>
      <c r="U102" s="5">
        <v>122.4</v>
      </c>
      <c r="V102" s="24">
        <v>114.9</v>
      </c>
      <c r="W102" s="24">
        <v>120.7</v>
      </c>
      <c r="X102" s="24">
        <v>117.7</v>
      </c>
      <c r="Y102" s="24">
        <v>109.3</v>
      </c>
      <c r="Z102" s="24">
        <v>117.7</v>
      </c>
      <c r="AA102" s="24">
        <v>126.5</v>
      </c>
      <c r="AB102" s="24">
        <v>113.5</v>
      </c>
      <c r="AC102" s="24">
        <v>116.5</v>
      </c>
      <c r="AD102" s="24">
        <v>124.2</v>
      </c>
    </row>
    <row r="103" spans="1:30" x14ac:dyDescent="0.35">
      <c r="A103" s="5" t="s">
        <v>34</v>
      </c>
      <c r="B103" s="5">
        <v>2015</v>
      </c>
      <c r="C103" s="5" t="s">
        <v>43</v>
      </c>
      <c r="D103" s="24">
        <v>125</v>
      </c>
      <c r="E103" s="24">
        <v>129.80000000000001</v>
      </c>
      <c r="F103" s="24">
        <v>118.9</v>
      </c>
      <c r="G103" s="24">
        <v>129.1</v>
      </c>
      <c r="H103" s="24">
        <v>113.3</v>
      </c>
      <c r="I103" s="24">
        <v>129</v>
      </c>
      <c r="J103" s="24">
        <v>160.4</v>
      </c>
      <c r="K103" s="24">
        <v>165.3</v>
      </c>
      <c r="L103" s="24">
        <v>92.3</v>
      </c>
      <c r="M103" s="24">
        <v>129.69999999999999</v>
      </c>
      <c r="N103" s="24">
        <v>121.1</v>
      </c>
      <c r="O103" s="24">
        <v>133</v>
      </c>
      <c r="P103" s="24">
        <v>132.1</v>
      </c>
      <c r="Q103" s="24">
        <v>132.5</v>
      </c>
      <c r="R103" s="24">
        <v>128.5</v>
      </c>
      <c r="S103" s="24">
        <v>123.8</v>
      </c>
      <c r="T103" s="24">
        <v>127.8</v>
      </c>
      <c r="U103" s="5">
        <v>122.4</v>
      </c>
      <c r="V103" s="24">
        <v>120.8</v>
      </c>
      <c r="W103" s="24">
        <v>123</v>
      </c>
      <c r="X103" s="24">
        <v>120.4</v>
      </c>
      <c r="Y103" s="24">
        <v>111.4</v>
      </c>
      <c r="Z103" s="24">
        <v>118.7</v>
      </c>
      <c r="AA103" s="24">
        <v>125.9</v>
      </c>
      <c r="AB103" s="24">
        <v>113.9</v>
      </c>
      <c r="AC103" s="24">
        <v>117.9</v>
      </c>
      <c r="AD103" s="24">
        <v>126.1</v>
      </c>
    </row>
    <row r="104" spans="1:30" x14ac:dyDescent="0.35">
      <c r="A104" s="5" t="s">
        <v>30</v>
      </c>
      <c r="B104" s="5">
        <v>2015</v>
      </c>
      <c r="C104" s="5" t="s">
        <v>45</v>
      </c>
      <c r="D104" s="24">
        <v>126.1</v>
      </c>
      <c r="E104" s="24">
        <v>130.6</v>
      </c>
      <c r="F104" s="24">
        <v>121.7</v>
      </c>
      <c r="G104" s="24">
        <v>129.5</v>
      </c>
      <c r="H104" s="24">
        <v>117.8</v>
      </c>
      <c r="I104" s="24">
        <v>132.1</v>
      </c>
      <c r="J104" s="24">
        <v>155.19999999999999</v>
      </c>
      <c r="K104" s="24">
        <v>160.80000000000001</v>
      </c>
      <c r="L104" s="24">
        <v>94.5</v>
      </c>
      <c r="M104" s="24">
        <v>128.30000000000001</v>
      </c>
      <c r="N104" s="24">
        <v>123.1</v>
      </c>
      <c r="O104" s="24">
        <v>134.19999999999999</v>
      </c>
      <c r="P104" s="24">
        <v>132.4</v>
      </c>
      <c r="Q104" s="24">
        <v>132.19999999999999</v>
      </c>
      <c r="R104" s="24">
        <v>132.1</v>
      </c>
      <c r="S104" s="24">
        <v>128.19999999999999</v>
      </c>
      <c r="T104" s="24">
        <v>131.5</v>
      </c>
      <c r="U104" s="12">
        <f>AVERAGE(U105,U106)</f>
        <v>122.9</v>
      </c>
      <c r="V104" s="24">
        <v>125.6</v>
      </c>
      <c r="W104" s="24">
        <v>125.6</v>
      </c>
      <c r="X104" s="24">
        <v>122.6</v>
      </c>
      <c r="Y104" s="24">
        <v>114</v>
      </c>
      <c r="Z104" s="24">
        <v>120.9</v>
      </c>
      <c r="AA104" s="24">
        <v>125.8</v>
      </c>
      <c r="AB104" s="24">
        <v>114.2</v>
      </c>
      <c r="AC104" s="24">
        <v>119.6</v>
      </c>
      <c r="AD104" s="24">
        <v>128.30000000000001</v>
      </c>
    </row>
    <row r="105" spans="1:30" x14ac:dyDescent="0.35">
      <c r="A105" s="5" t="s">
        <v>33</v>
      </c>
      <c r="B105" s="5">
        <v>2015</v>
      </c>
      <c r="C105" s="5" t="s">
        <v>45</v>
      </c>
      <c r="D105" s="24">
        <v>124</v>
      </c>
      <c r="E105" s="24">
        <v>129.80000000000001</v>
      </c>
      <c r="F105" s="24">
        <v>121.5</v>
      </c>
      <c r="G105" s="24">
        <v>128.6</v>
      </c>
      <c r="H105" s="24">
        <v>110</v>
      </c>
      <c r="I105" s="24">
        <v>123.7</v>
      </c>
      <c r="J105" s="24">
        <v>164.6</v>
      </c>
      <c r="K105" s="24">
        <v>191.6</v>
      </c>
      <c r="L105" s="24">
        <v>90.8</v>
      </c>
      <c r="M105" s="24">
        <v>137.1</v>
      </c>
      <c r="N105" s="24">
        <v>119.8</v>
      </c>
      <c r="O105" s="24">
        <v>133.69999999999999</v>
      </c>
      <c r="P105" s="24">
        <v>133.30000000000001</v>
      </c>
      <c r="Q105" s="24">
        <v>137.6</v>
      </c>
      <c r="R105" s="24">
        <v>125</v>
      </c>
      <c r="S105" s="24">
        <v>119.3</v>
      </c>
      <c r="T105" s="24">
        <v>124.2</v>
      </c>
      <c r="U105" s="5">
        <v>122.9</v>
      </c>
      <c r="V105" s="24">
        <v>115.1</v>
      </c>
      <c r="W105" s="24">
        <v>121</v>
      </c>
      <c r="X105" s="24">
        <v>118.1</v>
      </c>
      <c r="Y105" s="24">
        <v>109.3</v>
      </c>
      <c r="Z105" s="24">
        <v>117.9</v>
      </c>
      <c r="AA105" s="24">
        <v>126.6</v>
      </c>
      <c r="AB105" s="24">
        <v>113.3</v>
      </c>
      <c r="AC105" s="24">
        <v>116.6</v>
      </c>
      <c r="AD105" s="24">
        <v>124.6</v>
      </c>
    </row>
    <row r="106" spans="1:30" x14ac:dyDescent="0.35">
      <c r="A106" s="5" t="s">
        <v>34</v>
      </c>
      <c r="B106" s="5">
        <v>2015</v>
      </c>
      <c r="C106" s="5" t="s">
        <v>45</v>
      </c>
      <c r="D106" s="24">
        <v>125.4</v>
      </c>
      <c r="E106" s="24">
        <v>130.30000000000001</v>
      </c>
      <c r="F106" s="24">
        <v>121.6</v>
      </c>
      <c r="G106" s="24">
        <v>129.19999999999999</v>
      </c>
      <c r="H106" s="24">
        <v>114.9</v>
      </c>
      <c r="I106" s="24">
        <v>128.19999999999999</v>
      </c>
      <c r="J106" s="24">
        <v>158.4</v>
      </c>
      <c r="K106" s="24">
        <v>171.2</v>
      </c>
      <c r="L106" s="24">
        <v>93.3</v>
      </c>
      <c r="M106" s="24">
        <v>131.19999999999999</v>
      </c>
      <c r="N106" s="24">
        <v>121.7</v>
      </c>
      <c r="O106" s="24">
        <v>134</v>
      </c>
      <c r="P106" s="24">
        <v>132.69999999999999</v>
      </c>
      <c r="Q106" s="24">
        <v>133.6</v>
      </c>
      <c r="R106" s="24">
        <v>129.30000000000001</v>
      </c>
      <c r="S106" s="24">
        <v>124.5</v>
      </c>
      <c r="T106" s="24">
        <v>128.6</v>
      </c>
      <c r="U106" s="5">
        <v>122.9</v>
      </c>
      <c r="V106" s="24">
        <v>121.6</v>
      </c>
      <c r="W106" s="24">
        <v>123.4</v>
      </c>
      <c r="X106" s="24">
        <v>120.9</v>
      </c>
      <c r="Y106" s="24">
        <v>111.5</v>
      </c>
      <c r="Z106" s="24">
        <v>119.2</v>
      </c>
      <c r="AA106" s="24">
        <v>126.3</v>
      </c>
      <c r="AB106" s="24">
        <v>113.8</v>
      </c>
      <c r="AC106" s="24">
        <v>118.1</v>
      </c>
      <c r="AD106" s="24">
        <v>126.6</v>
      </c>
    </row>
    <row r="107" spans="1:30" x14ac:dyDescent="0.35">
      <c r="A107" s="5" t="s">
        <v>30</v>
      </c>
      <c r="B107" s="5">
        <v>2015</v>
      </c>
      <c r="C107" s="5" t="s">
        <v>46</v>
      </c>
      <c r="D107" s="24">
        <v>126.3</v>
      </c>
      <c r="E107" s="24">
        <v>131.30000000000001</v>
      </c>
      <c r="F107" s="24">
        <v>123.3</v>
      </c>
      <c r="G107" s="24">
        <v>129.80000000000001</v>
      </c>
      <c r="H107" s="24">
        <v>118.3</v>
      </c>
      <c r="I107" s="24">
        <v>131.6</v>
      </c>
      <c r="J107" s="24">
        <v>145.5</v>
      </c>
      <c r="K107" s="24">
        <v>162.1</v>
      </c>
      <c r="L107" s="24">
        <v>95.4</v>
      </c>
      <c r="M107" s="24">
        <v>128.9</v>
      </c>
      <c r="N107" s="24">
        <v>123.3</v>
      </c>
      <c r="O107" s="24">
        <v>135.1</v>
      </c>
      <c r="P107" s="24">
        <v>131.4</v>
      </c>
      <c r="Q107" s="24">
        <v>133.1</v>
      </c>
      <c r="R107" s="24">
        <v>132.5</v>
      </c>
      <c r="S107" s="24">
        <v>128.5</v>
      </c>
      <c r="T107" s="24">
        <v>131.9</v>
      </c>
      <c r="U107" s="12">
        <f>AVERAGE(U108,U109)</f>
        <v>122.4</v>
      </c>
      <c r="V107" s="24">
        <v>125.7</v>
      </c>
      <c r="W107" s="24">
        <v>126</v>
      </c>
      <c r="X107" s="24">
        <v>123.1</v>
      </c>
      <c r="Y107" s="24">
        <v>114</v>
      </c>
      <c r="Z107" s="24">
        <v>121.6</v>
      </c>
      <c r="AA107" s="24">
        <v>125.6</v>
      </c>
      <c r="AB107" s="24">
        <v>114.1</v>
      </c>
      <c r="AC107" s="24">
        <v>119.8</v>
      </c>
      <c r="AD107" s="24">
        <v>127.9</v>
      </c>
    </row>
    <row r="108" spans="1:30" x14ac:dyDescent="0.35">
      <c r="A108" s="5" t="s">
        <v>33</v>
      </c>
      <c r="B108" s="5">
        <v>2015</v>
      </c>
      <c r="C108" s="5" t="s">
        <v>46</v>
      </c>
      <c r="D108" s="24">
        <v>124.3</v>
      </c>
      <c r="E108" s="24">
        <v>131.69999999999999</v>
      </c>
      <c r="F108" s="24">
        <v>127.1</v>
      </c>
      <c r="G108" s="24">
        <v>128.6</v>
      </c>
      <c r="H108" s="24">
        <v>110</v>
      </c>
      <c r="I108" s="24">
        <v>120.8</v>
      </c>
      <c r="J108" s="24">
        <v>149</v>
      </c>
      <c r="K108" s="24">
        <v>190.1</v>
      </c>
      <c r="L108" s="24">
        <v>92.7</v>
      </c>
      <c r="M108" s="24">
        <v>138.6</v>
      </c>
      <c r="N108" s="24">
        <v>120.2</v>
      </c>
      <c r="O108" s="24">
        <v>134.19999999999999</v>
      </c>
      <c r="P108" s="24">
        <v>131.5</v>
      </c>
      <c r="Q108" s="24">
        <v>138.19999999999999</v>
      </c>
      <c r="R108" s="24">
        <v>125.4</v>
      </c>
      <c r="S108" s="24">
        <v>119.5</v>
      </c>
      <c r="T108" s="24">
        <v>124.5</v>
      </c>
      <c r="U108" s="5">
        <v>122.4</v>
      </c>
      <c r="V108" s="24">
        <v>116</v>
      </c>
      <c r="W108" s="24">
        <v>121</v>
      </c>
      <c r="X108" s="24">
        <v>118.6</v>
      </c>
      <c r="Y108" s="24">
        <v>109.3</v>
      </c>
      <c r="Z108" s="24">
        <v>118.1</v>
      </c>
      <c r="AA108" s="24">
        <v>126.6</v>
      </c>
      <c r="AB108" s="24">
        <v>113.2</v>
      </c>
      <c r="AC108" s="24">
        <v>116.7</v>
      </c>
      <c r="AD108" s="24">
        <v>124</v>
      </c>
    </row>
    <row r="109" spans="1:30" x14ac:dyDescent="0.35">
      <c r="A109" s="5" t="s">
        <v>34</v>
      </c>
      <c r="B109" s="5">
        <v>2015</v>
      </c>
      <c r="C109" s="5" t="s">
        <v>46</v>
      </c>
      <c r="D109" s="24">
        <v>125.7</v>
      </c>
      <c r="E109" s="24">
        <v>131.4</v>
      </c>
      <c r="F109" s="24">
        <v>124.8</v>
      </c>
      <c r="G109" s="24">
        <v>129.4</v>
      </c>
      <c r="H109" s="24">
        <v>115.3</v>
      </c>
      <c r="I109" s="24">
        <v>126.6</v>
      </c>
      <c r="J109" s="24">
        <v>146.69999999999999</v>
      </c>
      <c r="K109" s="24">
        <v>171.5</v>
      </c>
      <c r="L109" s="24">
        <v>94.5</v>
      </c>
      <c r="M109" s="24">
        <v>132.1</v>
      </c>
      <c r="N109" s="24">
        <v>122</v>
      </c>
      <c r="O109" s="24">
        <v>134.69999999999999</v>
      </c>
      <c r="P109" s="24">
        <v>131.4</v>
      </c>
      <c r="Q109" s="24">
        <v>134.5</v>
      </c>
      <c r="R109" s="24">
        <v>129.69999999999999</v>
      </c>
      <c r="S109" s="24">
        <v>124.8</v>
      </c>
      <c r="T109" s="24">
        <v>129</v>
      </c>
      <c r="U109" s="5">
        <v>122.4</v>
      </c>
      <c r="V109" s="24">
        <v>122</v>
      </c>
      <c r="W109" s="24">
        <v>123.6</v>
      </c>
      <c r="X109" s="24">
        <v>121.4</v>
      </c>
      <c r="Y109" s="24">
        <v>111.5</v>
      </c>
      <c r="Z109" s="24">
        <v>119.6</v>
      </c>
      <c r="AA109" s="24">
        <v>126.2</v>
      </c>
      <c r="AB109" s="24">
        <v>113.7</v>
      </c>
      <c r="AC109" s="24">
        <v>118.3</v>
      </c>
      <c r="AD109" s="24">
        <v>126.1</v>
      </c>
    </row>
    <row r="110" spans="1:30" x14ac:dyDescent="0.35">
      <c r="A110" s="5" t="s">
        <v>30</v>
      </c>
      <c r="B110" s="5">
        <v>2016</v>
      </c>
      <c r="C110" s="5" t="s">
        <v>31</v>
      </c>
      <c r="D110" s="24">
        <v>126.8</v>
      </c>
      <c r="E110" s="24">
        <v>133.19999999999999</v>
      </c>
      <c r="F110" s="24">
        <v>126.5</v>
      </c>
      <c r="G110" s="24">
        <v>130.30000000000001</v>
      </c>
      <c r="H110" s="24">
        <v>118.9</v>
      </c>
      <c r="I110" s="24">
        <v>131.6</v>
      </c>
      <c r="J110" s="24">
        <v>140.1</v>
      </c>
      <c r="K110" s="24">
        <v>163.80000000000001</v>
      </c>
      <c r="L110" s="24">
        <v>97.7</v>
      </c>
      <c r="M110" s="24">
        <v>129.6</v>
      </c>
      <c r="N110" s="24">
        <v>124.3</v>
      </c>
      <c r="O110" s="24">
        <v>135.9</v>
      </c>
      <c r="P110" s="24">
        <v>131.4</v>
      </c>
      <c r="Q110" s="24">
        <v>133.6</v>
      </c>
      <c r="R110" s="24">
        <v>133.19999999999999</v>
      </c>
      <c r="S110" s="24">
        <v>128.9</v>
      </c>
      <c r="T110" s="24">
        <v>132.6</v>
      </c>
      <c r="U110" s="12">
        <f>AVERAGE(U111,U112)</f>
        <v>123.4</v>
      </c>
      <c r="V110" s="24">
        <v>126.2</v>
      </c>
      <c r="W110" s="24">
        <v>126.6</v>
      </c>
      <c r="X110" s="24">
        <v>123.7</v>
      </c>
      <c r="Y110" s="24">
        <v>113.6</v>
      </c>
      <c r="Z110" s="24">
        <v>121.4</v>
      </c>
      <c r="AA110" s="24">
        <v>126.2</v>
      </c>
      <c r="AB110" s="24">
        <v>114.9</v>
      </c>
      <c r="AC110" s="24">
        <v>120.1</v>
      </c>
      <c r="AD110" s="24">
        <v>128.1</v>
      </c>
    </row>
    <row r="111" spans="1:30" x14ac:dyDescent="0.35">
      <c r="A111" s="5" t="s">
        <v>33</v>
      </c>
      <c r="B111" s="5">
        <v>2016</v>
      </c>
      <c r="C111" s="5" t="s">
        <v>31</v>
      </c>
      <c r="D111" s="24">
        <v>124.7</v>
      </c>
      <c r="E111" s="24">
        <v>135.9</v>
      </c>
      <c r="F111" s="24">
        <v>132</v>
      </c>
      <c r="G111" s="24">
        <v>129.19999999999999</v>
      </c>
      <c r="H111" s="24">
        <v>109.7</v>
      </c>
      <c r="I111" s="24">
        <v>119</v>
      </c>
      <c r="J111" s="24">
        <v>144.1</v>
      </c>
      <c r="K111" s="24">
        <v>184.2</v>
      </c>
      <c r="L111" s="24">
        <v>96.7</v>
      </c>
      <c r="M111" s="24">
        <v>139.5</v>
      </c>
      <c r="N111" s="24">
        <v>120.5</v>
      </c>
      <c r="O111" s="24">
        <v>134.69999999999999</v>
      </c>
      <c r="P111" s="24">
        <v>131.19999999999999</v>
      </c>
      <c r="Q111" s="24">
        <v>139.5</v>
      </c>
      <c r="R111" s="24">
        <v>125.8</v>
      </c>
      <c r="S111" s="24">
        <v>119.8</v>
      </c>
      <c r="T111" s="24">
        <v>124.9</v>
      </c>
      <c r="U111" s="5">
        <v>123.4</v>
      </c>
      <c r="V111" s="24">
        <v>116.9</v>
      </c>
      <c r="W111" s="24">
        <v>121.6</v>
      </c>
      <c r="X111" s="24">
        <v>119.1</v>
      </c>
      <c r="Y111" s="24">
        <v>108.9</v>
      </c>
      <c r="Z111" s="24">
        <v>118.5</v>
      </c>
      <c r="AA111" s="24">
        <v>126.4</v>
      </c>
      <c r="AB111" s="24">
        <v>114</v>
      </c>
      <c r="AC111" s="24">
        <v>116.8</v>
      </c>
      <c r="AD111" s="24">
        <v>124.2</v>
      </c>
    </row>
    <row r="112" spans="1:30" x14ac:dyDescent="0.35">
      <c r="A112" s="5" t="s">
        <v>34</v>
      </c>
      <c r="B112" s="5">
        <v>2016</v>
      </c>
      <c r="C112" s="5" t="s">
        <v>31</v>
      </c>
      <c r="D112" s="24">
        <v>126.1</v>
      </c>
      <c r="E112" s="24">
        <v>134.1</v>
      </c>
      <c r="F112" s="24">
        <v>128.6</v>
      </c>
      <c r="G112" s="24">
        <v>129.9</v>
      </c>
      <c r="H112" s="24">
        <v>115.5</v>
      </c>
      <c r="I112" s="24">
        <v>125.7</v>
      </c>
      <c r="J112" s="24">
        <v>141.5</v>
      </c>
      <c r="K112" s="24">
        <v>170.7</v>
      </c>
      <c r="L112" s="24">
        <v>97.4</v>
      </c>
      <c r="M112" s="24">
        <v>132.9</v>
      </c>
      <c r="N112" s="24">
        <v>122.7</v>
      </c>
      <c r="O112" s="24">
        <v>135.30000000000001</v>
      </c>
      <c r="P112" s="24">
        <v>131.30000000000001</v>
      </c>
      <c r="Q112" s="24">
        <v>135.19999999999999</v>
      </c>
      <c r="R112" s="24">
        <v>130.30000000000001</v>
      </c>
      <c r="S112" s="24">
        <v>125.1</v>
      </c>
      <c r="T112" s="24">
        <v>129.5</v>
      </c>
      <c r="U112" s="5">
        <v>123.4</v>
      </c>
      <c r="V112" s="24">
        <v>122.7</v>
      </c>
      <c r="W112" s="24">
        <v>124.2</v>
      </c>
      <c r="X112" s="24">
        <v>122</v>
      </c>
      <c r="Y112" s="24">
        <v>111.1</v>
      </c>
      <c r="Z112" s="24">
        <v>119.8</v>
      </c>
      <c r="AA112" s="24">
        <v>126.3</v>
      </c>
      <c r="AB112" s="24">
        <v>114.5</v>
      </c>
      <c r="AC112" s="24">
        <v>118.5</v>
      </c>
      <c r="AD112" s="24">
        <v>126.3</v>
      </c>
    </row>
    <row r="113" spans="1:30" x14ac:dyDescent="0.35">
      <c r="A113" s="5" t="s">
        <v>30</v>
      </c>
      <c r="B113" s="5">
        <v>2016</v>
      </c>
      <c r="C113" s="5" t="s">
        <v>35</v>
      </c>
      <c r="D113" s="24">
        <v>127.1</v>
      </c>
      <c r="E113" s="24">
        <v>133.69999999999999</v>
      </c>
      <c r="F113" s="24">
        <v>127.7</v>
      </c>
      <c r="G113" s="24">
        <v>130.69999999999999</v>
      </c>
      <c r="H113" s="24">
        <v>118.5</v>
      </c>
      <c r="I113" s="24">
        <v>130.4</v>
      </c>
      <c r="J113" s="24">
        <v>130.9</v>
      </c>
      <c r="K113" s="24">
        <v>162.80000000000001</v>
      </c>
      <c r="L113" s="24">
        <v>98.7</v>
      </c>
      <c r="M113" s="24">
        <v>130.6</v>
      </c>
      <c r="N113" s="24">
        <v>124.8</v>
      </c>
      <c r="O113" s="24">
        <v>136.4</v>
      </c>
      <c r="P113" s="24">
        <v>130.30000000000001</v>
      </c>
      <c r="Q113" s="24">
        <v>134.4</v>
      </c>
      <c r="R113" s="24">
        <v>133.9</v>
      </c>
      <c r="S113" s="24">
        <v>129.80000000000001</v>
      </c>
      <c r="T113" s="24">
        <v>133.4</v>
      </c>
      <c r="U113" s="12">
        <f>AVERAGE(U114,U115)</f>
        <v>124.4</v>
      </c>
      <c r="V113" s="24">
        <v>127.5</v>
      </c>
      <c r="W113" s="24">
        <v>127.1</v>
      </c>
      <c r="X113" s="24">
        <v>124.3</v>
      </c>
      <c r="Y113" s="24">
        <v>113.9</v>
      </c>
      <c r="Z113" s="24">
        <v>122.3</v>
      </c>
      <c r="AA113" s="24">
        <v>127.1</v>
      </c>
      <c r="AB113" s="24">
        <v>116.8</v>
      </c>
      <c r="AC113" s="24">
        <v>120.9</v>
      </c>
      <c r="AD113" s="24">
        <v>127.9</v>
      </c>
    </row>
    <row r="114" spans="1:30" x14ac:dyDescent="0.35">
      <c r="A114" s="5" t="s">
        <v>33</v>
      </c>
      <c r="B114" s="5">
        <v>2016</v>
      </c>
      <c r="C114" s="5" t="s">
        <v>35</v>
      </c>
      <c r="D114" s="24">
        <v>124.8</v>
      </c>
      <c r="E114" s="24">
        <v>135.1</v>
      </c>
      <c r="F114" s="24">
        <v>130.30000000000001</v>
      </c>
      <c r="G114" s="24">
        <v>129.6</v>
      </c>
      <c r="H114" s="24">
        <v>108.4</v>
      </c>
      <c r="I114" s="24">
        <v>118.6</v>
      </c>
      <c r="J114" s="24">
        <v>129.19999999999999</v>
      </c>
      <c r="K114" s="24">
        <v>176.4</v>
      </c>
      <c r="L114" s="24">
        <v>99.1</v>
      </c>
      <c r="M114" s="24">
        <v>139.69999999999999</v>
      </c>
      <c r="N114" s="24">
        <v>120.6</v>
      </c>
      <c r="O114" s="24">
        <v>135.19999999999999</v>
      </c>
      <c r="P114" s="24">
        <v>129.1</v>
      </c>
      <c r="Q114" s="24">
        <v>140</v>
      </c>
      <c r="R114" s="24">
        <v>126.2</v>
      </c>
      <c r="S114" s="24">
        <v>120.1</v>
      </c>
      <c r="T114" s="24">
        <v>125.3</v>
      </c>
      <c r="U114" s="5">
        <v>124.4</v>
      </c>
      <c r="V114" s="24">
        <v>116</v>
      </c>
      <c r="W114" s="24">
        <v>121.8</v>
      </c>
      <c r="X114" s="24">
        <v>119.5</v>
      </c>
      <c r="Y114" s="24">
        <v>109.1</v>
      </c>
      <c r="Z114" s="24">
        <v>118.8</v>
      </c>
      <c r="AA114" s="24">
        <v>126.3</v>
      </c>
      <c r="AB114" s="24">
        <v>116.2</v>
      </c>
      <c r="AC114" s="24">
        <v>117.2</v>
      </c>
      <c r="AD114" s="24">
        <v>123.8</v>
      </c>
    </row>
    <row r="115" spans="1:30" x14ac:dyDescent="0.35">
      <c r="A115" s="5" t="s">
        <v>34</v>
      </c>
      <c r="B115" s="5">
        <v>2016</v>
      </c>
      <c r="C115" s="5" t="s">
        <v>35</v>
      </c>
      <c r="D115" s="24">
        <v>126.4</v>
      </c>
      <c r="E115" s="24">
        <v>134.19999999999999</v>
      </c>
      <c r="F115" s="24">
        <v>128.69999999999999</v>
      </c>
      <c r="G115" s="24">
        <v>130.30000000000001</v>
      </c>
      <c r="H115" s="24">
        <v>114.8</v>
      </c>
      <c r="I115" s="24">
        <v>124.9</v>
      </c>
      <c r="J115" s="24">
        <v>130.30000000000001</v>
      </c>
      <c r="K115" s="24">
        <v>167.4</v>
      </c>
      <c r="L115" s="24">
        <v>98.8</v>
      </c>
      <c r="M115" s="24">
        <v>133.6</v>
      </c>
      <c r="N115" s="24">
        <v>123</v>
      </c>
      <c r="O115" s="24">
        <v>135.80000000000001</v>
      </c>
      <c r="P115" s="24">
        <v>129.9</v>
      </c>
      <c r="Q115" s="24">
        <v>135.9</v>
      </c>
      <c r="R115" s="24">
        <v>130.9</v>
      </c>
      <c r="S115" s="24">
        <v>125.8</v>
      </c>
      <c r="T115" s="24">
        <v>130.19999999999999</v>
      </c>
      <c r="U115" s="5">
        <v>124.4</v>
      </c>
      <c r="V115" s="24">
        <v>123.1</v>
      </c>
      <c r="W115" s="24">
        <v>124.6</v>
      </c>
      <c r="X115" s="24">
        <v>122.5</v>
      </c>
      <c r="Y115" s="24">
        <v>111.4</v>
      </c>
      <c r="Z115" s="24">
        <v>120.3</v>
      </c>
      <c r="AA115" s="24">
        <v>126.6</v>
      </c>
      <c r="AB115" s="24">
        <v>116.6</v>
      </c>
      <c r="AC115" s="24">
        <v>119.1</v>
      </c>
      <c r="AD115" s="24">
        <v>126</v>
      </c>
    </row>
    <row r="116" spans="1:30" x14ac:dyDescent="0.35">
      <c r="A116" s="5" t="s">
        <v>30</v>
      </c>
      <c r="B116" s="5">
        <v>2016</v>
      </c>
      <c r="C116" s="5" t="s">
        <v>36</v>
      </c>
      <c r="D116" s="24">
        <v>127.3</v>
      </c>
      <c r="E116" s="24">
        <v>134.4</v>
      </c>
      <c r="F116" s="24">
        <v>125.1</v>
      </c>
      <c r="G116" s="24">
        <v>130.5</v>
      </c>
      <c r="H116" s="24">
        <v>118.3</v>
      </c>
      <c r="I116" s="24">
        <v>131.69999999999999</v>
      </c>
      <c r="J116" s="24">
        <v>130.69999999999999</v>
      </c>
      <c r="K116" s="24">
        <v>161.19999999999999</v>
      </c>
      <c r="L116" s="24">
        <v>100.4</v>
      </c>
      <c r="M116" s="24">
        <v>130.80000000000001</v>
      </c>
      <c r="N116" s="24">
        <v>124.9</v>
      </c>
      <c r="O116" s="24">
        <v>137</v>
      </c>
      <c r="P116" s="24">
        <v>130.4</v>
      </c>
      <c r="Q116" s="24">
        <v>135</v>
      </c>
      <c r="R116" s="24">
        <v>134.4</v>
      </c>
      <c r="S116" s="24">
        <v>130.19999999999999</v>
      </c>
      <c r="T116" s="24">
        <v>133.80000000000001</v>
      </c>
      <c r="U116" s="12">
        <f>AVERAGE(U117,U118)</f>
        <v>124.9</v>
      </c>
      <c r="V116" s="24">
        <v>127</v>
      </c>
      <c r="W116" s="24">
        <v>127.7</v>
      </c>
      <c r="X116" s="24">
        <v>124.8</v>
      </c>
      <c r="Y116" s="24">
        <v>113.6</v>
      </c>
      <c r="Z116" s="24">
        <v>122.5</v>
      </c>
      <c r="AA116" s="24">
        <v>127.5</v>
      </c>
      <c r="AB116" s="24">
        <v>117.4</v>
      </c>
      <c r="AC116" s="24">
        <v>121.1</v>
      </c>
      <c r="AD116" s="24">
        <v>128</v>
      </c>
    </row>
    <row r="117" spans="1:30" x14ac:dyDescent="0.35">
      <c r="A117" s="5" t="s">
        <v>33</v>
      </c>
      <c r="B117" s="5">
        <v>2016</v>
      </c>
      <c r="C117" s="5" t="s">
        <v>36</v>
      </c>
      <c r="D117" s="24">
        <v>124.8</v>
      </c>
      <c r="E117" s="24">
        <v>136.30000000000001</v>
      </c>
      <c r="F117" s="24">
        <v>123.7</v>
      </c>
      <c r="G117" s="24">
        <v>129.69999999999999</v>
      </c>
      <c r="H117" s="24">
        <v>107.9</v>
      </c>
      <c r="I117" s="24">
        <v>119.9</v>
      </c>
      <c r="J117" s="24">
        <v>128.1</v>
      </c>
      <c r="K117" s="24">
        <v>170.3</v>
      </c>
      <c r="L117" s="24">
        <v>101.8</v>
      </c>
      <c r="M117" s="24">
        <v>140.1</v>
      </c>
      <c r="N117" s="24">
        <v>120.7</v>
      </c>
      <c r="O117" s="24">
        <v>135.4</v>
      </c>
      <c r="P117" s="24">
        <v>128.9</v>
      </c>
      <c r="Q117" s="24">
        <v>140.6</v>
      </c>
      <c r="R117" s="24">
        <v>126.4</v>
      </c>
      <c r="S117" s="24">
        <v>120.3</v>
      </c>
      <c r="T117" s="24">
        <v>125.5</v>
      </c>
      <c r="U117" s="5">
        <v>124.9</v>
      </c>
      <c r="V117" s="24">
        <v>114.8</v>
      </c>
      <c r="W117" s="24">
        <v>122.3</v>
      </c>
      <c r="X117" s="24">
        <v>119.7</v>
      </c>
      <c r="Y117" s="24">
        <v>108.5</v>
      </c>
      <c r="Z117" s="24">
        <v>119.1</v>
      </c>
      <c r="AA117" s="24">
        <v>126.4</v>
      </c>
      <c r="AB117" s="24">
        <v>117.1</v>
      </c>
      <c r="AC117" s="24">
        <v>117.3</v>
      </c>
      <c r="AD117" s="24">
        <v>123.8</v>
      </c>
    </row>
    <row r="118" spans="1:30" x14ac:dyDescent="0.35">
      <c r="A118" s="5" t="s">
        <v>34</v>
      </c>
      <c r="B118" s="5">
        <v>2016</v>
      </c>
      <c r="C118" s="5" t="s">
        <v>36</v>
      </c>
      <c r="D118" s="24">
        <v>126.5</v>
      </c>
      <c r="E118" s="24">
        <v>135.1</v>
      </c>
      <c r="F118" s="24">
        <v>124.6</v>
      </c>
      <c r="G118" s="24">
        <v>130.19999999999999</v>
      </c>
      <c r="H118" s="24">
        <v>114.5</v>
      </c>
      <c r="I118" s="24">
        <v>126.2</v>
      </c>
      <c r="J118" s="24">
        <v>129.80000000000001</v>
      </c>
      <c r="K118" s="24">
        <v>164.3</v>
      </c>
      <c r="L118" s="24">
        <v>100.9</v>
      </c>
      <c r="M118" s="24">
        <v>133.9</v>
      </c>
      <c r="N118" s="24">
        <v>123.1</v>
      </c>
      <c r="O118" s="24">
        <v>136.30000000000001</v>
      </c>
      <c r="P118" s="24">
        <v>129.80000000000001</v>
      </c>
      <c r="Q118" s="24">
        <v>136.5</v>
      </c>
      <c r="R118" s="24">
        <v>131.30000000000001</v>
      </c>
      <c r="S118" s="24">
        <v>126.1</v>
      </c>
      <c r="T118" s="24">
        <v>130.5</v>
      </c>
      <c r="U118" s="5">
        <v>124.9</v>
      </c>
      <c r="V118" s="24">
        <v>122.4</v>
      </c>
      <c r="W118" s="24">
        <v>125.1</v>
      </c>
      <c r="X118" s="24">
        <v>122.9</v>
      </c>
      <c r="Y118" s="24">
        <v>110.9</v>
      </c>
      <c r="Z118" s="24">
        <v>120.6</v>
      </c>
      <c r="AA118" s="24">
        <v>126.9</v>
      </c>
      <c r="AB118" s="24">
        <v>117.3</v>
      </c>
      <c r="AC118" s="24">
        <v>119.3</v>
      </c>
      <c r="AD118" s="24">
        <v>126</v>
      </c>
    </row>
    <row r="119" spans="1:30" x14ac:dyDescent="0.35">
      <c r="A119" s="5" t="s">
        <v>30</v>
      </c>
      <c r="B119" s="5">
        <v>2016</v>
      </c>
      <c r="C119" s="5" t="s">
        <v>37</v>
      </c>
      <c r="D119" s="24">
        <v>127.4</v>
      </c>
      <c r="E119" s="24">
        <v>135.4</v>
      </c>
      <c r="F119" s="24">
        <v>123.4</v>
      </c>
      <c r="G119" s="24">
        <v>131.30000000000001</v>
      </c>
      <c r="H119" s="24">
        <v>118.2</v>
      </c>
      <c r="I119" s="24">
        <v>138.1</v>
      </c>
      <c r="J119" s="24">
        <v>134.1</v>
      </c>
      <c r="K119" s="24">
        <v>162.69999999999999</v>
      </c>
      <c r="L119" s="24">
        <v>105</v>
      </c>
      <c r="M119" s="24">
        <v>131.4</v>
      </c>
      <c r="N119" s="24">
        <v>125.4</v>
      </c>
      <c r="O119" s="24">
        <v>137.4</v>
      </c>
      <c r="P119" s="24">
        <v>131.80000000000001</v>
      </c>
      <c r="Q119" s="24">
        <v>135.5</v>
      </c>
      <c r="R119" s="24">
        <v>135</v>
      </c>
      <c r="S119" s="24">
        <v>130.6</v>
      </c>
      <c r="T119" s="24">
        <v>134.4</v>
      </c>
      <c r="U119" s="12">
        <f>AVERAGE(U120,U121)</f>
        <v>125.6</v>
      </c>
      <c r="V119" s="24">
        <v>127</v>
      </c>
      <c r="W119" s="24">
        <v>128</v>
      </c>
      <c r="X119" s="24">
        <v>125.2</v>
      </c>
      <c r="Y119" s="24">
        <v>114.4</v>
      </c>
      <c r="Z119" s="24">
        <v>123.2</v>
      </c>
      <c r="AA119" s="24">
        <v>127.9</v>
      </c>
      <c r="AB119" s="24">
        <v>118.4</v>
      </c>
      <c r="AC119" s="24">
        <v>121.7</v>
      </c>
      <c r="AD119" s="24">
        <v>129</v>
      </c>
    </row>
    <row r="120" spans="1:30" x14ac:dyDescent="0.35">
      <c r="A120" s="5" t="s">
        <v>33</v>
      </c>
      <c r="B120" s="5">
        <v>2016</v>
      </c>
      <c r="C120" s="5" t="s">
        <v>37</v>
      </c>
      <c r="D120" s="24">
        <v>124.9</v>
      </c>
      <c r="E120" s="24">
        <v>139.30000000000001</v>
      </c>
      <c r="F120" s="24">
        <v>119.9</v>
      </c>
      <c r="G120" s="24">
        <v>130.19999999999999</v>
      </c>
      <c r="H120" s="24">
        <v>108.9</v>
      </c>
      <c r="I120" s="24">
        <v>131.1</v>
      </c>
      <c r="J120" s="24">
        <v>136.80000000000001</v>
      </c>
      <c r="K120" s="24">
        <v>176.9</v>
      </c>
      <c r="L120" s="24">
        <v>109.1</v>
      </c>
      <c r="M120" s="24">
        <v>140.4</v>
      </c>
      <c r="N120" s="24">
        <v>121.1</v>
      </c>
      <c r="O120" s="24">
        <v>135.9</v>
      </c>
      <c r="P120" s="24">
        <v>131.80000000000001</v>
      </c>
      <c r="Q120" s="24">
        <v>141.5</v>
      </c>
      <c r="R120" s="24">
        <v>126.8</v>
      </c>
      <c r="S120" s="24">
        <v>120.5</v>
      </c>
      <c r="T120" s="24">
        <v>125.8</v>
      </c>
      <c r="U120" s="5">
        <v>125.6</v>
      </c>
      <c r="V120" s="24">
        <v>114.6</v>
      </c>
      <c r="W120" s="24">
        <v>122.8</v>
      </c>
      <c r="X120" s="24">
        <v>120</v>
      </c>
      <c r="Y120" s="24">
        <v>110</v>
      </c>
      <c r="Z120" s="24">
        <v>119.5</v>
      </c>
      <c r="AA120" s="24">
        <v>127.6</v>
      </c>
      <c r="AB120" s="24">
        <v>117.6</v>
      </c>
      <c r="AC120" s="24">
        <v>118.2</v>
      </c>
      <c r="AD120" s="24">
        <v>125.3</v>
      </c>
    </row>
    <row r="121" spans="1:30" x14ac:dyDescent="0.35">
      <c r="A121" s="5" t="s">
        <v>34</v>
      </c>
      <c r="B121" s="5">
        <v>2016</v>
      </c>
      <c r="C121" s="5" t="s">
        <v>37</v>
      </c>
      <c r="D121" s="24">
        <v>126.6</v>
      </c>
      <c r="E121" s="24">
        <v>136.80000000000001</v>
      </c>
      <c r="F121" s="24">
        <v>122</v>
      </c>
      <c r="G121" s="24">
        <v>130.9</v>
      </c>
      <c r="H121" s="24">
        <v>114.8</v>
      </c>
      <c r="I121" s="24">
        <v>134.80000000000001</v>
      </c>
      <c r="J121" s="24">
        <v>135</v>
      </c>
      <c r="K121" s="24">
        <v>167.5</v>
      </c>
      <c r="L121" s="24">
        <v>106.4</v>
      </c>
      <c r="M121" s="24">
        <v>134.4</v>
      </c>
      <c r="N121" s="24">
        <v>123.6</v>
      </c>
      <c r="O121" s="24">
        <v>136.69999999999999</v>
      </c>
      <c r="P121" s="24">
        <v>131.80000000000001</v>
      </c>
      <c r="Q121" s="24">
        <v>137.1</v>
      </c>
      <c r="R121" s="24">
        <v>131.80000000000001</v>
      </c>
      <c r="S121" s="24">
        <v>126.4</v>
      </c>
      <c r="T121" s="24">
        <v>131</v>
      </c>
      <c r="U121" s="5">
        <v>125.6</v>
      </c>
      <c r="V121" s="24">
        <v>122.3</v>
      </c>
      <c r="W121" s="24">
        <v>125.5</v>
      </c>
      <c r="X121" s="24">
        <v>123.2</v>
      </c>
      <c r="Y121" s="24">
        <v>112.1</v>
      </c>
      <c r="Z121" s="24">
        <v>121.1</v>
      </c>
      <c r="AA121" s="24">
        <v>127.7</v>
      </c>
      <c r="AB121" s="24">
        <v>118.1</v>
      </c>
      <c r="AC121" s="24">
        <v>120</v>
      </c>
      <c r="AD121" s="24">
        <v>127.3</v>
      </c>
    </row>
    <row r="122" spans="1:30" x14ac:dyDescent="0.35">
      <c r="A122" s="5" t="s">
        <v>30</v>
      </c>
      <c r="B122" s="5">
        <v>2016</v>
      </c>
      <c r="C122" s="5" t="s">
        <v>38</v>
      </c>
      <c r="D122" s="24">
        <v>127.6</v>
      </c>
      <c r="E122" s="24">
        <v>137.5</v>
      </c>
      <c r="F122" s="24">
        <v>124.4</v>
      </c>
      <c r="G122" s="24">
        <v>132.4</v>
      </c>
      <c r="H122" s="24">
        <v>118.2</v>
      </c>
      <c r="I122" s="24">
        <v>138.1</v>
      </c>
      <c r="J122" s="24">
        <v>141.80000000000001</v>
      </c>
      <c r="K122" s="24">
        <v>166</v>
      </c>
      <c r="L122" s="24">
        <v>107.5</v>
      </c>
      <c r="M122" s="24">
        <v>132.19999999999999</v>
      </c>
      <c r="N122" s="24">
        <v>126.1</v>
      </c>
      <c r="O122" s="24">
        <v>138.30000000000001</v>
      </c>
      <c r="P122" s="24">
        <v>133.6</v>
      </c>
      <c r="Q122" s="24">
        <v>136</v>
      </c>
      <c r="R122" s="24">
        <v>135.4</v>
      </c>
      <c r="S122" s="24">
        <v>131.1</v>
      </c>
      <c r="T122" s="24">
        <v>134.80000000000001</v>
      </c>
      <c r="U122" s="12">
        <f>AVERAGE(U123,U124)</f>
        <v>126</v>
      </c>
      <c r="V122" s="24">
        <v>127.4</v>
      </c>
      <c r="W122" s="24">
        <v>128.5</v>
      </c>
      <c r="X122" s="24">
        <v>125.8</v>
      </c>
      <c r="Y122" s="24">
        <v>115.1</v>
      </c>
      <c r="Z122" s="24">
        <v>123.6</v>
      </c>
      <c r="AA122" s="24">
        <v>129.1</v>
      </c>
      <c r="AB122" s="24">
        <v>119.7</v>
      </c>
      <c r="AC122" s="24">
        <v>122.5</v>
      </c>
      <c r="AD122" s="24">
        <v>130.30000000000001</v>
      </c>
    </row>
    <row r="123" spans="1:30" x14ac:dyDescent="0.35">
      <c r="A123" s="5" t="s">
        <v>33</v>
      </c>
      <c r="B123" s="5">
        <v>2016</v>
      </c>
      <c r="C123" s="5" t="s">
        <v>38</v>
      </c>
      <c r="D123" s="24">
        <v>125</v>
      </c>
      <c r="E123" s="24">
        <v>142.1</v>
      </c>
      <c r="F123" s="24">
        <v>127</v>
      </c>
      <c r="G123" s="24">
        <v>130.4</v>
      </c>
      <c r="H123" s="24">
        <v>109.6</v>
      </c>
      <c r="I123" s="24">
        <v>133.5</v>
      </c>
      <c r="J123" s="24">
        <v>151.4</v>
      </c>
      <c r="K123" s="24">
        <v>182.8</v>
      </c>
      <c r="L123" s="24">
        <v>111.1</v>
      </c>
      <c r="M123" s="24">
        <v>141.5</v>
      </c>
      <c r="N123" s="24">
        <v>121.5</v>
      </c>
      <c r="O123" s="24">
        <v>136.30000000000001</v>
      </c>
      <c r="P123" s="24">
        <v>134.6</v>
      </c>
      <c r="Q123" s="24">
        <v>142.19999999999999</v>
      </c>
      <c r="R123" s="24">
        <v>127.2</v>
      </c>
      <c r="S123" s="24">
        <v>120.7</v>
      </c>
      <c r="T123" s="24">
        <v>126.2</v>
      </c>
      <c r="U123" s="5">
        <v>126</v>
      </c>
      <c r="V123" s="24">
        <v>115</v>
      </c>
      <c r="W123" s="24">
        <v>123.2</v>
      </c>
      <c r="X123" s="24">
        <v>120.3</v>
      </c>
      <c r="Y123" s="24">
        <v>110.7</v>
      </c>
      <c r="Z123" s="24">
        <v>119.8</v>
      </c>
      <c r="AA123" s="24">
        <v>128</v>
      </c>
      <c r="AB123" s="24">
        <v>118.5</v>
      </c>
      <c r="AC123" s="24">
        <v>118.7</v>
      </c>
      <c r="AD123" s="24">
        <v>126.6</v>
      </c>
    </row>
    <row r="124" spans="1:30" x14ac:dyDescent="0.35">
      <c r="A124" s="5" t="s">
        <v>34</v>
      </c>
      <c r="B124" s="5">
        <v>2016</v>
      </c>
      <c r="C124" s="5" t="s">
        <v>38</v>
      </c>
      <c r="D124" s="24">
        <v>126.8</v>
      </c>
      <c r="E124" s="24">
        <v>139.1</v>
      </c>
      <c r="F124" s="24">
        <v>125.4</v>
      </c>
      <c r="G124" s="24">
        <v>131.69999999999999</v>
      </c>
      <c r="H124" s="24">
        <v>115</v>
      </c>
      <c r="I124" s="24">
        <v>136</v>
      </c>
      <c r="J124" s="24">
        <v>145.1</v>
      </c>
      <c r="K124" s="24">
        <v>171.7</v>
      </c>
      <c r="L124" s="24">
        <v>108.7</v>
      </c>
      <c r="M124" s="24">
        <v>135.30000000000001</v>
      </c>
      <c r="N124" s="24">
        <v>124.2</v>
      </c>
      <c r="O124" s="24">
        <v>137.4</v>
      </c>
      <c r="P124" s="24">
        <v>134</v>
      </c>
      <c r="Q124" s="24">
        <v>137.69999999999999</v>
      </c>
      <c r="R124" s="24">
        <v>132.19999999999999</v>
      </c>
      <c r="S124" s="24">
        <v>126.8</v>
      </c>
      <c r="T124" s="24">
        <v>131.4</v>
      </c>
      <c r="U124" s="5">
        <v>126</v>
      </c>
      <c r="V124" s="24">
        <v>122.7</v>
      </c>
      <c r="W124" s="24">
        <v>126</v>
      </c>
      <c r="X124" s="24">
        <v>123.7</v>
      </c>
      <c r="Y124" s="24">
        <v>112.8</v>
      </c>
      <c r="Z124" s="24">
        <v>121.5</v>
      </c>
      <c r="AA124" s="24">
        <v>128.5</v>
      </c>
      <c r="AB124" s="24">
        <v>119.2</v>
      </c>
      <c r="AC124" s="24">
        <v>120.7</v>
      </c>
      <c r="AD124" s="24">
        <v>128.6</v>
      </c>
    </row>
    <row r="125" spans="1:30" x14ac:dyDescent="0.35">
      <c r="A125" s="5" t="s">
        <v>30</v>
      </c>
      <c r="B125" s="5">
        <v>2016</v>
      </c>
      <c r="C125" s="5" t="s">
        <v>39</v>
      </c>
      <c r="D125" s="24">
        <v>128.6</v>
      </c>
      <c r="E125" s="24">
        <v>138.6</v>
      </c>
      <c r="F125" s="24">
        <v>126.6</v>
      </c>
      <c r="G125" s="24">
        <v>133.6</v>
      </c>
      <c r="H125" s="24">
        <v>118.6</v>
      </c>
      <c r="I125" s="24">
        <v>137.4</v>
      </c>
      <c r="J125" s="24">
        <v>152.5</v>
      </c>
      <c r="K125" s="24">
        <v>169.2</v>
      </c>
      <c r="L125" s="24">
        <v>108.8</v>
      </c>
      <c r="M125" s="24">
        <v>133.1</v>
      </c>
      <c r="N125" s="24">
        <v>126.4</v>
      </c>
      <c r="O125" s="24">
        <v>139.19999999999999</v>
      </c>
      <c r="P125" s="24">
        <v>136</v>
      </c>
      <c r="Q125" s="24">
        <v>137.19999999999999</v>
      </c>
      <c r="R125" s="24">
        <v>136.30000000000001</v>
      </c>
      <c r="S125" s="24">
        <v>131.6</v>
      </c>
      <c r="T125" s="24">
        <v>135.6</v>
      </c>
      <c r="U125" s="12">
        <f>AVERAGE(U126,U127)</f>
        <v>125.5</v>
      </c>
      <c r="V125" s="24">
        <v>128</v>
      </c>
      <c r="W125" s="24">
        <v>129.30000000000001</v>
      </c>
      <c r="X125" s="24">
        <v>126.2</v>
      </c>
      <c r="Y125" s="24">
        <v>116.3</v>
      </c>
      <c r="Z125" s="24">
        <v>124.1</v>
      </c>
      <c r="AA125" s="24">
        <v>130.19999999999999</v>
      </c>
      <c r="AB125" s="24">
        <v>119.9</v>
      </c>
      <c r="AC125" s="24">
        <v>123.3</v>
      </c>
      <c r="AD125" s="24">
        <v>131.9</v>
      </c>
    </row>
    <row r="126" spans="1:30" x14ac:dyDescent="0.35">
      <c r="A126" s="5" t="s">
        <v>33</v>
      </c>
      <c r="B126" s="5">
        <v>2016</v>
      </c>
      <c r="C126" s="5" t="s">
        <v>39</v>
      </c>
      <c r="D126" s="24">
        <v>125.9</v>
      </c>
      <c r="E126" s="24">
        <v>143.9</v>
      </c>
      <c r="F126" s="24">
        <v>130.9</v>
      </c>
      <c r="G126" s="24">
        <v>131</v>
      </c>
      <c r="H126" s="24">
        <v>110.2</v>
      </c>
      <c r="I126" s="24">
        <v>135.5</v>
      </c>
      <c r="J126" s="24">
        <v>173.7</v>
      </c>
      <c r="K126" s="24">
        <v>184.4</v>
      </c>
      <c r="L126" s="24">
        <v>112</v>
      </c>
      <c r="M126" s="24">
        <v>142.80000000000001</v>
      </c>
      <c r="N126" s="24">
        <v>121.6</v>
      </c>
      <c r="O126" s="24">
        <v>136.9</v>
      </c>
      <c r="P126" s="24">
        <v>138.19999999999999</v>
      </c>
      <c r="Q126" s="24">
        <v>142.69999999999999</v>
      </c>
      <c r="R126" s="24">
        <v>127.6</v>
      </c>
      <c r="S126" s="24">
        <v>121.1</v>
      </c>
      <c r="T126" s="24">
        <v>126.6</v>
      </c>
      <c r="U126" s="5">
        <v>125.5</v>
      </c>
      <c r="V126" s="24">
        <v>115.5</v>
      </c>
      <c r="W126" s="24">
        <v>123.2</v>
      </c>
      <c r="X126" s="24">
        <v>120.6</v>
      </c>
      <c r="Y126" s="24">
        <v>112.3</v>
      </c>
      <c r="Z126" s="24">
        <v>119.9</v>
      </c>
      <c r="AA126" s="24">
        <v>129.30000000000001</v>
      </c>
      <c r="AB126" s="24">
        <v>118.8</v>
      </c>
      <c r="AC126" s="24">
        <v>119.6</v>
      </c>
      <c r="AD126" s="24">
        <v>128.1</v>
      </c>
    </row>
    <row r="127" spans="1:30" x14ac:dyDescent="0.35">
      <c r="A127" s="5" t="s">
        <v>34</v>
      </c>
      <c r="B127" s="5">
        <v>2016</v>
      </c>
      <c r="C127" s="5" t="s">
        <v>39</v>
      </c>
      <c r="D127" s="24">
        <v>127.7</v>
      </c>
      <c r="E127" s="24">
        <v>140.5</v>
      </c>
      <c r="F127" s="24">
        <v>128.30000000000001</v>
      </c>
      <c r="G127" s="24">
        <v>132.6</v>
      </c>
      <c r="H127" s="24">
        <v>115.5</v>
      </c>
      <c r="I127" s="24">
        <v>136.5</v>
      </c>
      <c r="J127" s="24">
        <v>159.69999999999999</v>
      </c>
      <c r="K127" s="24">
        <v>174.3</v>
      </c>
      <c r="L127" s="24">
        <v>109.9</v>
      </c>
      <c r="M127" s="24">
        <v>136.30000000000001</v>
      </c>
      <c r="N127" s="24">
        <v>124.4</v>
      </c>
      <c r="O127" s="24">
        <v>138.1</v>
      </c>
      <c r="P127" s="24">
        <v>136.80000000000001</v>
      </c>
      <c r="Q127" s="24">
        <v>138.69999999999999</v>
      </c>
      <c r="R127" s="24">
        <v>132.9</v>
      </c>
      <c r="S127" s="24">
        <v>127.2</v>
      </c>
      <c r="T127" s="24">
        <v>132</v>
      </c>
      <c r="U127" s="5">
        <v>125.5</v>
      </c>
      <c r="V127" s="24">
        <v>123.3</v>
      </c>
      <c r="W127" s="24">
        <v>126.4</v>
      </c>
      <c r="X127" s="24">
        <v>124.1</v>
      </c>
      <c r="Y127" s="24">
        <v>114.2</v>
      </c>
      <c r="Z127" s="24">
        <v>121.7</v>
      </c>
      <c r="AA127" s="24">
        <v>129.69999999999999</v>
      </c>
      <c r="AB127" s="24">
        <v>119.4</v>
      </c>
      <c r="AC127" s="24">
        <v>121.5</v>
      </c>
      <c r="AD127" s="24">
        <v>130.1</v>
      </c>
    </row>
    <row r="128" spans="1:30" x14ac:dyDescent="0.35">
      <c r="A128" s="5" t="s">
        <v>30</v>
      </c>
      <c r="B128" s="5">
        <v>2016</v>
      </c>
      <c r="C128" s="5" t="s">
        <v>40</v>
      </c>
      <c r="D128" s="24">
        <v>129.30000000000001</v>
      </c>
      <c r="E128" s="24">
        <v>139.5</v>
      </c>
      <c r="F128" s="24">
        <v>129.6</v>
      </c>
      <c r="G128" s="24">
        <v>134.5</v>
      </c>
      <c r="H128" s="24">
        <v>119.5</v>
      </c>
      <c r="I128" s="24">
        <v>138.5</v>
      </c>
      <c r="J128" s="24">
        <v>158.19999999999999</v>
      </c>
      <c r="K128" s="24">
        <v>171.8</v>
      </c>
      <c r="L128" s="24">
        <v>110.3</v>
      </c>
      <c r="M128" s="24">
        <v>134.30000000000001</v>
      </c>
      <c r="N128" s="24">
        <v>127.3</v>
      </c>
      <c r="O128" s="24">
        <v>139.9</v>
      </c>
      <c r="P128" s="24">
        <v>137.6</v>
      </c>
      <c r="Q128" s="24">
        <v>138</v>
      </c>
      <c r="R128" s="24">
        <v>137.19999999999999</v>
      </c>
      <c r="S128" s="24">
        <v>132.19999999999999</v>
      </c>
      <c r="T128" s="24">
        <v>136.5</v>
      </c>
      <c r="U128" s="12">
        <f>AVERAGE(U129,U130)</f>
        <v>126.4</v>
      </c>
      <c r="V128" s="24">
        <v>128.19999999999999</v>
      </c>
      <c r="W128" s="24">
        <v>130</v>
      </c>
      <c r="X128" s="24">
        <v>126.7</v>
      </c>
      <c r="Y128" s="24">
        <v>116.4</v>
      </c>
      <c r="Z128" s="24">
        <v>125.2</v>
      </c>
      <c r="AA128" s="24">
        <v>130.80000000000001</v>
      </c>
      <c r="AB128" s="24">
        <v>120.9</v>
      </c>
      <c r="AC128" s="24">
        <v>123.8</v>
      </c>
      <c r="AD128" s="24">
        <v>133</v>
      </c>
    </row>
    <row r="129" spans="1:30" x14ac:dyDescent="0.35">
      <c r="A129" s="5" t="s">
        <v>33</v>
      </c>
      <c r="B129" s="5">
        <v>2016</v>
      </c>
      <c r="C129" s="5" t="s">
        <v>40</v>
      </c>
      <c r="D129" s="24">
        <v>126.8</v>
      </c>
      <c r="E129" s="24">
        <v>144.19999999999999</v>
      </c>
      <c r="F129" s="24">
        <v>136.6</v>
      </c>
      <c r="G129" s="24">
        <v>131.80000000000001</v>
      </c>
      <c r="H129" s="24">
        <v>111</v>
      </c>
      <c r="I129" s="24">
        <v>137</v>
      </c>
      <c r="J129" s="24">
        <v>179.5</v>
      </c>
      <c r="K129" s="24">
        <v>188.4</v>
      </c>
      <c r="L129" s="24">
        <v>113.3</v>
      </c>
      <c r="M129" s="24">
        <v>143.9</v>
      </c>
      <c r="N129" s="24">
        <v>121.7</v>
      </c>
      <c r="O129" s="24">
        <v>137.5</v>
      </c>
      <c r="P129" s="24">
        <v>139.80000000000001</v>
      </c>
      <c r="Q129" s="24">
        <v>142.9</v>
      </c>
      <c r="R129" s="24">
        <v>127.9</v>
      </c>
      <c r="S129" s="24">
        <v>121.1</v>
      </c>
      <c r="T129" s="24">
        <v>126.9</v>
      </c>
      <c r="U129" s="5">
        <v>126.4</v>
      </c>
      <c r="V129" s="24">
        <v>115.5</v>
      </c>
      <c r="W129" s="24">
        <v>123.5</v>
      </c>
      <c r="X129" s="24">
        <v>120.9</v>
      </c>
      <c r="Y129" s="24">
        <v>111.7</v>
      </c>
      <c r="Z129" s="24">
        <v>120.3</v>
      </c>
      <c r="AA129" s="24">
        <v>130.80000000000001</v>
      </c>
      <c r="AB129" s="24">
        <v>120</v>
      </c>
      <c r="AC129" s="24">
        <v>119.9</v>
      </c>
      <c r="AD129" s="24">
        <v>129</v>
      </c>
    </row>
    <row r="130" spans="1:30" x14ac:dyDescent="0.35">
      <c r="A130" s="5" t="s">
        <v>34</v>
      </c>
      <c r="B130" s="5">
        <v>2016</v>
      </c>
      <c r="C130" s="5" t="s">
        <v>40</v>
      </c>
      <c r="D130" s="24">
        <v>128.5</v>
      </c>
      <c r="E130" s="24">
        <v>141.19999999999999</v>
      </c>
      <c r="F130" s="24">
        <v>132.30000000000001</v>
      </c>
      <c r="G130" s="24">
        <v>133.5</v>
      </c>
      <c r="H130" s="24">
        <v>116.4</v>
      </c>
      <c r="I130" s="24">
        <v>137.80000000000001</v>
      </c>
      <c r="J130" s="24">
        <v>165.4</v>
      </c>
      <c r="K130" s="24">
        <v>177.4</v>
      </c>
      <c r="L130" s="24">
        <v>111.3</v>
      </c>
      <c r="M130" s="24">
        <v>137.5</v>
      </c>
      <c r="N130" s="24">
        <v>125</v>
      </c>
      <c r="O130" s="24">
        <v>138.80000000000001</v>
      </c>
      <c r="P130" s="24">
        <v>138.4</v>
      </c>
      <c r="Q130" s="24">
        <v>139.30000000000001</v>
      </c>
      <c r="R130" s="24">
        <v>133.5</v>
      </c>
      <c r="S130" s="24">
        <v>127.6</v>
      </c>
      <c r="T130" s="24">
        <v>132.69999999999999</v>
      </c>
      <c r="U130" s="5">
        <v>126.4</v>
      </c>
      <c r="V130" s="24">
        <v>123.4</v>
      </c>
      <c r="W130" s="24">
        <v>126.9</v>
      </c>
      <c r="X130" s="24">
        <v>124.5</v>
      </c>
      <c r="Y130" s="24">
        <v>113.9</v>
      </c>
      <c r="Z130" s="24">
        <v>122.4</v>
      </c>
      <c r="AA130" s="24">
        <v>130.80000000000001</v>
      </c>
      <c r="AB130" s="24">
        <v>120.5</v>
      </c>
      <c r="AC130" s="24">
        <v>121.9</v>
      </c>
      <c r="AD130" s="24">
        <v>131.1</v>
      </c>
    </row>
    <row r="131" spans="1:30" x14ac:dyDescent="0.35">
      <c r="A131" s="5" t="s">
        <v>30</v>
      </c>
      <c r="B131" s="5">
        <v>2016</v>
      </c>
      <c r="C131" s="5" t="s">
        <v>41</v>
      </c>
      <c r="D131" s="24">
        <v>130.1</v>
      </c>
      <c r="E131" s="24">
        <v>138.80000000000001</v>
      </c>
      <c r="F131" s="24">
        <v>130.30000000000001</v>
      </c>
      <c r="G131" s="24">
        <v>135.30000000000001</v>
      </c>
      <c r="H131" s="24">
        <v>119.9</v>
      </c>
      <c r="I131" s="24">
        <v>140.19999999999999</v>
      </c>
      <c r="J131" s="24">
        <v>156.9</v>
      </c>
      <c r="K131" s="24">
        <v>172.2</v>
      </c>
      <c r="L131" s="24">
        <v>112.1</v>
      </c>
      <c r="M131" s="24">
        <v>134.9</v>
      </c>
      <c r="N131" s="24">
        <v>128.1</v>
      </c>
      <c r="O131" s="24">
        <v>140.69999999999999</v>
      </c>
      <c r="P131" s="24">
        <v>138</v>
      </c>
      <c r="Q131" s="24">
        <v>138.9</v>
      </c>
      <c r="R131" s="24">
        <v>137.80000000000001</v>
      </c>
      <c r="S131" s="24">
        <v>133</v>
      </c>
      <c r="T131" s="24">
        <v>137.1</v>
      </c>
      <c r="U131" s="12">
        <f>AVERAGE(U132,U133)</f>
        <v>127.3</v>
      </c>
      <c r="V131" s="24">
        <v>129.1</v>
      </c>
      <c r="W131" s="24">
        <v>130.6</v>
      </c>
      <c r="X131" s="24">
        <v>127</v>
      </c>
      <c r="Y131" s="24">
        <v>116</v>
      </c>
      <c r="Z131" s="24">
        <v>125.5</v>
      </c>
      <c r="AA131" s="24">
        <v>131.9</v>
      </c>
      <c r="AB131" s="24">
        <v>122</v>
      </c>
      <c r="AC131" s="24">
        <v>124.2</v>
      </c>
      <c r="AD131" s="24">
        <v>133.5</v>
      </c>
    </row>
    <row r="132" spans="1:30" x14ac:dyDescent="0.35">
      <c r="A132" s="5" t="s">
        <v>33</v>
      </c>
      <c r="B132" s="5">
        <v>2016</v>
      </c>
      <c r="C132" s="5" t="s">
        <v>41</v>
      </c>
      <c r="D132" s="24">
        <v>127.6</v>
      </c>
      <c r="E132" s="24">
        <v>140.30000000000001</v>
      </c>
      <c r="F132" s="24">
        <v>133.69999999999999</v>
      </c>
      <c r="G132" s="24">
        <v>132.19999999999999</v>
      </c>
      <c r="H132" s="24">
        <v>111.8</v>
      </c>
      <c r="I132" s="24">
        <v>135.80000000000001</v>
      </c>
      <c r="J132" s="24">
        <v>163.5</v>
      </c>
      <c r="K132" s="24">
        <v>182.3</v>
      </c>
      <c r="L132" s="24">
        <v>114.6</v>
      </c>
      <c r="M132" s="24">
        <v>144.6</v>
      </c>
      <c r="N132" s="24">
        <v>121.9</v>
      </c>
      <c r="O132" s="24">
        <v>138.1</v>
      </c>
      <c r="P132" s="24">
        <v>137.6</v>
      </c>
      <c r="Q132" s="24">
        <v>143.6</v>
      </c>
      <c r="R132" s="24">
        <v>128.30000000000001</v>
      </c>
      <c r="S132" s="24">
        <v>121.4</v>
      </c>
      <c r="T132" s="24">
        <v>127.3</v>
      </c>
      <c r="U132" s="5">
        <v>127.3</v>
      </c>
      <c r="V132" s="24">
        <v>114.7</v>
      </c>
      <c r="W132" s="24">
        <v>123.9</v>
      </c>
      <c r="X132" s="24">
        <v>121.2</v>
      </c>
      <c r="Y132" s="24">
        <v>110.4</v>
      </c>
      <c r="Z132" s="24">
        <v>120.6</v>
      </c>
      <c r="AA132" s="24">
        <v>131.5</v>
      </c>
      <c r="AB132" s="24">
        <v>120.9</v>
      </c>
      <c r="AC132" s="24">
        <v>119.9</v>
      </c>
      <c r="AD132" s="24">
        <v>128.4</v>
      </c>
    </row>
    <row r="133" spans="1:30" x14ac:dyDescent="0.35">
      <c r="A133" s="5" t="s">
        <v>34</v>
      </c>
      <c r="B133" s="5">
        <v>2016</v>
      </c>
      <c r="C133" s="5" t="s">
        <v>41</v>
      </c>
      <c r="D133" s="24">
        <v>129.30000000000001</v>
      </c>
      <c r="E133" s="24">
        <v>139.30000000000001</v>
      </c>
      <c r="F133" s="24">
        <v>131.6</v>
      </c>
      <c r="G133" s="24">
        <v>134.1</v>
      </c>
      <c r="H133" s="24">
        <v>116.9</v>
      </c>
      <c r="I133" s="24">
        <v>138.1</v>
      </c>
      <c r="J133" s="24">
        <v>159.1</v>
      </c>
      <c r="K133" s="24">
        <v>175.6</v>
      </c>
      <c r="L133" s="24">
        <v>112.9</v>
      </c>
      <c r="M133" s="24">
        <v>138.1</v>
      </c>
      <c r="N133" s="24">
        <v>125.5</v>
      </c>
      <c r="O133" s="24">
        <v>139.5</v>
      </c>
      <c r="P133" s="24">
        <v>137.9</v>
      </c>
      <c r="Q133" s="24">
        <v>140.19999999999999</v>
      </c>
      <c r="R133" s="24">
        <v>134.1</v>
      </c>
      <c r="S133" s="24">
        <v>128.19999999999999</v>
      </c>
      <c r="T133" s="24">
        <v>133.19999999999999</v>
      </c>
      <c r="U133" s="5">
        <v>127.3</v>
      </c>
      <c r="V133" s="24">
        <v>123.6</v>
      </c>
      <c r="W133" s="24">
        <v>127.4</v>
      </c>
      <c r="X133" s="24">
        <v>124.8</v>
      </c>
      <c r="Y133" s="24">
        <v>113.1</v>
      </c>
      <c r="Z133" s="24">
        <v>122.7</v>
      </c>
      <c r="AA133" s="24">
        <v>131.69999999999999</v>
      </c>
      <c r="AB133" s="24">
        <v>121.5</v>
      </c>
      <c r="AC133" s="24">
        <v>122.1</v>
      </c>
      <c r="AD133" s="24">
        <v>131.1</v>
      </c>
    </row>
    <row r="134" spans="1:30" x14ac:dyDescent="0.35">
      <c r="A134" s="5" t="s">
        <v>30</v>
      </c>
      <c r="B134" s="5">
        <v>2016</v>
      </c>
      <c r="C134" s="5" t="s">
        <v>42</v>
      </c>
      <c r="D134" s="24">
        <v>130.80000000000001</v>
      </c>
      <c r="E134" s="24">
        <v>138.19999999999999</v>
      </c>
      <c r="F134" s="24">
        <v>130.5</v>
      </c>
      <c r="G134" s="24">
        <v>135.5</v>
      </c>
      <c r="H134" s="24">
        <v>120.2</v>
      </c>
      <c r="I134" s="24">
        <v>139.19999999999999</v>
      </c>
      <c r="J134" s="24">
        <v>149.5</v>
      </c>
      <c r="K134" s="24">
        <v>170.4</v>
      </c>
      <c r="L134" s="24">
        <v>113.1</v>
      </c>
      <c r="M134" s="24">
        <v>135.80000000000001</v>
      </c>
      <c r="N134" s="24">
        <v>128.80000000000001</v>
      </c>
      <c r="O134" s="24">
        <v>141.5</v>
      </c>
      <c r="P134" s="24">
        <v>137.19999999999999</v>
      </c>
      <c r="Q134" s="24">
        <v>139.9</v>
      </c>
      <c r="R134" s="24">
        <v>138.5</v>
      </c>
      <c r="S134" s="24">
        <v>133.5</v>
      </c>
      <c r="T134" s="24">
        <v>137.80000000000001</v>
      </c>
      <c r="U134" s="12">
        <f>AVERAGE(U135,U136)</f>
        <v>127.9</v>
      </c>
      <c r="V134" s="24">
        <v>129.69999999999999</v>
      </c>
      <c r="W134" s="24">
        <v>131.1</v>
      </c>
      <c r="X134" s="24">
        <v>127.8</v>
      </c>
      <c r="Y134" s="24">
        <v>117</v>
      </c>
      <c r="Z134" s="24">
        <v>125.7</v>
      </c>
      <c r="AA134" s="24">
        <v>132.19999999999999</v>
      </c>
      <c r="AB134" s="24">
        <v>122.8</v>
      </c>
      <c r="AC134" s="24">
        <v>124.9</v>
      </c>
      <c r="AD134" s="24">
        <v>133.4</v>
      </c>
    </row>
    <row r="135" spans="1:30" x14ac:dyDescent="0.35">
      <c r="A135" s="5" t="s">
        <v>33</v>
      </c>
      <c r="B135" s="5">
        <v>2016</v>
      </c>
      <c r="C135" s="5" t="s">
        <v>42</v>
      </c>
      <c r="D135" s="24">
        <v>128.1</v>
      </c>
      <c r="E135" s="24">
        <v>137.69999999999999</v>
      </c>
      <c r="F135" s="24">
        <v>130.6</v>
      </c>
      <c r="G135" s="24">
        <v>132.6</v>
      </c>
      <c r="H135" s="24">
        <v>111.9</v>
      </c>
      <c r="I135" s="24">
        <v>132.5</v>
      </c>
      <c r="J135" s="24">
        <v>152.9</v>
      </c>
      <c r="K135" s="24">
        <v>173.6</v>
      </c>
      <c r="L135" s="24">
        <v>115.1</v>
      </c>
      <c r="M135" s="24">
        <v>144.80000000000001</v>
      </c>
      <c r="N135" s="24">
        <v>122.1</v>
      </c>
      <c r="O135" s="24">
        <v>138.80000000000001</v>
      </c>
      <c r="P135" s="24">
        <v>135.69999999999999</v>
      </c>
      <c r="Q135" s="24">
        <v>143.9</v>
      </c>
      <c r="R135" s="24">
        <v>128.69999999999999</v>
      </c>
      <c r="S135" s="24">
        <v>121.6</v>
      </c>
      <c r="T135" s="24">
        <v>127.7</v>
      </c>
      <c r="U135" s="5">
        <v>127.9</v>
      </c>
      <c r="V135" s="24">
        <v>114.8</v>
      </c>
      <c r="W135" s="24">
        <v>124.3</v>
      </c>
      <c r="X135" s="24">
        <v>121.4</v>
      </c>
      <c r="Y135" s="24">
        <v>111.8</v>
      </c>
      <c r="Z135" s="24">
        <v>120.8</v>
      </c>
      <c r="AA135" s="24">
        <v>131.6</v>
      </c>
      <c r="AB135" s="24">
        <v>121.2</v>
      </c>
      <c r="AC135" s="24">
        <v>120.5</v>
      </c>
      <c r="AD135" s="24">
        <v>128</v>
      </c>
    </row>
    <row r="136" spans="1:30" x14ac:dyDescent="0.35">
      <c r="A136" s="5" t="s">
        <v>34</v>
      </c>
      <c r="B136" s="5">
        <v>2016</v>
      </c>
      <c r="C136" s="5" t="s">
        <v>42</v>
      </c>
      <c r="D136" s="24">
        <v>129.9</v>
      </c>
      <c r="E136" s="24">
        <v>138</v>
      </c>
      <c r="F136" s="24">
        <v>130.5</v>
      </c>
      <c r="G136" s="24">
        <v>134.4</v>
      </c>
      <c r="H136" s="24">
        <v>117.2</v>
      </c>
      <c r="I136" s="24">
        <v>136.1</v>
      </c>
      <c r="J136" s="24">
        <v>150.69999999999999</v>
      </c>
      <c r="K136" s="24">
        <v>171.5</v>
      </c>
      <c r="L136" s="24">
        <v>113.8</v>
      </c>
      <c r="M136" s="24">
        <v>138.80000000000001</v>
      </c>
      <c r="N136" s="24">
        <v>126</v>
      </c>
      <c r="O136" s="24">
        <v>140.19999999999999</v>
      </c>
      <c r="P136" s="24">
        <v>136.6</v>
      </c>
      <c r="Q136" s="24">
        <v>141</v>
      </c>
      <c r="R136" s="24">
        <v>134.6</v>
      </c>
      <c r="S136" s="24">
        <v>128.6</v>
      </c>
      <c r="T136" s="24">
        <v>133.80000000000001</v>
      </c>
      <c r="U136" s="5">
        <v>127.9</v>
      </c>
      <c r="V136" s="24">
        <v>124.1</v>
      </c>
      <c r="W136" s="24">
        <v>127.9</v>
      </c>
      <c r="X136" s="24">
        <v>125.4</v>
      </c>
      <c r="Y136" s="24">
        <v>114.3</v>
      </c>
      <c r="Z136" s="24">
        <v>122.9</v>
      </c>
      <c r="AA136" s="24">
        <v>131.80000000000001</v>
      </c>
      <c r="AB136" s="24">
        <v>122.1</v>
      </c>
      <c r="AC136" s="24">
        <v>122.8</v>
      </c>
      <c r="AD136" s="24">
        <v>130.9</v>
      </c>
    </row>
    <row r="137" spans="1:30" x14ac:dyDescent="0.35">
      <c r="A137" s="5" t="s">
        <v>30</v>
      </c>
      <c r="B137" s="5">
        <v>2016</v>
      </c>
      <c r="C137" s="5" t="s">
        <v>43</v>
      </c>
      <c r="D137" s="24">
        <v>131.30000000000001</v>
      </c>
      <c r="E137" s="24">
        <v>137.6</v>
      </c>
      <c r="F137" s="24">
        <v>130.1</v>
      </c>
      <c r="G137" s="24">
        <v>136</v>
      </c>
      <c r="H137" s="24">
        <v>120.8</v>
      </c>
      <c r="I137" s="24">
        <v>138.4</v>
      </c>
      <c r="J137" s="24">
        <v>149.19999999999999</v>
      </c>
      <c r="K137" s="24">
        <v>170.2</v>
      </c>
      <c r="L137" s="24">
        <v>113.4</v>
      </c>
      <c r="M137" s="24">
        <v>136.30000000000001</v>
      </c>
      <c r="N137" s="24">
        <v>128.69999999999999</v>
      </c>
      <c r="O137" s="24">
        <v>142.4</v>
      </c>
      <c r="P137" s="24">
        <v>137.4</v>
      </c>
      <c r="Q137" s="24">
        <v>140.9</v>
      </c>
      <c r="R137" s="24">
        <v>139.6</v>
      </c>
      <c r="S137" s="24">
        <v>134.30000000000001</v>
      </c>
      <c r="T137" s="24">
        <v>138.80000000000001</v>
      </c>
      <c r="U137" s="12">
        <f>AVERAGE(U138,U139)</f>
        <v>128.69999999999999</v>
      </c>
      <c r="V137" s="24">
        <v>129.80000000000001</v>
      </c>
      <c r="W137" s="24">
        <v>131.80000000000001</v>
      </c>
      <c r="X137" s="24">
        <v>128.69999999999999</v>
      </c>
      <c r="Y137" s="24">
        <v>117.8</v>
      </c>
      <c r="Z137" s="24">
        <v>126.5</v>
      </c>
      <c r="AA137" s="24">
        <v>133</v>
      </c>
      <c r="AB137" s="24">
        <v>123</v>
      </c>
      <c r="AC137" s="24">
        <v>125.7</v>
      </c>
      <c r="AD137" s="24">
        <v>133.80000000000001</v>
      </c>
    </row>
    <row r="138" spans="1:30" x14ac:dyDescent="0.35">
      <c r="A138" s="5" t="s">
        <v>33</v>
      </c>
      <c r="B138" s="5">
        <v>2016</v>
      </c>
      <c r="C138" s="5" t="s">
        <v>43</v>
      </c>
      <c r="D138" s="24">
        <v>128.69999999999999</v>
      </c>
      <c r="E138" s="24">
        <v>138.4</v>
      </c>
      <c r="F138" s="24">
        <v>130.30000000000001</v>
      </c>
      <c r="G138" s="24">
        <v>132.69999999999999</v>
      </c>
      <c r="H138" s="24">
        <v>112.5</v>
      </c>
      <c r="I138" s="24">
        <v>130.4</v>
      </c>
      <c r="J138" s="24">
        <v>155.1</v>
      </c>
      <c r="K138" s="24">
        <v>175.7</v>
      </c>
      <c r="L138" s="24">
        <v>115.4</v>
      </c>
      <c r="M138" s="24">
        <v>145.30000000000001</v>
      </c>
      <c r="N138" s="24">
        <v>122.5</v>
      </c>
      <c r="O138" s="24">
        <v>139.6</v>
      </c>
      <c r="P138" s="24">
        <v>136.30000000000001</v>
      </c>
      <c r="Q138" s="24">
        <v>144.30000000000001</v>
      </c>
      <c r="R138" s="24">
        <v>129.1</v>
      </c>
      <c r="S138" s="24">
        <v>121.9</v>
      </c>
      <c r="T138" s="24">
        <v>128</v>
      </c>
      <c r="U138" s="5">
        <v>128.69999999999999</v>
      </c>
      <c r="V138" s="24">
        <v>115.2</v>
      </c>
      <c r="W138" s="24">
        <v>124.5</v>
      </c>
      <c r="X138" s="24">
        <v>121.8</v>
      </c>
      <c r="Y138" s="24">
        <v>112.8</v>
      </c>
      <c r="Z138" s="24">
        <v>121.2</v>
      </c>
      <c r="AA138" s="24">
        <v>131.9</v>
      </c>
      <c r="AB138" s="24">
        <v>120.8</v>
      </c>
      <c r="AC138" s="24">
        <v>120.9</v>
      </c>
      <c r="AD138" s="24">
        <v>128.6</v>
      </c>
    </row>
    <row r="139" spans="1:30" x14ac:dyDescent="0.35">
      <c r="A139" s="5" t="s">
        <v>34</v>
      </c>
      <c r="B139" s="5">
        <v>2016</v>
      </c>
      <c r="C139" s="5" t="s">
        <v>43</v>
      </c>
      <c r="D139" s="24">
        <v>130.5</v>
      </c>
      <c r="E139" s="24">
        <v>137.9</v>
      </c>
      <c r="F139" s="24">
        <v>130.19999999999999</v>
      </c>
      <c r="G139" s="24">
        <v>134.80000000000001</v>
      </c>
      <c r="H139" s="24">
        <v>117.8</v>
      </c>
      <c r="I139" s="24">
        <v>134.69999999999999</v>
      </c>
      <c r="J139" s="24">
        <v>151.19999999999999</v>
      </c>
      <c r="K139" s="24">
        <v>172.1</v>
      </c>
      <c r="L139" s="24">
        <v>114.1</v>
      </c>
      <c r="M139" s="24">
        <v>139.30000000000001</v>
      </c>
      <c r="N139" s="24">
        <v>126.1</v>
      </c>
      <c r="O139" s="24">
        <v>141.1</v>
      </c>
      <c r="P139" s="24">
        <v>137</v>
      </c>
      <c r="Q139" s="24">
        <v>141.80000000000001</v>
      </c>
      <c r="R139" s="24">
        <v>135.5</v>
      </c>
      <c r="S139" s="24">
        <v>129.1</v>
      </c>
      <c r="T139" s="24">
        <v>134.5</v>
      </c>
      <c r="U139" s="5">
        <v>128.69999999999999</v>
      </c>
      <c r="V139" s="24">
        <v>124.3</v>
      </c>
      <c r="W139" s="24">
        <v>128.4</v>
      </c>
      <c r="X139" s="24">
        <v>126.1</v>
      </c>
      <c r="Y139" s="24">
        <v>115.2</v>
      </c>
      <c r="Z139" s="24">
        <v>123.5</v>
      </c>
      <c r="AA139" s="24">
        <v>132.4</v>
      </c>
      <c r="AB139" s="24">
        <v>122.1</v>
      </c>
      <c r="AC139" s="24">
        <v>123.4</v>
      </c>
      <c r="AD139" s="24">
        <v>131.4</v>
      </c>
    </row>
    <row r="140" spans="1:30" x14ac:dyDescent="0.35">
      <c r="A140" s="5" t="s">
        <v>30</v>
      </c>
      <c r="B140" s="5">
        <v>2016</v>
      </c>
      <c r="C140" s="5" t="s">
        <v>45</v>
      </c>
      <c r="D140" s="24">
        <v>132</v>
      </c>
      <c r="E140" s="24">
        <v>137.4</v>
      </c>
      <c r="F140" s="24">
        <v>130.6</v>
      </c>
      <c r="G140" s="24">
        <v>136.19999999999999</v>
      </c>
      <c r="H140" s="24">
        <v>121.1</v>
      </c>
      <c r="I140" s="24">
        <v>136.9</v>
      </c>
      <c r="J140" s="24">
        <v>141.80000000000001</v>
      </c>
      <c r="K140" s="24">
        <v>170</v>
      </c>
      <c r="L140" s="24">
        <v>113.4</v>
      </c>
      <c r="M140" s="24">
        <v>136.80000000000001</v>
      </c>
      <c r="N140" s="24">
        <v>128.69999999999999</v>
      </c>
      <c r="O140" s="24">
        <v>143.1</v>
      </c>
      <c r="P140" s="24">
        <v>136.6</v>
      </c>
      <c r="Q140" s="24">
        <v>141.19999999999999</v>
      </c>
      <c r="R140" s="24">
        <v>139.9</v>
      </c>
      <c r="S140" s="24">
        <v>134.5</v>
      </c>
      <c r="T140" s="24">
        <v>139.19999999999999</v>
      </c>
      <c r="U140" s="12">
        <f>AVERAGE(U141,U142)</f>
        <v>129.1</v>
      </c>
      <c r="V140" s="24">
        <v>130.30000000000001</v>
      </c>
      <c r="W140" s="24">
        <v>132.1</v>
      </c>
      <c r="X140" s="24">
        <v>129.1</v>
      </c>
      <c r="Y140" s="24">
        <v>118.2</v>
      </c>
      <c r="Z140" s="24">
        <v>126.9</v>
      </c>
      <c r="AA140" s="24">
        <v>133.69999999999999</v>
      </c>
      <c r="AB140" s="24">
        <v>123.5</v>
      </c>
      <c r="AC140" s="24">
        <v>126.1</v>
      </c>
      <c r="AD140" s="24">
        <v>133.6</v>
      </c>
    </row>
    <row r="141" spans="1:30" x14ac:dyDescent="0.35">
      <c r="A141" s="5" t="s">
        <v>33</v>
      </c>
      <c r="B141" s="5">
        <v>2016</v>
      </c>
      <c r="C141" s="5" t="s">
        <v>45</v>
      </c>
      <c r="D141" s="24">
        <v>130.19999999999999</v>
      </c>
      <c r="E141" s="24">
        <v>138.5</v>
      </c>
      <c r="F141" s="24">
        <v>134.1</v>
      </c>
      <c r="G141" s="24">
        <v>132.9</v>
      </c>
      <c r="H141" s="24">
        <v>112.6</v>
      </c>
      <c r="I141" s="24">
        <v>130.80000000000001</v>
      </c>
      <c r="J141" s="24">
        <v>142</v>
      </c>
      <c r="K141" s="24">
        <v>174.9</v>
      </c>
      <c r="L141" s="24">
        <v>115.6</v>
      </c>
      <c r="M141" s="24">
        <v>145.4</v>
      </c>
      <c r="N141" s="24">
        <v>122.7</v>
      </c>
      <c r="O141" s="24">
        <v>140.30000000000001</v>
      </c>
      <c r="P141" s="24">
        <v>135.19999999999999</v>
      </c>
      <c r="Q141" s="24">
        <v>144.30000000000001</v>
      </c>
      <c r="R141" s="24">
        <v>129.6</v>
      </c>
      <c r="S141" s="24">
        <v>122.1</v>
      </c>
      <c r="T141" s="24">
        <v>128.5</v>
      </c>
      <c r="U141" s="5">
        <v>129.1</v>
      </c>
      <c r="V141" s="24">
        <v>116.2</v>
      </c>
      <c r="W141" s="24">
        <v>124.7</v>
      </c>
      <c r="X141" s="24">
        <v>122.1</v>
      </c>
      <c r="Y141" s="24">
        <v>113.4</v>
      </c>
      <c r="Z141" s="24">
        <v>121.7</v>
      </c>
      <c r="AA141" s="24">
        <v>132.1</v>
      </c>
      <c r="AB141" s="24">
        <v>121.3</v>
      </c>
      <c r="AC141" s="24">
        <v>121.3</v>
      </c>
      <c r="AD141" s="24">
        <v>128.5</v>
      </c>
    </row>
    <row r="142" spans="1:30" x14ac:dyDescent="0.35">
      <c r="A142" s="5" t="s">
        <v>34</v>
      </c>
      <c r="B142" s="5">
        <v>2016</v>
      </c>
      <c r="C142" s="5" t="s">
        <v>45</v>
      </c>
      <c r="D142" s="24">
        <v>131.4</v>
      </c>
      <c r="E142" s="24">
        <v>137.80000000000001</v>
      </c>
      <c r="F142" s="24">
        <v>132</v>
      </c>
      <c r="G142" s="24">
        <v>135</v>
      </c>
      <c r="H142" s="24">
        <v>118</v>
      </c>
      <c r="I142" s="24">
        <v>134.1</v>
      </c>
      <c r="J142" s="24">
        <v>141.9</v>
      </c>
      <c r="K142" s="24">
        <v>171.7</v>
      </c>
      <c r="L142" s="24">
        <v>114.1</v>
      </c>
      <c r="M142" s="24">
        <v>139.69999999999999</v>
      </c>
      <c r="N142" s="24">
        <v>126.2</v>
      </c>
      <c r="O142" s="24">
        <v>141.80000000000001</v>
      </c>
      <c r="P142" s="24">
        <v>136.1</v>
      </c>
      <c r="Q142" s="24">
        <v>142</v>
      </c>
      <c r="R142" s="24">
        <v>135.80000000000001</v>
      </c>
      <c r="S142" s="24">
        <v>129.30000000000001</v>
      </c>
      <c r="T142" s="24">
        <v>135</v>
      </c>
      <c r="U142" s="5">
        <v>129.1</v>
      </c>
      <c r="V142" s="24">
        <v>125</v>
      </c>
      <c r="W142" s="24">
        <v>128.6</v>
      </c>
      <c r="X142" s="24">
        <v>126.4</v>
      </c>
      <c r="Y142" s="24">
        <v>115.7</v>
      </c>
      <c r="Z142" s="24">
        <v>124</v>
      </c>
      <c r="AA142" s="24">
        <v>132.80000000000001</v>
      </c>
      <c r="AB142" s="24">
        <v>122.6</v>
      </c>
      <c r="AC142" s="24">
        <v>123.8</v>
      </c>
      <c r="AD142" s="24">
        <v>131.19999999999999</v>
      </c>
    </row>
    <row r="143" spans="1:30" x14ac:dyDescent="0.35">
      <c r="A143" s="5" t="s">
        <v>30</v>
      </c>
      <c r="B143" s="5">
        <v>2016</v>
      </c>
      <c r="C143" s="5" t="s">
        <v>46</v>
      </c>
      <c r="D143" s="24">
        <v>132.6</v>
      </c>
      <c r="E143" s="24">
        <v>137.30000000000001</v>
      </c>
      <c r="F143" s="24">
        <v>131.6</v>
      </c>
      <c r="G143" s="24">
        <v>136.30000000000001</v>
      </c>
      <c r="H143" s="24">
        <v>121.6</v>
      </c>
      <c r="I143" s="24">
        <v>135.6</v>
      </c>
      <c r="J143" s="24">
        <v>127.5</v>
      </c>
      <c r="K143" s="24">
        <v>167.9</v>
      </c>
      <c r="L143" s="24">
        <v>113.8</v>
      </c>
      <c r="M143" s="24">
        <v>137.5</v>
      </c>
      <c r="N143" s="24">
        <v>129.1</v>
      </c>
      <c r="O143" s="24">
        <v>143.6</v>
      </c>
      <c r="P143" s="24">
        <v>134.69999999999999</v>
      </c>
      <c r="Q143" s="24">
        <v>142.4</v>
      </c>
      <c r="R143" s="24">
        <v>140.4</v>
      </c>
      <c r="S143" s="24">
        <v>135.19999999999999</v>
      </c>
      <c r="T143" s="24">
        <v>139.69999999999999</v>
      </c>
      <c r="U143" s="12">
        <f>AVERAGE(U144,U145)</f>
        <v>128.5</v>
      </c>
      <c r="V143" s="24">
        <v>132</v>
      </c>
      <c r="W143" s="24">
        <v>132.9</v>
      </c>
      <c r="X143" s="24">
        <v>129.69999999999999</v>
      </c>
      <c r="Y143" s="24">
        <v>118.6</v>
      </c>
      <c r="Z143" s="24">
        <v>127.3</v>
      </c>
      <c r="AA143" s="24">
        <v>134.19999999999999</v>
      </c>
      <c r="AB143" s="24">
        <v>121.9</v>
      </c>
      <c r="AC143" s="24">
        <v>126.3</v>
      </c>
      <c r="AD143" s="24">
        <v>132.80000000000001</v>
      </c>
    </row>
    <row r="144" spans="1:30" x14ac:dyDescent="0.35">
      <c r="A144" s="5" t="s">
        <v>33</v>
      </c>
      <c r="B144" s="5">
        <v>2016</v>
      </c>
      <c r="C144" s="5" t="s">
        <v>46</v>
      </c>
      <c r="D144" s="24">
        <v>131.6</v>
      </c>
      <c r="E144" s="24">
        <v>138.19999999999999</v>
      </c>
      <c r="F144" s="24">
        <v>134.9</v>
      </c>
      <c r="G144" s="24">
        <v>133.1</v>
      </c>
      <c r="H144" s="24">
        <v>113.5</v>
      </c>
      <c r="I144" s="24">
        <v>129.30000000000001</v>
      </c>
      <c r="J144" s="24">
        <v>121.1</v>
      </c>
      <c r="K144" s="24">
        <v>170.3</v>
      </c>
      <c r="L144" s="24">
        <v>115.5</v>
      </c>
      <c r="M144" s="24">
        <v>145.5</v>
      </c>
      <c r="N144" s="24">
        <v>123.1</v>
      </c>
      <c r="O144" s="24">
        <v>140.9</v>
      </c>
      <c r="P144" s="24">
        <v>132.80000000000001</v>
      </c>
      <c r="Q144" s="24">
        <v>145</v>
      </c>
      <c r="R144" s="24">
        <v>130</v>
      </c>
      <c r="S144" s="24">
        <v>122.2</v>
      </c>
      <c r="T144" s="24">
        <v>128.80000000000001</v>
      </c>
      <c r="U144" s="5">
        <v>128.5</v>
      </c>
      <c r="V144" s="24">
        <v>117.8</v>
      </c>
      <c r="W144" s="24">
        <v>125</v>
      </c>
      <c r="X144" s="24">
        <v>122.3</v>
      </c>
      <c r="Y144" s="24">
        <v>113.7</v>
      </c>
      <c r="Z144" s="24">
        <v>121.8</v>
      </c>
      <c r="AA144" s="24">
        <v>132.30000000000001</v>
      </c>
      <c r="AB144" s="24">
        <v>119.9</v>
      </c>
      <c r="AC144" s="24">
        <v>121.4</v>
      </c>
      <c r="AD144" s="24">
        <v>127.6</v>
      </c>
    </row>
    <row r="145" spans="1:30" x14ac:dyDescent="0.35">
      <c r="A145" s="5" t="s">
        <v>34</v>
      </c>
      <c r="B145" s="5">
        <v>2016</v>
      </c>
      <c r="C145" s="5" t="s">
        <v>46</v>
      </c>
      <c r="D145" s="24">
        <v>132.30000000000001</v>
      </c>
      <c r="E145" s="24">
        <v>137.6</v>
      </c>
      <c r="F145" s="24">
        <v>132.9</v>
      </c>
      <c r="G145" s="24">
        <v>135.1</v>
      </c>
      <c r="H145" s="24">
        <v>118.6</v>
      </c>
      <c r="I145" s="24">
        <v>132.69999999999999</v>
      </c>
      <c r="J145" s="24">
        <v>125.3</v>
      </c>
      <c r="K145" s="24">
        <v>168.7</v>
      </c>
      <c r="L145" s="24">
        <v>114.4</v>
      </c>
      <c r="M145" s="24">
        <v>140.19999999999999</v>
      </c>
      <c r="N145" s="24">
        <v>126.6</v>
      </c>
      <c r="O145" s="24">
        <v>142.30000000000001</v>
      </c>
      <c r="P145" s="24">
        <v>134</v>
      </c>
      <c r="Q145" s="24">
        <v>143.1</v>
      </c>
      <c r="R145" s="24">
        <v>136.30000000000001</v>
      </c>
      <c r="S145" s="24">
        <v>129.80000000000001</v>
      </c>
      <c r="T145" s="24">
        <v>135.4</v>
      </c>
      <c r="U145" s="5">
        <v>128.5</v>
      </c>
      <c r="V145" s="24">
        <v>126.6</v>
      </c>
      <c r="W145" s="24">
        <v>129.19999999999999</v>
      </c>
      <c r="X145" s="24">
        <v>126.9</v>
      </c>
      <c r="Y145" s="24">
        <v>116</v>
      </c>
      <c r="Z145" s="24">
        <v>124.2</v>
      </c>
      <c r="AA145" s="24">
        <v>133.1</v>
      </c>
      <c r="AB145" s="24">
        <v>121.1</v>
      </c>
      <c r="AC145" s="24">
        <v>123.9</v>
      </c>
      <c r="AD145" s="24">
        <v>130.4</v>
      </c>
    </row>
    <row r="146" spans="1:30" x14ac:dyDescent="0.35">
      <c r="A146" s="5" t="s">
        <v>30</v>
      </c>
      <c r="B146" s="5">
        <v>2017</v>
      </c>
      <c r="C146" s="5" t="s">
        <v>31</v>
      </c>
      <c r="D146" s="24">
        <v>133.1</v>
      </c>
      <c r="E146" s="24">
        <v>137.80000000000001</v>
      </c>
      <c r="F146" s="24">
        <v>131.9</v>
      </c>
      <c r="G146" s="24">
        <v>136.69999999999999</v>
      </c>
      <c r="H146" s="24">
        <v>122</v>
      </c>
      <c r="I146" s="24">
        <v>136</v>
      </c>
      <c r="J146" s="24">
        <v>119.8</v>
      </c>
      <c r="K146" s="24">
        <v>161.69999999999999</v>
      </c>
      <c r="L146" s="24">
        <v>114.8</v>
      </c>
      <c r="M146" s="24">
        <v>136.9</v>
      </c>
      <c r="N146" s="24">
        <v>129</v>
      </c>
      <c r="O146" s="24">
        <v>143.9</v>
      </c>
      <c r="P146" s="24">
        <v>133.69999999999999</v>
      </c>
      <c r="Q146" s="24">
        <v>143.1</v>
      </c>
      <c r="R146" s="24">
        <v>140.69999999999999</v>
      </c>
      <c r="S146" s="24">
        <v>135.80000000000001</v>
      </c>
      <c r="T146" s="24">
        <v>140</v>
      </c>
      <c r="U146" s="12">
        <f>AVERAGE(U147,U148)</f>
        <v>129.6</v>
      </c>
      <c r="V146" s="24">
        <v>132.1</v>
      </c>
      <c r="W146" s="24">
        <v>133.19999999999999</v>
      </c>
      <c r="X146" s="24">
        <v>129.9</v>
      </c>
      <c r="Y146" s="24">
        <v>119.1</v>
      </c>
      <c r="Z146" s="24">
        <v>127</v>
      </c>
      <c r="AA146" s="24">
        <v>134.6</v>
      </c>
      <c r="AB146" s="24">
        <v>122.3</v>
      </c>
      <c r="AC146" s="24">
        <v>126.6</v>
      </c>
      <c r="AD146" s="24">
        <v>132.4</v>
      </c>
    </row>
    <row r="147" spans="1:30" x14ac:dyDescent="0.35">
      <c r="A147" s="5" t="s">
        <v>33</v>
      </c>
      <c r="B147" s="5">
        <v>2017</v>
      </c>
      <c r="C147" s="5" t="s">
        <v>31</v>
      </c>
      <c r="D147" s="24">
        <v>132.19999999999999</v>
      </c>
      <c r="E147" s="24">
        <v>138.9</v>
      </c>
      <c r="F147" s="24">
        <v>132.6</v>
      </c>
      <c r="G147" s="24">
        <v>133.1</v>
      </c>
      <c r="H147" s="24">
        <v>114</v>
      </c>
      <c r="I147" s="24">
        <v>129.6</v>
      </c>
      <c r="J147" s="24">
        <v>118.7</v>
      </c>
      <c r="K147" s="24">
        <v>155.1</v>
      </c>
      <c r="L147" s="24">
        <v>117.3</v>
      </c>
      <c r="M147" s="24">
        <v>144.9</v>
      </c>
      <c r="N147" s="24">
        <v>123.2</v>
      </c>
      <c r="O147" s="24">
        <v>141.6</v>
      </c>
      <c r="P147" s="24">
        <v>132</v>
      </c>
      <c r="Q147" s="24">
        <v>145.6</v>
      </c>
      <c r="R147" s="24">
        <v>130.19999999999999</v>
      </c>
      <c r="S147" s="24">
        <v>122.3</v>
      </c>
      <c r="T147" s="24">
        <v>129</v>
      </c>
      <c r="U147" s="5">
        <v>129.6</v>
      </c>
      <c r="V147" s="24">
        <v>118</v>
      </c>
      <c r="W147" s="24">
        <v>125.1</v>
      </c>
      <c r="X147" s="24">
        <v>122.6</v>
      </c>
      <c r="Y147" s="24">
        <v>115.2</v>
      </c>
      <c r="Z147" s="24">
        <v>122</v>
      </c>
      <c r="AA147" s="24">
        <v>132.4</v>
      </c>
      <c r="AB147" s="24">
        <v>120.9</v>
      </c>
      <c r="AC147" s="24">
        <v>122.1</v>
      </c>
      <c r="AD147" s="24">
        <v>127.8</v>
      </c>
    </row>
    <row r="148" spans="1:30" x14ac:dyDescent="0.35">
      <c r="A148" s="5" t="s">
        <v>34</v>
      </c>
      <c r="B148" s="5">
        <v>2017</v>
      </c>
      <c r="C148" s="5" t="s">
        <v>31</v>
      </c>
      <c r="D148" s="24">
        <v>132.80000000000001</v>
      </c>
      <c r="E148" s="24">
        <v>138.19999999999999</v>
      </c>
      <c r="F148" s="24">
        <v>132.19999999999999</v>
      </c>
      <c r="G148" s="24">
        <v>135.4</v>
      </c>
      <c r="H148" s="24">
        <v>119.1</v>
      </c>
      <c r="I148" s="24">
        <v>133</v>
      </c>
      <c r="J148" s="24">
        <v>119.4</v>
      </c>
      <c r="K148" s="24">
        <v>159.5</v>
      </c>
      <c r="L148" s="24">
        <v>115.6</v>
      </c>
      <c r="M148" s="24">
        <v>139.6</v>
      </c>
      <c r="N148" s="24">
        <v>126.6</v>
      </c>
      <c r="O148" s="24">
        <v>142.80000000000001</v>
      </c>
      <c r="P148" s="24">
        <v>133.1</v>
      </c>
      <c r="Q148" s="24">
        <v>143.80000000000001</v>
      </c>
      <c r="R148" s="24">
        <v>136.6</v>
      </c>
      <c r="S148" s="24">
        <v>130.19999999999999</v>
      </c>
      <c r="T148" s="24">
        <v>135.6</v>
      </c>
      <c r="U148" s="5">
        <v>129.6</v>
      </c>
      <c r="V148" s="24">
        <v>126.8</v>
      </c>
      <c r="W148" s="24">
        <v>129.4</v>
      </c>
      <c r="X148" s="24">
        <v>127.1</v>
      </c>
      <c r="Y148" s="24">
        <v>117</v>
      </c>
      <c r="Z148" s="24">
        <v>124.2</v>
      </c>
      <c r="AA148" s="24">
        <v>133.30000000000001</v>
      </c>
      <c r="AB148" s="24">
        <v>121.7</v>
      </c>
      <c r="AC148" s="24">
        <v>124.4</v>
      </c>
      <c r="AD148" s="24">
        <v>130.30000000000001</v>
      </c>
    </row>
    <row r="149" spans="1:30" x14ac:dyDescent="0.35">
      <c r="A149" s="5" t="s">
        <v>30</v>
      </c>
      <c r="B149" s="5">
        <v>2017</v>
      </c>
      <c r="C149" s="5" t="s">
        <v>35</v>
      </c>
      <c r="D149" s="24">
        <v>133.30000000000001</v>
      </c>
      <c r="E149" s="24">
        <v>138.30000000000001</v>
      </c>
      <c r="F149" s="24">
        <v>129.30000000000001</v>
      </c>
      <c r="G149" s="24">
        <v>137.19999999999999</v>
      </c>
      <c r="H149" s="24">
        <v>122.1</v>
      </c>
      <c r="I149" s="24">
        <v>138.69999999999999</v>
      </c>
      <c r="J149" s="24">
        <v>119.1</v>
      </c>
      <c r="K149" s="24">
        <v>156.9</v>
      </c>
      <c r="L149" s="24">
        <v>116.2</v>
      </c>
      <c r="M149" s="24">
        <v>136</v>
      </c>
      <c r="N149" s="24">
        <v>129.4</v>
      </c>
      <c r="O149" s="24">
        <v>144.4</v>
      </c>
      <c r="P149" s="24">
        <v>133.6</v>
      </c>
      <c r="Q149" s="24">
        <v>143.69999999999999</v>
      </c>
      <c r="R149" s="24">
        <v>140.9</v>
      </c>
      <c r="S149" s="24">
        <v>135.80000000000001</v>
      </c>
      <c r="T149" s="24">
        <v>140.19999999999999</v>
      </c>
      <c r="U149" s="12">
        <f>AVERAGE(U150,U151)</f>
        <v>130.5</v>
      </c>
      <c r="V149" s="24">
        <v>133.19999999999999</v>
      </c>
      <c r="W149" s="24">
        <v>133.6</v>
      </c>
      <c r="X149" s="24">
        <v>130.1</v>
      </c>
      <c r="Y149" s="24">
        <v>119.5</v>
      </c>
      <c r="Z149" s="24">
        <v>127.7</v>
      </c>
      <c r="AA149" s="24">
        <v>134.9</v>
      </c>
      <c r="AB149" s="24">
        <v>123.2</v>
      </c>
      <c r="AC149" s="24">
        <v>127</v>
      </c>
      <c r="AD149" s="24">
        <v>132.6</v>
      </c>
    </row>
    <row r="150" spans="1:30" x14ac:dyDescent="0.35">
      <c r="A150" s="5" t="s">
        <v>33</v>
      </c>
      <c r="B150" s="5">
        <v>2017</v>
      </c>
      <c r="C150" s="5" t="s">
        <v>35</v>
      </c>
      <c r="D150" s="24">
        <v>132.80000000000001</v>
      </c>
      <c r="E150" s="24">
        <v>139.80000000000001</v>
      </c>
      <c r="F150" s="24">
        <v>129.30000000000001</v>
      </c>
      <c r="G150" s="24">
        <v>133.5</v>
      </c>
      <c r="H150" s="24">
        <v>114.3</v>
      </c>
      <c r="I150" s="24">
        <v>131.4</v>
      </c>
      <c r="J150" s="24">
        <v>120.2</v>
      </c>
      <c r="K150" s="24">
        <v>143.1</v>
      </c>
      <c r="L150" s="24">
        <v>119.5</v>
      </c>
      <c r="M150" s="24">
        <v>144</v>
      </c>
      <c r="N150" s="24">
        <v>123.4</v>
      </c>
      <c r="O150" s="24">
        <v>141.9</v>
      </c>
      <c r="P150" s="24">
        <v>132.1</v>
      </c>
      <c r="Q150" s="24">
        <v>146.30000000000001</v>
      </c>
      <c r="R150" s="24">
        <v>130.5</v>
      </c>
      <c r="S150" s="24">
        <v>122.5</v>
      </c>
      <c r="T150" s="24">
        <v>129.30000000000001</v>
      </c>
      <c r="U150" s="5">
        <v>130.5</v>
      </c>
      <c r="V150" s="24">
        <v>119.2</v>
      </c>
      <c r="W150" s="24">
        <v>125.3</v>
      </c>
      <c r="X150" s="24">
        <v>122.9</v>
      </c>
      <c r="Y150" s="24">
        <v>115.5</v>
      </c>
      <c r="Z150" s="24">
        <v>122.2</v>
      </c>
      <c r="AA150" s="24">
        <v>132.4</v>
      </c>
      <c r="AB150" s="24">
        <v>121.7</v>
      </c>
      <c r="AC150" s="24">
        <v>122.4</v>
      </c>
      <c r="AD150" s="24">
        <v>128.19999999999999</v>
      </c>
    </row>
    <row r="151" spans="1:30" x14ac:dyDescent="0.35">
      <c r="A151" s="5" t="s">
        <v>34</v>
      </c>
      <c r="B151" s="5">
        <v>2017</v>
      </c>
      <c r="C151" s="5" t="s">
        <v>35</v>
      </c>
      <c r="D151" s="24">
        <v>133.1</v>
      </c>
      <c r="E151" s="24">
        <v>138.80000000000001</v>
      </c>
      <c r="F151" s="24">
        <v>129.30000000000001</v>
      </c>
      <c r="G151" s="24">
        <v>135.80000000000001</v>
      </c>
      <c r="H151" s="24">
        <v>119.2</v>
      </c>
      <c r="I151" s="24">
        <v>135.30000000000001</v>
      </c>
      <c r="J151" s="24">
        <v>119.5</v>
      </c>
      <c r="K151" s="24">
        <v>152.19999999999999</v>
      </c>
      <c r="L151" s="24">
        <v>117.3</v>
      </c>
      <c r="M151" s="24">
        <v>138.69999999999999</v>
      </c>
      <c r="N151" s="24">
        <v>126.9</v>
      </c>
      <c r="O151" s="24">
        <v>143.19999999999999</v>
      </c>
      <c r="P151" s="24">
        <v>133</v>
      </c>
      <c r="Q151" s="24">
        <v>144.4</v>
      </c>
      <c r="R151" s="24">
        <v>136.80000000000001</v>
      </c>
      <c r="S151" s="24">
        <v>130.30000000000001</v>
      </c>
      <c r="T151" s="24">
        <v>135.9</v>
      </c>
      <c r="U151" s="5">
        <v>130.5</v>
      </c>
      <c r="V151" s="24">
        <v>127.9</v>
      </c>
      <c r="W151" s="24">
        <v>129.69999999999999</v>
      </c>
      <c r="X151" s="24">
        <v>127.4</v>
      </c>
      <c r="Y151" s="24">
        <v>117.4</v>
      </c>
      <c r="Z151" s="24">
        <v>124.6</v>
      </c>
      <c r="AA151" s="24">
        <v>133.4</v>
      </c>
      <c r="AB151" s="24">
        <v>122.6</v>
      </c>
      <c r="AC151" s="24">
        <v>124.8</v>
      </c>
      <c r="AD151" s="24">
        <v>130.6</v>
      </c>
    </row>
    <row r="152" spans="1:30" x14ac:dyDescent="0.35">
      <c r="A152" s="5" t="s">
        <v>30</v>
      </c>
      <c r="B152" s="5">
        <v>2017</v>
      </c>
      <c r="C152" s="5" t="s">
        <v>36</v>
      </c>
      <c r="D152" s="24">
        <v>133.6</v>
      </c>
      <c r="E152" s="24">
        <v>138.80000000000001</v>
      </c>
      <c r="F152" s="24">
        <v>128.80000000000001</v>
      </c>
      <c r="G152" s="24">
        <v>137.19999999999999</v>
      </c>
      <c r="H152" s="24">
        <v>121.6</v>
      </c>
      <c r="I152" s="24">
        <v>139.69999999999999</v>
      </c>
      <c r="J152" s="24">
        <v>119.7</v>
      </c>
      <c r="K152" s="24">
        <v>148</v>
      </c>
      <c r="L152" s="24">
        <v>116.9</v>
      </c>
      <c r="M152" s="24">
        <v>135.6</v>
      </c>
      <c r="N152" s="24">
        <v>129.80000000000001</v>
      </c>
      <c r="O152" s="24">
        <v>145.4</v>
      </c>
      <c r="P152" s="24">
        <v>133.4</v>
      </c>
      <c r="Q152" s="24">
        <v>144.19999999999999</v>
      </c>
      <c r="R152" s="24">
        <v>141.6</v>
      </c>
      <c r="S152" s="24">
        <v>136.19999999999999</v>
      </c>
      <c r="T152" s="24">
        <v>140.80000000000001</v>
      </c>
      <c r="U152" s="12">
        <f>AVERAGE(U153,U154)</f>
        <v>131.1</v>
      </c>
      <c r="V152" s="24">
        <v>134.19999999999999</v>
      </c>
      <c r="W152" s="24">
        <v>134.1</v>
      </c>
      <c r="X152" s="24">
        <v>130.6</v>
      </c>
      <c r="Y152" s="24">
        <v>119.8</v>
      </c>
      <c r="Z152" s="24">
        <v>128.30000000000001</v>
      </c>
      <c r="AA152" s="24">
        <v>135.19999999999999</v>
      </c>
      <c r="AB152" s="24">
        <v>123.3</v>
      </c>
      <c r="AC152" s="24">
        <v>127.4</v>
      </c>
      <c r="AD152" s="24">
        <v>132.80000000000001</v>
      </c>
    </row>
    <row r="153" spans="1:30" x14ac:dyDescent="0.35">
      <c r="A153" s="5" t="s">
        <v>33</v>
      </c>
      <c r="B153" s="5">
        <v>2017</v>
      </c>
      <c r="C153" s="5" t="s">
        <v>36</v>
      </c>
      <c r="D153" s="24">
        <v>132.69999999999999</v>
      </c>
      <c r="E153" s="24">
        <v>139.4</v>
      </c>
      <c r="F153" s="24">
        <v>128.4</v>
      </c>
      <c r="G153" s="24">
        <v>134.9</v>
      </c>
      <c r="H153" s="24">
        <v>114</v>
      </c>
      <c r="I153" s="24">
        <v>136.80000000000001</v>
      </c>
      <c r="J153" s="24">
        <v>122.2</v>
      </c>
      <c r="K153" s="24">
        <v>135.80000000000001</v>
      </c>
      <c r="L153" s="24">
        <v>120.3</v>
      </c>
      <c r="M153" s="24">
        <v>142.6</v>
      </c>
      <c r="N153" s="24">
        <v>123.6</v>
      </c>
      <c r="O153" s="24">
        <v>142.4</v>
      </c>
      <c r="P153" s="24">
        <v>132.6</v>
      </c>
      <c r="Q153" s="24">
        <v>147.5</v>
      </c>
      <c r="R153" s="24">
        <v>130.80000000000001</v>
      </c>
      <c r="S153" s="24">
        <v>122.8</v>
      </c>
      <c r="T153" s="24">
        <v>129.6</v>
      </c>
      <c r="U153" s="5">
        <v>131.1</v>
      </c>
      <c r="V153" s="24">
        <v>120.8</v>
      </c>
      <c r="W153" s="24">
        <v>125.6</v>
      </c>
      <c r="X153" s="24">
        <v>123.1</v>
      </c>
      <c r="Y153" s="24">
        <v>115.6</v>
      </c>
      <c r="Z153" s="24">
        <v>122.4</v>
      </c>
      <c r="AA153" s="24">
        <v>132.80000000000001</v>
      </c>
      <c r="AB153" s="24">
        <v>121.7</v>
      </c>
      <c r="AC153" s="24">
        <v>122.6</v>
      </c>
      <c r="AD153" s="24">
        <v>128.69999999999999</v>
      </c>
    </row>
    <row r="154" spans="1:30" x14ac:dyDescent="0.35">
      <c r="A154" s="5" t="s">
        <v>34</v>
      </c>
      <c r="B154" s="5">
        <v>2017</v>
      </c>
      <c r="C154" s="5" t="s">
        <v>36</v>
      </c>
      <c r="D154" s="24">
        <v>133.30000000000001</v>
      </c>
      <c r="E154" s="24">
        <v>139</v>
      </c>
      <c r="F154" s="24">
        <v>128.6</v>
      </c>
      <c r="G154" s="24">
        <v>136.30000000000001</v>
      </c>
      <c r="H154" s="24">
        <v>118.8</v>
      </c>
      <c r="I154" s="24">
        <v>138.30000000000001</v>
      </c>
      <c r="J154" s="24">
        <v>120.5</v>
      </c>
      <c r="K154" s="24">
        <v>143.9</v>
      </c>
      <c r="L154" s="24">
        <v>118</v>
      </c>
      <c r="M154" s="24">
        <v>137.9</v>
      </c>
      <c r="N154" s="24">
        <v>127.2</v>
      </c>
      <c r="O154" s="24">
        <v>144</v>
      </c>
      <c r="P154" s="24">
        <v>133.1</v>
      </c>
      <c r="Q154" s="24">
        <v>145.1</v>
      </c>
      <c r="R154" s="24">
        <v>137.30000000000001</v>
      </c>
      <c r="S154" s="24">
        <v>130.6</v>
      </c>
      <c r="T154" s="24">
        <v>136.4</v>
      </c>
      <c r="U154" s="5">
        <v>131.1</v>
      </c>
      <c r="V154" s="24">
        <v>129.1</v>
      </c>
      <c r="W154" s="24">
        <v>130.1</v>
      </c>
      <c r="X154" s="24">
        <v>127.8</v>
      </c>
      <c r="Y154" s="24">
        <v>117.6</v>
      </c>
      <c r="Z154" s="24">
        <v>125</v>
      </c>
      <c r="AA154" s="24">
        <v>133.80000000000001</v>
      </c>
      <c r="AB154" s="24">
        <v>122.6</v>
      </c>
      <c r="AC154" s="24">
        <v>125.1</v>
      </c>
      <c r="AD154" s="24">
        <v>130.9</v>
      </c>
    </row>
    <row r="155" spans="1:30" x14ac:dyDescent="0.35">
      <c r="A155" s="5" t="s">
        <v>30</v>
      </c>
      <c r="B155" s="5">
        <v>2017</v>
      </c>
      <c r="C155" s="5" t="s">
        <v>37</v>
      </c>
      <c r="D155" s="24">
        <v>133.19999999999999</v>
      </c>
      <c r="E155" s="24">
        <v>138.69999999999999</v>
      </c>
      <c r="F155" s="24">
        <v>127.1</v>
      </c>
      <c r="G155" s="24">
        <v>137.69999999999999</v>
      </c>
      <c r="H155" s="24">
        <v>121.3</v>
      </c>
      <c r="I155" s="24">
        <v>141.80000000000001</v>
      </c>
      <c r="J155" s="24">
        <v>121.5</v>
      </c>
      <c r="K155" s="24">
        <v>144.5</v>
      </c>
      <c r="L155" s="24">
        <v>117.4</v>
      </c>
      <c r="M155" s="24">
        <v>134.1</v>
      </c>
      <c r="N155" s="24">
        <v>130</v>
      </c>
      <c r="O155" s="24">
        <v>145.5</v>
      </c>
      <c r="P155" s="24">
        <v>133.5</v>
      </c>
      <c r="Q155" s="24">
        <v>144.4</v>
      </c>
      <c r="R155" s="24">
        <v>142.4</v>
      </c>
      <c r="S155" s="24">
        <v>136.80000000000001</v>
      </c>
      <c r="T155" s="24">
        <v>141.6</v>
      </c>
      <c r="U155" s="12">
        <f>AVERAGE(U156,U157)</f>
        <v>131.69999999999999</v>
      </c>
      <c r="V155" s="24">
        <v>135</v>
      </c>
      <c r="W155" s="24">
        <v>134.30000000000001</v>
      </c>
      <c r="X155" s="24">
        <v>131</v>
      </c>
      <c r="Y155" s="24">
        <v>119.2</v>
      </c>
      <c r="Z155" s="24">
        <v>128.30000000000001</v>
      </c>
      <c r="AA155" s="24">
        <v>135.69999999999999</v>
      </c>
      <c r="AB155" s="24">
        <v>123.7</v>
      </c>
      <c r="AC155" s="24">
        <v>127.5</v>
      </c>
      <c r="AD155" s="24">
        <v>132.9</v>
      </c>
    </row>
    <row r="156" spans="1:30" x14ac:dyDescent="0.35">
      <c r="A156" s="5" t="s">
        <v>33</v>
      </c>
      <c r="B156" s="5">
        <v>2017</v>
      </c>
      <c r="C156" s="5" t="s">
        <v>37</v>
      </c>
      <c r="D156" s="24">
        <v>132.69999999999999</v>
      </c>
      <c r="E156" s="24">
        <v>140.6</v>
      </c>
      <c r="F156" s="24">
        <v>124.5</v>
      </c>
      <c r="G156" s="24">
        <v>136.30000000000001</v>
      </c>
      <c r="H156" s="24">
        <v>113.5</v>
      </c>
      <c r="I156" s="24">
        <v>137.69999999999999</v>
      </c>
      <c r="J156" s="24">
        <v>127.1</v>
      </c>
      <c r="K156" s="24">
        <v>133.80000000000001</v>
      </c>
      <c r="L156" s="24">
        <v>120.8</v>
      </c>
      <c r="M156" s="24">
        <v>141.30000000000001</v>
      </c>
      <c r="N156" s="24">
        <v>123.8</v>
      </c>
      <c r="O156" s="24">
        <v>142.6</v>
      </c>
      <c r="P156" s="24">
        <v>133.4</v>
      </c>
      <c r="Q156" s="24">
        <v>148</v>
      </c>
      <c r="R156" s="24">
        <v>131.19999999999999</v>
      </c>
      <c r="S156" s="24">
        <v>123</v>
      </c>
      <c r="T156" s="24">
        <v>130</v>
      </c>
      <c r="U156" s="5">
        <v>131.69999999999999</v>
      </c>
      <c r="V156" s="24">
        <v>121.4</v>
      </c>
      <c r="W156" s="24">
        <v>126</v>
      </c>
      <c r="X156" s="24">
        <v>123.4</v>
      </c>
      <c r="Y156" s="24">
        <v>114.3</v>
      </c>
      <c r="Z156" s="24">
        <v>122.6</v>
      </c>
      <c r="AA156" s="24">
        <v>133.6</v>
      </c>
      <c r="AB156" s="24">
        <v>122.2</v>
      </c>
      <c r="AC156" s="24">
        <v>122.5</v>
      </c>
      <c r="AD156" s="24">
        <v>129.1</v>
      </c>
    </row>
    <row r="157" spans="1:30" x14ac:dyDescent="0.35">
      <c r="A157" s="5" t="s">
        <v>34</v>
      </c>
      <c r="B157" s="5">
        <v>2017</v>
      </c>
      <c r="C157" s="5" t="s">
        <v>37</v>
      </c>
      <c r="D157" s="24">
        <v>133</v>
      </c>
      <c r="E157" s="24">
        <v>139.4</v>
      </c>
      <c r="F157" s="24">
        <v>126.1</v>
      </c>
      <c r="G157" s="24">
        <v>137.19999999999999</v>
      </c>
      <c r="H157" s="24">
        <v>118.4</v>
      </c>
      <c r="I157" s="24">
        <v>139.9</v>
      </c>
      <c r="J157" s="24">
        <v>123.4</v>
      </c>
      <c r="K157" s="24">
        <v>140.9</v>
      </c>
      <c r="L157" s="24">
        <v>118.5</v>
      </c>
      <c r="M157" s="24">
        <v>136.5</v>
      </c>
      <c r="N157" s="24">
        <v>127.4</v>
      </c>
      <c r="O157" s="24">
        <v>144.19999999999999</v>
      </c>
      <c r="P157" s="24">
        <v>133.5</v>
      </c>
      <c r="Q157" s="24">
        <v>145.4</v>
      </c>
      <c r="R157" s="24">
        <v>138</v>
      </c>
      <c r="S157" s="24">
        <v>131.1</v>
      </c>
      <c r="T157" s="24">
        <v>137</v>
      </c>
      <c r="U157" s="5">
        <v>131.69999999999999</v>
      </c>
      <c r="V157" s="24">
        <v>129.80000000000001</v>
      </c>
      <c r="W157" s="24">
        <v>130.4</v>
      </c>
      <c r="X157" s="24">
        <v>128.1</v>
      </c>
      <c r="Y157" s="24">
        <v>116.6</v>
      </c>
      <c r="Z157" s="24">
        <v>125.1</v>
      </c>
      <c r="AA157" s="24">
        <v>134.5</v>
      </c>
      <c r="AB157" s="24">
        <v>123.1</v>
      </c>
      <c r="AC157" s="24">
        <v>125.1</v>
      </c>
      <c r="AD157" s="24">
        <v>131.1</v>
      </c>
    </row>
    <row r="158" spans="1:30" x14ac:dyDescent="0.35">
      <c r="A158" s="5" t="s">
        <v>30</v>
      </c>
      <c r="B158" s="5">
        <v>2017</v>
      </c>
      <c r="C158" s="5" t="s">
        <v>38</v>
      </c>
      <c r="D158" s="24">
        <v>133.1</v>
      </c>
      <c r="E158" s="24">
        <v>140.30000000000001</v>
      </c>
      <c r="F158" s="24">
        <v>126.8</v>
      </c>
      <c r="G158" s="24">
        <v>138.19999999999999</v>
      </c>
      <c r="H158" s="24">
        <v>120.8</v>
      </c>
      <c r="I158" s="24">
        <v>140.19999999999999</v>
      </c>
      <c r="J158" s="24">
        <v>123.8</v>
      </c>
      <c r="K158" s="24">
        <v>141.80000000000001</v>
      </c>
      <c r="L158" s="24">
        <v>118.6</v>
      </c>
      <c r="M158" s="24">
        <v>134</v>
      </c>
      <c r="N158" s="24">
        <v>130.30000000000001</v>
      </c>
      <c r="O158" s="24">
        <v>145.80000000000001</v>
      </c>
      <c r="P158" s="24">
        <v>133.80000000000001</v>
      </c>
      <c r="Q158" s="24">
        <v>145.5</v>
      </c>
      <c r="R158" s="24">
        <v>142.5</v>
      </c>
      <c r="S158" s="24">
        <v>137.30000000000001</v>
      </c>
      <c r="T158" s="24">
        <v>141.80000000000001</v>
      </c>
      <c r="U158" s="12">
        <f>AVERAGE(U159,U160)</f>
        <v>132.1</v>
      </c>
      <c r="V158" s="24">
        <v>135</v>
      </c>
      <c r="W158" s="24">
        <v>134.9</v>
      </c>
      <c r="X158" s="24">
        <v>131.4</v>
      </c>
      <c r="Y158" s="24">
        <v>119.4</v>
      </c>
      <c r="Z158" s="24">
        <v>129.4</v>
      </c>
      <c r="AA158" s="24">
        <v>136.30000000000001</v>
      </c>
      <c r="AB158" s="24">
        <v>123.7</v>
      </c>
      <c r="AC158" s="24">
        <v>127.9</v>
      </c>
      <c r="AD158" s="24">
        <v>133.30000000000001</v>
      </c>
    </row>
    <row r="159" spans="1:30" x14ac:dyDescent="0.35">
      <c r="A159" s="5" t="s">
        <v>33</v>
      </c>
      <c r="B159" s="5">
        <v>2017</v>
      </c>
      <c r="C159" s="5" t="s">
        <v>38</v>
      </c>
      <c r="D159" s="24">
        <v>132.6</v>
      </c>
      <c r="E159" s="24">
        <v>144.1</v>
      </c>
      <c r="F159" s="24">
        <v>125.6</v>
      </c>
      <c r="G159" s="24">
        <v>136.80000000000001</v>
      </c>
      <c r="H159" s="24">
        <v>113.4</v>
      </c>
      <c r="I159" s="24">
        <v>135.19999999999999</v>
      </c>
      <c r="J159" s="24">
        <v>129.19999999999999</v>
      </c>
      <c r="K159" s="24">
        <v>131.5</v>
      </c>
      <c r="L159" s="24">
        <v>121</v>
      </c>
      <c r="M159" s="24">
        <v>139.9</v>
      </c>
      <c r="N159" s="24">
        <v>123.8</v>
      </c>
      <c r="O159" s="24">
        <v>142.9</v>
      </c>
      <c r="P159" s="24">
        <v>133.6</v>
      </c>
      <c r="Q159" s="24">
        <v>148.30000000000001</v>
      </c>
      <c r="R159" s="24">
        <v>131.5</v>
      </c>
      <c r="S159" s="24">
        <v>123.2</v>
      </c>
      <c r="T159" s="24">
        <v>130.19999999999999</v>
      </c>
      <c r="U159" s="5">
        <v>132.1</v>
      </c>
      <c r="V159" s="24">
        <v>120.1</v>
      </c>
      <c r="W159" s="24">
        <v>126.5</v>
      </c>
      <c r="X159" s="24">
        <v>123.6</v>
      </c>
      <c r="Y159" s="24">
        <v>114.3</v>
      </c>
      <c r="Z159" s="24">
        <v>122.8</v>
      </c>
      <c r="AA159" s="24">
        <v>133.80000000000001</v>
      </c>
      <c r="AB159" s="24">
        <v>122</v>
      </c>
      <c r="AC159" s="24">
        <v>122.6</v>
      </c>
      <c r="AD159" s="24">
        <v>129.30000000000001</v>
      </c>
    </row>
    <row r="160" spans="1:30" x14ac:dyDescent="0.35">
      <c r="A160" s="5" t="s">
        <v>34</v>
      </c>
      <c r="B160" s="5">
        <v>2017</v>
      </c>
      <c r="C160" s="5" t="s">
        <v>38</v>
      </c>
      <c r="D160" s="24">
        <v>132.9</v>
      </c>
      <c r="E160" s="24">
        <v>141.6</v>
      </c>
      <c r="F160" s="24">
        <v>126.3</v>
      </c>
      <c r="G160" s="24">
        <v>137.69999999999999</v>
      </c>
      <c r="H160" s="24">
        <v>118.1</v>
      </c>
      <c r="I160" s="24">
        <v>137.9</v>
      </c>
      <c r="J160" s="24">
        <v>125.6</v>
      </c>
      <c r="K160" s="24">
        <v>138.30000000000001</v>
      </c>
      <c r="L160" s="24">
        <v>119.4</v>
      </c>
      <c r="M160" s="24">
        <v>136</v>
      </c>
      <c r="N160" s="24">
        <v>127.6</v>
      </c>
      <c r="O160" s="24">
        <v>144.5</v>
      </c>
      <c r="P160" s="24">
        <v>133.69999999999999</v>
      </c>
      <c r="Q160" s="24">
        <v>146.19999999999999</v>
      </c>
      <c r="R160" s="24">
        <v>138.19999999999999</v>
      </c>
      <c r="S160" s="24">
        <v>131.4</v>
      </c>
      <c r="T160" s="24">
        <v>137.19999999999999</v>
      </c>
      <c r="U160" s="5">
        <v>132.1</v>
      </c>
      <c r="V160" s="24">
        <v>129.4</v>
      </c>
      <c r="W160" s="24">
        <v>130.9</v>
      </c>
      <c r="X160" s="24">
        <v>128.4</v>
      </c>
      <c r="Y160" s="24">
        <v>116.7</v>
      </c>
      <c r="Z160" s="24">
        <v>125.7</v>
      </c>
      <c r="AA160" s="24">
        <v>134.80000000000001</v>
      </c>
      <c r="AB160" s="24">
        <v>123</v>
      </c>
      <c r="AC160" s="24">
        <v>125.3</v>
      </c>
      <c r="AD160" s="24">
        <v>131.4</v>
      </c>
    </row>
    <row r="161" spans="1:30" x14ac:dyDescent="0.35">
      <c r="A161" s="5" t="s">
        <v>30</v>
      </c>
      <c r="B161" s="5">
        <v>2017</v>
      </c>
      <c r="C161" s="5" t="s">
        <v>39</v>
      </c>
      <c r="D161" s="24">
        <v>133.5</v>
      </c>
      <c r="E161" s="24">
        <v>143.69999999999999</v>
      </c>
      <c r="F161" s="24">
        <v>128</v>
      </c>
      <c r="G161" s="24">
        <v>138.6</v>
      </c>
      <c r="H161" s="24">
        <v>120.9</v>
      </c>
      <c r="I161" s="24">
        <v>140.9</v>
      </c>
      <c r="J161" s="24">
        <v>128.80000000000001</v>
      </c>
      <c r="K161" s="24">
        <v>140.19999999999999</v>
      </c>
      <c r="L161" s="24">
        <v>118.9</v>
      </c>
      <c r="M161" s="24">
        <v>133.5</v>
      </c>
      <c r="N161" s="24">
        <v>130.4</v>
      </c>
      <c r="O161" s="24">
        <v>146.5</v>
      </c>
      <c r="P161" s="24">
        <v>134.9</v>
      </c>
      <c r="Q161" s="24">
        <v>145.80000000000001</v>
      </c>
      <c r="R161" s="24">
        <v>143.1</v>
      </c>
      <c r="S161" s="24">
        <v>137.69999999999999</v>
      </c>
      <c r="T161" s="24">
        <v>142.30000000000001</v>
      </c>
      <c r="U161" s="12">
        <f>AVERAGE(U162,U163)</f>
        <v>131.4</v>
      </c>
      <c r="V161" s="24">
        <v>134.80000000000001</v>
      </c>
      <c r="W161" s="24">
        <v>135.19999999999999</v>
      </c>
      <c r="X161" s="24">
        <v>131.30000000000001</v>
      </c>
      <c r="Y161" s="24">
        <v>119.4</v>
      </c>
      <c r="Z161" s="24">
        <v>129.80000000000001</v>
      </c>
      <c r="AA161" s="24">
        <v>136.9</v>
      </c>
      <c r="AB161" s="24">
        <v>124.1</v>
      </c>
      <c r="AC161" s="24">
        <v>128.1</v>
      </c>
      <c r="AD161" s="24">
        <v>133.9</v>
      </c>
    </row>
    <row r="162" spans="1:30" x14ac:dyDescent="0.35">
      <c r="A162" s="5" t="s">
        <v>33</v>
      </c>
      <c r="B162" s="5">
        <v>2017</v>
      </c>
      <c r="C162" s="5" t="s">
        <v>39</v>
      </c>
      <c r="D162" s="24">
        <v>132.9</v>
      </c>
      <c r="E162" s="24">
        <v>148.69999999999999</v>
      </c>
      <c r="F162" s="24">
        <v>128.30000000000001</v>
      </c>
      <c r="G162" s="24">
        <v>137.30000000000001</v>
      </c>
      <c r="H162" s="24">
        <v>113.5</v>
      </c>
      <c r="I162" s="24">
        <v>137.19999999999999</v>
      </c>
      <c r="J162" s="24">
        <v>142.19999999999999</v>
      </c>
      <c r="K162" s="24">
        <v>128.19999999999999</v>
      </c>
      <c r="L162" s="24">
        <v>120.9</v>
      </c>
      <c r="M162" s="24">
        <v>138.80000000000001</v>
      </c>
      <c r="N162" s="24">
        <v>124.2</v>
      </c>
      <c r="O162" s="24">
        <v>143.1</v>
      </c>
      <c r="P162" s="24">
        <v>135.69999999999999</v>
      </c>
      <c r="Q162" s="24">
        <v>148.6</v>
      </c>
      <c r="R162" s="24">
        <v>131.5</v>
      </c>
      <c r="S162" s="24">
        <v>123.2</v>
      </c>
      <c r="T162" s="24">
        <v>130.19999999999999</v>
      </c>
      <c r="U162" s="5">
        <v>131.4</v>
      </c>
      <c r="V162" s="24">
        <v>119</v>
      </c>
      <c r="W162" s="24">
        <v>126.8</v>
      </c>
      <c r="X162" s="24">
        <v>123.8</v>
      </c>
      <c r="Y162" s="24">
        <v>113.9</v>
      </c>
      <c r="Z162" s="24">
        <v>122.9</v>
      </c>
      <c r="AA162" s="24">
        <v>134.30000000000001</v>
      </c>
      <c r="AB162" s="24">
        <v>122.5</v>
      </c>
      <c r="AC162" s="24">
        <v>122.7</v>
      </c>
      <c r="AD162" s="24">
        <v>129.9</v>
      </c>
    </row>
    <row r="163" spans="1:30" x14ac:dyDescent="0.35">
      <c r="A163" s="5" t="s">
        <v>34</v>
      </c>
      <c r="B163" s="5">
        <v>2017</v>
      </c>
      <c r="C163" s="5" t="s">
        <v>39</v>
      </c>
      <c r="D163" s="24">
        <v>133.30000000000001</v>
      </c>
      <c r="E163" s="24">
        <v>145.5</v>
      </c>
      <c r="F163" s="24">
        <v>128.1</v>
      </c>
      <c r="G163" s="24">
        <v>138.1</v>
      </c>
      <c r="H163" s="24">
        <v>118.2</v>
      </c>
      <c r="I163" s="24">
        <v>139.19999999999999</v>
      </c>
      <c r="J163" s="24">
        <v>133.30000000000001</v>
      </c>
      <c r="K163" s="24">
        <v>136.19999999999999</v>
      </c>
      <c r="L163" s="24">
        <v>119.6</v>
      </c>
      <c r="M163" s="24">
        <v>135.30000000000001</v>
      </c>
      <c r="N163" s="24">
        <v>127.8</v>
      </c>
      <c r="O163" s="24">
        <v>144.9</v>
      </c>
      <c r="P163" s="24">
        <v>135.19999999999999</v>
      </c>
      <c r="Q163" s="24">
        <v>146.5</v>
      </c>
      <c r="R163" s="24">
        <v>138.5</v>
      </c>
      <c r="S163" s="24">
        <v>131.69999999999999</v>
      </c>
      <c r="T163" s="24">
        <v>137.5</v>
      </c>
      <c r="U163" s="5">
        <v>131.4</v>
      </c>
      <c r="V163" s="24">
        <v>128.80000000000001</v>
      </c>
      <c r="W163" s="24">
        <v>131.19999999999999</v>
      </c>
      <c r="X163" s="24">
        <v>128.5</v>
      </c>
      <c r="Y163" s="24">
        <v>116.5</v>
      </c>
      <c r="Z163" s="24">
        <v>125.9</v>
      </c>
      <c r="AA163" s="24">
        <v>135.4</v>
      </c>
      <c r="AB163" s="24">
        <v>123.4</v>
      </c>
      <c r="AC163" s="24">
        <v>125.5</v>
      </c>
      <c r="AD163" s="24">
        <v>132</v>
      </c>
    </row>
    <row r="164" spans="1:30" x14ac:dyDescent="0.35">
      <c r="A164" s="5" t="s">
        <v>30</v>
      </c>
      <c r="B164" s="5">
        <v>2017</v>
      </c>
      <c r="C164" s="5" t="s">
        <v>40</v>
      </c>
      <c r="D164" s="24">
        <v>134</v>
      </c>
      <c r="E164" s="24">
        <v>144.19999999999999</v>
      </c>
      <c r="F164" s="24">
        <v>129.80000000000001</v>
      </c>
      <c r="G164" s="24">
        <v>139</v>
      </c>
      <c r="H164" s="24">
        <v>120.9</v>
      </c>
      <c r="I164" s="24">
        <v>143.9</v>
      </c>
      <c r="J164" s="24">
        <v>151.5</v>
      </c>
      <c r="K164" s="24">
        <v>138.1</v>
      </c>
      <c r="L164" s="24">
        <v>120</v>
      </c>
      <c r="M164" s="24">
        <v>133.9</v>
      </c>
      <c r="N164" s="24">
        <v>131.4</v>
      </c>
      <c r="O164" s="24">
        <v>147.69999999999999</v>
      </c>
      <c r="P164" s="24">
        <v>138.5</v>
      </c>
      <c r="Q164" s="24">
        <v>147.4</v>
      </c>
      <c r="R164" s="24">
        <v>144.30000000000001</v>
      </c>
      <c r="S164" s="24">
        <v>138.1</v>
      </c>
      <c r="T164" s="24">
        <v>143.5</v>
      </c>
      <c r="U164" s="12">
        <f>AVERAGE(U165,U166)</f>
        <v>132.6</v>
      </c>
      <c r="V164" s="24">
        <v>135.30000000000001</v>
      </c>
      <c r="W164" s="24">
        <v>136.1</v>
      </c>
      <c r="X164" s="24">
        <v>132.1</v>
      </c>
      <c r="Y164" s="24">
        <v>119.1</v>
      </c>
      <c r="Z164" s="24">
        <v>130.6</v>
      </c>
      <c r="AA164" s="24">
        <v>138.6</v>
      </c>
      <c r="AB164" s="24">
        <v>124.4</v>
      </c>
      <c r="AC164" s="24">
        <v>128.6</v>
      </c>
      <c r="AD164" s="24">
        <v>136.19999999999999</v>
      </c>
    </row>
    <row r="165" spans="1:30" x14ac:dyDescent="0.35">
      <c r="A165" s="5" t="s">
        <v>33</v>
      </c>
      <c r="B165" s="5">
        <v>2017</v>
      </c>
      <c r="C165" s="5" t="s">
        <v>40</v>
      </c>
      <c r="D165" s="24">
        <v>132.80000000000001</v>
      </c>
      <c r="E165" s="24">
        <v>148.4</v>
      </c>
      <c r="F165" s="24">
        <v>129.4</v>
      </c>
      <c r="G165" s="24">
        <v>137.69999999999999</v>
      </c>
      <c r="H165" s="24">
        <v>113.4</v>
      </c>
      <c r="I165" s="24">
        <v>139.4</v>
      </c>
      <c r="J165" s="24">
        <v>175.1</v>
      </c>
      <c r="K165" s="24">
        <v>124.7</v>
      </c>
      <c r="L165" s="24">
        <v>121.5</v>
      </c>
      <c r="M165" s="24">
        <v>137.80000000000001</v>
      </c>
      <c r="N165" s="24">
        <v>124.4</v>
      </c>
      <c r="O165" s="24">
        <v>143.69999999999999</v>
      </c>
      <c r="P165" s="24">
        <v>139.80000000000001</v>
      </c>
      <c r="Q165" s="24">
        <v>150.5</v>
      </c>
      <c r="R165" s="24">
        <v>131.6</v>
      </c>
      <c r="S165" s="24">
        <v>123.7</v>
      </c>
      <c r="T165" s="24">
        <v>130.4</v>
      </c>
      <c r="U165" s="5">
        <v>132.6</v>
      </c>
      <c r="V165" s="24">
        <v>119.7</v>
      </c>
      <c r="W165" s="24">
        <v>127.2</v>
      </c>
      <c r="X165" s="24">
        <v>125</v>
      </c>
      <c r="Y165" s="24">
        <v>113.2</v>
      </c>
      <c r="Z165" s="24">
        <v>123.5</v>
      </c>
      <c r="AA165" s="24">
        <v>135.5</v>
      </c>
      <c r="AB165" s="24">
        <v>122.4</v>
      </c>
      <c r="AC165" s="24">
        <v>123</v>
      </c>
      <c r="AD165" s="24">
        <v>131.80000000000001</v>
      </c>
    </row>
    <row r="166" spans="1:30" x14ac:dyDescent="0.35">
      <c r="A166" s="5" t="s">
        <v>34</v>
      </c>
      <c r="B166" s="5">
        <v>2017</v>
      </c>
      <c r="C166" s="5" t="s">
        <v>40</v>
      </c>
      <c r="D166" s="24">
        <v>133.6</v>
      </c>
      <c r="E166" s="24">
        <v>145.69999999999999</v>
      </c>
      <c r="F166" s="24">
        <v>129.6</v>
      </c>
      <c r="G166" s="24">
        <v>138.5</v>
      </c>
      <c r="H166" s="24">
        <v>118.1</v>
      </c>
      <c r="I166" s="24">
        <v>141.80000000000001</v>
      </c>
      <c r="J166" s="24">
        <v>159.5</v>
      </c>
      <c r="K166" s="24">
        <v>133.6</v>
      </c>
      <c r="L166" s="24">
        <v>120.5</v>
      </c>
      <c r="M166" s="24">
        <v>135.19999999999999</v>
      </c>
      <c r="N166" s="24">
        <v>128.5</v>
      </c>
      <c r="O166" s="24">
        <v>145.80000000000001</v>
      </c>
      <c r="P166" s="24">
        <v>139</v>
      </c>
      <c r="Q166" s="24">
        <v>148.19999999999999</v>
      </c>
      <c r="R166" s="24">
        <v>139.30000000000001</v>
      </c>
      <c r="S166" s="24">
        <v>132.1</v>
      </c>
      <c r="T166" s="24">
        <v>138.30000000000001</v>
      </c>
      <c r="U166" s="5">
        <v>132.6</v>
      </c>
      <c r="V166" s="24">
        <v>129.4</v>
      </c>
      <c r="W166" s="24">
        <v>131.9</v>
      </c>
      <c r="X166" s="24">
        <v>129.4</v>
      </c>
      <c r="Y166" s="24">
        <v>116</v>
      </c>
      <c r="Z166" s="24">
        <v>126.6</v>
      </c>
      <c r="AA166" s="24">
        <v>136.80000000000001</v>
      </c>
      <c r="AB166" s="24">
        <v>123.6</v>
      </c>
      <c r="AC166" s="24">
        <v>125.9</v>
      </c>
      <c r="AD166" s="24">
        <v>134.19999999999999</v>
      </c>
    </row>
    <row r="167" spans="1:30" x14ac:dyDescent="0.35">
      <c r="A167" s="5" t="s">
        <v>30</v>
      </c>
      <c r="B167" s="5">
        <v>2017</v>
      </c>
      <c r="C167" s="5" t="s">
        <v>41</v>
      </c>
      <c r="D167" s="24">
        <v>134.80000000000001</v>
      </c>
      <c r="E167" s="24">
        <v>143.1</v>
      </c>
      <c r="F167" s="24">
        <v>130</v>
      </c>
      <c r="G167" s="24">
        <v>139.4</v>
      </c>
      <c r="H167" s="24">
        <v>120.5</v>
      </c>
      <c r="I167" s="24">
        <v>148</v>
      </c>
      <c r="J167" s="24">
        <v>162.9</v>
      </c>
      <c r="K167" s="24">
        <v>137.4</v>
      </c>
      <c r="L167" s="24">
        <v>120.8</v>
      </c>
      <c r="M167" s="24">
        <v>134.69999999999999</v>
      </c>
      <c r="N167" s="24">
        <v>131.6</v>
      </c>
      <c r="O167" s="24">
        <v>148.69999999999999</v>
      </c>
      <c r="P167" s="24">
        <v>140.6</v>
      </c>
      <c r="Q167" s="24">
        <v>149</v>
      </c>
      <c r="R167" s="24">
        <v>145.30000000000001</v>
      </c>
      <c r="S167" s="24">
        <v>139.19999999999999</v>
      </c>
      <c r="T167" s="24">
        <v>144.5</v>
      </c>
      <c r="U167" s="12">
        <f>AVERAGE(U168,U169)</f>
        <v>134.4</v>
      </c>
      <c r="V167" s="24">
        <v>136.4</v>
      </c>
      <c r="W167" s="24">
        <v>137.30000000000001</v>
      </c>
      <c r="X167" s="24">
        <v>133</v>
      </c>
      <c r="Y167" s="24">
        <v>120.3</v>
      </c>
      <c r="Z167" s="24">
        <v>131.5</v>
      </c>
      <c r="AA167" s="24">
        <v>140.19999999999999</v>
      </c>
      <c r="AB167" s="24">
        <v>125.4</v>
      </c>
      <c r="AC167" s="24">
        <v>129.69999999999999</v>
      </c>
      <c r="AD167" s="24">
        <v>137.80000000000001</v>
      </c>
    </row>
    <row r="168" spans="1:30" x14ac:dyDescent="0.35">
      <c r="A168" s="5" t="s">
        <v>33</v>
      </c>
      <c r="B168" s="5">
        <v>2017</v>
      </c>
      <c r="C168" s="5" t="s">
        <v>41</v>
      </c>
      <c r="D168" s="24">
        <v>133.19999999999999</v>
      </c>
      <c r="E168" s="24">
        <v>143.9</v>
      </c>
      <c r="F168" s="24">
        <v>128.30000000000001</v>
      </c>
      <c r="G168" s="24">
        <v>138.30000000000001</v>
      </c>
      <c r="H168" s="24">
        <v>114.1</v>
      </c>
      <c r="I168" s="24">
        <v>142.69999999999999</v>
      </c>
      <c r="J168" s="24">
        <v>179.8</v>
      </c>
      <c r="K168" s="24">
        <v>123.5</v>
      </c>
      <c r="L168" s="24">
        <v>122.1</v>
      </c>
      <c r="M168" s="24">
        <v>137.5</v>
      </c>
      <c r="N168" s="24">
        <v>124.6</v>
      </c>
      <c r="O168" s="24">
        <v>144.5</v>
      </c>
      <c r="P168" s="24">
        <v>140.5</v>
      </c>
      <c r="Q168" s="24">
        <v>152.1</v>
      </c>
      <c r="R168" s="24">
        <v>132.69999999999999</v>
      </c>
      <c r="S168" s="24">
        <v>124.3</v>
      </c>
      <c r="T168" s="24">
        <v>131.4</v>
      </c>
      <c r="U168" s="5">
        <v>134.4</v>
      </c>
      <c r="V168" s="24">
        <v>118.9</v>
      </c>
      <c r="W168" s="24">
        <v>127.7</v>
      </c>
      <c r="X168" s="24">
        <v>125.7</v>
      </c>
      <c r="Y168" s="24">
        <v>114.6</v>
      </c>
      <c r="Z168" s="24">
        <v>124.1</v>
      </c>
      <c r="AA168" s="24">
        <v>135.69999999999999</v>
      </c>
      <c r="AB168" s="24">
        <v>123.3</v>
      </c>
      <c r="AC168" s="24">
        <v>123.8</v>
      </c>
      <c r="AD168" s="24">
        <v>132.69999999999999</v>
      </c>
    </row>
    <row r="169" spans="1:30" x14ac:dyDescent="0.35">
      <c r="A169" s="5" t="s">
        <v>34</v>
      </c>
      <c r="B169" s="5">
        <v>2017</v>
      </c>
      <c r="C169" s="5" t="s">
        <v>41</v>
      </c>
      <c r="D169" s="24">
        <v>134.30000000000001</v>
      </c>
      <c r="E169" s="24">
        <v>143.4</v>
      </c>
      <c r="F169" s="24">
        <v>129.30000000000001</v>
      </c>
      <c r="G169" s="24">
        <v>139</v>
      </c>
      <c r="H169" s="24">
        <v>118.1</v>
      </c>
      <c r="I169" s="24">
        <v>145.5</v>
      </c>
      <c r="J169" s="24">
        <v>168.6</v>
      </c>
      <c r="K169" s="24">
        <v>132.69999999999999</v>
      </c>
      <c r="L169" s="24">
        <v>121.2</v>
      </c>
      <c r="M169" s="24">
        <v>135.6</v>
      </c>
      <c r="N169" s="24">
        <v>128.69999999999999</v>
      </c>
      <c r="O169" s="24">
        <v>146.80000000000001</v>
      </c>
      <c r="P169" s="24">
        <v>140.6</v>
      </c>
      <c r="Q169" s="24">
        <v>149.80000000000001</v>
      </c>
      <c r="R169" s="24">
        <v>140.30000000000001</v>
      </c>
      <c r="S169" s="24">
        <v>133</v>
      </c>
      <c r="T169" s="24">
        <v>139.30000000000001</v>
      </c>
      <c r="U169" s="5">
        <v>134.4</v>
      </c>
      <c r="V169" s="24">
        <v>129.80000000000001</v>
      </c>
      <c r="W169" s="24">
        <v>132.80000000000001</v>
      </c>
      <c r="X169" s="24">
        <v>130.19999999999999</v>
      </c>
      <c r="Y169" s="24">
        <v>117.3</v>
      </c>
      <c r="Z169" s="24">
        <v>127.3</v>
      </c>
      <c r="AA169" s="24">
        <v>137.6</v>
      </c>
      <c r="AB169" s="24">
        <v>124.5</v>
      </c>
      <c r="AC169" s="24">
        <v>126.8</v>
      </c>
      <c r="AD169" s="24">
        <v>135.4</v>
      </c>
    </row>
    <row r="170" spans="1:30" x14ac:dyDescent="0.35">
      <c r="A170" s="5" t="s">
        <v>30</v>
      </c>
      <c r="B170" s="5">
        <v>2017</v>
      </c>
      <c r="C170" s="5" t="s">
        <v>42</v>
      </c>
      <c r="D170" s="24">
        <v>135.19999999999999</v>
      </c>
      <c r="E170" s="24">
        <v>142</v>
      </c>
      <c r="F170" s="24">
        <v>130.5</v>
      </c>
      <c r="G170" s="24">
        <v>140.19999999999999</v>
      </c>
      <c r="H170" s="24">
        <v>120.7</v>
      </c>
      <c r="I170" s="24">
        <v>147.80000000000001</v>
      </c>
      <c r="J170" s="24">
        <v>154.5</v>
      </c>
      <c r="K170" s="24">
        <v>137.1</v>
      </c>
      <c r="L170" s="24">
        <v>121</v>
      </c>
      <c r="M170" s="24">
        <v>134.69999999999999</v>
      </c>
      <c r="N170" s="24">
        <v>131.69999999999999</v>
      </c>
      <c r="O170" s="24">
        <v>149.30000000000001</v>
      </c>
      <c r="P170" s="24">
        <v>139.6</v>
      </c>
      <c r="Q170" s="24">
        <v>149.80000000000001</v>
      </c>
      <c r="R170" s="24">
        <v>146.1</v>
      </c>
      <c r="S170" s="24">
        <v>139.69999999999999</v>
      </c>
      <c r="T170" s="24">
        <v>145.19999999999999</v>
      </c>
      <c r="U170" s="12">
        <f>AVERAGE(U171,U172)</f>
        <v>135.69999999999999</v>
      </c>
      <c r="V170" s="24">
        <v>137.4</v>
      </c>
      <c r="W170" s="24">
        <v>137.9</v>
      </c>
      <c r="X170" s="24">
        <v>133.4</v>
      </c>
      <c r="Y170" s="24">
        <v>121.2</v>
      </c>
      <c r="Z170" s="24">
        <v>132.30000000000001</v>
      </c>
      <c r="AA170" s="24">
        <v>139.6</v>
      </c>
      <c r="AB170" s="24">
        <v>126.7</v>
      </c>
      <c r="AC170" s="24">
        <v>130.30000000000001</v>
      </c>
      <c r="AD170" s="24">
        <v>137.6</v>
      </c>
    </row>
    <row r="171" spans="1:30" x14ac:dyDescent="0.35">
      <c r="A171" s="5" t="s">
        <v>33</v>
      </c>
      <c r="B171" s="5">
        <v>2017</v>
      </c>
      <c r="C171" s="5" t="s">
        <v>42</v>
      </c>
      <c r="D171" s="24">
        <v>133.6</v>
      </c>
      <c r="E171" s="24">
        <v>143</v>
      </c>
      <c r="F171" s="24">
        <v>129.69999999999999</v>
      </c>
      <c r="G171" s="24">
        <v>138.69999999999999</v>
      </c>
      <c r="H171" s="24">
        <v>114.5</v>
      </c>
      <c r="I171" s="24">
        <v>137.5</v>
      </c>
      <c r="J171" s="24">
        <v>160.69999999999999</v>
      </c>
      <c r="K171" s="24">
        <v>124.5</v>
      </c>
      <c r="L171" s="24">
        <v>122.4</v>
      </c>
      <c r="M171" s="24">
        <v>137.30000000000001</v>
      </c>
      <c r="N171" s="24">
        <v>124.8</v>
      </c>
      <c r="O171" s="24">
        <v>145</v>
      </c>
      <c r="P171" s="24">
        <v>138</v>
      </c>
      <c r="Q171" s="24">
        <v>153.6</v>
      </c>
      <c r="R171" s="24">
        <v>133.30000000000001</v>
      </c>
      <c r="S171" s="24">
        <v>124.6</v>
      </c>
      <c r="T171" s="24">
        <v>132</v>
      </c>
      <c r="U171" s="5">
        <v>135.69999999999999</v>
      </c>
      <c r="V171" s="24">
        <v>120.6</v>
      </c>
      <c r="W171" s="24">
        <v>128.1</v>
      </c>
      <c r="X171" s="24">
        <v>126.1</v>
      </c>
      <c r="Y171" s="24">
        <v>115.7</v>
      </c>
      <c r="Z171" s="24">
        <v>124.5</v>
      </c>
      <c r="AA171" s="24">
        <v>135.9</v>
      </c>
      <c r="AB171" s="24">
        <v>124.4</v>
      </c>
      <c r="AC171" s="24">
        <v>124.5</v>
      </c>
      <c r="AD171" s="24">
        <v>132.4</v>
      </c>
    </row>
    <row r="172" spans="1:30" x14ac:dyDescent="0.35">
      <c r="A172" s="5" t="s">
        <v>34</v>
      </c>
      <c r="B172" s="5">
        <v>2017</v>
      </c>
      <c r="C172" s="5" t="s">
        <v>42</v>
      </c>
      <c r="D172" s="24">
        <v>134.69999999999999</v>
      </c>
      <c r="E172" s="24">
        <v>142.4</v>
      </c>
      <c r="F172" s="24">
        <v>130.19999999999999</v>
      </c>
      <c r="G172" s="24">
        <v>139.6</v>
      </c>
      <c r="H172" s="24">
        <v>118.4</v>
      </c>
      <c r="I172" s="24">
        <v>143</v>
      </c>
      <c r="J172" s="24">
        <v>156.6</v>
      </c>
      <c r="K172" s="24">
        <v>132.9</v>
      </c>
      <c r="L172" s="24">
        <v>121.5</v>
      </c>
      <c r="M172" s="24">
        <v>135.6</v>
      </c>
      <c r="N172" s="24">
        <v>128.80000000000001</v>
      </c>
      <c r="O172" s="24">
        <v>147.30000000000001</v>
      </c>
      <c r="P172" s="24">
        <v>139</v>
      </c>
      <c r="Q172" s="24">
        <v>150.80000000000001</v>
      </c>
      <c r="R172" s="24">
        <v>141.1</v>
      </c>
      <c r="S172" s="24">
        <v>133.4</v>
      </c>
      <c r="T172" s="24">
        <v>140</v>
      </c>
      <c r="U172" s="5">
        <v>135.69999999999999</v>
      </c>
      <c r="V172" s="24">
        <v>131</v>
      </c>
      <c r="W172" s="24">
        <v>133.30000000000001</v>
      </c>
      <c r="X172" s="24">
        <v>130.6</v>
      </c>
      <c r="Y172" s="24">
        <v>118.3</v>
      </c>
      <c r="Z172" s="24">
        <v>127.9</v>
      </c>
      <c r="AA172" s="24">
        <v>137.4</v>
      </c>
      <c r="AB172" s="24">
        <v>125.7</v>
      </c>
      <c r="AC172" s="24">
        <v>127.5</v>
      </c>
      <c r="AD172" s="24">
        <v>135.19999999999999</v>
      </c>
    </row>
    <row r="173" spans="1:30" x14ac:dyDescent="0.35">
      <c r="A173" s="5" t="s">
        <v>30</v>
      </c>
      <c r="B173" s="5">
        <v>2017</v>
      </c>
      <c r="C173" s="5" t="s">
        <v>43</v>
      </c>
      <c r="D173" s="24">
        <v>135.9</v>
      </c>
      <c r="E173" s="24">
        <v>141.9</v>
      </c>
      <c r="F173" s="24">
        <v>131</v>
      </c>
      <c r="G173" s="24">
        <v>141.5</v>
      </c>
      <c r="H173" s="24">
        <v>121.4</v>
      </c>
      <c r="I173" s="24">
        <v>146.69999999999999</v>
      </c>
      <c r="J173" s="24">
        <v>157.1</v>
      </c>
      <c r="K173" s="24">
        <v>136.4</v>
      </c>
      <c r="L173" s="24">
        <v>121.4</v>
      </c>
      <c r="M173" s="24">
        <v>135.6</v>
      </c>
      <c r="N173" s="24">
        <v>131.30000000000001</v>
      </c>
      <c r="O173" s="24">
        <v>150.30000000000001</v>
      </c>
      <c r="P173" s="24">
        <v>140.4</v>
      </c>
      <c r="Q173" s="24">
        <v>150.5</v>
      </c>
      <c r="R173" s="24">
        <v>147.19999999999999</v>
      </c>
      <c r="S173" s="24">
        <v>140.6</v>
      </c>
      <c r="T173" s="24">
        <v>146.19999999999999</v>
      </c>
      <c r="U173" s="12">
        <f>AVERAGE(U174,U175)</f>
        <v>137.30000000000001</v>
      </c>
      <c r="V173" s="24">
        <v>138.1</v>
      </c>
      <c r="W173" s="24">
        <v>138.4</v>
      </c>
      <c r="X173" s="24">
        <v>134.19999999999999</v>
      </c>
      <c r="Y173" s="24">
        <v>121</v>
      </c>
      <c r="Z173" s="24">
        <v>133</v>
      </c>
      <c r="AA173" s="24">
        <v>140.1</v>
      </c>
      <c r="AB173" s="24">
        <v>127.4</v>
      </c>
      <c r="AC173" s="24">
        <v>130.69999999999999</v>
      </c>
      <c r="AD173" s="24">
        <v>138.30000000000001</v>
      </c>
    </row>
    <row r="174" spans="1:30" x14ac:dyDescent="0.35">
      <c r="A174" s="5" t="s">
        <v>33</v>
      </c>
      <c r="B174" s="5">
        <v>2017</v>
      </c>
      <c r="C174" s="5" t="s">
        <v>43</v>
      </c>
      <c r="D174" s="24">
        <v>133.9</v>
      </c>
      <c r="E174" s="24">
        <v>142.80000000000001</v>
      </c>
      <c r="F174" s="24">
        <v>131.4</v>
      </c>
      <c r="G174" s="24">
        <v>139.1</v>
      </c>
      <c r="H174" s="24">
        <v>114.9</v>
      </c>
      <c r="I174" s="24">
        <v>135.6</v>
      </c>
      <c r="J174" s="24">
        <v>173.2</v>
      </c>
      <c r="K174" s="24">
        <v>124.1</v>
      </c>
      <c r="L174" s="24">
        <v>122.6</v>
      </c>
      <c r="M174" s="24">
        <v>137.80000000000001</v>
      </c>
      <c r="N174" s="24">
        <v>125.1</v>
      </c>
      <c r="O174" s="24">
        <v>145.5</v>
      </c>
      <c r="P174" s="24">
        <v>139.69999999999999</v>
      </c>
      <c r="Q174" s="24">
        <v>154.6</v>
      </c>
      <c r="R174" s="24">
        <v>134</v>
      </c>
      <c r="S174" s="24">
        <v>124.9</v>
      </c>
      <c r="T174" s="24">
        <v>132.6</v>
      </c>
      <c r="U174" s="5">
        <v>137.30000000000001</v>
      </c>
      <c r="V174" s="24">
        <v>122.6</v>
      </c>
      <c r="W174" s="24">
        <v>128.30000000000001</v>
      </c>
      <c r="X174" s="24">
        <v>126.6</v>
      </c>
      <c r="Y174" s="24">
        <v>115</v>
      </c>
      <c r="Z174" s="24">
        <v>124.8</v>
      </c>
      <c r="AA174" s="24">
        <v>136.30000000000001</v>
      </c>
      <c r="AB174" s="24">
        <v>124.6</v>
      </c>
      <c r="AC174" s="24">
        <v>124.5</v>
      </c>
      <c r="AD174" s="24">
        <v>133.5</v>
      </c>
    </row>
    <row r="175" spans="1:30" x14ac:dyDescent="0.35">
      <c r="A175" s="5" t="s">
        <v>34</v>
      </c>
      <c r="B175" s="5">
        <v>2017</v>
      </c>
      <c r="C175" s="5" t="s">
        <v>43</v>
      </c>
      <c r="D175" s="24">
        <v>135.30000000000001</v>
      </c>
      <c r="E175" s="24">
        <v>142.19999999999999</v>
      </c>
      <c r="F175" s="24">
        <v>131.19999999999999</v>
      </c>
      <c r="G175" s="24">
        <v>140.6</v>
      </c>
      <c r="H175" s="24">
        <v>119</v>
      </c>
      <c r="I175" s="24">
        <v>141.5</v>
      </c>
      <c r="J175" s="24">
        <v>162.6</v>
      </c>
      <c r="K175" s="24">
        <v>132.30000000000001</v>
      </c>
      <c r="L175" s="24">
        <v>121.8</v>
      </c>
      <c r="M175" s="24">
        <v>136.30000000000001</v>
      </c>
      <c r="N175" s="24">
        <v>128.69999999999999</v>
      </c>
      <c r="O175" s="24">
        <v>148.1</v>
      </c>
      <c r="P175" s="24">
        <v>140.1</v>
      </c>
      <c r="Q175" s="24">
        <v>151.6</v>
      </c>
      <c r="R175" s="24">
        <v>142</v>
      </c>
      <c r="S175" s="24">
        <v>134.1</v>
      </c>
      <c r="T175" s="24">
        <v>140.80000000000001</v>
      </c>
      <c r="U175" s="5">
        <v>137.30000000000001</v>
      </c>
      <c r="V175" s="24">
        <v>132.19999999999999</v>
      </c>
      <c r="W175" s="24">
        <v>133.6</v>
      </c>
      <c r="X175" s="24">
        <v>131.30000000000001</v>
      </c>
      <c r="Y175" s="24">
        <v>117.8</v>
      </c>
      <c r="Z175" s="24">
        <v>128.4</v>
      </c>
      <c r="AA175" s="24">
        <v>137.9</v>
      </c>
      <c r="AB175" s="24">
        <v>126.2</v>
      </c>
      <c r="AC175" s="24">
        <v>127.7</v>
      </c>
      <c r="AD175" s="24">
        <v>136.1</v>
      </c>
    </row>
    <row r="176" spans="1:30" x14ac:dyDescent="0.35">
      <c r="A176" s="5" t="s">
        <v>30</v>
      </c>
      <c r="B176" s="5">
        <v>2017</v>
      </c>
      <c r="C176" s="5" t="s">
        <v>45</v>
      </c>
      <c r="D176" s="24">
        <v>136.30000000000001</v>
      </c>
      <c r="E176" s="24">
        <v>142.5</v>
      </c>
      <c r="F176" s="24">
        <v>140.5</v>
      </c>
      <c r="G176" s="24">
        <v>141.5</v>
      </c>
      <c r="H176" s="24">
        <v>121.6</v>
      </c>
      <c r="I176" s="24">
        <v>147.30000000000001</v>
      </c>
      <c r="J176" s="24">
        <v>168</v>
      </c>
      <c r="K176" s="24">
        <v>135.80000000000001</v>
      </c>
      <c r="L176" s="24">
        <v>122.5</v>
      </c>
      <c r="M176" s="24">
        <v>136</v>
      </c>
      <c r="N176" s="24">
        <v>131.9</v>
      </c>
      <c r="O176" s="24">
        <v>151.4</v>
      </c>
      <c r="P176" s="24">
        <v>142.4</v>
      </c>
      <c r="Q176" s="24">
        <v>152.1</v>
      </c>
      <c r="R176" s="24">
        <v>148.19999999999999</v>
      </c>
      <c r="S176" s="24">
        <v>141.5</v>
      </c>
      <c r="T176" s="24">
        <v>147.30000000000001</v>
      </c>
      <c r="U176" s="12">
        <f>AVERAGE(U177,U178)</f>
        <v>138.6</v>
      </c>
      <c r="V176" s="24">
        <v>141.1</v>
      </c>
      <c r="W176" s="24">
        <v>139.4</v>
      </c>
      <c r="X176" s="24">
        <v>135.80000000000001</v>
      </c>
      <c r="Y176" s="24">
        <v>121.6</v>
      </c>
      <c r="Z176" s="24">
        <v>133.69999999999999</v>
      </c>
      <c r="AA176" s="24">
        <v>141.5</v>
      </c>
      <c r="AB176" s="24">
        <v>128.1</v>
      </c>
      <c r="AC176" s="24">
        <v>131.69999999999999</v>
      </c>
      <c r="AD176" s="24">
        <v>140</v>
      </c>
    </row>
    <row r="177" spans="1:30" x14ac:dyDescent="0.35">
      <c r="A177" s="5" t="s">
        <v>33</v>
      </c>
      <c r="B177" s="5">
        <v>2017</v>
      </c>
      <c r="C177" s="5" t="s">
        <v>45</v>
      </c>
      <c r="D177" s="24">
        <v>134.30000000000001</v>
      </c>
      <c r="E177" s="24">
        <v>142.1</v>
      </c>
      <c r="F177" s="24">
        <v>146.69999999999999</v>
      </c>
      <c r="G177" s="24">
        <v>139.5</v>
      </c>
      <c r="H177" s="24">
        <v>115.2</v>
      </c>
      <c r="I177" s="24">
        <v>136.4</v>
      </c>
      <c r="J177" s="24">
        <v>185.2</v>
      </c>
      <c r="K177" s="24">
        <v>122.2</v>
      </c>
      <c r="L177" s="24">
        <v>123.9</v>
      </c>
      <c r="M177" s="24">
        <v>138.30000000000001</v>
      </c>
      <c r="N177" s="24">
        <v>125.4</v>
      </c>
      <c r="O177" s="24">
        <v>146</v>
      </c>
      <c r="P177" s="24">
        <v>141.5</v>
      </c>
      <c r="Q177" s="24">
        <v>156.19999999999999</v>
      </c>
      <c r="R177" s="24">
        <v>135</v>
      </c>
      <c r="S177" s="24">
        <v>125.4</v>
      </c>
      <c r="T177" s="24">
        <v>133.5</v>
      </c>
      <c r="U177" s="5">
        <v>138.6</v>
      </c>
      <c r="V177" s="24">
        <v>125.7</v>
      </c>
      <c r="W177" s="24">
        <v>128.80000000000001</v>
      </c>
      <c r="X177" s="24">
        <v>127.4</v>
      </c>
      <c r="Y177" s="24">
        <v>115.3</v>
      </c>
      <c r="Z177" s="24">
        <v>125.1</v>
      </c>
      <c r="AA177" s="24">
        <v>136.6</v>
      </c>
      <c r="AB177" s="24">
        <v>124.9</v>
      </c>
      <c r="AC177" s="24">
        <v>124.9</v>
      </c>
      <c r="AD177" s="24">
        <v>134.80000000000001</v>
      </c>
    </row>
    <row r="178" spans="1:30" x14ac:dyDescent="0.35">
      <c r="A178" s="5" t="s">
        <v>34</v>
      </c>
      <c r="B178" s="5">
        <v>2017</v>
      </c>
      <c r="C178" s="5" t="s">
        <v>45</v>
      </c>
      <c r="D178" s="24">
        <v>135.69999999999999</v>
      </c>
      <c r="E178" s="24">
        <v>142.4</v>
      </c>
      <c r="F178" s="24">
        <v>142.9</v>
      </c>
      <c r="G178" s="24">
        <v>140.80000000000001</v>
      </c>
      <c r="H178" s="24">
        <v>119.2</v>
      </c>
      <c r="I178" s="24">
        <v>142.19999999999999</v>
      </c>
      <c r="J178" s="24">
        <v>173.8</v>
      </c>
      <c r="K178" s="24">
        <v>131.19999999999999</v>
      </c>
      <c r="L178" s="24">
        <v>123</v>
      </c>
      <c r="M178" s="24">
        <v>136.80000000000001</v>
      </c>
      <c r="N178" s="24">
        <v>129.19999999999999</v>
      </c>
      <c r="O178" s="24">
        <v>148.9</v>
      </c>
      <c r="P178" s="24">
        <v>142.1</v>
      </c>
      <c r="Q178" s="24">
        <v>153.19999999999999</v>
      </c>
      <c r="R178" s="24">
        <v>143</v>
      </c>
      <c r="S178" s="24">
        <v>134.80000000000001</v>
      </c>
      <c r="T178" s="24">
        <v>141.80000000000001</v>
      </c>
      <c r="U178" s="5">
        <v>138.6</v>
      </c>
      <c r="V178" s="24">
        <v>135.30000000000001</v>
      </c>
      <c r="W178" s="24">
        <v>134.4</v>
      </c>
      <c r="X178" s="24">
        <v>132.6</v>
      </c>
      <c r="Y178" s="24">
        <v>118.3</v>
      </c>
      <c r="Z178" s="24">
        <v>128.9</v>
      </c>
      <c r="AA178" s="24">
        <v>138.6</v>
      </c>
      <c r="AB178" s="24">
        <v>126.8</v>
      </c>
      <c r="AC178" s="24">
        <v>128.4</v>
      </c>
      <c r="AD178" s="24">
        <v>137.6</v>
      </c>
    </row>
    <row r="179" spans="1:30" x14ac:dyDescent="0.35">
      <c r="A179" s="5" t="s">
        <v>30</v>
      </c>
      <c r="B179" s="5">
        <v>2017</v>
      </c>
      <c r="C179" s="5" t="s">
        <v>46</v>
      </c>
      <c r="D179" s="24">
        <v>136.4</v>
      </c>
      <c r="E179" s="24">
        <v>143.69999999999999</v>
      </c>
      <c r="F179" s="24">
        <v>144.80000000000001</v>
      </c>
      <c r="G179" s="24">
        <v>141.9</v>
      </c>
      <c r="H179" s="24">
        <v>123.1</v>
      </c>
      <c r="I179" s="24">
        <v>147.19999999999999</v>
      </c>
      <c r="J179" s="24">
        <v>161</v>
      </c>
      <c r="K179" s="24">
        <v>133.80000000000001</v>
      </c>
      <c r="L179" s="24">
        <v>121.9</v>
      </c>
      <c r="M179" s="24">
        <v>135.80000000000001</v>
      </c>
      <c r="N179" s="24">
        <v>131.1</v>
      </c>
      <c r="O179" s="24">
        <v>151.4</v>
      </c>
      <c r="P179" s="24">
        <v>141.5</v>
      </c>
      <c r="Q179" s="24">
        <v>153.19999999999999</v>
      </c>
      <c r="R179" s="24">
        <v>148</v>
      </c>
      <c r="S179" s="24">
        <v>141.9</v>
      </c>
      <c r="T179" s="24">
        <v>147.19999999999999</v>
      </c>
      <c r="U179" s="12">
        <f>AVERAGE(U180,U181)</f>
        <v>139.1</v>
      </c>
      <c r="V179" s="24">
        <v>142.6</v>
      </c>
      <c r="W179" s="24">
        <v>139.5</v>
      </c>
      <c r="X179" s="24">
        <v>136.1</v>
      </c>
      <c r="Y179" s="24">
        <v>122</v>
      </c>
      <c r="Z179" s="24">
        <v>133.4</v>
      </c>
      <c r="AA179" s="24">
        <v>141.1</v>
      </c>
      <c r="AB179" s="24">
        <v>127.8</v>
      </c>
      <c r="AC179" s="24">
        <v>131.9</v>
      </c>
      <c r="AD179" s="24">
        <v>139.80000000000001</v>
      </c>
    </row>
    <row r="180" spans="1:30" x14ac:dyDescent="0.35">
      <c r="A180" s="5" t="s">
        <v>33</v>
      </c>
      <c r="B180" s="5">
        <v>2017</v>
      </c>
      <c r="C180" s="5" t="s">
        <v>46</v>
      </c>
      <c r="D180" s="24">
        <v>134.4</v>
      </c>
      <c r="E180" s="24">
        <v>142.6</v>
      </c>
      <c r="F180" s="24">
        <v>145.9</v>
      </c>
      <c r="G180" s="24">
        <v>139.5</v>
      </c>
      <c r="H180" s="24">
        <v>115.9</v>
      </c>
      <c r="I180" s="24">
        <v>135</v>
      </c>
      <c r="J180" s="24">
        <v>163.19999999999999</v>
      </c>
      <c r="K180" s="24">
        <v>119.8</v>
      </c>
      <c r="L180" s="24">
        <v>120.7</v>
      </c>
      <c r="M180" s="24">
        <v>139.69999999999999</v>
      </c>
      <c r="N180" s="24">
        <v>125.7</v>
      </c>
      <c r="O180" s="24">
        <v>146.30000000000001</v>
      </c>
      <c r="P180" s="24">
        <v>138.80000000000001</v>
      </c>
      <c r="Q180" s="24">
        <v>157</v>
      </c>
      <c r="R180" s="24">
        <v>135.6</v>
      </c>
      <c r="S180" s="24">
        <v>125.6</v>
      </c>
      <c r="T180" s="24">
        <v>134</v>
      </c>
      <c r="U180" s="5">
        <v>139.1</v>
      </c>
      <c r="V180" s="24">
        <v>126.8</v>
      </c>
      <c r="W180" s="24">
        <v>129.30000000000001</v>
      </c>
      <c r="X180" s="24">
        <v>128.19999999999999</v>
      </c>
      <c r="Y180" s="24">
        <v>115.3</v>
      </c>
      <c r="Z180" s="24">
        <v>125.6</v>
      </c>
      <c r="AA180" s="24">
        <v>136.69999999999999</v>
      </c>
      <c r="AB180" s="24">
        <v>124.6</v>
      </c>
      <c r="AC180" s="24">
        <v>125.1</v>
      </c>
      <c r="AD180" s="24">
        <v>134.1</v>
      </c>
    </row>
    <row r="181" spans="1:30" x14ac:dyDescent="0.35">
      <c r="A181" s="5" t="s">
        <v>34</v>
      </c>
      <c r="B181" s="5">
        <v>2017</v>
      </c>
      <c r="C181" s="5" t="s">
        <v>46</v>
      </c>
      <c r="D181" s="24">
        <v>135.80000000000001</v>
      </c>
      <c r="E181" s="24">
        <v>143.30000000000001</v>
      </c>
      <c r="F181" s="24">
        <v>145.19999999999999</v>
      </c>
      <c r="G181" s="24">
        <v>141</v>
      </c>
      <c r="H181" s="24">
        <v>120.5</v>
      </c>
      <c r="I181" s="24">
        <v>141.5</v>
      </c>
      <c r="J181" s="24">
        <v>161.69999999999999</v>
      </c>
      <c r="K181" s="24">
        <v>129.1</v>
      </c>
      <c r="L181" s="24">
        <v>121.5</v>
      </c>
      <c r="M181" s="24">
        <v>137.1</v>
      </c>
      <c r="N181" s="24">
        <v>128.80000000000001</v>
      </c>
      <c r="O181" s="24">
        <v>149</v>
      </c>
      <c r="P181" s="24">
        <v>140.5</v>
      </c>
      <c r="Q181" s="24">
        <v>154.19999999999999</v>
      </c>
      <c r="R181" s="24">
        <v>143.1</v>
      </c>
      <c r="S181" s="24">
        <v>135.1</v>
      </c>
      <c r="T181" s="24">
        <v>142</v>
      </c>
      <c r="U181" s="5">
        <v>139.1</v>
      </c>
      <c r="V181" s="24">
        <v>136.6</v>
      </c>
      <c r="W181" s="24">
        <v>134.69999999999999</v>
      </c>
      <c r="X181" s="24">
        <v>133.1</v>
      </c>
      <c r="Y181" s="24">
        <v>118.5</v>
      </c>
      <c r="Z181" s="24">
        <v>129</v>
      </c>
      <c r="AA181" s="24">
        <v>138.5</v>
      </c>
      <c r="AB181" s="24">
        <v>126.5</v>
      </c>
      <c r="AC181" s="24">
        <v>128.6</v>
      </c>
      <c r="AD181" s="24">
        <v>137.19999999999999</v>
      </c>
    </row>
    <row r="182" spans="1:30" x14ac:dyDescent="0.35">
      <c r="A182" s="5" t="s">
        <v>30</v>
      </c>
      <c r="B182" s="5">
        <v>2018</v>
      </c>
      <c r="C182" s="5" t="s">
        <v>31</v>
      </c>
      <c r="D182" s="24">
        <v>136.6</v>
      </c>
      <c r="E182" s="24">
        <v>144.4</v>
      </c>
      <c r="F182" s="24">
        <v>143.80000000000001</v>
      </c>
      <c r="G182" s="24">
        <v>142</v>
      </c>
      <c r="H182" s="24">
        <v>123.2</v>
      </c>
      <c r="I182" s="24">
        <v>147.9</v>
      </c>
      <c r="J182" s="24">
        <v>152.1</v>
      </c>
      <c r="K182" s="24">
        <v>131.80000000000001</v>
      </c>
      <c r="L182" s="24">
        <v>119.5</v>
      </c>
      <c r="M182" s="24">
        <v>136</v>
      </c>
      <c r="N182" s="24">
        <v>131.19999999999999</v>
      </c>
      <c r="O182" s="24">
        <v>151.80000000000001</v>
      </c>
      <c r="P182" s="24">
        <v>140.4</v>
      </c>
      <c r="Q182" s="24">
        <v>153.6</v>
      </c>
      <c r="R182" s="24">
        <v>148.30000000000001</v>
      </c>
      <c r="S182" s="24">
        <v>142.30000000000001</v>
      </c>
      <c r="T182" s="24">
        <v>147.5</v>
      </c>
      <c r="U182" s="12">
        <f>AVERAGE(U183,U184)</f>
        <v>140.4</v>
      </c>
      <c r="V182" s="24">
        <v>142.30000000000001</v>
      </c>
      <c r="W182" s="24">
        <v>139.80000000000001</v>
      </c>
      <c r="X182" s="24">
        <v>136</v>
      </c>
      <c r="Y182" s="24">
        <v>122.7</v>
      </c>
      <c r="Z182" s="24">
        <v>134.30000000000001</v>
      </c>
      <c r="AA182" s="24">
        <v>141.6</v>
      </c>
      <c r="AB182" s="24">
        <v>128.6</v>
      </c>
      <c r="AC182" s="24">
        <v>132.30000000000001</v>
      </c>
      <c r="AD182" s="24">
        <v>139.30000000000001</v>
      </c>
    </row>
    <row r="183" spans="1:30" x14ac:dyDescent="0.35">
      <c r="A183" s="5" t="s">
        <v>33</v>
      </c>
      <c r="B183" s="5">
        <v>2018</v>
      </c>
      <c r="C183" s="5" t="s">
        <v>31</v>
      </c>
      <c r="D183" s="24">
        <v>134.6</v>
      </c>
      <c r="E183" s="24">
        <v>143.69999999999999</v>
      </c>
      <c r="F183" s="24">
        <v>143.6</v>
      </c>
      <c r="G183" s="24">
        <v>139.6</v>
      </c>
      <c r="H183" s="24">
        <v>116.4</v>
      </c>
      <c r="I183" s="24">
        <v>133.80000000000001</v>
      </c>
      <c r="J183" s="24">
        <v>150.5</v>
      </c>
      <c r="K183" s="24">
        <v>118.4</v>
      </c>
      <c r="L183" s="24">
        <v>117.3</v>
      </c>
      <c r="M183" s="24">
        <v>140.5</v>
      </c>
      <c r="N183" s="24">
        <v>125.9</v>
      </c>
      <c r="O183" s="24">
        <v>146.80000000000001</v>
      </c>
      <c r="P183" s="24">
        <v>137.19999999999999</v>
      </c>
      <c r="Q183" s="24">
        <v>157.69999999999999</v>
      </c>
      <c r="R183" s="24">
        <v>136</v>
      </c>
      <c r="S183" s="24">
        <v>125.9</v>
      </c>
      <c r="T183" s="24">
        <v>134.4</v>
      </c>
      <c r="U183" s="5">
        <v>140.4</v>
      </c>
      <c r="V183" s="24">
        <v>127.3</v>
      </c>
      <c r="W183" s="24">
        <v>129.5</v>
      </c>
      <c r="X183" s="24">
        <v>129</v>
      </c>
      <c r="Y183" s="24">
        <v>116.3</v>
      </c>
      <c r="Z183" s="24">
        <v>126.2</v>
      </c>
      <c r="AA183" s="24">
        <v>137.1</v>
      </c>
      <c r="AB183" s="24">
        <v>125.5</v>
      </c>
      <c r="AC183" s="24">
        <v>125.8</v>
      </c>
      <c r="AD183" s="24">
        <v>134.1</v>
      </c>
    </row>
    <row r="184" spans="1:30" x14ac:dyDescent="0.35">
      <c r="A184" s="5" t="s">
        <v>34</v>
      </c>
      <c r="B184" s="5">
        <v>2018</v>
      </c>
      <c r="C184" s="5" t="s">
        <v>31</v>
      </c>
      <c r="D184" s="24">
        <v>136</v>
      </c>
      <c r="E184" s="24">
        <v>144.19999999999999</v>
      </c>
      <c r="F184" s="24">
        <v>143.69999999999999</v>
      </c>
      <c r="G184" s="24">
        <v>141.1</v>
      </c>
      <c r="H184" s="24">
        <v>120.7</v>
      </c>
      <c r="I184" s="24">
        <v>141.30000000000001</v>
      </c>
      <c r="J184" s="24">
        <v>151.6</v>
      </c>
      <c r="K184" s="24">
        <v>127.3</v>
      </c>
      <c r="L184" s="24">
        <v>118.8</v>
      </c>
      <c r="M184" s="24">
        <v>137.5</v>
      </c>
      <c r="N184" s="24">
        <v>129</v>
      </c>
      <c r="O184" s="24">
        <v>149.5</v>
      </c>
      <c r="P184" s="24">
        <v>139.19999999999999</v>
      </c>
      <c r="Q184" s="24">
        <v>154.69999999999999</v>
      </c>
      <c r="R184" s="24">
        <v>143.5</v>
      </c>
      <c r="S184" s="24">
        <v>135.5</v>
      </c>
      <c r="T184" s="24">
        <v>142.30000000000001</v>
      </c>
      <c r="U184" s="5">
        <v>140.4</v>
      </c>
      <c r="V184" s="24">
        <v>136.6</v>
      </c>
      <c r="W184" s="24">
        <v>134.9</v>
      </c>
      <c r="X184" s="24">
        <v>133.30000000000001</v>
      </c>
      <c r="Y184" s="24">
        <v>119.3</v>
      </c>
      <c r="Z184" s="24">
        <v>129.69999999999999</v>
      </c>
      <c r="AA184" s="24">
        <v>139</v>
      </c>
      <c r="AB184" s="24">
        <v>127.3</v>
      </c>
      <c r="AC184" s="24">
        <v>129.1</v>
      </c>
      <c r="AD184" s="24">
        <v>136.9</v>
      </c>
    </row>
    <row r="185" spans="1:30" x14ac:dyDescent="0.35">
      <c r="A185" s="5" t="s">
        <v>30</v>
      </c>
      <c r="B185" s="5">
        <v>2018</v>
      </c>
      <c r="C185" s="5" t="s">
        <v>35</v>
      </c>
      <c r="D185" s="24">
        <v>136.4</v>
      </c>
      <c r="E185" s="24">
        <v>143.69999999999999</v>
      </c>
      <c r="F185" s="24">
        <v>140.6</v>
      </c>
      <c r="G185" s="24">
        <v>141.5</v>
      </c>
      <c r="H185" s="24">
        <v>122.9</v>
      </c>
      <c r="I185" s="24">
        <v>149.4</v>
      </c>
      <c r="J185" s="24">
        <v>142.4</v>
      </c>
      <c r="K185" s="24">
        <v>130.19999999999999</v>
      </c>
      <c r="L185" s="24">
        <v>117.9</v>
      </c>
      <c r="M185" s="24">
        <v>135.6</v>
      </c>
      <c r="N185" s="24">
        <v>130.5</v>
      </c>
      <c r="O185" s="24">
        <v>151.69999999999999</v>
      </c>
      <c r="P185" s="24">
        <v>138.69999999999999</v>
      </c>
      <c r="Q185" s="24">
        <v>153.30000000000001</v>
      </c>
      <c r="R185" s="24">
        <v>148.69999999999999</v>
      </c>
      <c r="S185" s="24">
        <v>142.4</v>
      </c>
      <c r="T185" s="24">
        <v>147.80000000000001</v>
      </c>
      <c r="U185" s="12">
        <f>AVERAGE(U186,U187)</f>
        <v>141.30000000000001</v>
      </c>
      <c r="V185" s="24">
        <v>142.4</v>
      </c>
      <c r="W185" s="24">
        <v>139.9</v>
      </c>
      <c r="X185" s="24">
        <v>136.19999999999999</v>
      </c>
      <c r="Y185" s="24">
        <v>123.3</v>
      </c>
      <c r="Z185" s="24">
        <v>134.30000000000001</v>
      </c>
      <c r="AA185" s="24">
        <v>141.5</v>
      </c>
      <c r="AB185" s="24">
        <v>128.80000000000001</v>
      </c>
      <c r="AC185" s="24">
        <v>132.5</v>
      </c>
      <c r="AD185" s="24">
        <v>138.5</v>
      </c>
    </row>
    <row r="186" spans="1:30" x14ac:dyDescent="0.35">
      <c r="A186" s="5" t="s">
        <v>33</v>
      </c>
      <c r="B186" s="5">
        <v>2018</v>
      </c>
      <c r="C186" s="5" t="s">
        <v>35</v>
      </c>
      <c r="D186" s="24">
        <v>134.80000000000001</v>
      </c>
      <c r="E186" s="24">
        <v>143</v>
      </c>
      <c r="F186" s="24">
        <v>139.9</v>
      </c>
      <c r="G186" s="24">
        <v>139.9</v>
      </c>
      <c r="H186" s="24">
        <v>116.2</v>
      </c>
      <c r="I186" s="24">
        <v>135.5</v>
      </c>
      <c r="J186" s="24">
        <v>136.9</v>
      </c>
      <c r="K186" s="24">
        <v>117</v>
      </c>
      <c r="L186" s="24">
        <v>115.4</v>
      </c>
      <c r="M186" s="24">
        <v>140.69999999999999</v>
      </c>
      <c r="N186" s="24">
        <v>125.9</v>
      </c>
      <c r="O186" s="24">
        <v>147.1</v>
      </c>
      <c r="P186" s="24">
        <v>135.6</v>
      </c>
      <c r="Q186" s="24">
        <v>159.30000000000001</v>
      </c>
      <c r="R186" s="24">
        <v>136.30000000000001</v>
      </c>
      <c r="S186" s="24">
        <v>126.1</v>
      </c>
      <c r="T186" s="24">
        <v>134.69999999999999</v>
      </c>
      <c r="U186" s="5">
        <v>141.30000000000001</v>
      </c>
      <c r="V186" s="24">
        <v>127.3</v>
      </c>
      <c r="W186" s="24">
        <v>129.9</v>
      </c>
      <c r="X186" s="24">
        <v>129.80000000000001</v>
      </c>
      <c r="Y186" s="24">
        <v>117.4</v>
      </c>
      <c r="Z186" s="24">
        <v>126.5</v>
      </c>
      <c r="AA186" s="24">
        <v>137.19999999999999</v>
      </c>
      <c r="AB186" s="24">
        <v>126.2</v>
      </c>
      <c r="AC186" s="24">
        <v>126.5</v>
      </c>
      <c r="AD186" s="24">
        <v>134</v>
      </c>
    </row>
    <row r="187" spans="1:30" x14ac:dyDescent="0.35">
      <c r="A187" s="5" t="s">
        <v>34</v>
      </c>
      <c r="B187" s="5">
        <v>2018</v>
      </c>
      <c r="C187" s="5" t="s">
        <v>35</v>
      </c>
      <c r="D187" s="24">
        <v>135.9</v>
      </c>
      <c r="E187" s="24">
        <v>143.5</v>
      </c>
      <c r="F187" s="24">
        <v>140.30000000000001</v>
      </c>
      <c r="G187" s="24">
        <v>140.9</v>
      </c>
      <c r="H187" s="24">
        <v>120.4</v>
      </c>
      <c r="I187" s="24">
        <v>142.9</v>
      </c>
      <c r="J187" s="24">
        <v>140.5</v>
      </c>
      <c r="K187" s="24">
        <v>125.8</v>
      </c>
      <c r="L187" s="24">
        <v>117.1</v>
      </c>
      <c r="M187" s="24">
        <v>137.30000000000001</v>
      </c>
      <c r="N187" s="24">
        <v>128.6</v>
      </c>
      <c r="O187" s="24">
        <v>149.6</v>
      </c>
      <c r="P187" s="24">
        <v>137.6</v>
      </c>
      <c r="Q187" s="24">
        <v>154.9</v>
      </c>
      <c r="R187" s="24">
        <v>143.80000000000001</v>
      </c>
      <c r="S187" s="24">
        <v>135.6</v>
      </c>
      <c r="T187" s="24">
        <v>142.6</v>
      </c>
      <c r="U187" s="5">
        <v>141.30000000000001</v>
      </c>
      <c r="V187" s="24">
        <v>136.69999999999999</v>
      </c>
      <c r="W187" s="24">
        <v>135.19999999999999</v>
      </c>
      <c r="X187" s="24">
        <v>133.80000000000001</v>
      </c>
      <c r="Y187" s="24">
        <v>120.2</v>
      </c>
      <c r="Z187" s="24">
        <v>129.9</v>
      </c>
      <c r="AA187" s="24">
        <v>139</v>
      </c>
      <c r="AB187" s="24">
        <v>127.7</v>
      </c>
      <c r="AC187" s="24">
        <v>129.6</v>
      </c>
      <c r="AD187" s="24">
        <v>136.4</v>
      </c>
    </row>
    <row r="188" spans="1:30" x14ac:dyDescent="0.35">
      <c r="A188" s="5" t="s">
        <v>30</v>
      </c>
      <c r="B188" s="5">
        <v>2018</v>
      </c>
      <c r="C188" s="5" t="s">
        <v>36</v>
      </c>
      <c r="D188" s="24">
        <v>136.80000000000001</v>
      </c>
      <c r="E188" s="24">
        <v>143.80000000000001</v>
      </c>
      <c r="F188" s="24">
        <v>140</v>
      </c>
      <c r="G188" s="24">
        <v>142</v>
      </c>
      <c r="H188" s="24">
        <v>123.2</v>
      </c>
      <c r="I188" s="24">
        <v>152.9</v>
      </c>
      <c r="J188" s="24">
        <v>138</v>
      </c>
      <c r="K188" s="24">
        <v>129.30000000000001</v>
      </c>
      <c r="L188" s="24">
        <v>117.1</v>
      </c>
      <c r="M188" s="24">
        <v>136.30000000000001</v>
      </c>
      <c r="N188" s="24">
        <v>131.19999999999999</v>
      </c>
      <c r="O188" s="24">
        <v>152.80000000000001</v>
      </c>
      <c r="P188" s="24">
        <v>138.6</v>
      </c>
      <c r="Q188" s="24">
        <v>155.1</v>
      </c>
      <c r="R188" s="24">
        <v>149.19999999999999</v>
      </c>
      <c r="S188" s="24">
        <v>143</v>
      </c>
      <c r="T188" s="24">
        <v>148.30000000000001</v>
      </c>
      <c r="U188" s="12">
        <f>AVERAGE(U189,U190)</f>
        <v>142</v>
      </c>
      <c r="V188" s="24">
        <v>142.6</v>
      </c>
      <c r="W188" s="24">
        <v>139.9</v>
      </c>
      <c r="X188" s="24">
        <v>136.69999999999999</v>
      </c>
      <c r="Y188" s="24">
        <v>124.6</v>
      </c>
      <c r="Z188" s="24">
        <v>135.1</v>
      </c>
      <c r="AA188" s="24">
        <v>142.69999999999999</v>
      </c>
      <c r="AB188" s="24">
        <v>129.30000000000001</v>
      </c>
      <c r="AC188" s="24">
        <v>133.30000000000001</v>
      </c>
      <c r="AD188" s="24">
        <v>138.69999999999999</v>
      </c>
    </row>
    <row r="189" spans="1:30" x14ac:dyDescent="0.35">
      <c r="A189" s="5" t="s">
        <v>33</v>
      </c>
      <c r="B189" s="5">
        <v>2018</v>
      </c>
      <c r="C189" s="5" t="s">
        <v>36</v>
      </c>
      <c r="D189" s="24">
        <v>135</v>
      </c>
      <c r="E189" s="24">
        <v>143.1</v>
      </c>
      <c r="F189" s="24">
        <v>135.5</v>
      </c>
      <c r="G189" s="24">
        <v>139.9</v>
      </c>
      <c r="H189" s="24">
        <v>116.5</v>
      </c>
      <c r="I189" s="24">
        <v>138.5</v>
      </c>
      <c r="J189" s="24">
        <v>128</v>
      </c>
      <c r="K189" s="24">
        <v>115.5</v>
      </c>
      <c r="L189" s="24">
        <v>114.2</v>
      </c>
      <c r="M189" s="24">
        <v>140.69999999999999</v>
      </c>
      <c r="N189" s="24">
        <v>126.2</v>
      </c>
      <c r="O189" s="24">
        <v>147.6</v>
      </c>
      <c r="P189" s="24">
        <v>134.80000000000001</v>
      </c>
      <c r="Q189" s="24">
        <v>159.69999999999999</v>
      </c>
      <c r="R189" s="24">
        <v>136.69999999999999</v>
      </c>
      <c r="S189" s="24">
        <v>126.7</v>
      </c>
      <c r="T189" s="24">
        <v>135.19999999999999</v>
      </c>
      <c r="U189" s="5">
        <v>142</v>
      </c>
      <c r="V189" s="24">
        <v>126.4</v>
      </c>
      <c r="W189" s="24">
        <v>130.80000000000001</v>
      </c>
      <c r="X189" s="24">
        <v>130.5</v>
      </c>
      <c r="Y189" s="24">
        <v>117.8</v>
      </c>
      <c r="Z189" s="24">
        <v>126.8</v>
      </c>
      <c r="AA189" s="24">
        <v>137.80000000000001</v>
      </c>
      <c r="AB189" s="24">
        <v>126.7</v>
      </c>
      <c r="AC189" s="24">
        <v>127.1</v>
      </c>
      <c r="AD189" s="24">
        <v>134</v>
      </c>
    </row>
    <row r="190" spans="1:30" x14ac:dyDescent="0.35">
      <c r="A190" s="5" t="s">
        <v>34</v>
      </c>
      <c r="B190" s="5">
        <v>2018</v>
      </c>
      <c r="C190" s="5" t="s">
        <v>36</v>
      </c>
      <c r="D190" s="24">
        <v>136.19999999999999</v>
      </c>
      <c r="E190" s="24">
        <v>143.6</v>
      </c>
      <c r="F190" s="24">
        <v>138.30000000000001</v>
      </c>
      <c r="G190" s="24">
        <v>141.19999999999999</v>
      </c>
      <c r="H190" s="24">
        <v>120.7</v>
      </c>
      <c r="I190" s="24">
        <v>146.19999999999999</v>
      </c>
      <c r="J190" s="24">
        <v>134.6</v>
      </c>
      <c r="K190" s="24">
        <v>124.6</v>
      </c>
      <c r="L190" s="24">
        <v>116.1</v>
      </c>
      <c r="M190" s="24">
        <v>137.80000000000001</v>
      </c>
      <c r="N190" s="24">
        <v>129.1</v>
      </c>
      <c r="O190" s="24">
        <v>150.4</v>
      </c>
      <c r="P190" s="24">
        <v>137.19999999999999</v>
      </c>
      <c r="Q190" s="24">
        <v>156.30000000000001</v>
      </c>
      <c r="R190" s="24">
        <v>144.30000000000001</v>
      </c>
      <c r="S190" s="24">
        <v>136.19999999999999</v>
      </c>
      <c r="T190" s="24">
        <v>143.1</v>
      </c>
      <c r="U190" s="5">
        <v>142</v>
      </c>
      <c r="V190" s="24">
        <v>136.5</v>
      </c>
      <c r="W190" s="24">
        <v>135.6</v>
      </c>
      <c r="X190" s="24">
        <v>134.30000000000001</v>
      </c>
      <c r="Y190" s="24">
        <v>121</v>
      </c>
      <c r="Z190" s="24">
        <v>130.4</v>
      </c>
      <c r="AA190" s="24">
        <v>139.80000000000001</v>
      </c>
      <c r="AB190" s="24">
        <v>128.19999999999999</v>
      </c>
      <c r="AC190" s="24">
        <v>130.30000000000001</v>
      </c>
      <c r="AD190" s="24">
        <v>136.5</v>
      </c>
    </row>
    <row r="191" spans="1:30" x14ac:dyDescent="0.35">
      <c r="A191" s="5" t="s">
        <v>30</v>
      </c>
      <c r="B191" s="5">
        <v>2018</v>
      </c>
      <c r="C191" s="5" t="s">
        <v>37</v>
      </c>
      <c r="D191" s="24">
        <v>137.1</v>
      </c>
      <c r="E191" s="24">
        <v>144.5</v>
      </c>
      <c r="F191" s="24">
        <v>135.9</v>
      </c>
      <c r="G191" s="24">
        <v>142.4</v>
      </c>
      <c r="H191" s="24">
        <v>123.5</v>
      </c>
      <c r="I191" s="24">
        <v>156.4</v>
      </c>
      <c r="J191" s="24">
        <v>135.1</v>
      </c>
      <c r="K191" s="24">
        <v>128.4</v>
      </c>
      <c r="L191" s="24">
        <v>115.2</v>
      </c>
      <c r="M191" s="24">
        <v>137.19999999999999</v>
      </c>
      <c r="N191" s="24">
        <v>131.9</v>
      </c>
      <c r="O191" s="24">
        <v>153.80000000000001</v>
      </c>
      <c r="P191" s="24">
        <v>138.6</v>
      </c>
      <c r="Q191" s="24">
        <v>156.1</v>
      </c>
      <c r="R191" s="24">
        <v>150.1</v>
      </c>
      <c r="S191" s="24">
        <v>143.30000000000001</v>
      </c>
      <c r="T191" s="24">
        <v>149.1</v>
      </c>
      <c r="U191" s="12">
        <f>AVERAGE(U192,U193)</f>
        <v>142.9</v>
      </c>
      <c r="V191" s="24">
        <v>143.80000000000001</v>
      </c>
      <c r="W191" s="24">
        <v>140.9</v>
      </c>
      <c r="X191" s="24">
        <v>137.6</v>
      </c>
      <c r="Y191" s="24">
        <v>125.3</v>
      </c>
      <c r="Z191" s="24">
        <v>136</v>
      </c>
      <c r="AA191" s="24">
        <v>143.69999999999999</v>
      </c>
      <c r="AB191" s="24">
        <v>130.4</v>
      </c>
      <c r="AC191" s="24">
        <v>134.19999999999999</v>
      </c>
      <c r="AD191" s="24">
        <v>139.1</v>
      </c>
    </row>
    <row r="192" spans="1:30" x14ac:dyDescent="0.35">
      <c r="A192" s="5" t="s">
        <v>33</v>
      </c>
      <c r="B192" s="5">
        <v>2018</v>
      </c>
      <c r="C192" s="5" t="s">
        <v>37</v>
      </c>
      <c r="D192" s="24">
        <v>135</v>
      </c>
      <c r="E192" s="24">
        <v>144.30000000000001</v>
      </c>
      <c r="F192" s="24">
        <v>130.80000000000001</v>
      </c>
      <c r="G192" s="24">
        <v>140.30000000000001</v>
      </c>
      <c r="H192" s="24">
        <v>116.6</v>
      </c>
      <c r="I192" s="24">
        <v>150.1</v>
      </c>
      <c r="J192" s="24">
        <v>127.6</v>
      </c>
      <c r="K192" s="24">
        <v>114</v>
      </c>
      <c r="L192" s="24">
        <v>110.6</v>
      </c>
      <c r="M192" s="24">
        <v>140.19999999999999</v>
      </c>
      <c r="N192" s="24">
        <v>126.5</v>
      </c>
      <c r="O192" s="24">
        <v>148.30000000000001</v>
      </c>
      <c r="P192" s="24">
        <v>135.69999999999999</v>
      </c>
      <c r="Q192" s="24">
        <v>159.19999999999999</v>
      </c>
      <c r="R192" s="24">
        <v>137.80000000000001</v>
      </c>
      <c r="S192" s="24">
        <v>127.4</v>
      </c>
      <c r="T192" s="24">
        <v>136.19999999999999</v>
      </c>
      <c r="U192" s="5">
        <v>142.9</v>
      </c>
      <c r="V192" s="24">
        <v>124.6</v>
      </c>
      <c r="W192" s="24">
        <v>131.80000000000001</v>
      </c>
      <c r="X192" s="24">
        <v>131.30000000000001</v>
      </c>
      <c r="Y192" s="24">
        <v>118.9</v>
      </c>
      <c r="Z192" s="24">
        <v>127.6</v>
      </c>
      <c r="AA192" s="24">
        <v>139.69999999999999</v>
      </c>
      <c r="AB192" s="24">
        <v>127.6</v>
      </c>
      <c r="AC192" s="24">
        <v>128.19999999999999</v>
      </c>
      <c r="AD192" s="24">
        <v>134.80000000000001</v>
      </c>
    </row>
    <row r="193" spans="1:30" x14ac:dyDescent="0.35">
      <c r="A193" s="5" t="s">
        <v>34</v>
      </c>
      <c r="B193" s="5">
        <v>2018</v>
      </c>
      <c r="C193" s="5" t="s">
        <v>37</v>
      </c>
      <c r="D193" s="24">
        <v>136.4</v>
      </c>
      <c r="E193" s="24">
        <v>144.4</v>
      </c>
      <c r="F193" s="24">
        <v>133.9</v>
      </c>
      <c r="G193" s="24">
        <v>141.6</v>
      </c>
      <c r="H193" s="24">
        <v>121</v>
      </c>
      <c r="I193" s="24">
        <v>153.5</v>
      </c>
      <c r="J193" s="24">
        <v>132.6</v>
      </c>
      <c r="K193" s="24">
        <v>123.5</v>
      </c>
      <c r="L193" s="24">
        <v>113.7</v>
      </c>
      <c r="M193" s="24">
        <v>138.19999999999999</v>
      </c>
      <c r="N193" s="24">
        <v>129.6</v>
      </c>
      <c r="O193" s="24">
        <v>151.19999999999999</v>
      </c>
      <c r="P193" s="24">
        <v>137.5</v>
      </c>
      <c r="Q193" s="24">
        <v>156.9</v>
      </c>
      <c r="R193" s="24">
        <v>145.30000000000001</v>
      </c>
      <c r="S193" s="24">
        <v>136.69999999999999</v>
      </c>
      <c r="T193" s="24">
        <v>144</v>
      </c>
      <c r="U193" s="5">
        <v>142.9</v>
      </c>
      <c r="V193" s="24">
        <v>136.5</v>
      </c>
      <c r="W193" s="24">
        <v>136.6</v>
      </c>
      <c r="X193" s="24">
        <v>135.19999999999999</v>
      </c>
      <c r="Y193" s="24">
        <v>121.9</v>
      </c>
      <c r="Z193" s="24">
        <v>131.30000000000001</v>
      </c>
      <c r="AA193" s="24">
        <v>141.4</v>
      </c>
      <c r="AB193" s="24">
        <v>129.19999999999999</v>
      </c>
      <c r="AC193" s="24">
        <v>131.30000000000001</v>
      </c>
      <c r="AD193" s="24">
        <v>137.1</v>
      </c>
    </row>
    <row r="194" spans="1:30" x14ac:dyDescent="0.35">
      <c r="A194" s="5" t="s">
        <v>30</v>
      </c>
      <c r="B194" s="5">
        <v>2018</v>
      </c>
      <c r="C194" s="5" t="s">
        <v>38</v>
      </c>
      <c r="D194" s="24">
        <v>137.4</v>
      </c>
      <c r="E194" s="24">
        <v>145.69999999999999</v>
      </c>
      <c r="F194" s="24">
        <v>135.5</v>
      </c>
      <c r="G194" s="24">
        <v>142.9</v>
      </c>
      <c r="H194" s="24">
        <v>123.6</v>
      </c>
      <c r="I194" s="24">
        <v>157.5</v>
      </c>
      <c r="J194" s="24">
        <v>137.80000000000001</v>
      </c>
      <c r="K194" s="24">
        <v>127.2</v>
      </c>
      <c r="L194" s="24">
        <v>111.8</v>
      </c>
      <c r="M194" s="24">
        <v>137.4</v>
      </c>
      <c r="N194" s="24">
        <v>132.19999999999999</v>
      </c>
      <c r="O194" s="24">
        <v>154.30000000000001</v>
      </c>
      <c r="P194" s="24">
        <v>139.1</v>
      </c>
      <c r="Q194" s="24">
        <v>157</v>
      </c>
      <c r="R194" s="24">
        <v>150.80000000000001</v>
      </c>
      <c r="S194" s="24">
        <v>144.1</v>
      </c>
      <c r="T194" s="24">
        <v>149.80000000000001</v>
      </c>
      <c r="U194" s="12">
        <f>AVERAGE(U195,U196)</f>
        <v>143.19999999999999</v>
      </c>
      <c r="V194" s="24">
        <v>144.30000000000001</v>
      </c>
      <c r="W194" s="24">
        <v>141.80000000000001</v>
      </c>
      <c r="X194" s="24">
        <v>138.4</v>
      </c>
      <c r="Y194" s="24">
        <v>126.4</v>
      </c>
      <c r="Z194" s="24">
        <v>136.80000000000001</v>
      </c>
      <c r="AA194" s="24">
        <v>144.4</v>
      </c>
      <c r="AB194" s="24">
        <v>131.19999999999999</v>
      </c>
      <c r="AC194" s="24">
        <v>135.1</v>
      </c>
      <c r="AD194" s="24">
        <v>139.80000000000001</v>
      </c>
    </row>
    <row r="195" spans="1:30" x14ac:dyDescent="0.35">
      <c r="A195" s="5" t="s">
        <v>33</v>
      </c>
      <c r="B195" s="5">
        <v>2018</v>
      </c>
      <c r="C195" s="5" t="s">
        <v>38</v>
      </c>
      <c r="D195" s="24">
        <v>135</v>
      </c>
      <c r="E195" s="24">
        <v>148.19999999999999</v>
      </c>
      <c r="F195" s="24">
        <v>130.5</v>
      </c>
      <c r="G195" s="24">
        <v>140.69999999999999</v>
      </c>
      <c r="H195" s="24">
        <v>116.4</v>
      </c>
      <c r="I195" s="24">
        <v>151.30000000000001</v>
      </c>
      <c r="J195" s="24">
        <v>131.4</v>
      </c>
      <c r="K195" s="24">
        <v>112.8</v>
      </c>
      <c r="L195" s="24">
        <v>105.3</v>
      </c>
      <c r="M195" s="24">
        <v>139.6</v>
      </c>
      <c r="N195" s="24">
        <v>126.6</v>
      </c>
      <c r="O195" s="24">
        <v>148.69999999999999</v>
      </c>
      <c r="P195" s="24">
        <v>136.4</v>
      </c>
      <c r="Q195" s="24">
        <v>160.30000000000001</v>
      </c>
      <c r="R195" s="24">
        <v>138.6</v>
      </c>
      <c r="S195" s="24">
        <v>127.9</v>
      </c>
      <c r="T195" s="24">
        <v>137</v>
      </c>
      <c r="U195" s="5">
        <v>143.19999999999999</v>
      </c>
      <c r="V195" s="24">
        <v>124.7</v>
      </c>
      <c r="W195" s="24">
        <v>132.5</v>
      </c>
      <c r="X195" s="24">
        <v>132</v>
      </c>
      <c r="Y195" s="24">
        <v>119.8</v>
      </c>
      <c r="Z195" s="24">
        <v>128</v>
      </c>
      <c r="AA195" s="24">
        <v>140.4</v>
      </c>
      <c r="AB195" s="24">
        <v>128.1</v>
      </c>
      <c r="AC195" s="24">
        <v>128.9</v>
      </c>
      <c r="AD195" s="24">
        <v>135.4</v>
      </c>
    </row>
    <row r="196" spans="1:30" x14ac:dyDescent="0.35">
      <c r="A196" s="5" t="s">
        <v>34</v>
      </c>
      <c r="B196" s="5">
        <v>2018</v>
      </c>
      <c r="C196" s="5" t="s">
        <v>38</v>
      </c>
      <c r="D196" s="24">
        <v>136.6</v>
      </c>
      <c r="E196" s="24">
        <v>146.6</v>
      </c>
      <c r="F196" s="24">
        <v>133.6</v>
      </c>
      <c r="G196" s="24">
        <v>142.1</v>
      </c>
      <c r="H196" s="24">
        <v>121</v>
      </c>
      <c r="I196" s="24">
        <v>154.6</v>
      </c>
      <c r="J196" s="24">
        <v>135.6</v>
      </c>
      <c r="K196" s="24">
        <v>122.3</v>
      </c>
      <c r="L196" s="24">
        <v>109.6</v>
      </c>
      <c r="M196" s="24">
        <v>138.1</v>
      </c>
      <c r="N196" s="24">
        <v>129.9</v>
      </c>
      <c r="O196" s="24">
        <v>151.69999999999999</v>
      </c>
      <c r="P196" s="24">
        <v>138.1</v>
      </c>
      <c r="Q196" s="24">
        <v>157.9</v>
      </c>
      <c r="R196" s="24">
        <v>146</v>
      </c>
      <c r="S196" s="24">
        <v>137.4</v>
      </c>
      <c r="T196" s="24">
        <v>144.69999999999999</v>
      </c>
      <c r="U196" s="5">
        <v>143.19999999999999</v>
      </c>
      <c r="V196" s="24">
        <v>136.9</v>
      </c>
      <c r="W196" s="24">
        <v>137.4</v>
      </c>
      <c r="X196" s="24">
        <v>136</v>
      </c>
      <c r="Y196" s="24">
        <v>122.9</v>
      </c>
      <c r="Z196" s="24">
        <v>131.80000000000001</v>
      </c>
      <c r="AA196" s="24">
        <v>142.1</v>
      </c>
      <c r="AB196" s="24">
        <v>129.9</v>
      </c>
      <c r="AC196" s="24">
        <v>132.1</v>
      </c>
      <c r="AD196" s="24">
        <v>137.80000000000001</v>
      </c>
    </row>
    <row r="197" spans="1:30" x14ac:dyDescent="0.35">
      <c r="A197" s="5" t="s">
        <v>30</v>
      </c>
      <c r="B197" s="5">
        <v>2018</v>
      </c>
      <c r="C197" s="5" t="s">
        <v>39</v>
      </c>
      <c r="D197" s="24">
        <v>137.6</v>
      </c>
      <c r="E197" s="24">
        <v>148.1</v>
      </c>
      <c r="F197" s="24">
        <v>136.69999999999999</v>
      </c>
      <c r="G197" s="24">
        <v>143.19999999999999</v>
      </c>
      <c r="H197" s="24">
        <v>124</v>
      </c>
      <c r="I197" s="24">
        <v>154.1</v>
      </c>
      <c r="J197" s="24">
        <v>143.5</v>
      </c>
      <c r="K197" s="24">
        <v>126</v>
      </c>
      <c r="L197" s="24">
        <v>112.4</v>
      </c>
      <c r="M197" s="24">
        <v>137.6</v>
      </c>
      <c r="N197" s="24">
        <v>132.80000000000001</v>
      </c>
      <c r="O197" s="24">
        <v>154.30000000000001</v>
      </c>
      <c r="P197" s="24">
        <v>140</v>
      </c>
      <c r="Q197" s="24">
        <v>157.30000000000001</v>
      </c>
      <c r="R197" s="24">
        <v>151.30000000000001</v>
      </c>
      <c r="S197" s="24">
        <v>144.69999999999999</v>
      </c>
      <c r="T197" s="24">
        <v>150.30000000000001</v>
      </c>
      <c r="U197" s="12">
        <f>AVERAGE(U198,U199)</f>
        <v>142.5</v>
      </c>
      <c r="V197" s="24">
        <v>145.1</v>
      </c>
      <c r="W197" s="24">
        <v>142.19999999999999</v>
      </c>
      <c r="X197" s="24">
        <v>138.4</v>
      </c>
      <c r="Y197" s="24">
        <v>127.4</v>
      </c>
      <c r="Z197" s="24">
        <v>137.80000000000001</v>
      </c>
      <c r="AA197" s="24">
        <v>145.1</v>
      </c>
      <c r="AB197" s="24">
        <v>131.4</v>
      </c>
      <c r="AC197" s="24">
        <v>135.6</v>
      </c>
      <c r="AD197" s="24">
        <v>140.5</v>
      </c>
    </row>
    <row r="198" spans="1:30" x14ac:dyDescent="0.35">
      <c r="A198" s="5" t="s">
        <v>33</v>
      </c>
      <c r="B198" s="5">
        <v>2018</v>
      </c>
      <c r="C198" s="5" t="s">
        <v>39</v>
      </c>
      <c r="D198" s="24">
        <v>135.30000000000001</v>
      </c>
      <c r="E198" s="24">
        <v>149.69999999999999</v>
      </c>
      <c r="F198" s="24">
        <v>133.9</v>
      </c>
      <c r="G198" s="24">
        <v>140.80000000000001</v>
      </c>
      <c r="H198" s="24">
        <v>116.6</v>
      </c>
      <c r="I198" s="24">
        <v>152.19999999999999</v>
      </c>
      <c r="J198" s="24">
        <v>144</v>
      </c>
      <c r="K198" s="24">
        <v>112.3</v>
      </c>
      <c r="L198" s="24">
        <v>108.4</v>
      </c>
      <c r="M198" s="24">
        <v>140</v>
      </c>
      <c r="N198" s="24">
        <v>126.7</v>
      </c>
      <c r="O198" s="24">
        <v>149</v>
      </c>
      <c r="P198" s="24">
        <v>138.4</v>
      </c>
      <c r="Q198" s="24">
        <v>161</v>
      </c>
      <c r="R198" s="24">
        <v>138.9</v>
      </c>
      <c r="S198" s="24">
        <v>128.69999999999999</v>
      </c>
      <c r="T198" s="24">
        <v>137.4</v>
      </c>
      <c r="U198" s="5">
        <v>142.5</v>
      </c>
      <c r="V198" s="24">
        <v>126.5</v>
      </c>
      <c r="W198" s="24">
        <v>133.1</v>
      </c>
      <c r="X198" s="24">
        <v>132.6</v>
      </c>
      <c r="Y198" s="24">
        <v>120.4</v>
      </c>
      <c r="Z198" s="24">
        <v>128.5</v>
      </c>
      <c r="AA198" s="24">
        <v>141.19999999999999</v>
      </c>
      <c r="AB198" s="24">
        <v>128.19999999999999</v>
      </c>
      <c r="AC198" s="24">
        <v>129.5</v>
      </c>
      <c r="AD198" s="24">
        <v>136.19999999999999</v>
      </c>
    </row>
    <row r="199" spans="1:30" x14ac:dyDescent="0.35">
      <c r="A199" s="5" t="s">
        <v>34</v>
      </c>
      <c r="B199" s="5">
        <v>2018</v>
      </c>
      <c r="C199" s="5" t="s">
        <v>39</v>
      </c>
      <c r="D199" s="24">
        <v>136.9</v>
      </c>
      <c r="E199" s="24">
        <v>148.69999999999999</v>
      </c>
      <c r="F199" s="24">
        <v>135.6</v>
      </c>
      <c r="G199" s="24">
        <v>142.30000000000001</v>
      </c>
      <c r="H199" s="24">
        <v>121.3</v>
      </c>
      <c r="I199" s="24">
        <v>153.19999999999999</v>
      </c>
      <c r="J199" s="24">
        <v>143.69999999999999</v>
      </c>
      <c r="K199" s="24">
        <v>121.4</v>
      </c>
      <c r="L199" s="24">
        <v>111.1</v>
      </c>
      <c r="M199" s="24">
        <v>138.4</v>
      </c>
      <c r="N199" s="24">
        <v>130.30000000000001</v>
      </c>
      <c r="O199" s="24">
        <v>151.80000000000001</v>
      </c>
      <c r="P199" s="24">
        <v>139.4</v>
      </c>
      <c r="Q199" s="24">
        <v>158.30000000000001</v>
      </c>
      <c r="R199" s="24">
        <v>146.4</v>
      </c>
      <c r="S199" s="24">
        <v>138.1</v>
      </c>
      <c r="T199" s="24">
        <v>145.19999999999999</v>
      </c>
      <c r="U199" s="5">
        <v>142.5</v>
      </c>
      <c r="V199" s="24">
        <v>138.1</v>
      </c>
      <c r="W199" s="24">
        <v>137.9</v>
      </c>
      <c r="X199" s="24">
        <v>136.19999999999999</v>
      </c>
      <c r="Y199" s="24">
        <v>123.7</v>
      </c>
      <c r="Z199" s="24">
        <v>132.6</v>
      </c>
      <c r="AA199" s="24">
        <v>142.80000000000001</v>
      </c>
      <c r="AB199" s="24">
        <v>130.1</v>
      </c>
      <c r="AC199" s="24">
        <v>132.6</v>
      </c>
      <c r="AD199" s="24">
        <v>138.5</v>
      </c>
    </row>
    <row r="200" spans="1:30" x14ac:dyDescent="0.35">
      <c r="A200" s="5" t="s">
        <v>30</v>
      </c>
      <c r="B200" s="5">
        <v>2018</v>
      </c>
      <c r="C200" s="5" t="s">
        <v>40</v>
      </c>
      <c r="D200" s="24">
        <v>138.4</v>
      </c>
      <c r="E200" s="24">
        <v>149.30000000000001</v>
      </c>
      <c r="F200" s="24">
        <v>139.30000000000001</v>
      </c>
      <c r="G200" s="24">
        <v>143.4</v>
      </c>
      <c r="H200" s="24">
        <v>124.1</v>
      </c>
      <c r="I200" s="24">
        <v>153.30000000000001</v>
      </c>
      <c r="J200" s="24">
        <v>154.19999999999999</v>
      </c>
      <c r="K200" s="24">
        <v>126.4</v>
      </c>
      <c r="L200" s="24">
        <v>114.3</v>
      </c>
      <c r="M200" s="24">
        <v>138.19999999999999</v>
      </c>
      <c r="N200" s="24">
        <v>132.80000000000001</v>
      </c>
      <c r="O200" s="24">
        <v>154.80000000000001</v>
      </c>
      <c r="P200" s="24">
        <v>142</v>
      </c>
      <c r="Q200" s="24">
        <v>156.1</v>
      </c>
      <c r="R200" s="24">
        <v>151.5</v>
      </c>
      <c r="S200" s="24">
        <v>145.1</v>
      </c>
      <c r="T200" s="24">
        <v>150.6</v>
      </c>
      <c r="U200" s="12">
        <f>AVERAGE(U201,U202)</f>
        <v>143.6</v>
      </c>
      <c r="V200" s="24">
        <v>146.80000000000001</v>
      </c>
      <c r="W200" s="24">
        <v>143.1</v>
      </c>
      <c r="X200" s="24">
        <v>139</v>
      </c>
      <c r="Y200" s="24">
        <v>127.5</v>
      </c>
      <c r="Z200" s="24">
        <v>138.4</v>
      </c>
      <c r="AA200" s="24">
        <v>145.80000000000001</v>
      </c>
      <c r="AB200" s="24">
        <v>131.4</v>
      </c>
      <c r="AC200" s="24">
        <v>136</v>
      </c>
      <c r="AD200" s="24">
        <v>141.80000000000001</v>
      </c>
    </row>
    <row r="201" spans="1:30" x14ac:dyDescent="0.35">
      <c r="A201" s="5" t="s">
        <v>33</v>
      </c>
      <c r="B201" s="5">
        <v>2018</v>
      </c>
      <c r="C201" s="5" t="s">
        <v>40</v>
      </c>
      <c r="D201" s="24">
        <v>135.6</v>
      </c>
      <c r="E201" s="24">
        <v>148.6</v>
      </c>
      <c r="F201" s="24">
        <v>139.1</v>
      </c>
      <c r="G201" s="24">
        <v>141</v>
      </c>
      <c r="H201" s="24">
        <v>116.7</v>
      </c>
      <c r="I201" s="24">
        <v>149.69999999999999</v>
      </c>
      <c r="J201" s="24">
        <v>159.19999999999999</v>
      </c>
      <c r="K201" s="24">
        <v>112.6</v>
      </c>
      <c r="L201" s="24">
        <v>111.8</v>
      </c>
      <c r="M201" s="24">
        <v>140.30000000000001</v>
      </c>
      <c r="N201" s="24">
        <v>126.8</v>
      </c>
      <c r="O201" s="24">
        <v>149.4</v>
      </c>
      <c r="P201" s="24">
        <v>140.30000000000001</v>
      </c>
      <c r="Q201" s="24">
        <v>161.4</v>
      </c>
      <c r="R201" s="24">
        <v>139.6</v>
      </c>
      <c r="S201" s="24">
        <v>128.9</v>
      </c>
      <c r="T201" s="24">
        <v>137.9</v>
      </c>
      <c r="U201" s="5">
        <v>143.6</v>
      </c>
      <c r="V201" s="24">
        <v>128.1</v>
      </c>
      <c r="W201" s="24">
        <v>133.6</v>
      </c>
      <c r="X201" s="24">
        <v>133.6</v>
      </c>
      <c r="Y201" s="24">
        <v>120.1</v>
      </c>
      <c r="Z201" s="24">
        <v>129</v>
      </c>
      <c r="AA201" s="24">
        <v>144</v>
      </c>
      <c r="AB201" s="24">
        <v>128.19999999999999</v>
      </c>
      <c r="AC201" s="24">
        <v>130.19999999999999</v>
      </c>
      <c r="AD201" s="24">
        <v>137.5</v>
      </c>
    </row>
    <row r="202" spans="1:30" x14ac:dyDescent="0.35">
      <c r="A202" s="5" t="s">
        <v>34</v>
      </c>
      <c r="B202" s="5">
        <v>2018</v>
      </c>
      <c r="C202" s="5" t="s">
        <v>40</v>
      </c>
      <c r="D202" s="24">
        <v>137.5</v>
      </c>
      <c r="E202" s="24">
        <v>149.1</v>
      </c>
      <c r="F202" s="24">
        <v>139.19999999999999</v>
      </c>
      <c r="G202" s="24">
        <v>142.5</v>
      </c>
      <c r="H202" s="24">
        <v>121.4</v>
      </c>
      <c r="I202" s="24">
        <v>151.6</v>
      </c>
      <c r="J202" s="24">
        <v>155.9</v>
      </c>
      <c r="K202" s="24">
        <v>121.7</v>
      </c>
      <c r="L202" s="24">
        <v>113.5</v>
      </c>
      <c r="M202" s="24">
        <v>138.9</v>
      </c>
      <c r="N202" s="24">
        <v>130.30000000000001</v>
      </c>
      <c r="O202" s="24">
        <v>152.30000000000001</v>
      </c>
      <c r="P202" s="24">
        <v>141.4</v>
      </c>
      <c r="Q202" s="24">
        <v>157.5</v>
      </c>
      <c r="R202" s="24">
        <v>146.80000000000001</v>
      </c>
      <c r="S202" s="24">
        <v>138.4</v>
      </c>
      <c r="T202" s="24">
        <v>145.6</v>
      </c>
      <c r="U202" s="5">
        <v>143.6</v>
      </c>
      <c r="V202" s="24">
        <v>139.69999999999999</v>
      </c>
      <c r="W202" s="24">
        <v>138.6</v>
      </c>
      <c r="X202" s="24">
        <v>137</v>
      </c>
      <c r="Y202" s="24">
        <v>123.6</v>
      </c>
      <c r="Z202" s="24">
        <v>133.1</v>
      </c>
      <c r="AA202" s="24">
        <v>144.69999999999999</v>
      </c>
      <c r="AB202" s="24">
        <v>130.1</v>
      </c>
      <c r="AC202" s="24">
        <v>133.19999999999999</v>
      </c>
      <c r="AD202" s="24">
        <v>139.80000000000001</v>
      </c>
    </row>
    <row r="203" spans="1:30" x14ac:dyDescent="0.35">
      <c r="A203" s="5" t="s">
        <v>30</v>
      </c>
      <c r="B203" s="5">
        <v>2018</v>
      </c>
      <c r="C203" s="5" t="s">
        <v>41</v>
      </c>
      <c r="D203" s="24">
        <v>139.19999999999999</v>
      </c>
      <c r="E203" s="24">
        <v>148.80000000000001</v>
      </c>
      <c r="F203" s="24">
        <v>139.1</v>
      </c>
      <c r="G203" s="24">
        <v>143.5</v>
      </c>
      <c r="H203" s="24">
        <v>125</v>
      </c>
      <c r="I203" s="24">
        <v>154.4</v>
      </c>
      <c r="J203" s="24">
        <v>156.30000000000001</v>
      </c>
      <c r="K203" s="24">
        <v>126.8</v>
      </c>
      <c r="L203" s="24">
        <v>115.4</v>
      </c>
      <c r="M203" s="24">
        <v>138.6</v>
      </c>
      <c r="N203" s="24">
        <v>133.80000000000001</v>
      </c>
      <c r="O203" s="24">
        <v>155.19999999999999</v>
      </c>
      <c r="P203" s="24">
        <v>142.69999999999999</v>
      </c>
      <c r="Q203" s="24">
        <v>156.4</v>
      </c>
      <c r="R203" s="24">
        <v>152.1</v>
      </c>
      <c r="S203" s="24">
        <v>145.80000000000001</v>
      </c>
      <c r="T203" s="24">
        <v>151.30000000000001</v>
      </c>
      <c r="U203" s="12">
        <f>AVERAGE(U204,U205)</f>
        <v>144.6</v>
      </c>
      <c r="V203" s="24">
        <v>147.69999999999999</v>
      </c>
      <c r="W203" s="24">
        <v>143.80000000000001</v>
      </c>
      <c r="X203" s="24">
        <v>139.4</v>
      </c>
      <c r="Y203" s="24">
        <v>128.30000000000001</v>
      </c>
      <c r="Z203" s="24">
        <v>138.6</v>
      </c>
      <c r="AA203" s="24">
        <v>146.9</v>
      </c>
      <c r="AB203" s="24">
        <v>131.30000000000001</v>
      </c>
      <c r="AC203" s="24">
        <v>136.6</v>
      </c>
      <c r="AD203" s="24">
        <v>142.5</v>
      </c>
    </row>
    <row r="204" spans="1:30" x14ac:dyDescent="0.35">
      <c r="A204" s="5" t="s">
        <v>33</v>
      </c>
      <c r="B204" s="5">
        <v>2018</v>
      </c>
      <c r="C204" s="5" t="s">
        <v>41</v>
      </c>
      <c r="D204" s="24">
        <v>136.5</v>
      </c>
      <c r="E204" s="24">
        <v>146.4</v>
      </c>
      <c r="F204" s="24">
        <v>136.6</v>
      </c>
      <c r="G204" s="24">
        <v>141.19999999999999</v>
      </c>
      <c r="H204" s="24">
        <v>117.4</v>
      </c>
      <c r="I204" s="24">
        <v>146.30000000000001</v>
      </c>
      <c r="J204" s="24">
        <v>157.30000000000001</v>
      </c>
      <c r="K204" s="24">
        <v>113.6</v>
      </c>
      <c r="L204" s="24">
        <v>113.3</v>
      </c>
      <c r="M204" s="24">
        <v>141.1</v>
      </c>
      <c r="N204" s="24">
        <v>127.4</v>
      </c>
      <c r="O204" s="24">
        <v>150.4</v>
      </c>
      <c r="P204" s="24">
        <v>140.1</v>
      </c>
      <c r="Q204" s="24">
        <v>162.1</v>
      </c>
      <c r="R204" s="24">
        <v>140</v>
      </c>
      <c r="S204" s="24">
        <v>129</v>
      </c>
      <c r="T204" s="24">
        <v>138.30000000000001</v>
      </c>
      <c r="U204" s="5">
        <v>144.6</v>
      </c>
      <c r="V204" s="24">
        <v>129.80000000000001</v>
      </c>
      <c r="W204" s="24">
        <v>134.4</v>
      </c>
      <c r="X204" s="24">
        <v>134.9</v>
      </c>
      <c r="Y204" s="24">
        <v>120.7</v>
      </c>
      <c r="Z204" s="24">
        <v>129.80000000000001</v>
      </c>
      <c r="AA204" s="24">
        <v>145.30000000000001</v>
      </c>
      <c r="AB204" s="24">
        <v>128.30000000000001</v>
      </c>
      <c r="AC204" s="24">
        <v>131</v>
      </c>
      <c r="AD204" s="24">
        <v>138</v>
      </c>
    </row>
    <row r="205" spans="1:30" x14ac:dyDescent="0.35">
      <c r="A205" s="5" t="s">
        <v>34</v>
      </c>
      <c r="B205" s="5">
        <v>2018</v>
      </c>
      <c r="C205" s="5" t="s">
        <v>41</v>
      </c>
      <c r="D205" s="24">
        <v>138.30000000000001</v>
      </c>
      <c r="E205" s="24">
        <v>148</v>
      </c>
      <c r="F205" s="24">
        <v>138.1</v>
      </c>
      <c r="G205" s="24">
        <v>142.6</v>
      </c>
      <c r="H205" s="24">
        <v>122.2</v>
      </c>
      <c r="I205" s="24">
        <v>150.6</v>
      </c>
      <c r="J205" s="24">
        <v>156.6</v>
      </c>
      <c r="K205" s="24">
        <v>122.4</v>
      </c>
      <c r="L205" s="24">
        <v>114.7</v>
      </c>
      <c r="M205" s="24">
        <v>139.4</v>
      </c>
      <c r="N205" s="24">
        <v>131.1</v>
      </c>
      <c r="O205" s="24">
        <v>153</v>
      </c>
      <c r="P205" s="24">
        <v>141.69999999999999</v>
      </c>
      <c r="Q205" s="24">
        <v>157.9</v>
      </c>
      <c r="R205" s="24">
        <v>147.30000000000001</v>
      </c>
      <c r="S205" s="24">
        <v>138.80000000000001</v>
      </c>
      <c r="T205" s="24">
        <v>146.1</v>
      </c>
      <c r="U205" s="5">
        <v>144.6</v>
      </c>
      <c r="V205" s="24">
        <v>140.9</v>
      </c>
      <c r="W205" s="24">
        <v>139.4</v>
      </c>
      <c r="X205" s="24">
        <v>137.69999999999999</v>
      </c>
      <c r="Y205" s="24">
        <v>124.3</v>
      </c>
      <c r="Z205" s="24">
        <v>133.6</v>
      </c>
      <c r="AA205" s="24">
        <v>146</v>
      </c>
      <c r="AB205" s="24">
        <v>130.1</v>
      </c>
      <c r="AC205" s="24">
        <v>133.9</v>
      </c>
      <c r="AD205" s="24">
        <v>140.4</v>
      </c>
    </row>
    <row r="206" spans="1:30" x14ac:dyDescent="0.35">
      <c r="A206" s="5" t="s">
        <v>30</v>
      </c>
      <c r="B206" s="5">
        <v>2018</v>
      </c>
      <c r="C206" s="5" t="s">
        <v>42</v>
      </c>
      <c r="D206" s="24">
        <v>139.4</v>
      </c>
      <c r="E206" s="24">
        <v>147.19999999999999</v>
      </c>
      <c r="F206" s="24">
        <v>136.6</v>
      </c>
      <c r="G206" s="24">
        <v>143.69999999999999</v>
      </c>
      <c r="H206" s="24">
        <v>124.6</v>
      </c>
      <c r="I206" s="24">
        <v>150.1</v>
      </c>
      <c r="J206" s="24">
        <v>149.4</v>
      </c>
      <c r="K206" s="24">
        <v>125.4</v>
      </c>
      <c r="L206" s="24">
        <v>114.4</v>
      </c>
      <c r="M206" s="24">
        <v>138.69999999999999</v>
      </c>
      <c r="N206" s="24">
        <v>133.1</v>
      </c>
      <c r="O206" s="24">
        <v>155.9</v>
      </c>
      <c r="P206" s="24">
        <v>141.30000000000001</v>
      </c>
      <c r="Q206" s="24">
        <v>157.69999999999999</v>
      </c>
      <c r="R206" s="24">
        <v>152.1</v>
      </c>
      <c r="S206" s="24">
        <v>146.1</v>
      </c>
      <c r="T206" s="24">
        <v>151.30000000000001</v>
      </c>
      <c r="U206" s="12">
        <f>AVERAGE(U207,U208)</f>
        <v>145.30000000000001</v>
      </c>
      <c r="V206" s="24">
        <v>149</v>
      </c>
      <c r="W206" s="24">
        <v>144</v>
      </c>
      <c r="X206" s="24">
        <v>140</v>
      </c>
      <c r="Y206" s="24">
        <v>129.9</v>
      </c>
      <c r="Z206" s="24">
        <v>140</v>
      </c>
      <c r="AA206" s="24">
        <v>147.6</v>
      </c>
      <c r="AB206" s="24">
        <v>132</v>
      </c>
      <c r="AC206" s="24">
        <v>137.4</v>
      </c>
      <c r="AD206" s="24">
        <v>142.1</v>
      </c>
    </row>
    <row r="207" spans="1:30" x14ac:dyDescent="0.35">
      <c r="A207" s="5" t="s">
        <v>33</v>
      </c>
      <c r="B207" s="5">
        <v>2018</v>
      </c>
      <c r="C207" s="5" t="s">
        <v>42</v>
      </c>
      <c r="D207" s="24">
        <v>137</v>
      </c>
      <c r="E207" s="24">
        <v>143.1</v>
      </c>
      <c r="F207" s="24">
        <v>132.80000000000001</v>
      </c>
      <c r="G207" s="24">
        <v>141.5</v>
      </c>
      <c r="H207" s="24">
        <v>117.8</v>
      </c>
      <c r="I207" s="24">
        <v>140</v>
      </c>
      <c r="J207" s="24">
        <v>151.30000000000001</v>
      </c>
      <c r="K207" s="24">
        <v>113.5</v>
      </c>
      <c r="L207" s="24">
        <v>112.3</v>
      </c>
      <c r="M207" s="24">
        <v>141.19999999999999</v>
      </c>
      <c r="N207" s="24">
        <v>127.7</v>
      </c>
      <c r="O207" s="24">
        <v>151.30000000000001</v>
      </c>
      <c r="P207" s="24">
        <v>138.9</v>
      </c>
      <c r="Q207" s="24">
        <v>163.30000000000001</v>
      </c>
      <c r="R207" s="24">
        <v>140.80000000000001</v>
      </c>
      <c r="S207" s="24">
        <v>129.30000000000001</v>
      </c>
      <c r="T207" s="24">
        <v>139.1</v>
      </c>
      <c r="U207" s="5">
        <v>145.30000000000001</v>
      </c>
      <c r="V207" s="24">
        <v>131.19999999999999</v>
      </c>
      <c r="W207" s="24">
        <v>134.9</v>
      </c>
      <c r="X207" s="24">
        <v>135.69999999999999</v>
      </c>
      <c r="Y207" s="24">
        <v>122.5</v>
      </c>
      <c r="Z207" s="24">
        <v>130.19999999999999</v>
      </c>
      <c r="AA207" s="24">
        <v>145.19999999999999</v>
      </c>
      <c r="AB207" s="24">
        <v>129.30000000000001</v>
      </c>
      <c r="AC207" s="24">
        <v>131.9</v>
      </c>
      <c r="AD207" s="24">
        <v>138.1</v>
      </c>
    </row>
    <row r="208" spans="1:30" x14ac:dyDescent="0.35">
      <c r="A208" s="5" t="s">
        <v>34</v>
      </c>
      <c r="B208" s="5">
        <v>2018</v>
      </c>
      <c r="C208" s="5" t="s">
        <v>42</v>
      </c>
      <c r="D208" s="24">
        <v>138.6</v>
      </c>
      <c r="E208" s="24">
        <v>145.80000000000001</v>
      </c>
      <c r="F208" s="24">
        <v>135.1</v>
      </c>
      <c r="G208" s="24">
        <v>142.9</v>
      </c>
      <c r="H208" s="24">
        <v>122.1</v>
      </c>
      <c r="I208" s="24">
        <v>145.4</v>
      </c>
      <c r="J208" s="24">
        <v>150</v>
      </c>
      <c r="K208" s="24">
        <v>121.4</v>
      </c>
      <c r="L208" s="24">
        <v>113.7</v>
      </c>
      <c r="M208" s="24">
        <v>139.5</v>
      </c>
      <c r="N208" s="24">
        <v>130.80000000000001</v>
      </c>
      <c r="O208" s="24">
        <v>153.80000000000001</v>
      </c>
      <c r="P208" s="24">
        <v>140.4</v>
      </c>
      <c r="Q208" s="24">
        <v>159.19999999999999</v>
      </c>
      <c r="R208" s="24">
        <v>147.69999999999999</v>
      </c>
      <c r="S208" s="24">
        <v>139.1</v>
      </c>
      <c r="T208" s="24">
        <v>146.5</v>
      </c>
      <c r="U208" s="5">
        <v>145.30000000000001</v>
      </c>
      <c r="V208" s="24">
        <v>142.30000000000001</v>
      </c>
      <c r="W208" s="24">
        <v>139.69999999999999</v>
      </c>
      <c r="X208" s="24">
        <v>138.4</v>
      </c>
      <c r="Y208" s="24">
        <v>126</v>
      </c>
      <c r="Z208" s="24">
        <v>134.5</v>
      </c>
      <c r="AA208" s="24">
        <v>146.19999999999999</v>
      </c>
      <c r="AB208" s="24">
        <v>130.9</v>
      </c>
      <c r="AC208" s="24">
        <v>134.69999999999999</v>
      </c>
      <c r="AD208" s="24">
        <v>140.19999999999999</v>
      </c>
    </row>
    <row r="209" spans="1:30" x14ac:dyDescent="0.35">
      <c r="A209" s="5" t="s">
        <v>30</v>
      </c>
      <c r="B209" s="5">
        <v>2018</v>
      </c>
      <c r="C209" s="5" t="s">
        <v>43</v>
      </c>
      <c r="D209" s="24">
        <v>139.30000000000001</v>
      </c>
      <c r="E209" s="24">
        <v>147.6</v>
      </c>
      <c r="F209" s="24">
        <v>134.6</v>
      </c>
      <c r="G209" s="24">
        <v>141.9</v>
      </c>
      <c r="H209" s="24">
        <v>123.5</v>
      </c>
      <c r="I209" s="24">
        <v>144.5</v>
      </c>
      <c r="J209" s="24">
        <v>147.6</v>
      </c>
      <c r="K209" s="24">
        <v>121.4</v>
      </c>
      <c r="L209" s="24">
        <v>112.3</v>
      </c>
      <c r="M209" s="24">
        <v>139.5</v>
      </c>
      <c r="N209" s="24">
        <v>134.6</v>
      </c>
      <c r="O209" s="24">
        <v>155.19999999999999</v>
      </c>
      <c r="P209" s="24">
        <v>140.19999999999999</v>
      </c>
      <c r="Q209" s="24">
        <v>159.6</v>
      </c>
      <c r="R209" s="24">
        <v>150.69999999999999</v>
      </c>
      <c r="S209" s="24">
        <v>144.5</v>
      </c>
      <c r="T209" s="24">
        <v>149.80000000000001</v>
      </c>
      <c r="U209" s="12">
        <f>AVERAGE(U210,U211)</f>
        <v>146.60000000000002</v>
      </c>
      <c r="V209" s="24">
        <v>149.69999999999999</v>
      </c>
      <c r="W209" s="24">
        <v>147.5</v>
      </c>
      <c r="X209" s="24">
        <v>144.80000000000001</v>
      </c>
      <c r="Y209" s="24">
        <v>130.80000000000001</v>
      </c>
      <c r="Z209" s="24">
        <v>140.1</v>
      </c>
      <c r="AA209" s="24">
        <v>148</v>
      </c>
      <c r="AB209" s="24">
        <v>134.4</v>
      </c>
      <c r="AC209" s="24">
        <v>139.80000000000001</v>
      </c>
      <c r="AD209" s="24">
        <v>142.19999999999999</v>
      </c>
    </row>
    <row r="210" spans="1:30" x14ac:dyDescent="0.35">
      <c r="A210" s="5" t="s">
        <v>33</v>
      </c>
      <c r="B210" s="5">
        <v>2018</v>
      </c>
      <c r="C210" s="5" t="s">
        <v>43</v>
      </c>
      <c r="D210" s="24">
        <v>137.6</v>
      </c>
      <c r="E210" s="24">
        <v>144.9</v>
      </c>
      <c r="F210" s="24">
        <v>133.5</v>
      </c>
      <c r="G210" s="24">
        <v>141.5</v>
      </c>
      <c r="H210" s="24">
        <v>118</v>
      </c>
      <c r="I210" s="24">
        <v>139.5</v>
      </c>
      <c r="J210" s="24">
        <v>153</v>
      </c>
      <c r="K210" s="24">
        <v>113.2</v>
      </c>
      <c r="L210" s="24">
        <v>112.8</v>
      </c>
      <c r="M210" s="24">
        <v>141.1</v>
      </c>
      <c r="N210" s="24">
        <v>127.6</v>
      </c>
      <c r="O210" s="24">
        <v>152</v>
      </c>
      <c r="P210" s="24">
        <v>139.4</v>
      </c>
      <c r="Q210" s="24">
        <v>164</v>
      </c>
      <c r="R210" s="24">
        <v>141.5</v>
      </c>
      <c r="S210" s="24">
        <v>129.80000000000001</v>
      </c>
      <c r="T210" s="24">
        <v>139.69999999999999</v>
      </c>
      <c r="U210" s="5">
        <v>146.30000000000001</v>
      </c>
      <c r="V210" s="24">
        <v>133.4</v>
      </c>
      <c r="W210" s="24">
        <v>135.1</v>
      </c>
      <c r="X210" s="24">
        <v>136.19999999999999</v>
      </c>
      <c r="Y210" s="24">
        <v>123.3</v>
      </c>
      <c r="Z210" s="24">
        <v>130.69999999999999</v>
      </c>
      <c r="AA210" s="24">
        <v>145.5</v>
      </c>
      <c r="AB210" s="24">
        <v>130.4</v>
      </c>
      <c r="AC210" s="24">
        <v>132.5</v>
      </c>
      <c r="AD210" s="24">
        <v>138.9</v>
      </c>
    </row>
    <row r="211" spans="1:30" x14ac:dyDescent="0.35">
      <c r="A211" s="5" t="s">
        <v>34</v>
      </c>
      <c r="B211" s="5">
        <v>2018</v>
      </c>
      <c r="C211" s="5" t="s">
        <v>43</v>
      </c>
      <c r="D211" s="24">
        <v>137.4</v>
      </c>
      <c r="E211" s="24">
        <v>149.5</v>
      </c>
      <c r="F211" s="24">
        <v>137.30000000000001</v>
      </c>
      <c r="G211" s="24">
        <v>141.9</v>
      </c>
      <c r="H211" s="24">
        <v>121.1</v>
      </c>
      <c r="I211" s="24">
        <v>142.5</v>
      </c>
      <c r="J211" s="24">
        <v>146.69999999999999</v>
      </c>
      <c r="K211" s="24">
        <v>119.1</v>
      </c>
      <c r="L211" s="24">
        <v>111.9</v>
      </c>
      <c r="M211" s="24">
        <v>141</v>
      </c>
      <c r="N211" s="24">
        <v>133.6</v>
      </c>
      <c r="O211" s="24">
        <v>154.5</v>
      </c>
      <c r="P211" s="24">
        <v>139.69999999999999</v>
      </c>
      <c r="Q211" s="24">
        <v>162.6</v>
      </c>
      <c r="R211" s="24">
        <v>148</v>
      </c>
      <c r="S211" s="24">
        <v>139.19999999999999</v>
      </c>
      <c r="T211" s="24">
        <v>146.80000000000001</v>
      </c>
      <c r="U211" s="5">
        <v>146.9</v>
      </c>
      <c r="V211" s="24">
        <v>145.30000000000001</v>
      </c>
      <c r="W211" s="24">
        <v>142.19999999999999</v>
      </c>
      <c r="X211" s="24">
        <v>142.1</v>
      </c>
      <c r="Y211" s="24">
        <v>125.5</v>
      </c>
      <c r="Z211" s="24">
        <v>136.5</v>
      </c>
      <c r="AA211" s="24">
        <v>147.80000000000001</v>
      </c>
      <c r="AB211" s="24">
        <v>132</v>
      </c>
      <c r="AC211" s="24">
        <v>136.30000000000001</v>
      </c>
      <c r="AD211" s="24">
        <v>140.80000000000001</v>
      </c>
    </row>
    <row r="212" spans="1:30" x14ac:dyDescent="0.35">
      <c r="A212" s="5" t="s">
        <v>30</v>
      </c>
      <c r="B212" s="5">
        <v>2018</v>
      </c>
      <c r="C212" s="5" t="s">
        <v>45</v>
      </c>
      <c r="D212" s="24">
        <v>137.1</v>
      </c>
      <c r="E212" s="24">
        <v>150.80000000000001</v>
      </c>
      <c r="F212" s="24">
        <v>136.69999999999999</v>
      </c>
      <c r="G212" s="24">
        <v>141.9</v>
      </c>
      <c r="H212" s="24">
        <v>122.8</v>
      </c>
      <c r="I212" s="24">
        <v>143.9</v>
      </c>
      <c r="J212" s="24">
        <v>147.5</v>
      </c>
      <c r="K212" s="24">
        <v>121</v>
      </c>
      <c r="L212" s="24">
        <v>111.6</v>
      </c>
      <c r="M212" s="24">
        <v>140.6</v>
      </c>
      <c r="N212" s="24">
        <v>137.5</v>
      </c>
      <c r="O212" s="24">
        <v>156.1</v>
      </c>
      <c r="P212" s="24">
        <v>140</v>
      </c>
      <c r="Q212" s="24">
        <v>161.9</v>
      </c>
      <c r="R212" s="24">
        <v>151.69999999999999</v>
      </c>
      <c r="S212" s="24">
        <v>145.5</v>
      </c>
      <c r="T212" s="24">
        <v>150.80000000000001</v>
      </c>
      <c r="U212" s="12">
        <f>AVERAGE(U213,U214)</f>
        <v>146.9</v>
      </c>
      <c r="V212" s="24">
        <v>150.30000000000001</v>
      </c>
      <c r="W212" s="24">
        <v>148</v>
      </c>
      <c r="X212" s="24">
        <v>145.4</v>
      </c>
      <c r="Y212" s="24">
        <v>130.30000000000001</v>
      </c>
      <c r="Z212" s="24">
        <v>143.1</v>
      </c>
      <c r="AA212" s="24">
        <v>150.19999999999999</v>
      </c>
      <c r="AB212" s="24">
        <v>133.1</v>
      </c>
      <c r="AC212" s="24">
        <v>140.1</v>
      </c>
      <c r="AD212" s="24">
        <v>142.4</v>
      </c>
    </row>
    <row r="213" spans="1:30" x14ac:dyDescent="0.35">
      <c r="A213" s="5" t="s">
        <v>33</v>
      </c>
      <c r="B213" s="5">
        <v>2018</v>
      </c>
      <c r="C213" s="5" t="s">
        <v>45</v>
      </c>
      <c r="D213" s="24">
        <v>138.1</v>
      </c>
      <c r="E213" s="24">
        <v>146.30000000000001</v>
      </c>
      <c r="F213" s="24">
        <v>137.80000000000001</v>
      </c>
      <c r="G213" s="24">
        <v>141.6</v>
      </c>
      <c r="H213" s="24">
        <v>118.1</v>
      </c>
      <c r="I213" s="24">
        <v>141.5</v>
      </c>
      <c r="J213" s="24">
        <v>145.19999999999999</v>
      </c>
      <c r="K213" s="24">
        <v>115.3</v>
      </c>
      <c r="L213" s="24">
        <v>112.5</v>
      </c>
      <c r="M213" s="24">
        <v>141.4</v>
      </c>
      <c r="N213" s="24">
        <v>128</v>
      </c>
      <c r="O213" s="24">
        <v>152.6</v>
      </c>
      <c r="P213" s="24">
        <v>139.1</v>
      </c>
      <c r="Q213" s="24">
        <v>164.4</v>
      </c>
      <c r="R213" s="24">
        <v>142.4</v>
      </c>
      <c r="S213" s="24">
        <v>130.19999999999999</v>
      </c>
      <c r="T213" s="24">
        <v>140.5</v>
      </c>
      <c r="U213" s="5">
        <v>146.9</v>
      </c>
      <c r="V213" s="24">
        <v>136.69999999999999</v>
      </c>
      <c r="W213" s="24">
        <v>135.80000000000001</v>
      </c>
      <c r="X213" s="24">
        <v>136.80000000000001</v>
      </c>
      <c r="Y213" s="24">
        <v>121.2</v>
      </c>
      <c r="Z213" s="24">
        <v>131.30000000000001</v>
      </c>
      <c r="AA213" s="24">
        <v>146.1</v>
      </c>
      <c r="AB213" s="24">
        <v>130.5</v>
      </c>
      <c r="AC213" s="24">
        <v>132.19999999999999</v>
      </c>
      <c r="AD213" s="24">
        <v>139</v>
      </c>
    </row>
    <row r="214" spans="1:30" x14ac:dyDescent="0.35">
      <c r="A214" s="5" t="s">
        <v>34</v>
      </c>
      <c r="B214" s="5">
        <v>2018</v>
      </c>
      <c r="C214" s="5" t="s">
        <v>45</v>
      </c>
      <c r="D214" s="24">
        <v>137.4</v>
      </c>
      <c r="E214" s="24">
        <v>149.19999999999999</v>
      </c>
      <c r="F214" s="24">
        <v>137.1</v>
      </c>
      <c r="G214" s="24">
        <v>141.80000000000001</v>
      </c>
      <c r="H214" s="24">
        <v>121.1</v>
      </c>
      <c r="I214" s="24">
        <v>142.80000000000001</v>
      </c>
      <c r="J214" s="24">
        <v>146.69999999999999</v>
      </c>
      <c r="K214" s="24">
        <v>119.1</v>
      </c>
      <c r="L214" s="24">
        <v>111.9</v>
      </c>
      <c r="M214" s="24">
        <v>140.9</v>
      </c>
      <c r="N214" s="24">
        <v>133.5</v>
      </c>
      <c r="O214" s="24">
        <v>154.5</v>
      </c>
      <c r="P214" s="24">
        <v>139.69999999999999</v>
      </c>
      <c r="Q214" s="24">
        <v>162.6</v>
      </c>
      <c r="R214" s="24">
        <v>148</v>
      </c>
      <c r="S214" s="24">
        <v>139.1</v>
      </c>
      <c r="T214" s="24">
        <v>146.69999999999999</v>
      </c>
      <c r="U214" s="5">
        <v>146.9</v>
      </c>
      <c r="V214" s="24">
        <v>145.1</v>
      </c>
      <c r="W214" s="24">
        <v>142.19999999999999</v>
      </c>
      <c r="X214" s="24">
        <v>142.1</v>
      </c>
      <c r="Y214" s="24">
        <v>125.5</v>
      </c>
      <c r="Z214" s="24">
        <v>136.5</v>
      </c>
      <c r="AA214" s="24">
        <v>147.80000000000001</v>
      </c>
      <c r="AB214" s="24">
        <v>132</v>
      </c>
      <c r="AC214" s="24">
        <v>136.30000000000001</v>
      </c>
      <c r="AD214" s="24">
        <v>140.80000000000001</v>
      </c>
    </row>
    <row r="215" spans="1:30" x14ac:dyDescent="0.35">
      <c r="A215" s="5" t="s">
        <v>30</v>
      </c>
      <c r="B215" s="5">
        <v>2018</v>
      </c>
      <c r="C215" s="5" t="s">
        <v>46</v>
      </c>
      <c r="D215" s="24">
        <v>137.1</v>
      </c>
      <c r="E215" s="24">
        <v>151.9</v>
      </c>
      <c r="F215" s="24">
        <v>137.4</v>
      </c>
      <c r="G215" s="24">
        <v>142.4</v>
      </c>
      <c r="H215" s="24">
        <v>124.2</v>
      </c>
      <c r="I215" s="24">
        <v>140.19999999999999</v>
      </c>
      <c r="J215" s="24">
        <v>136.6</v>
      </c>
      <c r="K215" s="24">
        <v>120.9</v>
      </c>
      <c r="L215" s="24">
        <v>109.9</v>
      </c>
      <c r="M215" s="24">
        <v>140.19999999999999</v>
      </c>
      <c r="N215" s="24">
        <v>137.80000000000001</v>
      </c>
      <c r="O215" s="24">
        <v>156</v>
      </c>
      <c r="P215" s="24">
        <v>138.5</v>
      </c>
      <c r="Q215" s="24">
        <v>162.4</v>
      </c>
      <c r="R215" s="24">
        <v>151.6</v>
      </c>
      <c r="S215" s="24">
        <v>145.9</v>
      </c>
      <c r="T215" s="24">
        <v>150.80000000000001</v>
      </c>
      <c r="U215" s="12">
        <f>AVERAGE(U216,U217)</f>
        <v>146.5</v>
      </c>
      <c r="V215" s="24">
        <v>149</v>
      </c>
      <c r="W215" s="24">
        <v>149.5</v>
      </c>
      <c r="X215" s="24">
        <v>149.6</v>
      </c>
      <c r="Y215" s="24">
        <v>128.9</v>
      </c>
      <c r="Z215" s="24">
        <v>143.30000000000001</v>
      </c>
      <c r="AA215" s="24">
        <v>155.1</v>
      </c>
      <c r="AB215" s="24">
        <v>133.19999999999999</v>
      </c>
      <c r="AC215" s="24">
        <v>141.6</v>
      </c>
      <c r="AD215" s="24">
        <v>141.9</v>
      </c>
    </row>
    <row r="216" spans="1:30" x14ac:dyDescent="0.35">
      <c r="A216" s="5" t="s">
        <v>33</v>
      </c>
      <c r="B216" s="5">
        <v>2018</v>
      </c>
      <c r="C216" s="5" t="s">
        <v>46</v>
      </c>
      <c r="D216" s="24">
        <v>138.5</v>
      </c>
      <c r="E216" s="24">
        <v>147.80000000000001</v>
      </c>
      <c r="F216" s="24">
        <v>141.1</v>
      </c>
      <c r="G216" s="24">
        <v>141.6</v>
      </c>
      <c r="H216" s="24">
        <v>118.1</v>
      </c>
      <c r="I216" s="24">
        <v>138.5</v>
      </c>
      <c r="J216" s="24">
        <v>132.4</v>
      </c>
      <c r="K216" s="24">
        <v>117.5</v>
      </c>
      <c r="L216" s="24">
        <v>111</v>
      </c>
      <c r="M216" s="24">
        <v>141.5</v>
      </c>
      <c r="N216" s="24">
        <v>128.1</v>
      </c>
      <c r="O216" s="24">
        <v>152.9</v>
      </c>
      <c r="P216" s="24">
        <v>137.6</v>
      </c>
      <c r="Q216" s="24">
        <v>164.6</v>
      </c>
      <c r="R216" s="24">
        <v>142.69999999999999</v>
      </c>
      <c r="S216" s="24">
        <v>130.30000000000001</v>
      </c>
      <c r="T216" s="24">
        <v>140.80000000000001</v>
      </c>
      <c r="U216" s="5">
        <v>146.5</v>
      </c>
      <c r="V216" s="24">
        <v>132.4</v>
      </c>
      <c r="W216" s="24">
        <v>136.19999999999999</v>
      </c>
      <c r="X216" s="24">
        <v>137.30000000000001</v>
      </c>
      <c r="Y216" s="24">
        <v>118.8</v>
      </c>
      <c r="Z216" s="24">
        <v>131.69999999999999</v>
      </c>
      <c r="AA216" s="24">
        <v>146.5</v>
      </c>
      <c r="AB216" s="24">
        <v>130.80000000000001</v>
      </c>
      <c r="AC216" s="24">
        <v>131.69999999999999</v>
      </c>
      <c r="AD216" s="24">
        <v>138</v>
      </c>
    </row>
    <row r="217" spans="1:30" x14ac:dyDescent="0.35">
      <c r="A217" s="5" t="s">
        <v>34</v>
      </c>
      <c r="B217" s="5">
        <v>2018</v>
      </c>
      <c r="C217" s="5" t="s">
        <v>46</v>
      </c>
      <c r="D217" s="24">
        <v>137.5</v>
      </c>
      <c r="E217" s="24">
        <v>150.5</v>
      </c>
      <c r="F217" s="24">
        <v>138.80000000000001</v>
      </c>
      <c r="G217" s="24">
        <v>142.1</v>
      </c>
      <c r="H217" s="24">
        <v>122</v>
      </c>
      <c r="I217" s="24">
        <v>139.4</v>
      </c>
      <c r="J217" s="24">
        <v>135.19999999999999</v>
      </c>
      <c r="K217" s="24">
        <v>119.8</v>
      </c>
      <c r="L217" s="24">
        <v>110.3</v>
      </c>
      <c r="M217" s="24">
        <v>140.6</v>
      </c>
      <c r="N217" s="24">
        <v>133.80000000000001</v>
      </c>
      <c r="O217" s="24">
        <v>154.6</v>
      </c>
      <c r="P217" s="24">
        <v>138.19999999999999</v>
      </c>
      <c r="Q217" s="24">
        <v>163</v>
      </c>
      <c r="R217" s="24">
        <v>148.1</v>
      </c>
      <c r="S217" s="24">
        <v>139.4</v>
      </c>
      <c r="T217" s="24">
        <v>146.80000000000001</v>
      </c>
      <c r="U217" s="5">
        <v>146.5</v>
      </c>
      <c r="V217" s="24">
        <v>142.69999999999999</v>
      </c>
      <c r="W217" s="24">
        <v>143.19999999999999</v>
      </c>
      <c r="X217" s="24">
        <v>144.9</v>
      </c>
      <c r="Y217" s="24">
        <v>123.6</v>
      </c>
      <c r="Z217" s="24">
        <v>136.80000000000001</v>
      </c>
      <c r="AA217" s="24">
        <v>150.1</v>
      </c>
      <c r="AB217" s="24">
        <v>132.19999999999999</v>
      </c>
      <c r="AC217" s="24">
        <v>136.80000000000001</v>
      </c>
      <c r="AD217" s="24">
        <v>140.1</v>
      </c>
    </row>
    <row r="218" spans="1:30" x14ac:dyDescent="0.35">
      <c r="A218" s="5" t="s">
        <v>30</v>
      </c>
      <c r="B218" s="5">
        <v>2019</v>
      </c>
      <c r="C218" s="5" t="s">
        <v>31</v>
      </c>
      <c r="D218" s="24">
        <v>136.6</v>
      </c>
      <c r="E218" s="24">
        <v>152.5</v>
      </c>
      <c r="F218" s="24">
        <v>138.19999999999999</v>
      </c>
      <c r="G218" s="24">
        <v>142.4</v>
      </c>
      <c r="H218" s="24">
        <v>123.9</v>
      </c>
      <c r="I218" s="24">
        <v>135.5</v>
      </c>
      <c r="J218" s="24">
        <v>131.69999999999999</v>
      </c>
      <c r="K218" s="24">
        <v>121.3</v>
      </c>
      <c r="L218" s="24">
        <v>108.4</v>
      </c>
      <c r="M218" s="24">
        <v>138.9</v>
      </c>
      <c r="N218" s="24">
        <v>137</v>
      </c>
      <c r="O218" s="24">
        <v>155.80000000000001</v>
      </c>
      <c r="P218" s="24">
        <v>137.4</v>
      </c>
      <c r="Q218" s="24">
        <v>162.69999999999999</v>
      </c>
      <c r="R218" s="24">
        <v>150.6</v>
      </c>
      <c r="S218" s="24">
        <v>145.1</v>
      </c>
      <c r="T218" s="24">
        <v>149.9</v>
      </c>
      <c r="U218" s="12">
        <f>AVERAGE(U219,U220)</f>
        <v>147.69999999999999</v>
      </c>
      <c r="V218" s="24">
        <v>146.19999999999999</v>
      </c>
      <c r="W218" s="24">
        <v>150.1</v>
      </c>
      <c r="X218" s="24">
        <v>149.6</v>
      </c>
      <c r="Y218" s="24">
        <v>128.6</v>
      </c>
      <c r="Z218" s="24">
        <v>142.9</v>
      </c>
      <c r="AA218" s="24">
        <v>155.19999999999999</v>
      </c>
      <c r="AB218" s="24">
        <v>133.5</v>
      </c>
      <c r="AC218" s="24">
        <v>141.69999999999999</v>
      </c>
      <c r="AD218" s="24">
        <v>141</v>
      </c>
    </row>
    <row r="219" spans="1:30" x14ac:dyDescent="0.35">
      <c r="A219" s="5" t="s">
        <v>33</v>
      </c>
      <c r="B219" s="5">
        <v>2019</v>
      </c>
      <c r="C219" s="5" t="s">
        <v>31</v>
      </c>
      <c r="D219" s="24">
        <v>138.30000000000001</v>
      </c>
      <c r="E219" s="24">
        <v>149.4</v>
      </c>
      <c r="F219" s="24">
        <v>143.5</v>
      </c>
      <c r="G219" s="24">
        <v>141.69999999999999</v>
      </c>
      <c r="H219" s="24">
        <v>118.1</v>
      </c>
      <c r="I219" s="24">
        <v>135.19999999999999</v>
      </c>
      <c r="J219" s="24">
        <v>130.5</v>
      </c>
      <c r="K219" s="24">
        <v>118.2</v>
      </c>
      <c r="L219" s="24">
        <v>110.4</v>
      </c>
      <c r="M219" s="24">
        <v>140.4</v>
      </c>
      <c r="N219" s="24">
        <v>128.1</v>
      </c>
      <c r="O219" s="24">
        <v>153.19999999999999</v>
      </c>
      <c r="P219" s="24">
        <v>137.30000000000001</v>
      </c>
      <c r="Q219" s="24">
        <v>164.7</v>
      </c>
      <c r="R219" s="24">
        <v>143</v>
      </c>
      <c r="S219" s="24">
        <v>130.4</v>
      </c>
      <c r="T219" s="24">
        <v>141.1</v>
      </c>
      <c r="U219" s="5">
        <v>147.69999999999999</v>
      </c>
      <c r="V219" s="24">
        <v>128.6</v>
      </c>
      <c r="W219" s="24">
        <v>136.30000000000001</v>
      </c>
      <c r="X219" s="24">
        <v>137.80000000000001</v>
      </c>
      <c r="Y219" s="24">
        <v>118.6</v>
      </c>
      <c r="Z219" s="24">
        <v>131.9</v>
      </c>
      <c r="AA219" s="24">
        <v>146.6</v>
      </c>
      <c r="AB219" s="24">
        <v>131.69999999999999</v>
      </c>
      <c r="AC219" s="24">
        <v>131.80000000000001</v>
      </c>
      <c r="AD219" s="24">
        <v>138</v>
      </c>
    </row>
    <row r="220" spans="1:30" x14ac:dyDescent="0.35">
      <c r="A220" s="5" t="s">
        <v>34</v>
      </c>
      <c r="B220" s="5">
        <v>2019</v>
      </c>
      <c r="C220" s="5" t="s">
        <v>31</v>
      </c>
      <c r="D220" s="24">
        <v>137.1</v>
      </c>
      <c r="E220" s="24">
        <v>151.4</v>
      </c>
      <c r="F220" s="24">
        <v>140.19999999999999</v>
      </c>
      <c r="G220" s="24">
        <v>142.1</v>
      </c>
      <c r="H220" s="24">
        <v>121.8</v>
      </c>
      <c r="I220" s="24">
        <v>135.4</v>
      </c>
      <c r="J220" s="24">
        <v>131.30000000000001</v>
      </c>
      <c r="K220" s="24">
        <v>120.3</v>
      </c>
      <c r="L220" s="24">
        <v>109.1</v>
      </c>
      <c r="M220" s="24">
        <v>139.4</v>
      </c>
      <c r="N220" s="24">
        <v>133.30000000000001</v>
      </c>
      <c r="O220" s="24">
        <v>154.6</v>
      </c>
      <c r="P220" s="24">
        <v>137.4</v>
      </c>
      <c r="Q220" s="24">
        <v>163.19999999999999</v>
      </c>
      <c r="R220" s="24">
        <v>147.6</v>
      </c>
      <c r="S220" s="24">
        <v>139</v>
      </c>
      <c r="T220" s="24">
        <v>146.4</v>
      </c>
      <c r="U220" s="5">
        <v>147.69999999999999</v>
      </c>
      <c r="V220" s="24">
        <v>139.5</v>
      </c>
      <c r="W220" s="24">
        <v>143.6</v>
      </c>
      <c r="X220" s="24">
        <v>145.1</v>
      </c>
      <c r="Y220" s="24">
        <v>123.3</v>
      </c>
      <c r="Z220" s="24">
        <v>136.69999999999999</v>
      </c>
      <c r="AA220" s="24">
        <v>150.19999999999999</v>
      </c>
      <c r="AB220" s="24">
        <v>132.80000000000001</v>
      </c>
      <c r="AC220" s="24">
        <v>136.9</v>
      </c>
      <c r="AD220" s="24">
        <v>139.6</v>
      </c>
    </row>
    <row r="221" spans="1:30" x14ac:dyDescent="0.35">
      <c r="A221" s="5" t="s">
        <v>30</v>
      </c>
      <c r="B221" s="5">
        <v>2019</v>
      </c>
      <c r="C221" s="5" t="s">
        <v>35</v>
      </c>
      <c r="D221" s="24">
        <v>136.80000000000001</v>
      </c>
      <c r="E221" s="24">
        <v>153</v>
      </c>
      <c r="F221" s="24">
        <v>139.1</v>
      </c>
      <c r="G221" s="24">
        <v>142.5</v>
      </c>
      <c r="H221" s="24">
        <v>124.1</v>
      </c>
      <c r="I221" s="24">
        <v>135.80000000000001</v>
      </c>
      <c r="J221" s="24">
        <v>128.69999999999999</v>
      </c>
      <c r="K221" s="24">
        <v>121.5</v>
      </c>
      <c r="L221" s="24">
        <v>108.3</v>
      </c>
      <c r="M221" s="24">
        <v>139.19999999999999</v>
      </c>
      <c r="N221" s="24">
        <v>137.4</v>
      </c>
      <c r="O221" s="24">
        <v>156.19999999999999</v>
      </c>
      <c r="P221" s="24">
        <v>137.19999999999999</v>
      </c>
      <c r="Q221" s="24">
        <v>162.80000000000001</v>
      </c>
      <c r="R221" s="24">
        <v>150.5</v>
      </c>
      <c r="S221" s="24">
        <v>146.1</v>
      </c>
      <c r="T221" s="24">
        <v>149.9</v>
      </c>
      <c r="U221" s="12">
        <f>AVERAGE(U222,U223)</f>
        <v>148.5</v>
      </c>
      <c r="V221" s="24">
        <v>145.30000000000001</v>
      </c>
      <c r="W221" s="24">
        <v>150.1</v>
      </c>
      <c r="X221" s="24">
        <v>149.9</v>
      </c>
      <c r="Y221" s="24">
        <v>129.19999999999999</v>
      </c>
      <c r="Z221" s="24">
        <v>143.4</v>
      </c>
      <c r="AA221" s="24">
        <v>155.5</v>
      </c>
      <c r="AB221" s="24">
        <v>134.9</v>
      </c>
      <c r="AC221" s="24">
        <v>142.19999999999999</v>
      </c>
      <c r="AD221" s="24">
        <v>141</v>
      </c>
    </row>
    <row r="222" spans="1:30" x14ac:dyDescent="0.35">
      <c r="A222" s="5" t="s">
        <v>33</v>
      </c>
      <c r="B222" s="5">
        <v>2019</v>
      </c>
      <c r="C222" s="5" t="s">
        <v>35</v>
      </c>
      <c r="D222" s="24">
        <v>139.4</v>
      </c>
      <c r="E222" s="24">
        <v>150.1</v>
      </c>
      <c r="F222" s="24">
        <v>145.30000000000001</v>
      </c>
      <c r="G222" s="24">
        <v>141.69999999999999</v>
      </c>
      <c r="H222" s="24">
        <v>118.4</v>
      </c>
      <c r="I222" s="24">
        <v>137</v>
      </c>
      <c r="J222" s="24">
        <v>131.6</v>
      </c>
      <c r="K222" s="24">
        <v>119.9</v>
      </c>
      <c r="L222" s="24">
        <v>110.4</v>
      </c>
      <c r="M222" s="24">
        <v>140.80000000000001</v>
      </c>
      <c r="N222" s="24">
        <v>128.30000000000001</v>
      </c>
      <c r="O222" s="24">
        <v>153.5</v>
      </c>
      <c r="P222" s="24">
        <v>138</v>
      </c>
      <c r="Q222" s="24">
        <v>164.9</v>
      </c>
      <c r="R222" s="24">
        <v>143.30000000000001</v>
      </c>
      <c r="S222" s="24">
        <v>130.80000000000001</v>
      </c>
      <c r="T222" s="24">
        <v>141.4</v>
      </c>
      <c r="U222" s="5">
        <v>148.5</v>
      </c>
      <c r="V222" s="24">
        <v>127.1</v>
      </c>
      <c r="W222" s="24">
        <v>136.6</v>
      </c>
      <c r="X222" s="24">
        <v>138.5</v>
      </c>
      <c r="Y222" s="24">
        <v>119.2</v>
      </c>
      <c r="Z222" s="24">
        <v>132.19999999999999</v>
      </c>
      <c r="AA222" s="24">
        <v>146.6</v>
      </c>
      <c r="AB222" s="24">
        <v>133</v>
      </c>
      <c r="AC222" s="24">
        <v>132.4</v>
      </c>
      <c r="AD222" s="24">
        <v>138.6</v>
      </c>
    </row>
    <row r="223" spans="1:30" x14ac:dyDescent="0.35">
      <c r="A223" s="5" t="s">
        <v>34</v>
      </c>
      <c r="B223" s="5">
        <v>2019</v>
      </c>
      <c r="C223" s="5" t="s">
        <v>35</v>
      </c>
      <c r="D223" s="24">
        <v>137.6</v>
      </c>
      <c r="E223" s="24">
        <v>152</v>
      </c>
      <c r="F223" s="24">
        <v>141.5</v>
      </c>
      <c r="G223" s="24">
        <v>142.19999999999999</v>
      </c>
      <c r="H223" s="24">
        <v>122</v>
      </c>
      <c r="I223" s="24">
        <v>136.4</v>
      </c>
      <c r="J223" s="24">
        <v>129.69999999999999</v>
      </c>
      <c r="K223" s="24">
        <v>121</v>
      </c>
      <c r="L223" s="24">
        <v>109</v>
      </c>
      <c r="M223" s="24">
        <v>139.69999999999999</v>
      </c>
      <c r="N223" s="24">
        <v>133.6</v>
      </c>
      <c r="O223" s="24">
        <v>154.9</v>
      </c>
      <c r="P223" s="24">
        <v>137.5</v>
      </c>
      <c r="Q223" s="24">
        <v>163.4</v>
      </c>
      <c r="R223" s="24">
        <v>147.69999999999999</v>
      </c>
      <c r="S223" s="24">
        <v>139.69999999999999</v>
      </c>
      <c r="T223" s="24">
        <v>146.5</v>
      </c>
      <c r="U223" s="5">
        <v>148.5</v>
      </c>
      <c r="V223" s="24">
        <v>138.4</v>
      </c>
      <c r="W223" s="24">
        <v>143.69999999999999</v>
      </c>
      <c r="X223" s="24">
        <v>145.6</v>
      </c>
      <c r="Y223" s="24">
        <v>123.9</v>
      </c>
      <c r="Z223" s="24">
        <v>137.1</v>
      </c>
      <c r="AA223" s="24">
        <v>150.30000000000001</v>
      </c>
      <c r="AB223" s="24">
        <v>134.1</v>
      </c>
      <c r="AC223" s="24">
        <v>137.4</v>
      </c>
      <c r="AD223" s="24">
        <v>139.9</v>
      </c>
    </row>
    <row r="224" spans="1:30" x14ac:dyDescent="0.35">
      <c r="A224" s="5" t="s">
        <v>30</v>
      </c>
      <c r="B224" s="5">
        <v>2019</v>
      </c>
      <c r="C224" s="5" t="s">
        <v>36</v>
      </c>
      <c r="D224" s="24">
        <v>136.9</v>
      </c>
      <c r="E224" s="24">
        <v>154.1</v>
      </c>
      <c r="F224" s="24">
        <v>138.69999999999999</v>
      </c>
      <c r="G224" s="24">
        <v>142.5</v>
      </c>
      <c r="H224" s="24">
        <v>124.1</v>
      </c>
      <c r="I224" s="24">
        <v>136.1</v>
      </c>
      <c r="J224" s="24">
        <v>128.19999999999999</v>
      </c>
      <c r="K224" s="24">
        <v>122.3</v>
      </c>
      <c r="L224" s="24">
        <v>108.3</v>
      </c>
      <c r="M224" s="24">
        <v>138.9</v>
      </c>
      <c r="N224" s="24">
        <v>137.4</v>
      </c>
      <c r="O224" s="24">
        <v>156.4</v>
      </c>
      <c r="P224" s="24">
        <v>137.30000000000001</v>
      </c>
      <c r="Q224" s="24">
        <v>162.9</v>
      </c>
      <c r="R224" s="24">
        <v>150.80000000000001</v>
      </c>
      <c r="S224" s="24">
        <v>146.1</v>
      </c>
      <c r="T224" s="24">
        <v>150.1</v>
      </c>
      <c r="U224" s="12">
        <f>AVERAGE(U225,U226)</f>
        <v>149</v>
      </c>
      <c r="V224" s="24">
        <v>146.4</v>
      </c>
      <c r="W224" s="24">
        <v>150</v>
      </c>
      <c r="X224" s="24">
        <v>150.4</v>
      </c>
      <c r="Y224" s="24">
        <v>129.9</v>
      </c>
      <c r="Z224" s="24">
        <v>143.80000000000001</v>
      </c>
      <c r="AA224" s="24">
        <v>155.5</v>
      </c>
      <c r="AB224" s="24">
        <v>134</v>
      </c>
      <c r="AC224" s="24">
        <v>142.4</v>
      </c>
      <c r="AD224" s="24">
        <v>141.19999999999999</v>
      </c>
    </row>
    <row r="225" spans="1:30" x14ac:dyDescent="0.35">
      <c r="A225" s="5" t="s">
        <v>33</v>
      </c>
      <c r="B225" s="5">
        <v>2019</v>
      </c>
      <c r="C225" s="5" t="s">
        <v>36</v>
      </c>
      <c r="D225" s="24">
        <v>139.69999999999999</v>
      </c>
      <c r="E225" s="24">
        <v>151.1</v>
      </c>
      <c r="F225" s="24">
        <v>142.9</v>
      </c>
      <c r="G225" s="24">
        <v>141.9</v>
      </c>
      <c r="H225" s="24">
        <v>118.4</v>
      </c>
      <c r="I225" s="24">
        <v>139.4</v>
      </c>
      <c r="J225" s="24">
        <v>141.19999999999999</v>
      </c>
      <c r="K225" s="24">
        <v>120.7</v>
      </c>
      <c r="L225" s="24">
        <v>110.4</v>
      </c>
      <c r="M225" s="24">
        <v>140.69999999999999</v>
      </c>
      <c r="N225" s="24">
        <v>128.5</v>
      </c>
      <c r="O225" s="24">
        <v>153.9</v>
      </c>
      <c r="P225" s="24">
        <v>139.6</v>
      </c>
      <c r="Q225" s="24">
        <v>165.3</v>
      </c>
      <c r="R225" s="24">
        <v>143.5</v>
      </c>
      <c r="S225" s="24">
        <v>131.19999999999999</v>
      </c>
      <c r="T225" s="24">
        <v>141.6</v>
      </c>
      <c r="U225" s="5">
        <v>149</v>
      </c>
      <c r="V225" s="24">
        <v>128.80000000000001</v>
      </c>
      <c r="W225" s="24">
        <v>136.80000000000001</v>
      </c>
      <c r="X225" s="24">
        <v>139.19999999999999</v>
      </c>
      <c r="Y225" s="24">
        <v>119.9</v>
      </c>
      <c r="Z225" s="24">
        <v>133</v>
      </c>
      <c r="AA225" s="24">
        <v>146.69999999999999</v>
      </c>
      <c r="AB225" s="24">
        <v>132.5</v>
      </c>
      <c r="AC225" s="24">
        <v>132.80000000000001</v>
      </c>
      <c r="AD225" s="24">
        <v>139.5</v>
      </c>
    </row>
    <row r="226" spans="1:30" x14ac:dyDescent="0.35">
      <c r="A226" s="5" t="s">
        <v>34</v>
      </c>
      <c r="B226" s="5">
        <v>2019</v>
      </c>
      <c r="C226" s="5" t="s">
        <v>36</v>
      </c>
      <c r="D226" s="24">
        <v>137.80000000000001</v>
      </c>
      <c r="E226" s="24">
        <v>153</v>
      </c>
      <c r="F226" s="24">
        <v>140.30000000000001</v>
      </c>
      <c r="G226" s="24">
        <v>142.30000000000001</v>
      </c>
      <c r="H226" s="24">
        <v>122</v>
      </c>
      <c r="I226" s="24">
        <v>137.6</v>
      </c>
      <c r="J226" s="24">
        <v>132.6</v>
      </c>
      <c r="K226" s="24">
        <v>121.8</v>
      </c>
      <c r="L226" s="24">
        <v>109</v>
      </c>
      <c r="M226" s="24">
        <v>139.5</v>
      </c>
      <c r="N226" s="24">
        <v>133.69999999999999</v>
      </c>
      <c r="O226" s="24">
        <v>155.19999999999999</v>
      </c>
      <c r="P226" s="24">
        <v>138.1</v>
      </c>
      <c r="Q226" s="24">
        <v>163.5</v>
      </c>
      <c r="R226" s="24">
        <v>147.9</v>
      </c>
      <c r="S226" s="24">
        <v>139.9</v>
      </c>
      <c r="T226" s="24">
        <v>146.69999999999999</v>
      </c>
      <c r="U226" s="5">
        <v>149</v>
      </c>
      <c r="V226" s="24">
        <v>139.69999999999999</v>
      </c>
      <c r="W226" s="24">
        <v>143.80000000000001</v>
      </c>
      <c r="X226" s="24">
        <v>146.19999999999999</v>
      </c>
      <c r="Y226" s="24">
        <v>124.6</v>
      </c>
      <c r="Z226" s="24">
        <v>137.69999999999999</v>
      </c>
      <c r="AA226" s="24">
        <v>150.30000000000001</v>
      </c>
      <c r="AB226" s="24">
        <v>133.4</v>
      </c>
      <c r="AC226" s="24">
        <v>137.69999999999999</v>
      </c>
      <c r="AD226" s="24">
        <v>140.4</v>
      </c>
    </row>
    <row r="227" spans="1:30" x14ac:dyDescent="0.35">
      <c r="A227" s="5" t="s">
        <v>30</v>
      </c>
      <c r="B227" s="5">
        <v>2019</v>
      </c>
      <c r="C227" s="5" t="s">
        <v>38</v>
      </c>
      <c r="D227" s="24">
        <v>137.4</v>
      </c>
      <c r="E227" s="24">
        <v>159.5</v>
      </c>
      <c r="F227" s="24">
        <v>134.5</v>
      </c>
      <c r="G227" s="24">
        <v>142.6</v>
      </c>
      <c r="H227" s="24">
        <v>124</v>
      </c>
      <c r="I227" s="24">
        <v>143.69999999999999</v>
      </c>
      <c r="J227" s="24">
        <v>133.4</v>
      </c>
      <c r="K227" s="24">
        <v>125.1</v>
      </c>
      <c r="L227" s="24">
        <v>109.3</v>
      </c>
      <c r="M227" s="24">
        <v>139.30000000000001</v>
      </c>
      <c r="N227" s="24">
        <v>137.69999999999999</v>
      </c>
      <c r="O227" s="24">
        <v>156.4</v>
      </c>
      <c r="P227" s="24">
        <v>139.19999999999999</v>
      </c>
      <c r="Q227" s="24">
        <v>163.30000000000001</v>
      </c>
      <c r="R227" s="24">
        <v>151.30000000000001</v>
      </c>
      <c r="S227" s="24">
        <v>146.6</v>
      </c>
      <c r="T227" s="24">
        <v>150.69999999999999</v>
      </c>
      <c r="U227" s="12">
        <f>AVERAGE(U228,U229)</f>
        <v>150.1</v>
      </c>
      <c r="V227" s="24">
        <v>146.9</v>
      </c>
      <c r="W227" s="24">
        <v>149.5</v>
      </c>
      <c r="X227" s="24">
        <v>151.30000000000001</v>
      </c>
      <c r="Y227" s="24">
        <v>130.19999999999999</v>
      </c>
      <c r="Z227" s="24">
        <v>145.9</v>
      </c>
      <c r="AA227" s="24">
        <v>156.69999999999999</v>
      </c>
      <c r="AB227" s="24">
        <v>133.9</v>
      </c>
      <c r="AC227" s="24">
        <v>142.9</v>
      </c>
      <c r="AD227" s="24">
        <v>142.4</v>
      </c>
    </row>
    <row r="228" spans="1:30" x14ac:dyDescent="0.35">
      <c r="A228" s="5" t="s">
        <v>33</v>
      </c>
      <c r="B228" s="5">
        <v>2019</v>
      </c>
      <c r="C228" s="5" t="s">
        <v>38</v>
      </c>
      <c r="D228" s="24">
        <v>140.4</v>
      </c>
      <c r="E228" s="24">
        <v>156.69999999999999</v>
      </c>
      <c r="F228" s="24">
        <v>138.30000000000001</v>
      </c>
      <c r="G228" s="24">
        <v>142.4</v>
      </c>
      <c r="H228" s="24">
        <v>118.6</v>
      </c>
      <c r="I228" s="24">
        <v>149.69999999999999</v>
      </c>
      <c r="J228" s="24">
        <v>161.6</v>
      </c>
      <c r="K228" s="24">
        <v>124.4</v>
      </c>
      <c r="L228" s="24">
        <v>111.2</v>
      </c>
      <c r="M228" s="24">
        <v>141</v>
      </c>
      <c r="N228" s="24">
        <v>128.9</v>
      </c>
      <c r="O228" s="24">
        <v>154.5</v>
      </c>
      <c r="P228" s="24">
        <v>143.80000000000001</v>
      </c>
      <c r="Q228" s="24">
        <v>166.2</v>
      </c>
      <c r="R228" s="24">
        <v>144</v>
      </c>
      <c r="S228" s="24">
        <v>131.69999999999999</v>
      </c>
      <c r="T228" s="24">
        <v>142.19999999999999</v>
      </c>
      <c r="U228" s="5">
        <v>150.1</v>
      </c>
      <c r="V228" s="24">
        <v>129.4</v>
      </c>
      <c r="W228" s="24">
        <v>137.19999999999999</v>
      </c>
      <c r="X228" s="24">
        <v>139.80000000000001</v>
      </c>
      <c r="Y228" s="24">
        <v>120.1</v>
      </c>
      <c r="Z228" s="24">
        <v>134</v>
      </c>
      <c r="AA228" s="24">
        <v>148</v>
      </c>
      <c r="AB228" s="24">
        <v>132.6</v>
      </c>
      <c r="AC228" s="24">
        <v>133.30000000000001</v>
      </c>
      <c r="AD228" s="24">
        <v>141.5</v>
      </c>
    </row>
    <row r="229" spans="1:30" x14ac:dyDescent="0.35">
      <c r="A229" s="5" t="s">
        <v>34</v>
      </c>
      <c r="B229" s="5">
        <v>2019</v>
      </c>
      <c r="C229" s="5" t="s">
        <v>38</v>
      </c>
      <c r="D229" s="24">
        <v>138.30000000000001</v>
      </c>
      <c r="E229" s="24">
        <v>158.5</v>
      </c>
      <c r="F229" s="24">
        <v>136</v>
      </c>
      <c r="G229" s="24">
        <v>142.5</v>
      </c>
      <c r="H229" s="24">
        <v>122</v>
      </c>
      <c r="I229" s="24">
        <v>146.5</v>
      </c>
      <c r="J229" s="24">
        <v>143</v>
      </c>
      <c r="K229" s="24">
        <v>124.9</v>
      </c>
      <c r="L229" s="24">
        <v>109.9</v>
      </c>
      <c r="M229" s="24">
        <v>139.9</v>
      </c>
      <c r="N229" s="24">
        <v>134</v>
      </c>
      <c r="O229" s="24">
        <v>155.5</v>
      </c>
      <c r="P229" s="24">
        <v>140.9</v>
      </c>
      <c r="Q229" s="24">
        <v>164.1</v>
      </c>
      <c r="R229" s="24">
        <v>148.4</v>
      </c>
      <c r="S229" s="24">
        <v>140.4</v>
      </c>
      <c r="T229" s="24">
        <v>147.30000000000001</v>
      </c>
      <c r="U229" s="5">
        <v>150.1</v>
      </c>
      <c r="V229" s="24">
        <v>140.30000000000001</v>
      </c>
      <c r="W229" s="24">
        <v>143.69999999999999</v>
      </c>
      <c r="X229" s="24">
        <v>146.9</v>
      </c>
      <c r="Y229" s="24">
        <v>124.9</v>
      </c>
      <c r="Z229" s="24">
        <v>139.19999999999999</v>
      </c>
      <c r="AA229" s="24">
        <v>151.6</v>
      </c>
      <c r="AB229" s="24">
        <v>133.4</v>
      </c>
      <c r="AC229" s="24">
        <v>138.19999999999999</v>
      </c>
      <c r="AD229" s="24">
        <v>142</v>
      </c>
    </row>
    <row r="230" spans="1:30" x14ac:dyDescent="0.35">
      <c r="A230" s="5" t="s">
        <v>30</v>
      </c>
      <c r="B230" s="5">
        <v>2019</v>
      </c>
      <c r="C230" s="5" t="s">
        <v>39</v>
      </c>
      <c r="D230" s="24">
        <v>137.80000000000001</v>
      </c>
      <c r="E230" s="24">
        <v>163.5</v>
      </c>
      <c r="F230" s="24">
        <v>136.19999999999999</v>
      </c>
      <c r="G230" s="24">
        <v>143.19999999999999</v>
      </c>
      <c r="H230" s="24">
        <v>124.3</v>
      </c>
      <c r="I230" s="24">
        <v>143.30000000000001</v>
      </c>
      <c r="J230" s="24">
        <v>140.6</v>
      </c>
      <c r="K230" s="24">
        <v>128.69999999999999</v>
      </c>
      <c r="L230" s="24">
        <v>110.6</v>
      </c>
      <c r="M230" s="24">
        <v>140.4</v>
      </c>
      <c r="N230" s="24">
        <v>138</v>
      </c>
      <c r="O230" s="24">
        <v>156.6</v>
      </c>
      <c r="P230" s="24">
        <v>141</v>
      </c>
      <c r="Q230" s="24">
        <v>164.2</v>
      </c>
      <c r="R230" s="24">
        <v>151.4</v>
      </c>
      <c r="S230" s="24">
        <v>146.5</v>
      </c>
      <c r="T230" s="24">
        <v>150.69999999999999</v>
      </c>
      <c r="U230" s="12">
        <f>AVERAGE(U231,U232)</f>
        <v>149.4</v>
      </c>
      <c r="V230" s="24">
        <v>147.80000000000001</v>
      </c>
      <c r="W230" s="24">
        <v>149.6</v>
      </c>
      <c r="X230" s="24">
        <v>151.69999999999999</v>
      </c>
      <c r="Y230" s="24">
        <v>130.19999999999999</v>
      </c>
      <c r="Z230" s="24">
        <v>146.4</v>
      </c>
      <c r="AA230" s="24">
        <v>157.69999999999999</v>
      </c>
      <c r="AB230" s="24">
        <v>134.80000000000001</v>
      </c>
      <c r="AC230" s="24">
        <v>143.30000000000001</v>
      </c>
      <c r="AD230" s="24">
        <v>143.6</v>
      </c>
    </row>
    <row r="231" spans="1:30" x14ac:dyDescent="0.35">
      <c r="A231" s="5" t="s">
        <v>33</v>
      </c>
      <c r="B231" s="5">
        <v>2019</v>
      </c>
      <c r="C231" s="5" t="s">
        <v>39</v>
      </c>
      <c r="D231" s="24">
        <v>140.69999999999999</v>
      </c>
      <c r="E231" s="24">
        <v>159.6</v>
      </c>
      <c r="F231" s="24">
        <v>140.4</v>
      </c>
      <c r="G231" s="24">
        <v>143.4</v>
      </c>
      <c r="H231" s="24">
        <v>118.6</v>
      </c>
      <c r="I231" s="24">
        <v>150.9</v>
      </c>
      <c r="J231" s="24">
        <v>169.8</v>
      </c>
      <c r="K231" s="24">
        <v>127.4</v>
      </c>
      <c r="L231" s="24">
        <v>111.8</v>
      </c>
      <c r="M231" s="24">
        <v>141</v>
      </c>
      <c r="N231" s="24">
        <v>129</v>
      </c>
      <c r="O231" s="24">
        <v>155.1</v>
      </c>
      <c r="P231" s="24">
        <v>145.6</v>
      </c>
      <c r="Q231" s="24">
        <v>166.7</v>
      </c>
      <c r="R231" s="24">
        <v>144.30000000000001</v>
      </c>
      <c r="S231" s="24">
        <v>131.69999999999999</v>
      </c>
      <c r="T231" s="24">
        <v>142.4</v>
      </c>
      <c r="U231" s="5">
        <v>149.4</v>
      </c>
      <c r="V231" s="24">
        <v>130.5</v>
      </c>
      <c r="W231" s="24">
        <v>137.4</v>
      </c>
      <c r="X231" s="24">
        <v>140.30000000000001</v>
      </c>
      <c r="Y231" s="24">
        <v>119.6</v>
      </c>
      <c r="Z231" s="24">
        <v>134.30000000000001</v>
      </c>
      <c r="AA231" s="24">
        <v>148.9</v>
      </c>
      <c r="AB231" s="24">
        <v>133.69999999999999</v>
      </c>
      <c r="AC231" s="24">
        <v>133.6</v>
      </c>
      <c r="AD231" s="24">
        <v>142.1</v>
      </c>
    </row>
    <row r="232" spans="1:30" x14ac:dyDescent="0.35">
      <c r="A232" s="5" t="s">
        <v>34</v>
      </c>
      <c r="B232" s="5">
        <v>2019</v>
      </c>
      <c r="C232" s="5" t="s">
        <v>39</v>
      </c>
      <c r="D232" s="24">
        <v>138.69999999999999</v>
      </c>
      <c r="E232" s="24">
        <v>162.1</v>
      </c>
      <c r="F232" s="24">
        <v>137.80000000000001</v>
      </c>
      <c r="G232" s="24">
        <v>143.30000000000001</v>
      </c>
      <c r="H232" s="24">
        <v>122.2</v>
      </c>
      <c r="I232" s="24">
        <v>146.80000000000001</v>
      </c>
      <c r="J232" s="24">
        <v>150.5</v>
      </c>
      <c r="K232" s="24">
        <v>128.30000000000001</v>
      </c>
      <c r="L232" s="24">
        <v>111</v>
      </c>
      <c r="M232" s="24">
        <v>140.6</v>
      </c>
      <c r="N232" s="24">
        <v>134.19999999999999</v>
      </c>
      <c r="O232" s="24">
        <v>155.9</v>
      </c>
      <c r="P232" s="24">
        <v>142.69999999999999</v>
      </c>
      <c r="Q232" s="24">
        <v>164.9</v>
      </c>
      <c r="R232" s="24">
        <v>148.6</v>
      </c>
      <c r="S232" s="24">
        <v>140.4</v>
      </c>
      <c r="T232" s="24">
        <v>147.4</v>
      </c>
      <c r="U232" s="5">
        <v>149.4</v>
      </c>
      <c r="V232" s="24">
        <v>141.19999999999999</v>
      </c>
      <c r="W232" s="24">
        <v>143.80000000000001</v>
      </c>
      <c r="X232" s="24">
        <v>147.4</v>
      </c>
      <c r="Y232" s="24">
        <v>124.6</v>
      </c>
      <c r="Z232" s="24">
        <v>139.6</v>
      </c>
      <c r="AA232" s="24">
        <v>152.5</v>
      </c>
      <c r="AB232" s="24">
        <v>134.30000000000001</v>
      </c>
      <c r="AC232" s="24">
        <v>138.6</v>
      </c>
      <c r="AD232" s="24">
        <v>142.9</v>
      </c>
    </row>
    <row r="233" spans="1:30" x14ac:dyDescent="0.35">
      <c r="A233" s="5" t="s">
        <v>30</v>
      </c>
      <c r="B233" s="5">
        <v>2019</v>
      </c>
      <c r="C233" s="5" t="s">
        <v>40</v>
      </c>
      <c r="D233" s="24">
        <v>138.4</v>
      </c>
      <c r="E233" s="24">
        <v>164</v>
      </c>
      <c r="F233" s="24">
        <v>138.4</v>
      </c>
      <c r="G233" s="24">
        <v>143.9</v>
      </c>
      <c r="H233" s="24">
        <v>124.4</v>
      </c>
      <c r="I233" s="24">
        <v>146.4</v>
      </c>
      <c r="J233" s="24">
        <v>150.1</v>
      </c>
      <c r="K233" s="24">
        <v>130.6</v>
      </c>
      <c r="L233" s="24">
        <v>110.8</v>
      </c>
      <c r="M233" s="24">
        <v>141.69999999999999</v>
      </c>
      <c r="N233" s="24">
        <v>138.5</v>
      </c>
      <c r="O233" s="24">
        <v>156.69999999999999</v>
      </c>
      <c r="P233" s="24">
        <v>143</v>
      </c>
      <c r="Q233" s="24">
        <v>164.5</v>
      </c>
      <c r="R233" s="24">
        <v>151.6</v>
      </c>
      <c r="S233" s="24">
        <v>146.6</v>
      </c>
      <c r="T233" s="24">
        <v>150.9</v>
      </c>
      <c r="U233" s="12">
        <f>AVERAGE(U234,U235)</f>
        <v>150.6</v>
      </c>
      <c r="V233" s="24">
        <v>146.80000000000001</v>
      </c>
      <c r="W233" s="24">
        <v>150</v>
      </c>
      <c r="X233" s="24">
        <v>152.19999999999999</v>
      </c>
      <c r="Y233" s="24">
        <v>131.19999999999999</v>
      </c>
      <c r="Z233" s="24">
        <v>147.5</v>
      </c>
      <c r="AA233" s="24">
        <v>159.1</v>
      </c>
      <c r="AB233" s="24">
        <v>136.1</v>
      </c>
      <c r="AC233" s="24">
        <v>144.19999999999999</v>
      </c>
      <c r="AD233" s="24">
        <v>144.9</v>
      </c>
    </row>
    <row r="234" spans="1:30" x14ac:dyDescent="0.35">
      <c r="A234" s="5" t="s">
        <v>33</v>
      </c>
      <c r="B234" s="5">
        <v>2019</v>
      </c>
      <c r="C234" s="5" t="s">
        <v>40</v>
      </c>
      <c r="D234" s="24">
        <v>141.4</v>
      </c>
      <c r="E234" s="24">
        <v>160.19999999999999</v>
      </c>
      <c r="F234" s="24">
        <v>142.5</v>
      </c>
      <c r="G234" s="24">
        <v>144.1</v>
      </c>
      <c r="H234" s="24">
        <v>119.3</v>
      </c>
      <c r="I234" s="24">
        <v>154.69999999999999</v>
      </c>
      <c r="J234" s="24">
        <v>180.1</v>
      </c>
      <c r="K234" s="24">
        <v>128.9</v>
      </c>
      <c r="L234" s="24">
        <v>111.8</v>
      </c>
      <c r="M234" s="24">
        <v>141.6</v>
      </c>
      <c r="N234" s="24">
        <v>129.5</v>
      </c>
      <c r="O234" s="24">
        <v>155.6</v>
      </c>
      <c r="P234" s="24">
        <v>147.69999999999999</v>
      </c>
      <c r="Q234" s="24">
        <v>167.2</v>
      </c>
      <c r="R234" s="24">
        <v>144.69999999999999</v>
      </c>
      <c r="S234" s="24">
        <v>131.9</v>
      </c>
      <c r="T234" s="24">
        <v>142.69999999999999</v>
      </c>
      <c r="U234" s="5">
        <v>150.6</v>
      </c>
      <c r="V234" s="24">
        <v>127</v>
      </c>
      <c r="W234" s="24">
        <v>137.69999999999999</v>
      </c>
      <c r="X234" s="24">
        <v>140.80000000000001</v>
      </c>
      <c r="Y234" s="24">
        <v>120.6</v>
      </c>
      <c r="Z234" s="24">
        <v>135</v>
      </c>
      <c r="AA234" s="24">
        <v>150.4</v>
      </c>
      <c r="AB234" s="24">
        <v>135.1</v>
      </c>
      <c r="AC234" s="24">
        <v>134.5</v>
      </c>
      <c r="AD234" s="24">
        <v>143.30000000000001</v>
      </c>
    </row>
    <row r="235" spans="1:30" x14ac:dyDescent="0.35">
      <c r="A235" s="5" t="s">
        <v>34</v>
      </c>
      <c r="B235" s="5">
        <v>2019</v>
      </c>
      <c r="C235" s="5" t="s">
        <v>40</v>
      </c>
      <c r="D235" s="24">
        <v>139.30000000000001</v>
      </c>
      <c r="E235" s="24">
        <v>162.69999999999999</v>
      </c>
      <c r="F235" s="24">
        <v>140</v>
      </c>
      <c r="G235" s="24">
        <v>144</v>
      </c>
      <c r="H235" s="24">
        <v>122.5</v>
      </c>
      <c r="I235" s="24">
        <v>150.30000000000001</v>
      </c>
      <c r="J235" s="24">
        <v>160.30000000000001</v>
      </c>
      <c r="K235" s="24">
        <v>130</v>
      </c>
      <c r="L235" s="24">
        <v>111.1</v>
      </c>
      <c r="M235" s="24">
        <v>141.69999999999999</v>
      </c>
      <c r="N235" s="24">
        <v>134.69999999999999</v>
      </c>
      <c r="O235" s="24">
        <v>156.19999999999999</v>
      </c>
      <c r="P235" s="24">
        <v>144.69999999999999</v>
      </c>
      <c r="Q235" s="24">
        <v>165.2</v>
      </c>
      <c r="R235" s="24">
        <v>148.9</v>
      </c>
      <c r="S235" s="24">
        <v>140.5</v>
      </c>
      <c r="T235" s="24">
        <v>147.6</v>
      </c>
      <c r="U235" s="5">
        <v>150.6</v>
      </c>
      <c r="V235" s="24">
        <v>139.30000000000001</v>
      </c>
      <c r="W235" s="24">
        <v>144.19999999999999</v>
      </c>
      <c r="X235" s="24">
        <v>147.9</v>
      </c>
      <c r="Y235" s="24">
        <v>125.6</v>
      </c>
      <c r="Z235" s="24">
        <v>140.5</v>
      </c>
      <c r="AA235" s="24">
        <v>154</v>
      </c>
      <c r="AB235" s="24">
        <v>135.69999999999999</v>
      </c>
      <c r="AC235" s="24">
        <v>139.5</v>
      </c>
      <c r="AD235" s="24">
        <v>144.19999999999999</v>
      </c>
    </row>
    <row r="236" spans="1:30" x14ac:dyDescent="0.35">
      <c r="A236" s="5" t="s">
        <v>30</v>
      </c>
      <c r="B236" s="5">
        <v>2019</v>
      </c>
      <c r="C236" s="5" t="s">
        <v>41</v>
      </c>
      <c r="D236" s="24">
        <v>139.19999999999999</v>
      </c>
      <c r="E236" s="24">
        <v>161.9</v>
      </c>
      <c r="F236" s="24">
        <v>137.1</v>
      </c>
      <c r="G236" s="24">
        <v>144.6</v>
      </c>
      <c r="H236" s="24">
        <v>124.7</v>
      </c>
      <c r="I236" s="24">
        <v>145.5</v>
      </c>
      <c r="J236" s="24">
        <v>156.19999999999999</v>
      </c>
      <c r="K236" s="24">
        <v>131.5</v>
      </c>
      <c r="L236" s="24">
        <v>111.7</v>
      </c>
      <c r="M236" s="24">
        <v>142.69999999999999</v>
      </c>
      <c r="N236" s="24">
        <v>138.5</v>
      </c>
      <c r="O236" s="24">
        <v>156.9</v>
      </c>
      <c r="P236" s="24">
        <v>144</v>
      </c>
      <c r="Q236" s="24">
        <v>165.1</v>
      </c>
      <c r="R236" s="24">
        <v>151.80000000000001</v>
      </c>
      <c r="S236" s="24">
        <v>146.6</v>
      </c>
      <c r="T236" s="24">
        <v>151.1</v>
      </c>
      <c r="U236" s="12">
        <f>AVERAGE(U237,U238)</f>
        <v>151.6</v>
      </c>
      <c r="V236" s="24">
        <v>146.4</v>
      </c>
      <c r="W236" s="24">
        <v>150.19999999999999</v>
      </c>
      <c r="X236" s="24">
        <v>152.69999999999999</v>
      </c>
      <c r="Y236" s="24">
        <v>131.4</v>
      </c>
      <c r="Z236" s="24">
        <v>148</v>
      </c>
      <c r="AA236" s="24">
        <v>159.69999999999999</v>
      </c>
      <c r="AB236" s="24">
        <v>138.80000000000001</v>
      </c>
      <c r="AC236" s="24">
        <v>144.9</v>
      </c>
      <c r="AD236" s="24">
        <v>145.69999999999999</v>
      </c>
    </row>
    <row r="237" spans="1:30" x14ac:dyDescent="0.35">
      <c r="A237" s="5" t="s">
        <v>33</v>
      </c>
      <c r="B237" s="5">
        <v>2019</v>
      </c>
      <c r="C237" s="5" t="s">
        <v>41</v>
      </c>
      <c r="D237" s="24">
        <v>142.1</v>
      </c>
      <c r="E237" s="24">
        <v>158.30000000000001</v>
      </c>
      <c r="F237" s="24">
        <v>140.80000000000001</v>
      </c>
      <c r="G237" s="24">
        <v>144.9</v>
      </c>
      <c r="H237" s="24">
        <v>119.9</v>
      </c>
      <c r="I237" s="24">
        <v>153.9</v>
      </c>
      <c r="J237" s="24">
        <v>189.1</v>
      </c>
      <c r="K237" s="24">
        <v>129.80000000000001</v>
      </c>
      <c r="L237" s="24">
        <v>112.7</v>
      </c>
      <c r="M237" s="24">
        <v>142.5</v>
      </c>
      <c r="N237" s="24">
        <v>129.80000000000001</v>
      </c>
      <c r="O237" s="24">
        <v>156.19999999999999</v>
      </c>
      <c r="P237" s="24">
        <v>149.1</v>
      </c>
      <c r="Q237" s="24">
        <v>167.9</v>
      </c>
      <c r="R237" s="24">
        <v>145</v>
      </c>
      <c r="S237" s="24">
        <v>132.19999999999999</v>
      </c>
      <c r="T237" s="24">
        <v>143</v>
      </c>
      <c r="U237" s="5">
        <v>151.6</v>
      </c>
      <c r="V237" s="24">
        <v>125.5</v>
      </c>
      <c r="W237" s="24">
        <v>138.1</v>
      </c>
      <c r="X237" s="24">
        <v>141.5</v>
      </c>
      <c r="Y237" s="24">
        <v>120.8</v>
      </c>
      <c r="Z237" s="24">
        <v>135.4</v>
      </c>
      <c r="AA237" s="24">
        <v>151.5</v>
      </c>
      <c r="AB237" s="24">
        <v>137.80000000000001</v>
      </c>
      <c r="AC237" s="24">
        <v>135.30000000000001</v>
      </c>
      <c r="AD237" s="24">
        <v>144.19999999999999</v>
      </c>
    </row>
    <row r="238" spans="1:30" x14ac:dyDescent="0.35">
      <c r="A238" s="5" t="s">
        <v>34</v>
      </c>
      <c r="B238" s="5">
        <v>2019</v>
      </c>
      <c r="C238" s="5" t="s">
        <v>41</v>
      </c>
      <c r="D238" s="24">
        <v>140.1</v>
      </c>
      <c r="E238" s="24">
        <v>160.6</v>
      </c>
      <c r="F238" s="24">
        <v>138.5</v>
      </c>
      <c r="G238" s="24">
        <v>144.69999999999999</v>
      </c>
      <c r="H238" s="24">
        <v>122.9</v>
      </c>
      <c r="I238" s="24">
        <v>149.4</v>
      </c>
      <c r="J238" s="24">
        <v>167.4</v>
      </c>
      <c r="K238" s="24">
        <v>130.9</v>
      </c>
      <c r="L238" s="24">
        <v>112</v>
      </c>
      <c r="M238" s="24">
        <v>142.6</v>
      </c>
      <c r="N238" s="24">
        <v>134.9</v>
      </c>
      <c r="O238" s="24">
        <v>156.6</v>
      </c>
      <c r="P238" s="24">
        <v>145.9</v>
      </c>
      <c r="Q238" s="24">
        <v>165.8</v>
      </c>
      <c r="R238" s="24">
        <v>149.1</v>
      </c>
      <c r="S238" s="24">
        <v>140.6</v>
      </c>
      <c r="T238" s="24">
        <v>147.9</v>
      </c>
      <c r="U238" s="5">
        <v>151.6</v>
      </c>
      <c r="V238" s="24">
        <v>138.5</v>
      </c>
      <c r="W238" s="24">
        <v>144.5</v>
      </c>
      <c r="X238" s="24">
        <v>148.5</v>
      </c>
      <c r="Y238" s="24">
        <v>125.8</v>
      </c>
      <c r="Z238" s="24">
        <v>140.9</v>
      </c>
      <c r="AA238" s="24">
        <v>154.9</v>
      </c>
      <c r="AB238" s="24">
        <v>138.4</v>
      </c>
      <c r="AC238" s="24">
        <v>140.19999999999999</v>
      </c>
      <c r="AD238" s="24">
        <v>145</v>
      </c>
    </row>
    <row r="239" spans="1:30" x14ac:dyDescent="0.35">
      <c r="A239" s="5" t="s">
        <v>30</v>
      </c>
      <c r="B239" s="5">
        <v>2019</v>
      </c>
      <c r="C239" s="5" t="s">
        <v>42</v>
      </c>
      <c r="D239" s="24">
        <v>140.1</v>
      </c>
      <c r="E239" s="24">
        <v>161.9</v>
      </c>
      <c r="F239" s="24">
        <v>138.30000000000001</v>
      </c>
      <c r="G239" s="24">
        <v>145.69999999999999</v>
      </c>
      <c r="H239" s="24">
        <v>125.1</v>
      </c>
      <c r="I239" s="24">
        <v>143.80000000000001</v>
      </c>
      <c r="J239" s="24">
        <v>163.4</v>
      </c>
      <c r="K239" s="24">
        <v>132.19999999999999</v>
      </c>
      <c r="L239" s="24">
        <v>112.8</v>
      </c>
      <c r="M239" s="24">
        <v>144.19999999999999</v>
      </c>
      <c r="N239" s="24">
        <v>138.5</v>
      </c>
      <c r="O239" s="24">
        <v>157.19999999999999</v>
      </c>
      <c r="P239" s="24">
        <v>145.5</v>
      </c>
      <c r="Q239" s="24">
        <v>165.7</v>
      </c>
      <c r="R239" s="24">
        <v>151.69999999999999</v>
      </c>
      <c r="S239" s="24">
        <v>146.6</v>
      </c>
      <c r="T239" s="24">
        <v>151</v>
      </c>
      <c r="U239" s="12">
        <f>AVERAGE(U240,U241)</f>
        <v>152.19999999999999</v>
      </c>
      <c r="V239" s="24">
        <v>146.9</v>
      </c>
      <c r="W239" s="24">
        <v>150.30000000000001</v>
      </c>
      <c r="X239" s="24">
        <v>153.4</v>
      </c>
      <c r="Y239" s="24">
        <v>131.6</v>
      </c>
      <c r="Z239" s="24">
        <v>148.30000000000001</v>
      </c>
      <c r="AA239" s="24">
        <v>160.19999999999999</v>
      </c>
      <c r="AB239" s="24">
        <v>140.19999999999999</v>
      </c>
      <c r="AC239" s="24">
        <v>145.4</v>
      </c>
      <c r="AD239" s="24">
        <v>146.69999999999999</v>
      </c>
    </row>
    <row r="240" spans="1:30" x14ac:dyDescent="0.35">
      <c r="A240" s="5" t="s">
        <v>33</v>
      </c>
      <c r="B240" s="5">
        <v>2019</v>
      </c>
      <c r="C240" s="5" t="s">
        <v>42</v>
      </c>
      <c r="D240" s="24">
        <v>142.69999999999999</v>
      </c>
      <c r="E240" s="24">
        <v>158.69999999999999</v>
      </c>
      <c r="F240" s="24">
        <v>141.6</v>
      </c>
      <c r="G240" s="24">
        <v>144.9</v>
      </c>
      <c r="H240" s="24">
        <v>120.8</v>
      </c>
      <c r="I240" s="24">
        <v>149.80000000000001</v>
      </c>
      <c r="J240" s="24">
        <v>192.4</v>
      </c>
      <c r="K240" s="24">
        <v>130.30000000000001</v>
      </c>
      <c r="L240" s="24">
        <v>114</v>
      </c>
      <c r="M240" s="24">
        <v>143.80000000000001</v>
      </c>
      <c r="N240" s="24">
        <v>130</v>
      </c>
      <c r="O240" s="24">
        <v>156.4</v>
      </c>
      <c r="P240" s="24">
        <v>149.5</v>
      </c>
      <c r="Q240" s="24">
        <v>168.6</v>
      </c>
      <c r="R240" s="24">
        <v>145.30000000000001</v>
      </c>
      <c r="S240" s="24">
        <v>132.19999999999999</v>
      </c>
      <c r="T240" s="24">
        <v>143.30000000000001</v>
      </c>
      <c r="U240" s="5">
        <v>152.19999999999999</v>
      </c>
      <c r="V240" s="24">
        <v>126.6</v>
      </c>
      <c r="W240" s="24">
        <v>138.30000000000001</v>
      </c>
      <c r="X240" s="24">
        <v>141.9</v>
      </c>
      <c r="Y240" s="24">
        <v>121.2</v>
      </c>
      <c r="Z240" s="24">
        <v>135.9</v>
      </c>
      <c r="AA240" s="24">
        <v>151.6</v>
      </c>
      <c r="AB240" s="24">
        <v>139</v>
      </c>
      <c r="AC240" s="24">
        <v>135.69999999999999</v>
      </c>
      <c r="AD240" s="24">
        <v>144.69999999999999</v>
      </c>
    </row>
    <row r="241" spans="1:30" x14ac:dyDescent="0.35">
      <c r="A241" s="5" t="s">
        <v>34</v>
      </c>
      <c r="B241" s="5">
        <v>2019</v>
      </c>
      <c r="C241" s="5" t="s">
        <v>42</v>
      </c>
      <c r="D241" s="24">
        <v>140.9</v>
      </c>
      <c r="E241" s="24">
        <v>160.80000000000001</v>
      </c>
      <c r="F241" s="24">
        <v>139.6</v>
      </c>
      <c r="G241" s="24">
        <v>145.4</v>
      </c>
      <c r="H241" s="24">
        <v>123.5</v>
      </c>
      <c r="I241" s="24">
        <v>146.6</v>
      </c>
      <c r="J241" s="24">
        <v>173.2</v>
      </c>
      <c r="K241" s="24">
        <v>131.6</v>
      </c>
      <c r="L241" s="24">
        <v>113.2</v>
      </c>
      <c r="M241" s="24">
        <v>144.1</v>
      </c>
      <c r="N241" s="24">
        <v>135</v>
      </c>
      <c r="O241" s="24">
        <v>156.80000000000001</v>
      </c>
      <c r="P241" s="24">
        <v>147</v>
      </c>
      <c r="Q241" s="24">
        <v>166.5</v>
      </c>
      <c r="R241" s="24">
        <v>149.19999999999999</v>
      </c>
      <c r="S241" s="24">
        <v>140.6</v>
      </c>
      <c r="T241" s="24">
        <v>147.9</v>
      </c>
      <c r="U241" s="5">
        <v>152.19999999999999</v>
      </c>
      <c r="V241" s="24">
        <v>139.19999999999999</v>
      </c>
      <c r="W241" s="24">
        <v>144.6</v>
      </c>
      <c r="X241" s="24">
        <v>149</v>
      </c>
      <c r="Y241" s="24">
        <v>126.1</v>
      </c>
      <c r="Z241" s="24">
        <v>141.30000000000001</v>
      </c>
      <c r="AA241" s="24">
        <v>155.19999999999999</v>
      </c>
      <c r="AB241" s="24">
        <v>139.69999999999999</v>
      </c>
      <c r="AC241" s="24">
        <v>140.69999999999999</v>
      </c>
      <c r="AD241" s="24">
        <v>145.80000000000001</v>
      </c>
    </row>
    <row r="242" spans="1:30" x14ac:dyDescent="0.35">
      <c r="A242" s="5" t="s">
        <v>30</v>
      </c>
      <c r="B242" s="5">
        <v>2019</v>
      </c>
      <c r="C242" s="5" t="s">
        <v>43</v>
      </c>
      <c r="D242" s="24">
        <v>141</v>
      </c>
      <c r="E242" s="24">
        <v>161.6</v>
      </c>
      <c r="F242" s="24">
        <v>141.19999999999999</v>
      </c>
      <c r="G242" s="24">
        <v>146.5</v>
      </c>
      <c r="H242" s="24">
        <v>125.6</v>
      </c>
      <c r="I242" s="24">
        <v>145.69999999999999</v>
      </c>
      <c r="J242" s="24">
        <v>178.8</v>
      </c>
      <c r="K242" s="24">
        <v>133.1</v>
      </c>
      <c r="L242" s="24">
        <v>113.6</v>
      </c>
      <c r="M242" s="24">
        <v>145.5</v>
      </c>
      <c r="N242" s="24">
        <v>138.6</v>
      </c>
      <c r="O242" s="24">
        <v>157.4</v>
      </c>
      <c r="P242" s="24">
        <v>148.30000000000001</v>
      </c>
      <c r="Q242" s="24">
        <v>166.3</v>
      </c>
      <c r="R242" s="24">
        <v>151.69999999999999</v>
      </c>
      <c r="S242" s="24">
        <v>146.69999999999999</v>
      </c>
      <c r="T242" s="24">
        <v>151</v>
      </c>
      <c r="U242" s="12">
        <f>AVERAGE(U243,U244)</f>
        <v>153</v>
      </c>
      <c r="V242" s="24">
        <v>147.69999999999999</v>
      </c>
      <c r="W242" s="24">
        <v>150.6</v>
      </c>
      <c r="X242" s="24">
        <v>153.69999999999999</v>
      </c>
      <c r="Y242" s="24">
        <v>131.69999999999999</v>
      </c>
      <c r="Z242" s="24">
        <v>148.69999999999999</v>
      </c>
      <c r="AA242" s="24">
        <v>160.69999999999999</v>
      </c>
      <c r="AB242" s="24">
        <v>140.30000000000001</v>
      </c>
      <c r="AC242" s="24">
        <v>145.69999999999999</v>
      </c>
      <c r="AD242" s="24">
        <v>148.30000000000001</v>
      </c>
    </row>
    <row r="243" spans="1:30" x14ac:dyDescent="0.35">
      <c r="A243" s="5" t="s">
        <v>33</v>
      </c>
      <c r="B243" s="5">
        <v>2019</v>
      </c>
      <c r="C243" s="5" t="s">
        <v>43</v>
      </c>
      <c r="D243" s="24">
        <v>143.5</v>
      </c>
      <c r="E243" s="24">
        <v>159.80000000000001</v>
      </c>
      <c r="F243" s="24">
        <v>144.69999999999999</v>
      </c>
      <c r="G243" s="24">
        <v>145.6</v>
      </c>
      <c r="H243" s="24">
        <v>121.1</v>
      </c>
      <c r="I243" s="24">
        <v>150.6</v>
      </c>
      <c r="J243" s="24">
        <v>207.2</v>
      </c>
      <c r="K243" s="24">
        <v>131.19999999999999</v>
      </c>
      <c r="L243" s="24">
        <v>114.8</v>
      </c>
      <c r="M243" s="24">
        <v>145.19999999999999</v>
      </c>
      <c r="N243" s="24">
        <v>130.19999999999999</v>
      </c>
      <c r="O243" s="24">
        <v>156.80000000000001</v>
      </c>
      <c r="P243" s="24">
        <v>151.9</v>
      </c>
      <c r="Q243" s="24">
        <v>169.3</v>
      </c>
      <c r="R243" s="24">
        <v>145.9</v>
      </c>
      <c r="S243" s="24">
        <v>132.4</v>
      </c>
      <c r="T243" s="24">
        <v>143.9</v>
      </c>
      <c r="U243" s="5">
        <v>153</v>
      </c>
      <c r="V243" s="24">
        <v>128.9</v>
      </c>
      <c r="W243" s="24">
        <v>138.69999999999999</v>
      </c>
      <c r="X243" s="24">
        <v>142.4</v>
      </c>
      <c r="Y243" s="24">
        <v>121.5</v>
      </c>
      <c r="Z243" s="24">
        <v>136.19999999999999</v>
      </c>
      <c r="AA243" s="24">
        <v>151.69999999999999</v>
      </c>
      <c r="AB243" s="24">
        <v>139.5</v>
      </c>
      <c r="AC243" s="24">
        <v>136</v>
      </c>
      <c r="AD243" s="24">
        <v>146</v>
      </c>
    </row>
    <row r="244" spans="1:30" x14ac:dyDescent="0.35">
      <c r="A244" s="5" t="s">
        <v>34</v>
      </c>
      <c r="B244" s="5">
        <v>2019</v>
      </c>
      <c r="C244" s="5" t="s">
        <v>43</v>
      </c>
      <c r="D244" s="24">
        <v>141.80000000000001</v>
      </c>
      <c r="E244" s="24">
        <v>161</v>
      </c>
      <c r="F244" s="24">
        <v>142.6</v>
      </c>
      <c r="G244" s="24">
        <v>146.19999999999999</v>
      </c>
      <c r="H244" s="24">
        <v>123.9</v>
      </c>
      <c r="I244" s="24">
        <v>148</v>
      </c>
      <c r="J244" s="24">
        <v>188.4</v>
      </c>
      <c r="K244" s="24">
        <v>132.5</v>
      </c>
      <c r="L244" s="24">
        <v>114</v>
      </c>
      <c r="M244" s="24">
        <v>145.4</v>
      </c>
      <c r="N244" s="24">
        <v>135.1</v>
      </c>
      <c r="O244" s="24">
        <v>157.1</v>
      </c>
      <c r="P244" s="24">
        <v>149.6</v>
      </c>
      <c r="Q244" s="24">
        <v>167.1</v>
      </c>
      <c r="R244" s="24">
        <v>149.4</v>
      </c>
      <c r="S244" s="24">
        <v>140.80000000000001</v>
      </c>
      <c r="T244" s="24">
        <v>148.19999999999999</v>
      </c>
      <c r="U244" s="5">
        <v>153</v>
      </c>
      <c r="V244" s="24">
        <v>140.6</v>
      </c>
      <c r="W244" s="24">
        <v>145</v>
      </c>
      <c r="X244" s="24">
        <v>149.4</v>
      </c>
      <c r="Y244" s="24">
        <v>126.3</v>
      </c>
      <c r="Z244" s="24">
        <v>141.69999999999999</v>
      </c>
      <c r="AA244" s="24">
        <v>155.4</v>
      </c>
      <c r="AB244" s="24">
        <v>140</v>
      </c>
      <c r="AC244" s="24">
        <v>141</v>
      </c>
      <c r="AD244" s="24">
        <v>147.19999999999999</v>
      </c>
    </row>
    <row r="245" spans="1:30" x14ac:dyDescent="0.35">
      <c r="A245" s="5" t="s">
        <v>30</v>
      </c>
      <c r="B245" s="5">
        <v>2019</v>
      </c>
      <c r="C245" s="5" t="s">
        <v>45</v>
      </c>
      <c r="D245" s="24">
        <v>141.80000000000001</v>
      </c>
      <c r="E245" s="24">
        <v>163.69999999999999</v>
      </c>
      <c r="F245" s="24">
        <v>143.80000000000001</v>
      </c>
      <c r="G245" s="24">
        <v>147.1</v>
      </c>
      <c r="H245" s="24">
        <v>126</v>
      </c>
      <c r="I245" s="24">
        <v>146.19999999999999</v>
      </c>
      <c r="J245" s="24">
        <v>191.4</v>
      </c>
      <c r="K245" s="24">
        <v>136.19999999999999</v>
      </c>
      <c r="L245" s="24">
        <v>113.8</v>
      </c>
      <c r="M245" s="24">
        <v>147.30000000000001</v>
      </c>
      <c r="N245" s="24">
        <v>138.69999999999999</v>
      </c>
      <c r="O245" s="24">
        <v>157.69999999999999</v>
      </c>
      <c r="P245" s="24">
        <v>150.9</v>
      </c>
      <c r="Q245" s="24">
        <v>167.2</v>
      </c>
      <c r="R245" s="24">
        <v>152.30000000000001</v>
      </c>
      <c r="S245" s="24">
        <v>147</v>
      </c>
      <c r="T245" s="24">
        <v>151.5</v>
      </c>
      <c r="U245" s="12">
        <f>AVERAGE(U246,U247)</f>
        <v>153.5</v>
      </c>
      <c r="V245" s="24">
        <v>148.4</v>
      </c>
      <c r="W245" s="24">
        <v>150.9</v>
      </c>
      <c r="X245" s="24">
        <v>154.30000000000001</v>
      </c>
      <c r="Y245" s="24">
        <v>132.1</v>
      </c>
      <c r="Z245" s="24">
        <v>149.1</v>
      </c>
      <c r="AA245" s="24">
        <v>160.80000000000001</v>
      </c>
      <c r="AB245" s="24">
        <v>140.6</v>
      </c>
      <c r="AC245" s="24">
        <v>146.1</v>
      </c>
      <c r="AD245" s="24">
        <v>149.9</v>
      </c>
    </row>
    <row r="246" spans="1:30" x14ac:dyDescent="0.35">
      <c r="A246" s="5" t="s">
        <v>33</v>
      </c>
      <c r="B246" s="5">
        <v>2019</v>
      </c>
      <c r="C246" s="5" t="s">
        <v>45</v>
      </c>
      <c r="D246" s="24">
        <v>144.1</v>
      </c>
      <c r="E246" s="24">
        <v>162.4</v>
      </c>
      <c r="F246" s="24">
        <v>148.4</v>
      </c>
      <c r="G246" s="24">
        <v>145.9</v>
      </c>
      <c r="H246" s="24">
        <v>121.5</v>
      </c>
      <c r="I246" s="24">
        <v>148.80000000000001</v>
      </c>
      <c r="J246" s="24">
        <v>215.7</v>
      </c>
      <c r="K246" s="24">
        <v>134.6</v>
      </c>
      <c r="L246" s="24">
        <v>115</v>
      </c>
      <c r="M246" s="24">
        <v>146.30000000000001</v>
      </c>
      <c r="N246" s="24">
        <v>130.5</v>
      </c>
      <c r="O246" s="24">
        <v>157.19999999999999</v>
      </c>
      <c r="P246" s="24">
        <v>153.6</v>
      </c>
      <c r="Q246" s="24">
        <v>169.9</v>
      </c>
      <c r="R246" s="24">
        <v>146.30000000000001</v>
      </c>
      <c r="S246" s="24">
        <v>132.6</v>
      </c>
      <c r="T246" s="24">
        <v>144.19999999999999</v>
      </c>
      <c r="U246" s="5">
        <v>153.5</v>
      </c>
      <c r="V246" s="24">
        <v>132.19999999999999</v>
      </c>
      <c r="W246" s="24">
        <v>139.1</v>
      </c>
      <c r="X246" s="24">
        <v>142.80000000000001</v>
      </c>
      <c r="Y246" s="24">
        <v>121.7</v>
      </c>
      <c r="Z246" s="24">
        <v>136.69999999999999</v>
      </c>
      <c r="AA246" s="24">
        <v>151.80000000000001</v>
      </c>
      <c r="AB246" s="24">
        <v>139.80000000000001</v>
      </c>
      <c r="AC246" s="24">
        <v>136.30000000000001</v>
      </c>
      <c r="AD246" s="24">
        <v>147</v>
      </c>
    </row>
    <row r="247" spans="1:30" x14ac:dyDescent="0.35">
      <c r="A247" s="5" t="s">
        <v>34</v>
      </c>
      <c r="B247" s="5">
        <v>2019</v>
      </c>
      <c r="C247" s="5" t="s">
        <v>45</v>
      </c>
      <c r="D247" s="24">
        <v>142.5</v>
      </c>
      <c r="E247" s="24">
        <v>163.19999999999999</v>
      </c>
      <c r="F247" s="24">
        <v>145.6</v>
      </c>
      <c r="G247" s="24">
        <v>146.69999999999999</v>
      </c>
      <c r="H247" s="24">
        <v>124.3</v>
      </c>
      <c r="I247" s="24">
        <v>147.4</v>
      </c>
      <c r="J247" s="24">
        <v>199.6</v>
      </c>
      <c r="K247" s="24">
        <v>135.69999999999999</v>
      </c>
      <c r="L247" s="24">
        <v>114.2</v>
      </c>
      <c r="M247" s="24">
        <v>147</v>
      </c>
      <c r="N247" s="24">
        <v>135.30000000000001</v>
      </c>
      <c r="O247" s="24">
        <v>157.5</v>
      </c>
      <c r="P247" s="24">
        <v>151.9</v>
      </c>
      <c r="Q247" s="24">
        <v>167.9</v>
      </c>
      <c r="R247" s="24">
        <v>149.9</v>
      </c>
      <c r="S247" s="24">
        <v>141</v>
      </c>
      <c r="T247" s="24">
        <v>148.6</v>
      </c>
      <c r="U247" s="5">
        <v>153.5</v>
      </c>
      <c r="V247" s="24">
        <v>142.30000000000001</v>
      </c>
      <c r="W247" s="24">
        <v>145.30000000000001</v>
      </c>
      <c r="X247" s="24">
        <v>149.9</v>
      </c>
      <c r="Y247" s="24">
        <v>126.6</v>
      </c>
      <c r="Z247" s="24">
        <v>142.1</v>
      </c>
      <c r="AA247" s="24">
        <v>155.5</v>
      </c>
      <c r="AB247" s="24">
        <v>140.30000000000001</v>
      </c>
      <c r="AC247" s="24">
        <v>141.30000000000001</v>
      </c>
      <c r="AD247" s="24">
        <v>148.6</v>
      </c>
    </row>
    <row r="248" spans="1:30" x14ac:dyDescent="0.35">
      <c r="A248" s="5" t="s">
        <v>30</v>
      </c>
      <c r="B248" s="5">
        <v>2019</v>
      </c>
      <c r="C248" s="5" t="s">
        <v>46</v>
      </c>
      <c r="D248" s="24">
        <v>142.80000000000001</v>
      </c>
      <c r="E248" s="24">
        <v>165.3</v>
      </c>
      <c r="F248" s="24">
        <v>149.5</v>
      </c>
      <c r="G248" s="24">
        <v>148.69999999999999</v>
      </c>
      <c r="H248" s="24">
        <v>127.5</v>
      </c>
      <c r="I248" s="24">
        <v>144.30000000000001</v>
      </c>
      <c r="J248" s="24">
        <v>209.5</v>
      </c>
      <c r="K248" s="24">
        <v>138.80000000000001</v>
      </c>
      <c r="L248" s="24">
        <v>113.6</v>
      </c>
      <c r="M248" s="24">
        <v>149.1</v>
      </c>
      <c r="N248" s="24">
        <v>139.30000000000001</v>
      </c>
      <c r="O248" s="24">
        <v>158.30000000000001</v>
      </c>
      <c r="P248" s="24">
        <v>154.30000000000001</v>
      </c>
      <c r="Q248" s="24">
        <v>167.8</v>
      </c>
      <c r="R248" s="24">
        <v>152.6</v>
      </c>
      <c r="S248" s="24">
        <v>147.30000000000001</v>
      </c>
      <c r="T248" s="24">
        <v>151.9</v>
      </c>
      <c r="U248" s="12">
        <f>AVERAGE(U249,U250)</f>
        <v>152.80000000000001</v>
      </c>
      <c r="V248" s="24">
        <v>149.9</v>
      </c>
      <c r="W248" s="24">
        <v>151.19999999999999</v>
      </c>
      <c r="X248" s="24">
        <v>154.80000000000001</v>
      </c>
      <c r="Y248" s="24">
        <v>135</v>
      </c>
      <c r="Z248" s="24">
        <v>149.5</v>
      </c>
      <c r="AA248" s="24">
        <v>161.1</v>
      </c>
      <c r="AB248" s="24">
        <v>140.6</v>
      </c>
      <c r="AC248" s="24">
        <v>147.1</v>
      </c>
      <c r="AD248" s="24">
        <v>152.30000000000001</v>
      </c>
    </row>
    <row r="249" spans="1:30" x14ac:dyDescent="0.35">
      <c r="A249" s="5" t="s">
        <v>33</v>
      </c>
      <c r="B249" s="5">
        <v>2019</v>
      </c>
      <c r="C249" s="5" t="s">
        <v>46</v>
      </c>
      <c r="D249" s="24">
        <v>144.9</v>
      </c>
      <c r="E249" s="24">
        <v>164.5</v>
      </c>
      <c r="F249" s="24">
        <v>153.69999999999999</v>
      </c>
      <c r="G249" s="24">
        <v>147.5</v>
      </c>
      <c r="H249" s="24">
        <v>122.7</v>
      </c>
      <c r="I249" s="24">
        <v>147.19999999999999</v>
      </c>
      <c r="J249" s="24">
        <v>231.5</v>
      </c>
      <c r="K249" s="24">
        <v>137.19999999999999</v>
      </c>
      <c r="L249" s="24">
        <v>114.7</v>
      </c>
      <c r="M249" s="24">
        <v>148</v>
      </c>
      <c r="N249" s="24">
        <v>130.80000000000001</v>
      </c>
      <c r="O249" s="24">
        <v>157.69999999999999</v>
      </c>
      <c r="P249" s="24">
        <v>156.30000000000001</v>
      </c>
      <c r="Q249" s="24">
        <v>170.4</v>
      </c>
      <c r="R249" s="24">
        <v>146.80000000000001</v>
      </c>
      <c r="S249" s="24">
        <v>132.80000000000001</v>
      </c>
      <c r="T249" s="24">
        <v>144.6</v>
      </c>
      <c r="U249" s="5">
        <v>152.80000000000001</v>
      </c>
      <c r="V249" s="24">
        <v>133.6</v>
      </c>
      <c r="W249" s="24">
        <v>139.80000000000001</v>
      </c>
      <c r="X249" s="24">
        <v>143.19999999999999</v>
      </c>
      <c r="Y249" s="24">
        <v>125.2</v>
      </c>
      <c r="Z249" s="24">
        <v>136.80000000000001</v>
      </c>
      <c r="AA249" s="24">
        <v>151.9</v>
      </c>
      <c r="AB249" s="24">
        <v>140.19999999999999</v>
      </c>
      <c r="AC249" s="24">
        <v>137.69999999999999</v>
      </c>
      <c r="AD249" s="24">
        <v>148.30000000000001</v>
      </c>
    </row>
    <row r="250" spans="1:30" x14ac:dyDescent="0.35">
      <c r="A250" s="5" t="s">
        <v>34</v>
      </c>
      <c r="B250" s="5">
        <v>2019</v>
      </c>
      <c r="C250" s="5" t="s">
        <v>46</v>
      </c>
      <c r="D250" s="24">
        <v>143.5</v>
      </c>
      <c r="E250" s="24">
        <v>165</v>
      </c>
      <c r="F250" s="24">
        <v>151.1</v>
      </c>
      <c r="G250" s="24">
        <v>148.30000000000001</v>
      </c>
      <c r="H250" s="24">
        <v>125.7</v>
      </c>
      <c r="I250" s="24">
        <v>145.69999999999999</v>
      </c>
      <c r="J250" s="24">
        <v>217</v>
      </c>
      <c r="K250" s="24">
        <v>138.30000000000001</v>
      </c>
      <c r="L250" s="24">
        <v>114</v>
      </c>
      <c r="M250" s="24">
        <v>148.69999999999999</v>
      </c>
      <c r="N250" s="24">
        <v>135.80000000000001</v>
      </c>
      <c r="O250" s="24">
        <v>158</v>
      </c>
      <c r="P250" s="24">
        <v>155</v>
      </c>
      <c r="Q250" s="24">
        <v>168.5</v>
      </c>
      <c r="R250" s="24">
        <v>150.30000000000001</v>
      </c>
      <c r="S250" s="24">
        <v>141.30000000000001</v>
      </c>
      <c r="T250" s="24">
        <v>149</v>
      </c>
      <c r="U250" s="5">
        <v>152.80000000000001</v>
      </c>
      <c r="V250" s="24">
        <v>143.69999999999999</v>
      </c>
      <c r="W250" s="24">
        <v>145.80000000000001</v>
      </c>
      <c r="X250" s="24">
        <v>150.4</v>
      </c>
      <c r="Y250" s="24">
        <v>129.80000000000001</v>
      </c>
      <c r="Z250" s="24">
        <v>142.30000000000001</v>
      </c>
      <c r="AA250" s="24">
        <v>155.69999999999999</v>
      </c>
      <c r="AB250" s="24">
        <v>140.4</v>
      </c>
      <c r="AC250" s="24">
        <v>142.5</v>
      </c>
      <c r="AD250" s="24">
        <v>150.4</v>
      </c>
    </row>
    <row r="251" spans="1:30" x14ac:dyDescent="0.35">
      <c r="A251" s="5" t="s">
        <v>30</v>
      </c>
      <c r="B251" s="5">
        <v>2020</v>
      </c>
      <c r="C251" s="5" t="s">
        <v>31</v>
      </c>
      <c r="D251" s="24">
        <v>143.69999999999999</v>
      </c>
      <c r="E251" s="24">
        <v>167.3</v>
      </c>
      <c r="F251" s="24">
        <v>153.5</v>
      </c>
      <c r="G251" s="24">
        <v>150.5</v>
      </c>
      <c r="H251" s="24">
        <v>132</v>
      </c>
      <c r="I251" s="24">
        <v>142.19999999999999</v>
      </c>
      <c r="J251" s="24">
        <v>191.5</v>
      </c>
      <c r="K251" s="24">
        <v>141.1</v>
      </c>
      <c r="L251" s="24">
        <v>113.8</v>
      </c>
      <c r="M251" s="24">
        <v>151.6</v>
      </c>
      <c r="N251" s="24">
        <v>139.69999999999999</v>
      </c>
      <c r="O251" s="24">
        <v>158.69999999999999</v>
      </c>
      <c r="P251" s="24">
        <v>153</v>
      </c>
      <c r="Q251" s="24">
        <v>168.6</v>
      </c>
      <c r="R251" s="24">
        <v>152.80000000000001</v>
      </c>
      <c r="S251" s="24">
        <v>147.4</v>
      </c>
      <c r="T251" s="24">
        <v>152.1</v>
      </c>
      <c r="U251" s="12">
        <f>AVERAGE(U252,U253)</f>
        <v>153.9</v>
      </c>
      <c r="V251" s="24">
        <v>150.4</v>
      </c>
      <c r="W251" s="24">
        <v>151.69999999999999</v>
      </c>
      <c r="X251" s="24">
        <v>155.69999999999999</v>
      </c>
      <c r="Y251" s="24">
        <v>136.30000000000001</v>
      </c>
      <c r="Z251" s="24">
        <v>150.1</v>
      </c>
      <c r="AA251" s="24">
        <v>161.69999999999999</v>
      </c>
      <c r="AB251" s="24">
        <v>142.5</v>
      </c>
      <c r="AC251" s="24">
        <v>148.1</v>
      </c>
      <c r="AD251" s="24">
        <v>151.9</v>
      </c>
    </row>
    <row r="252" spans="1:30" x14ac:dyDescent="0.35">
      <c r="A252" s="5" t="s">
        <v>33</v>
      </c>
      <c r="B252" s="5">
        <v>2020</v>
      </c>
      <c r="C252" s="5" t="s">
        <v>31</v>
      </c>
      <c r="D252" s="24">
        <v>145.6</v>
      </c>
      <c r="E252" s="24">
        <v>167.6</v>
      </c>
      <c r="F252" s="24">
        <v>157</v>
      </c>
      <c r="G252" s="24">
        <v>149.30000000000001</v>
      </c>
      <c r="H252" s="24">
        <v>126.3</v>
      </c>
      <c r="I252" s="24">
        <v>144.4</v>
      </c>
      <c r="J252" s="24">
        <v>207.8</v>
      </c>
      <c r="K252" s="24">
        <v>139.1</v>
      </c>
      <c r="L252" s="24">
        <v>114.8</v>
      </c>
      <c r="M252" s="24">
        <v>149.5</v>
      </c>
      <c r="N252" s="24">
        <v>131.1</v>
      </c>
      <c r="O252" s="24">
        <v>158.5</v>
      </c>
      <c r="P252" s="24">
        <v>154.4</v>
      </c>
      <c r="Q252" s="24">
        <v>170.8</v>
      </c>
      <c r="R252" s="24">
        <v>147</v>
      </c>
      <c r="S252" s="24">
        <v>133.19999999999999</v>
      </c>
      <c r="T252" s="24">
        <v>144.9</v>
      </c>
      <c r="U252" s="5">
        <v>153.9</v>
      </c>
      <c r="V252" s="24">
        <v>135.1</v>
      </c>
      <c r="W252" s="24">
        <v>140.1</v>
      </c>
      <c r="X252" s="24">
        <v>143.80000000000001</v>
      </c>
      <c r="Y252" s="24">
        <v>126.1</v>
      </c>
      <c r="Z252" s="24">
        <v>137.19999999999999</v>
      </c>
      <c r="AA252" s="24">
        <v>152.1</v>
      </c>
      <c r="AB252" s="24">
        <v>142.1</v>
      </c>
      <c r="AC252" s="24">
        <v>138.4</v>
      </c>
      <c r="AD252" s="24">
        <v>148.19999999999999</v>
      </c>
    </row>
    <row r="253" spans="1:30" x14ac:dyDescent="0.35">
      <c r="A253" s="5" t="s">
        <v>34</v>
      </c>
      <c r="B253" s="5">
        <v>2020</v>
      </c>
      <c r="C253" s="5" t="s">
        <v>31</v>
      </c>
      <c r="D253" s="24">
        <v>144.30000000000001</v>
      </c>
      <c r="E253" s="24">
        <v>167.4</v>
      </c>
      <c r="F253" s="24">
        <v>154.9</v>
      </c>
      <c r="G253" s="24">
        <v>150.1</v>
      </c>
      <c r="H253" s="24">
        <v>129.9</v>
      </c>
      <c r="I253" s="24">
        <v>143.19999999999999</v>
      </c>
      <c r="J253" s="24">
        <v>197</v>
      </c>
      <c r="K253" s="24">
        <v>140.4</v>
      </c>
      <c r="L253" s="24">
        <v>114.1</v>
      </c>
      <c r="M253" s="24">
        <v>150.9</v>
      </c>
      <c r="N253" s="24">
        <v>136.1</v>
      </c>
      <c r="O253" s="24">
        <v>158.6</v>
      </c>
      <c r="P253" s="24">
        <v>153.5</v>
      </c>
      <c r="Q253" s="24">
        <v>169.2</v>
      </c>
      <c r="R253" s="24">
        <v>150.5</v>
      </c>
      <c r="S253" s="24">
        <v>141.5</v>
      </c>
      <c r="T253" s="24">
        <v>149.19999999999999</v>
      </c>
      <c r="U253" s="5">
        <v>153.9</v>
      </c>
      <c r="V253" s="24">
        <v>144.6</v>
      </c>
      <c r="W253" s="24">
        <v>146.19999999999999</v>
      </c>
      <c r="X253" s="24">
        <v>151.19999999999999</v>
      </c>
      <c r="Y253" s="24">
        <v>130.9</v>
      </c>
      <c r="Z253" s="24">
        <v>142.80000000000001</v>
      </c>
      <c r="AA253" s="24">
        <v>156.1</v>
      </c>
      <c r="AB253" s="24">
        <v>142.30000000000001</v>
      </c>
      <c r="AC253" s="24">
        <v>143.4</v>
      </c>
      <c r="AD253" s="24">
        <v>150.19999999999999</v>
      </c>
    </row>
    <row r="254" spans="1:30" x14ac:dyDescent="0.35">
      <c r="A254" s="5" t="s">
        <v>30</v>
      </c>
      <c r="B254" s="5">
        <v>2020</v>
      </c>
      <c r="C254" s="5" t="s">
        <v>35</v>
      </c>
      <c r="D254" s="24">
        <v>144.19999999999999</v>
      </c>
      <c r="E254" s="24">
        <v>167.5</v>
      </c>
      <c r="F254" s="24">
        <v>150.9</v>
      </c>
      <c r="G254" s="24">
        <v>150.9</v>
      </c>
      <c r="H254" s="24">
        <v>133.69999999999999</v>
      </c>
      <c r="I254" s="24">
        <v>140.69999999999999</v>
      </c>
      <c r="J254" s="24">
        <v>165.1</v>
      </c>
      <c r="K254" s="24">
        <v>141.80000000000001</v>
      </c>
      <c r="L254" s="24">
        <v>113.1</v>
      </c>
      <c r="M254" s="24">
        <v>152.80000000000001</v>
      </c>
      <c r="N254" s="24">
        <v>140.1</v>
      </c>
      <c r="O254" s="24">
        <v>159.19999999999999</v>
      </c>
      <c r="P254" s="24">
        <v>149.80000000000001</v>
      </c>
      <c r="Q254" s="24">
        <v>169.4</v>
      </c>
      <c r="R254" s="24">
        <v>153</v>
      </c>
      <c r="S254" s="24">
        <v>147.5</v>
      </c>
      <c r="T254" s="24">
        <v>152.30000000000001</v>
      </c>
      <c r="U254" s="12">
        <f>AVERAGE(U255,U256)</f>
        <v>154.80000000000001</v>
      </c>
      <c r="V254" s="24">
        <v>152.30000000000001</v>
      </c>
      <c r="W254" s="24">
        <v>151.80000000000001</v>
      </c>
      <c r="X254" s="24">
        <v>156.19999999999999</v>
      </c>
      <c r="Y254" s="24">
        <v>136</v>
      </c>
      <c r="Z254" s="24">
        <v>150.4</v>
      </c>
      <c r="AA254" s="24">
        <v>161.9</v>
      </c>
      <c r="AB254" s="24">
        <v>143.4</v>
      </c>
      <c r="AC254" s="24">
        <v>148.4</v>
      </c>
      <c r="AD254" s="24">
        <v>150.4</v>
      </c>
    </row>
    <row r="255" spans="1:30" x14ac:dyDescent="0.35">
      <c r="A255" s="5" t="s">
        <v>33</v>
      </c>
      <c r="B255" s="5">
        <v>2020</v>
      </c>
      <c r="C255" s="5" t="s">
        <v>35</v>
      </c>
      <c r="D255" s="24">
        <v>146.19999999999999</v>
      </c>
      <c r="E255" s="24">
        <v>167.6</v>
      </c>
      <c r="F255" s="24">
        <v>153.1</v>
      </c>
      <c r="G255" s="24">
        <v>150.69999999999999</v>
      </c>
      <c r="H255" s="24">
        <v>127.4</v>
      </c>
      <c r="I255" s="24">
        <v>143.1</v>
      </c>
      <c r="J255" s="24">
        <v>181.7</v>
      </c>
      <c r="K255" s="24">
        <v>139.6</v>
      </c>
      <c r="L255" s="24">
        <v>114.6</v>
      </c>
      <c r="M255" s="24">
        <v>150.4</v>
      </c>
      <c r="N255" s="24">
        <v>131.5</v>
      </c>
      <c r="O255" s="24">
        <v>159</v>
      </c>
      <c r="P255" s="24">
        <v>151.69999999999999</v>
      </c>
      <c r="Q255" s="24">
        <v>172</v>
      </c>
      <c r="R255" s="24">
        <v>147.30000000000001</v>
      </c>
      <c r="S255" s="24">
        <v>133.5</v>
      </c>
      <c r="T255" s="24">
        <v>145.19999999999999</v>
      </c>
      <c r="U255" s="5">
        <v>154.80000000000001</v>
      </c>
      <c r="V255" s="24">
        <v>138.9</v>
      </c>
      <c r="W255" s="24">
        <v>140.4</v>
      </c>
      <c r="X255" s="24">
        <v>144.4</v>
      </c>
      <c r="Y255" s="24">
        <v>125.2</v>
      </c>
      <c r="Z255" s="24">
        <v>137.69999999999999</v>
      </c>
      <c r="AA255" s="24">
        <v>152.19999999999999</v>
      </c>
      <c r="AB255" s="24">
        <v>143.5</v>
      </c>
      <c r="AC255" s="24">
        <v>138.4</v>
      </c>
      <c r="AD255" s="24">
        <v>147.69999999999999</v>
      </c>
    </row>
    <row r="256" spans="1:30" x14ac:dyDescent="0.35">
      <c r="A256" s="5" t="s">
        <v>34</v>
      </c>
      <c r="B256" s="5">
        <v>2020</v>
      </c>
      <c r="C256" s="5" t="s">
        <v>35</v>
      </c>
      <c r="D256" s="24">
        <v>144.80000000000001</v>
      </c>
      <c r="E256" s="24">
        <v>167.5</v>
      </c>
      <c r="F256" s="24">
        <v>151.80000000000001</v>
      </c>
      <c r="G256" s="24">
        <v>150.80000000000001</v>
      </c>
      <c r="H256" s="24">
        <v>131.4</v>
      </c>
      <c r="I256" s="24">
        <v>141.80000000000001</v>
      </c>
      <c r="J256" s="24">
        <v>170.7</v>
      </c>
      <c r="K256" s="24">
        <v>141.1</v>
      </c>
      <c r="L256" s="24">
        <v>113.6</v>
      </c>
      <c r="M256" s="24">
        <v>152</v>
      </c>
      <c r="N256" s="24">
        <v>136.5</v>
      </c>
      <c r="O256" s="24">
        <v>159.1</v>
      </c>
      <c r="P256" s="24">
        <v>150.5</v>
      </c>
      <c r="Q256" s="24">
        <v>170.1</v>
      </c>
      <c r="R256" s="24">
        <v>150.80000000000001</v>
      </c>
      <c r="S256" s="24">
        <v>141.69999999999999</v>
      </c>
      <c r="T256" s="24">
        <v>149.5</v>
      </c>
      <c r="U256" s="5">
        <v>154.80000000000001</v>
      </c>
      <c r="V256" s="24">
        <v>147.19999999999999</v>
      </c>
      <c r="W256" s="24">
        <v>146.4</v>
      </c>
      <c r="X256" s="24">
        <v>151.69999999999999</v>
      </c>
      <c r="Y256" s="24">
        <v>130.30000000000001</v>
      </c>
      <c r="Z256" s="24">
        <v>143.19999999999999</v>
      </c>
      <c r="AA256" s="24">
        <v>156.19999999999999</v>
      </c>
      <c r="AB256" s="24">
        <v>143.4</v>
      </c>
      <c r="AC256" s="24">
        <v>143.6</v>
      </c>
      <c r="AD256" s="24">
        <v>149.1</v>
      </c>
    </row>
    <row r="257" spans="1:30" x14ac:dyDescent="0.35">
      <c r="A257" s="5" t="s">
        <v>30</v>
      </c>
      <c r="B257" s="5">
        <v>2020</v>
      </c>
      <c r="C257" s="5" t="s">
        <v>36</v>
      </c>
      <c r="D257" s="24">
        <v>144.4</v>
      </c>
      <c r="E257" s="24">
        <v>166.8</v>
      </c>
      <c r="F257" s="24">
        <v>147.6</v>
      </c>
      <c r="G257" s="24">
        <v>151.69999999999999</v>
      </c>
      <c r="H257" s="24">
        <v>133.30000000000001</v>
      </c>
      <c r="I257" s="24">
        <v>141.80000000000001</v>
      </c>
      <c r="J257" s="24">
        <v>152.30000000000001</v>
      </c>
      <c r="K257" s="24">
        <v>141.80000000000001</v>
      </c>
      <c r="L257" s="24">
        <v>112.6</v>
      </c>
      <c r="M257" s="24">
        <v>154</v>
      </c>
      <c r="N257" s="24">
        <v>140.1</v>
      </c>
      <c r="O257" s="24">
        <v>160</v>
      </c>
      <c r="P257" s="24">
        <v>148.19999999999999</v>
      </c>
      <c r="Q257" s="24">
        <v>170.5</v>
      </c>
      <c r="R257" s="24">
        <v>153.4</v>
      </c>
      <c r="S257" s="24">
        <v>147.6</v>
      </c>
      <c r="T257" s="24">
        <v>152.5</v>
      </c>
      <c r="U257" s="12">
        <f>AVERAGE(U258,U259)</f>
        <v>154.5</v>
      </c>
      <c r="V257" s="24">
        <v>153.4</v>
      </c>
      <c r="W257" s="24">
        <v>151.5</v>
      </c>
      <c r="X257" s="24">
        <v>156.69999999999999</v>
      </c>
      <c r="Y257" s="24">
        <v>135.80000000000001</v>
      </c>
      <c r="Z257" s="24">
        <v>151.19999999999999</v>
      </c>
      <c r="AA257" s="24">
        <v>161.19999999999999</v>
      </c>
      <c r="AB257" s="24">
        <v>145.1</v>
      </c>
      <c r="AC257" s="24">
        <v>148.6</v>
      </c>
      <c r="AD257" s="24">
        <v>149.80000000000001</v>
      </c>
    </row>
    <row r="258" spans="1:30" x14ac:dyDescent="0.35">
      <c r="A258" s="5" t="s">
        <v>33</v>
      </c>
      <c r="B258" s="5">
        <v>2020</v>
      </c>
      <c r="C258" s="5" t="s">
        <v>36</v>
      </c>
      <c r="D258" s="24">
        <v>146.5</v>
      </c>
      <c r="E258" s="24">
        <v>167.5</v>
      </c>
      <c r="F258" s="24">
        <v>148.9</v>
      </c>
      <c r="G258" s="24">
        <v>151.1</v>
      </c>
      <c r="H258" s="24">
        <v>127.5</v>
      </c>
      <c r="I258" s="24">
        <v>143.30000000000001</v>
      </c>
      <c r="J258" s="24">
        <v>167</v>
      </c>
      <c r="K258" s="24">
        <v>139.69999999999999</v>
      </c>
      <c r="L258" s="24">
        <v>114.4</v>
      </c>
      <c r="M258" s="24">
        <v>151.5</v>
      </c>
      <c r="N258" s="24">
        <v>131.9</v>
      </c>
      <c r="O258" s="24">
        <v>159.1</v>
      </c>
      <c r="P258" s="24">
        <v>150.1</v>
      </c>
      <c r="Q258" s="24">
        <v>173.3</v>
      </c>
      <c r="R258" s="24">
        <v>147.69999999999999</v>
      </c>
      <c r="S258" s="24">
        <v>133.80000000000001</v>
      </c>
      <c r="T258" s="24">
        <v>145.6</v>
      </c>
      <c r="U258" s="5">
        <v>154.5</v>
      </c>
      <c r="V258" s="24">
        <v>141.4</v>
      </c>
      <c r="W258" s="24">
        <v>140.80000000000001</v>
      </c>
      <c r="X258" s="24">
        <v>145</v>
      </c>
      <c r="Y258" s="24">
        <v>124.6</v>
      </c>
      <c r="Z258" s="24">
        <v>137.9</v>
      </c>
      <c r="AA258" s="24">
        <v>152.5</v>
      </c>
      <c r="AB258" s="24">
        <v>145.30000000000001</v>
      </c>
      <c r="AC258" s="24">
        <v>138.69999999999999</v>
      </c>
      <c r="AD258" s="24">
        <v>147.30000000000001</v>
      </c>
    </row>
    <row r="259" spans="1:30" x14ac:dyDescent="0.35">
      <c r="A259" s="5" t="s">
        <v>34</v>
      </c>
      <c r="B259" s="5">
        <v>2020</v>
      </c>
      <c r="C259" s="5" t="s">
        <v>36</v>
      </c>
      <c r="D259" s="24">
        <v>145.1</v>
      </c>
      <c r="E259" s="24">
        <v>167</v>
      </c>
      <c r="F259" s="24">
        <v>148.1</v>
      </c>
      <c r="G259" s="24">
        <v>151.5</v>
      </c>
      <c r="H259" s="24">
        <v>131.19999999999999</v>
      </c>
      <c r="I259" s="24">
        <v>142.5</v>
      </c>
      <c r="J259" s="24">
        <v>157.30000000000001</v>
      </c>
      <c r="K259" s="24">
        <v>141.1</v>
      </c>
      <c r="L259" s="24">
        <v>113.2</v>
      </c>
      <c r="M259" s="24">
        <v>153.19999999999999</v>
      </c>
      <c r="N259" s="24">
        <v>136.69999999999999</v>
      </c>
      <c r="O259" s="24">
        <v>159.6</v>
      </c>
      <c r="P259" s="24">
        <v>148.9</v>
      </c>
      <c r="Q259" s="24">
        <v>171.2</v>
      </c>
      <c r="R259" s="24">
        <v>151.19999999999999</v>
      </c>
      <c r="S259" s="24">
        <v>141.9</v>
      </c>
      <c r="T259" s="24">
        <v>149.80000000000001</v>
      </c>
      <c r="U259" s="5">
        <v>154.5</v>
      </c>
      <c r="V259" s="24">
        <v>148.9</v>
      </c>
      <c r="W259" s="24">
        <v>146.4</v>
      </c>
      <c r="X259" s="24">
        <v>152.30000000000001</v>
      </c>
      <c r="Y259" s="24">
        <v>129.9</v>
      </c>
      <c r="Z259" s="24">
        <v>143.69999999999999</v>
      </c>
      <c r="AA259" s="24">
        <v>156.1</v>
      </c>
      <c r="AB259" s="24">
        <v>145.19999999999999</v>
      </c>
      <c r="AC259" s="24">
        <v>143.80000000000001</v>
      </c>
      <c r="AD259" s="24">
        <v>148.6</v>
      </c>
    </row>
    <row r="260" spans="1:30" x14ac:dyDescent="0.35">
      <c r="A260" s="5" t="s">
        <v>30</v>
      </c>
      <c r="B260" s="5">
        <v>2020</v>
      </c>
      <c r="C260" s="5" t="s">
        <v>37</v>
      </c>
      <c r="D260" s="24">
        <v>147.19999999999999</v>
      </c>
      <c r="E260" s="25">
        <f>AVERAGE(E251,E254,E257)</f>
        <v>167.20000000000002</v>
      </c>
      <c r="F260" s="24">
        <v>146.9</v>
      </c>
      <c r="G260" s="24">
        <v>155.6</v>
      </c>
      <c r="H260" s="24">
        <v>137.1</v>
      </c>
      <c r="I260" s="24">
        <v>147.30000000000001</v>
      </c>
      <c r="J260" s="24">
        <v>162.69999999999999</v>
      </c>
      <c r="K260" s="24">
        <v>150.19999999999999</v>
      </c>
      <c r="L260" s="24">
        <v>119.8</v>
      </c>
      <c r="M260" s="24">
        <v>158.69999999999999</v>
      </c>
      <c r="N260" s="24">
        <v>139.19999999999999</v>
      </c>
      <c r="O260" s="25">
        <f>AVERAGE(O251,O254,O257)</f>
        <v>159.29999999999998</v>
      </c>
      <c r="P260" s="24">
        <v>150.1</v>
      </c>
      <c r="Q260" s="25">
        <f t="shared" ref="Q260:T261" si="0">AVERAGE(Q251,Q254,Q257)</f>
        <v>169.5</v>
      </c>
      <c r="R260" s="25">
        <f t="shared" si="0"/>
        <v>153.06666666666669</v>
      </c>
      <c r="S260" s="25">
        <f t="shared" si="0"/>
        <v>147.5</v>
      </c>
      <c r="T260" s="25">
        <f t="shared" si="0"/>
        <v>152.29999999999998</v>
      </c>
      <c r="U260" s="12">
        <f>AVERAGE(U261,U262)</f>
        <v>155.6</v>
      </c>
      <c r="V260" s="24">
        <v>148.4</v>
      </c>
      <c r="W260" s="25">
        <f>AVERAGE(W251,W254,W257)</f>
        <v>151.66666666666666</v>
      </c>
      <c r="X260" s="24">
        <v>154.30000000000001</v>
      </c>
      <c r="Y260" s="25">
        <f t="shared" ref="Y260:AD261" si="1">AVERAGE(Y251,Y254,Y257)</f>
        <v>136.03333333333333</v>
      </c>
      <c r="Z260" s="25">
        <f t="shared" si="1"/>
        <v>150.56666666666666</v>
      </c>
      <c r="AA260" s="25">
        <f t="shared" si="1"/>
        <v>161.6</v>
      </c>
      <c r="AB260" s="25">
        <f t="shared" si="1"/>
        <v>143.66666666666666</v>
      </c>
      <c r="AC260" s="25">
        <f t="shared" si="1"/>
        <v>148.36666666666667</v>
      </c>
      <c r="AD260" s="25">
        <f t="shared" si="1"/>
        <v>150.70000000000002</v>
      </c>
    </row>
    <row r="261" spans="1:30" x14ac:dyDescent="0.35">
      <c r="A261" s="5" t="s">
        <v>33</v>
      </c>
      <c r="B261" s="5">
        <v>2020</v>
      </c>
      <c r="C261" s="5" t="s">
        <v>37</v>
      </c>
      <c r="D261" s="24">
        <v>151.80000000000001</v>
      </c>
      <c r="E261" s="25">
        <f>AVERAGE(E252,E255,E258)</f>
        <v>167.56666666666666</v>
      </c>
      <c r="F261" s="24">
        <v>151.9</v>
      </c>
      <c r="G261" s="24">
        <v>155.5</v>
      </c>
      <c r="H261" s="24">
        <v>131.6</v>
      </c>
      <c r="I261" s="24">
        <v>152.9</v>
      </c>
      <c r="J261" s="24">
        <v>180</v>
      </c>
      <c r="K261" s="24">
        <v>150.80000000000001</v>
      </c>
      <c r="L261" s="24">
        <v>121.2</v>
      </c>
      <c r="M261" s="24">
        <v>154</v>
      </c>
      <c r="N261" s="24">
        <v>133.5</v>
      </c>
      <c r="O261" s="25">
        <f>AVERAGE(O252,O255,O258)</f>
        <v>158.86666666666667</v>
      </c>
      <c r="P261" s="24">
        <v>153.5</v>
      </c>
      <c r="Q261" s="25">
        <f t="shared" si="0"/>
        <v>172.03333333333333</v>
      </c>
      <c r="R261" s="25">
        <f t="shared" si="0"/>
        <v>147.33333333333334</v>
      </c>
      <c r="S261" s="25">
        <f t="shared" si="0"/>
        <v>133.5</v>
      </c>
      <c r="T261" s="25">
        <f t="shared" si="0"/>
        <v>145.23333333333335</v>
      </c>
      <c r="U261" s="5">
        <v>155.6</v>
      </c>
      <c r="V261" s="24">
        <v>137.1</v>
      </c>
      <c r="W261" s="25">
        <f>AVERAGE(W252,W255,W258)</f>
        <v>140.43333333333334</v>
      </c>
      <c r="X261" s="24">
        <v>144.80000000000001</v>
      </c>
      <c r="Y261" s="25">
        <f>AVERAGE(Y252,Y255,Y258)</f>
        <v>125.3</v>
      </c>
      <c r="Z261" s="25">
        <f t="shared" si="1"/>
        <v>137.6</v>
      </c>
      <c r="AA261" s="25">
        <f t="shared" si="1"/>
        <v>152.26666666666665</v>
      </c>
      <c r="AB261" s="25">
        <f t="shared" si="1"/>
        <v>143.63333333333335</v>
      </c>
      <c r="AC261" s="25">
        <f t="shared" si="1"/>
        <v>138.5</v>
      </c>
      <c r="AD261" s="25">
        <f>AVERAGE(AD252,AD255,AD258)</f>
        <v>147.73333333333332</v>
      </c>
    </row>
    <row r="262" spans="1:30" x14ac:dyDescent="0.35">
      <c r="A262" s="5" t="s">
        <v>34</v>
      </c>
      <c r="B262" s="5">
        <v>2020</v>
      </c>
      <c r="C262" s="5" t="s">
        <v>37</v>
      </c>
      <c r="D262" s="24">
        <v>148.69999999999999</v>
      </c>
      <c r="E262" s="25">
        <f>AVERAGE(E259,E256,E253)</f>
        <v>167.29999999999998</v>
      </c>
      <c r="F262" s="24">
        <v>148.80000000000001</v>
      </c>
      <c r="G262" s="24">
        <v>155.6</v>
      </c>
      <c r="H262" s="24">
        <v>135.1</v>
      </c>
      <c r="I262" s="24">
        <v>149.9</v>
      </c>
      <c r="J262" s="24">
        <v>168.6</v>
      </c>
      <c r="K262" s="24">
        <v>150.4</v>
      </c>
      <c r="L262" s="24">
        <v>120.3</v>
      </c>
      <c r="M262" s="24">
        <v>157.1</v>
      </c>
      <c r="N262" s="24">
        <v>136.80000000000001</v>
      </c>
      <c r="O262" s="25">
        <f>AVERAGE(O259,O256,O253)</f>
        <v>159.1</v>
      </c>
      <c r="P262" s="24">
        <v>151.4</v>
      </c>
      <c r="Q262" s="25">
        <f>AVERAGE(Q259,Q256,Q253)</f>
        <v>170.16666666666666</v>
      </c>
      <c r="R262" s="25">
        <f>AVERAGE(R259,R256,R253)</f>
        <v>150.83333333333334</v>
      </c>
      <c r="S262" s="25">
        <f>AVERAGE(S259,S256,S253)</f>
        <v>141.70000000000002</v>
      </c>
      <c r="T262" s="25">
        <f>AVERAGE(T259,T256,T253)</f>
        <v>149.5</v>
      </c>
      <c r="U262" s="5">
        <v>155.6</v>
      </c>
      <c r="V262" s="24">
        <v>144.1</v>
      </c>
      <c r="W262" s="25">
        <f>AVERAGE(W259,W256,W253)</f>
        <v>146.33333333333334</v>
      </c>
      <c r="X262" s="24">
        <v>150.69999999999999</v>
      </c>
      <c r="Y262" s="25">
        <f>AVERAGE(Y259,Y256,Y253)</f>
        <v>130.36666666666667</v>
      </c>
      <c r="Z262" s="25">
        <f>AVERAGE(Z259,Z256,Z253)</f>
        <v>143.23333333333332</v>
      </c>
      <c r="AA262" s="25">
        <f>AVERAGE(AA259,AA256,AA253)</f>
        <v>156.13333333333333</v>
      </c>
      <c r="AB262" s="25">
        <f t="shared" ref="AB262:AD262" si="2">AVERAGE(AB259,AB256,AB253)</f>
        <v>143.63333333333335</v>
      </c>
      <c r="AC262" s="25">
        <f t="shared" si="2"/>
        <v>143.6</v>
      </c>
      <c r="AD262" s="25">
        <f t="shared" si="2"/>
        <v>149.29999999999998</v>
      </c>
    </row>
    <row r="263" spans="1:30" x14ac:dyDescent="0.35">
      <c r="A263" s="5" t="s">
        <v>30</v>
      </c>
      <c r="B263" s="5">
        <v>2020</v>
      </c>
      <c r="C263" s="5" t="s">
        <v>38</v>
      </c>
      <c r="D263" s="25">
        <f>AVERAGE(D260,D266)</f>
        <v>147.69999999999999</v>
      </c>
      <c r="E263" s="25">
        <f>AVERAGE(E254,E257,E260)</f>
        <v>167.16666666666666</v>
      </c>
      <c r="F263" s="25">
        <f t="shared" ref="F263:N264" si="3">AVERAGE(F260,F266)</f>
        <v>148.15</v>
      </c>
      <c r="G263" s="25">
        <f t="shared" si="3"/>
        <v>154.44999999999999</v>
      </c>
      <c r="H263" s="25">
        <f t="shared" si="3"/>
        <v>137.64999999999998</v>
      </c>
      <c r="I263" s="25">
        <f t="shared" si="3"/>
        <v>145.25</v>
      </c>
      <c r="J263" s="25">
        <f t="shared" si="3"/>
        <v>155.80000000000001</v>
      </c>
      <c r="K263" s="25">
        <f t="shared" si="3"/>
        <v>150.25</v>
      </c>
      <c r="L263" s="25">
        <f t="shared" si="3"/>
        <v>116.5</v>
      </c>
      <c r="M263" s="25">
        <f t="shared" si="3"/>
        <v>159.25</v>
      </c>
      <c r="N263" s="25">
        <f t="shared" si="3"/>
        <v>140.64999999999998</v>
      </c>
      <c r="O263" s="25">
        <f>AVERAGE(O254,O257,O260)</f>
        <v>159.5</v>
      </c>
      <c r="P263" s="25">
        <f>AVERAGE(P260,P266)</f>
        <v>151.19999999999999</v>
      </c>
      <c r="Q263" s="25">
        <f t="shared" ref="Q263:T264" si="4">AVERAGE(Q254,Q257,Q260)</f>
        <v>169.79999999999998</v>
      </c>
      <c r="R263" s="25">
        <f t="shared" si="4"/>
        <v>153.15555555555557</v>
      </c>
      <c r="S263" s="25">
        <f t="shared" si="4"/>
        <v>147.53333333333333</v>
      </c>
      <c r="T263" s="25">
        <f t="shared" si="4"/>
        <v>152.36666666666667</v>
      </c>
      <c r="U263" s="25">
        <f>AVERAGE(U264,U265)</f>
        <v>155.14999999999998</v>
      </c>
      <c r="V263" s="25">
        <f>AVERAGE(V260,V266)</f>
        <v>146.65</v>
      </c>
      <c r="W263" s="25">
        <f>AVERAGE(W254,W257,W260)</f>
        <v>151.65555555555557</v>
      </c>
      <c r="X263" s="25">
        <f>AVERAGE(X260,X266)</f>
        <v>156.25</v>
      </c>
      <c r="Y263" s="25">
        <f t="shared" ref="Y263:AD264" si="5">AVERAGE(Y254,Y257,Y260)</f>
        <v>135.94444444444446</v>
      </c>
      <c r="Z263" s="25">
        <f t="shared" si="5"/>
        <v>150.72222222222223</v>
      </c>
      <c r="AA263" s="25">
        <f t="shared" si="5"/>
        <v>161.56666666666669</v>
      </c>
      <c r="AB263" s="25">
        <f t="shared" si="5"/>
        <v>144.05555555555554</v>
      </c>
      <c r="AC263" s="25">
        <f t="shared" si="5"/>
        <v>148.45555555555555</v>
      </c>
      <c r="AD263" s="25">
        <f t="shared" si="5"/>
        <v>150.30000000000004</v>
      </c>
    </row>
    <row r="264" spans="1:30" x14ac:dyDescent="0.35">
      <c r="A264" s="5" t="s">
        <v>33</v>
      </c>
      <c r="B264" s="5">
        <v>2020</v>
      </c>
      <c r="C264" s="5" t="s">
        <v>38</v>
      </c>
      <c r="D264" s="25">
        <f>AVERAGE(D261,D267)</f>
        <v>152.25</v>
      </c>
      <c r="E264" s="25">
        <f>AVERAGE(E255,E258,E261)</f>
        <v>167.55555555555557</v>
      </c>
      <c r="F264" s="25">
        <f>AVERAGE(F261,F267)</f>
        <v>153.25</v>
      </c>
      <c r="G264" s="25">
        <f t="shared" si="3"/>
        <v>154.44999999999999</v>
      </c>
      <c r="H264" s="25">
        <f t="shared" si="3"/>
        <v>132.25</v>
      </c>
      <c r="I264" s="25">
        <f t="shared" si="3"/>
        <v>152.35000000000002</v>
      </c>
      <c r="J264" s="25">
        <f t="shared" si="3"/>
        <v>175.6</v>
      </c>
      <c r="K264" s="25">
        <f t="shared" si="3"/>
        <v>151.4</v>
      </c>
      <c r="L264" s="25">
        <f t="shared" si="3"/>
        <v>118.75</v>
      </c>
      <c r="M264" s="25">
        <f t="shared" si="3"/>
        <v>156.4</v>
      </c>
      <c r="N264" s="25">
        <f>AVERAGE(N261,N267)</f>
        <v>134.55000000000001</v>
      </c>
      <c r="O264" s="25">
        <f>AVERAGE(O255,O258,O261)</f>
        <v>158.98888888888891</v>
      </c>
      <c r="P264" s="25">
        <f>AVERAGE(P261,P267)</f>
        <v>155.25</v>
      </c>
      <c r="Q264" s="25">
        <f t="shared" si="4"/>
        <v>172.44444444444446</v>
      </c>
      <c r="R264" s="25">
        <f t="shared" si="4"/>
        <v>147.44444444444446</v>
      </c>
      <c r="S264" s="25">
        <f t="shared" si="4"/>
        <v>133.6</v>
      </c>
      <c r="T264" s="25">
        <f t="shared" si="4"/>
        <v>145.34444444444443</v>
      </c>
      <c r="U264" s="25">
        <f>AVERAGE(U261,U267)</f>
        <v>155.14999999999998</v>
      </c>
      <c r="V264" s="25">
        <f>AVERAGE(V261,V267)</f>
        <v>137.1</v>
      </c>
      <c r="W264" s="25">
        <f>AVERAGE(W255,W258,W261)</f>
        <v>140.54444444444445</v>
      </c>
      <c r="X264" s="25">
        <f>AVERAGE(X261,X267)</f>
        <v>146.44999999999999</v>
      </c>
      <c r="Y264" s="25">
        <f t="shared" si="5"/>
        <v>125.03333333333335</v>
      </c>
      <c r="Z264" s="25">
        <f t="shared" si="5"/>
        <v>137.73333333333335</v>
      </c>
      <c r="AA264" s="25">
        <f t="shared" si="5"/>
        <v>152.32222222222222</v>
      </c>
      <c r="AB264" s="25">
        <f t="shared" si="5"/>
        <v>144.14444444444447</v>
      </c>
      <c r="AC264" s="25">
        <f t="shared" si="5"/>
        <v>138.53333333333333</v>
      </c>
      <c r="AD264" s="25">
        <f t="shared" si="5"/>
        <v>147.57777777777778</v>
      </c>
    </row>
    <row r="265" spans="1:30" x14ac:dyDescent="0.35">
      <c r="A265" s="5" t="s">
        <v>34</v>
      </c>
      <c r="B265" s="5">
        <v>2020</v>
      </c>
      <c r="C265" s="5" t="s">
        <v>38</v>
      </c>
      <c r="D265" s="25">
        <f>AVERAGE(D262,D268)</f>
        <v>149.14999999999998</v>
      </c>
      <c r="E265" s="25">
        <f>AVERAGE(E256,E259,E262)</f>
        <v>167.26666666666665</v>
      </c>
      <c r="F265" s="25">
        <f t="shared" ref="F265:N265" si="6">AVERAGE(F262,F268)</f>
        <v>150.10000000000002</v>
      </c>
      <c r="G265" s="25">
        <f t="shared" si="6"/>
        <v>154.44999999999999</v>
      </c>
      <c r="H265" s="25">
        <f t="shared" si="6"/>
        <v>135.69999999999999</v>
      </c>
      <c r="I265" s="25">
        <f>AVERAGE(I262,I268)</f>
        <v>148.55000000000001</v>
      </c>
      <c r="J265" s="25">
        <f t="shared" si="6"/>
        <v>162.55000000000001</v>
      </c>
      <c r="K265" s="25">
        <f t="shared" si="6"/>
        <v>150.65</v>
      </c>
      <c r="L265" s="25">
        <f t="shared" si="6"/>
        <v>117.25</v>
      </c>
      <c r="M265" s="25">
        <f t="shared" si="6"/>
        <v>158.30000000000001</v>
      </c>
      <c r="N265" s="25">
        <f t="shared" si="6"/>
        <v>138.10000000000002</v>
      </c>
      <c r="O265" s="25">
        <f>AVERAGE(O262,O259,O256)</f>
        <v>159.26666666666665</v>
      </c>
      <c r="P265" s="25">
        <f>AVERAGE(P262,P268)</f>
        <v>152.69999999999999</v>
      </c>
      <c r="Q265" s="25">
        <f>AVERAGE(Q262,Q259,Q256)</f>
        <v>170.48888888888891</v>
      </c>
      <c r="R265" s="25">
        <f>AVERAGE(R262,R259,R256)</f>
        <v>150.94444444444443</v>
      </c>
      <c r="S265" s="25">
        <f>AVERAGE(S262,S259,S256)</f>
        <v>141.76666666666668</v>
      </c>
      <c r="T265" s="25">
        <f>AVERAGE(T262,T259,T256)</f>
        <v>149.6</v>
      </c>
      <c r="U265" s="25">
        <f>AVERAGE(U262,U268)</f>
        <v>155.14999999999998</v>
      </c>
      <c r="V265" s="25">
        <f>AVERAGE(V262,V268)</f>
        <v>143</v>
      </c>
      <c r="W265" s="25">
        <f>AVERAGE(W262,W259,W256)</f>
        <v>146.37777777777777</v>
      </c>
      <c r="X265" s="25">
        <f>AVERAGE(X262,X268)</f>
        <v>152.55000000000001</v>
      </c>
      <c r="Y265" s="25">
        <f t="shared" ref="Y265:AD265" si="7">AVERAGE(Y262,Y259,Y256)</f>
        <v>130.1888888888889</v>
      </c>
      <c r="Z265" s="25">
        <f t="shared" si="7"/>
        <v>143.37777777777777</v>
      </c>
      <c r="AA265" s="25">
        <f t="shared" si="7"/>
        <v>156.14444444444445</v>
      </c>
      <c r="AB265" s="25">
        <f t="shared" si="7"/>
        <v>144.07777777777778</v>
      </c>
      <c r="AC265" s="25">
        <f t="shared" si="7"/>
        <v>143.66666666666666</v>
      </c>
      <c r="AD265" s="25">
        <f t="shared" si="7"/>
        <v>149</v>
      </c>
    </row>
    <row r="266" spans="1:30" x14ac:dyDescent="0.35">
      <c r="A266" s="5" t="s">
        <v>30</v>
      </c>
      <c r="B266" s="5">
        <v>2020</v>
      </c>
      <c r="C266" s="5" t="s">
        <v>39</v>
      </c>
      <c r="D266" s="24">
        <v>148.19999999999999</v>
      </c>
      <c r="E266" s="24">
        <v>190.3</v>
      </c>
      <c r="F266" s="24">
        <v>149.4</v>
      </c>
      <c r="G266" s="24">
        <v>153.30000000000001</v>
      </c>
      <c r="H266" s="24">
        <v>138.19999999999999</v>
      </c>
      <c r="I266" s="24">
        <v>143.19999999999999</v>
      </c>
      <c r="J266" s="24">
        <v>148.9</v>
      </c>
      <c r="K266" s="24">
        <v>150.30000000000001</v>
      </c>
      <c r="L266" s="24">
        <v>113.2</v>
      </c>
      <c r="M266" s="24">
        <v>159.80000000000001</v>
      </c>
      <c r="N266" s="24">
        <v>142.1</v>
      </c>
      <c r="O266" s="24">
        <v>161.80000000000001</v>
      </c>
      <c r="P266" s="24">
        <v>152.30000000000001</v>
      </c>
      <c r="Q266" s="24">
        <v>182.4</v>
      </c>
      <c r="R266" s="24">
        <v>154.69999999999999</v>
      </c>
      <c r="S266" s="24">
        <v>150</v>
      </c>
      <c r="T266" s="24">
        <v>154.1</v>
      </c>
      <c r="U266" s="25">
        <f>AVERAGE(U267,U268)</f>
        <v>154.69999999999999</v>
      </c>
      <c r="V266" s="24">
        <v>144.9</v>
      </c>
      <c r="W266" s="24">
        <v>151.69999999999999</v>
      </c>
      <c r="X266" s="24">
        <v>158.19999999999999</v>
      </c>
      <c r="Y266" s="24">
        <v>141.4</v>
      </c>
      <c r="Z266" s="24">
        <v>153.19999999999999</v>
      </c>
      <c r="AA266" s="24">
        <v>161.80000000000001</v>
      </c>
      <c r="AB266" s="24">
        <v>151.19999999999999</v>
      </c>
      <c r="AC266" s="24">
        <v>151.69999999999999</v>
      </c>
      <c r="AD266" s="24">
        <v>152.69999999999999</v>
      </c>
    </row>
    <row r="267" spans="1:30" x14ac:dyDescent="0.35">
      <c r="A267" s="5" t="s">
        <v>33</v>
      </c>
      <c r="B267" s="5">
        <v>2020</v>
      </c>
      <c r="C267" s="5" t="s">
        <v>39</v>
      </c>
      <c r="D267" s="24">
        <v>152.69999999999999</v>
      </c>
      <c r="E267" s="24">
        <v>197</v>
      </c>
      <c r="F267" s="24">
        <v>154.6</v>
      </c>
      <c r="G267" s="24">
        <v>153.4</v>
      </c>
      <c r="H267" s="24">
        <v>132.9</v>
      </c>
      <c r="I267" s="24">
        <v>151.80000000000001</v>
      </c>
      <c r="J267" s="24">
        <v>171.2</v>
      </c>
      <c r="K267" s="24">
        <v>152</v>
      </c>
      <c r="L267" s="24">
        <v>116.3</v>
      </c>
      <c r="M267" s="24">
        <v>158.80000000000001</v>
      </c>
      <c r="N267" s="24">
        <v>135.6</v>
      </c>
      <c r="O267" s="24">
        <v>161.69999999999999</v>
      </c>
      <c r="P267" s="24">
        <v>157</v>
      </c>
      <c r="Q267" s="24">
        <v>186.7</v>
      </c>
      <c r="R267" s="24">
        <v>149.1</v>
      </c>
      <c r="S267" s="24">
        <v>136.6</v>
      </c>
      <c r="T267" s="24">
        <v>147.19999999999999</v>
      </c>
      <c r="U267" s="5">
        <v>154.69999999999999</v>
      </c>
      <c r="V267" s="24">
        <v>137.1</v>
      </c>
      <c r="W267" s="24">
        <v>140.4</v>
      </c>
      <c r="X267" s="24">
        <v>148.1</v>
      </c>
      <c r="Y267" s="24">
        <v>129.30000000000001</v>
      </c>
      <c r="Z267" s="24">
        <v>144.5</v>
      </c>
      <c r="AA267" s="24">
        <v>152.5</v>
      </c>
      <c r="AB267" s="24">
        <v>152.19999999999999</v>
      </c>
      <c r="AC267" s="24">
        <v>142</v>
      </c>
      <c r="AD267" s="24">
        <v>150.80000000000001</v>
      </c>
    </row>
    <row r="268" spans="1:30" x14ac:dyDescent="0.35">
      <c r="A268" s="5" t="s">
        <v>34</v>
      </c>
      <c r="B268" s="5">
        <v>2020</v>
      </c>
      <c r="C268" s="5" t="s">
        <v>39</v>
      </c>
      <c r="D268" s="24">
        <v>149.6</v>
      </c>
      <c r="E268" s="24">
        <v>192.7</v>
      </c>
      <c r="F268" s="24">
        <v>151.4</v>
      </c>
      <c r="G268" s="24">
        <v>153.30000000000001</v>
      </c>
      <c r="H268" s="24">
        <v>136.30000000000001</v>
      </c>
      <c r="I268" s="24">
        <v>147.19999999999999</v>
      </c>
      <c r="J268" s="24">
        <v>156.5</v>
      </c>
      <c r="K268" s="24">
        <v>150.9</v>
      </c>
      <c r="L268" s="24">
        <v>114.2</v>
      </c>
      <c r="M268" s="24">
        <v>159.5</v>
      </c>
      <c r="N268" s="24">
        <v>139.4</v>
      </c>
      <c r="O268" s="24">
        <v>161.80000000000001</v>
      </c>
      <c r="P268" s="24">
        <v>154</v>
      </c>
      <c r="Q268" s="24">
        <v>183.5</v>
      </c>
      <c r="R268" s="24">
        <v>152.5</v>
      </c>
      <c r="S268" s="24">
        <v>144.4</v>
      </c>
      <c r="T268" s="24">
        <v>151.4</v>
      </c>
      <c r="U268" s="5">
        <v>154.69999999999999</v>
      </c>
      <c r="V268" s="24">
        <v>141.9</v>
      </c>
      <c r="W268" s="24">
        <v>146.4</v>
      </c>
      <c r="X268" s="24">
        <v>154.4</v>
      </c>
      <c r="Y268" s="24">
        <v>135</v>
      </c>
      <c r="Z268" s="24">
        <v>148.30000000000001</v>
      </c>
      <c r="AA268" s="24">
        <v>156.4</v>
      </c>
      <c r="AB268" s="24">
        <v>151.6</v>
      </c>
      <c r="AC268" s="24">
        <v>147</v>
      </c>
      <c r="AD268" s="24">
        <v>151.80000000000001</v>
      </c>
    </row>
    <row r="269" spans="1:30" x14ac:dyDescent="0.35">
      <c r="A269" s="5" t="s">
        <v>30</v>
      </c>
      <c r="B269" s="5">
        <v>2020</v>
      </c>
      <c r="C269" s="5" t="s">
        <v>40</v>
      </c>
      <c r="D269" s="24">
        <v>148.19999999999999</v>
      </c>
      <c r="E269" s="24">
        <v>190.3</v>
      </c>
      <c r="F269" s="24">
        <v>149.4</v>
      </c>
      <c r="G269" s="24">
        <v>153.30000000000001</v>
      </c>
      <c r="H269" s="24">
        <v>138.19999999999999</v>
      </c>
      <c r="I269" s="24">
        <v>143.19999999999999</v>
      </c>
      <c r="J269" s="24">
        <v>148.9</v>
      </c>
      <c r="K269" s="24">
        <v>150.30000000000001</v>
      </c>
      <c r="L269" s="24">
        <v>113.2</v>
      </c>
      <c r="M269" s="24">
        <v>159.80000000000001</v>
      </c>
      <c r="N269" s="24">
        <v>142.1</v>
      </c>
      <c r="O269" s="24">
        <v>161.80000000000001</v>
      </c>
      <c r="P269" s="24">
        <v>152.30000000000001</v>
      </c>
      <c r="Q269" s="24">
        <v>182.4</v>
      </c>
      <c r="R269" s="24">
        <v>154.69999999999999</v>
      </c>
      <c r="S269" s="24">
        <v>150</v>
      </c>
      <c r="T269" s="24">
        <v>154.1</v>
      </c>
      <c r="U269" s="12">
        <f>AVERAGE(U270,U271)</f>
        <v>154.69999999999999</v>
      </c>
      <c r="V269" s="24">
        <v>144.9</v>
      </c>
      <c r="W269" s="24">
        <v>151.69999999999999</v>
      </c>
      <c r="X269" s="24">
        <v>158.19999999999999</v>
      </c>
      <c r="Y269" s="24">
        <v>141.4</v>
      </c>
      <c r="Z269" s="24">
        <v>153.19999999999999</v>
      </c>
      <c r="AA269" s="24">
        <v>161.80000000000001</v>
      </c>
      <c r="AB269" s="24">
        <v>151.19999999999999</v>
      </c>
      <c r="AC269" s="24">
        <v>151.69999999999999</v>
      </c>
      <c r="AD269" s="24">
        <v>152.69999999999999</v>
      </c>
    </row>
    <row r="270" spans="1:30" x14ac:dyDescent="0.35">
      <c r="A270" s="5" t="s">
        <v>33</v>
      </c>
      <c r="B270" s="5">
        <v>2020</v>
      </c>
      <c r="C270" s="5" t="s">
        <v>40</v>
      </c>
      <c r="D270" s="24">
        <v>152.69999999999999</v>
      </c>
      <c r="E270" s="24">
        <v>197</v>
      </c>
      <c r="F270" s="24">
        <v>154.6</v>
      </c>
      <c r="G270" s="24">
        <v>153.4</v>
      </c>
      <c r="H270" s="24">
        <v>132.9</v>
      </c>
      <c r="I270" s="24">
        <v>151.80000000000001</v>
      </c>
      <c r="J270" s="24">
        <v>171.2</v>
      </c>
      <c r="K270" s="24">
        <v>152</v>
      </c>
      <c r="L270" s="24">
        <v>116.3</v>
      </c>
      <c r="M270" s="24">
        <v>158.80000000000001</v>
      </c>
      <c r="N270" s="24">
        <v>135.6</v>
      </c>
      <c r="O270" s="24">
        <v>161.69999999999999</v>
      </c>
      <c r="P270" s="24">
        <v>157</v>
      </c>
      <c r="Q270" s="24">
        <v>186.7</v>
      </c>
      <c r="R270" s="24">
        <v>149.1</v>
      </c>
      <c r="S270" s="24">
        <v>136.6</v>
      </c>
      <c r="T270" s="24">
        <v>147.19999999999999</v>
      </c>
      <c r="U270" s="5">
        <v>154.69999999999999</v>
      </c>
      <c r="V270" s="24">
        <v>137.1</v>
      </c>
      <c r="W270" s="24">
        <v>140.4</v>
      </c>
      <c r="X270" s="24">
        <v>148.1</v>
      </c>
      <c r="Y270" s="24">
        <v>129.30000000000001</v>
      </c>
      <c r="Z270" s="24">
        <v>144.5</v>
      </c>
      <c r="AA270" s="24">
        <v>152.5</v>
      </c>
      <c r="AB270" s="24">
        <v>152.19999999999999</v>
      </c>
      <c r="AC270" s="24">
        <v>142</v>
      </c>
      <c r="AD270" s="24">
        <v>150.80000000000001</v>
      </c>
    </row>
    <row r="271" spans="1:30" x14ac:dyDescent="0.35">
      <c r="A271" s="5" t="s">
        <v>34</v>
      </c>
      <c r="B271" s="5">
        <v>2020</v>
      </c>
      <c r="C271" s="5" t="s">
        <v>40</v>
      </c>
      <c r="D271" s="24">
        <v>149.6</v>
      </c>
      <c r="E271" s="24">
        <v>192.7</v>
      </c>
      <c r="F271" s="24">
        <v>151.4</v>
      </c>
      <c r="G271" s="24">
        <v>153.30000000000001</v>
      </c>
      <c r="H271" s="24">
        <v>136.30000000000001</v>
      </c>
      <c r="I271" s="24">
        <v>147.19999999999999</v>
      </c>
      <c r="J271" s="24">
        <v>156.5</v>
      </c>
      <c r="K271" s="24">
        <v>150.9</v>
      </c>
      <c r="L271" s="24">
        <v>114.2</v>
      </c>
      <c r="M271" s="24">
        <v>159.5</v>
      </c>
      <c r="N271" s="24">
        <v>139.4</v>
      </c>
      <c r="O271" s="24">
        <v>161.80000000000001</v>
      </c>
      <c r="P271" s="24">
        <v>154</v>
      </c>
      <c r="Q271" s="24">
        <v>183.5</v>
      </c>
      <c r="R271" s="24">
        <v>152.5</v>
      </c>
      <c r="S271" s="24">
        <v>144.4</v>
      </c>
      <c r="T271" s="24">
        <v>151.4</v>
      </c>
      <c r="U271" s="5">
        <v>154.69999999999999</v>
      </c>
      <c r="V271" s="24">
        <v>141.9</v>
      </c>
      <c r="W271" s="24">
        <v>146.4</v>
      </c>
      <c r="X271" s="24">
        <v>154.4</v>
      </c>
      <c r="Y271" s="24">
        <v>135</v>
      </c>
      <c r="Z271" s="24">
        <v>148.30000000000001</v>
      </c>
      <c r="AA271" s="24">
        <v>156.4</v>
      </c>
      <c r="AB271" s="24">
        <v>151.6</v>
      </c>
      <c r="AC271" s="24">
        <v>147</v>
      </c>
      <c r="AD271" s="24">
        <v>151.80000000000001</v>
      </c>
    </row>
    <row r="272" spans="1:30" x14ac:dyDescent="0.35">
      <c r="A272" s="5" t="s">
        <v>30</v>
      </c>
      <c r="B272" s="5">
        <v>2020</v>
      </c>
      <c r="C272" s="5" t="s">
        <v>41</v>
      </c>
      <c r="D272" s="24">
        <v>147.6</v>
      </c>
      <c r="E272" s="24">
        <v>187.2</v>
      </c>
      <c r="F272" s="24">
        <v>148.4</v>
      </c>
      <c r="G272" s="24">
        <v>153.30000000000001</v>
      </c>
      <c r="H272" s="24">
        <v>139.80000000000001</v>
      </c>
      <c r="I272" s="24">
        <v>146.9</v>
      </c>
      <c r="J272" s="24">
        <v>171</v>
      </c>
      <c r="K272" s="24">
        <v>149.9</v>
      </c>
      <c r="L272" s="24">
        <v>114.2</v>
      </c>
      <c r="M272" s="24">
        <v>160</v>
      </c>
      <c r="N272" s="24">
        <v>143.5</v>
      </c>
      <c r="O272" s="24">
        <v>161.5</v>
      </c>
      <c r="P272" s="24">
        <v>155.30000000000001</v>
      </c>
      <c r="Q272" s="24">
        <v>180.9</v>
      </c>
      <c r="R272" s="24">
        <v>155.1</v>
      </c>
      <c r="S272" s="24">
        <v>149.30000000000001</v>
      </c>
      <c r="T272" s="24">
        <v>154.30000000000001</v>
      </c>
      <c r="U272" s="12">
        <f>AVERAGE(U273,U274)</f>
        <v>155.5</v>
      </c>
      <c r="V272" s="24">
        <v>145.80000000000001</v>
      </c>
      <c r="W272" s="24">
        <v>151.9</v>
      </c>
      <c r="X272" s="24">
        <v>158.80000000000001</v>
      </c>
      <c r="Y272" s="24">
        <v>143.6</v>
      </c>
      <c r="Z272" s="24">
        <v>152.19999999999999</v>
      </c>
      <c r="AA272" s="24">
        <v>162.69999999999999</v>
      </c>
      <c r="AB272" s="24">
        <v>153.6</v>
      </c>
      <c r="AC272" s="24">
        <v>153</v>
      </c>
      <c r="AD272" s="24">
        <v>154.69999999999999</v>
      </c>
    </row>
    <row r="273" spans="1:30" x14ac:dyDescent="0.35">
      <c r="A273" s="5" t="s">
        <v>33</v>
      </c>
      <c r="B273" s="5">
        <v>2020</v>
      </c>
      <c r="C273" s="5" t="s">
        <v>41</v>
      </c>
      <c r="D273" s="24">
        <v>151.6</v>
      </c>
      <c r="E273" s="24">
        <v>197.8</v>
      </c>
      <c r="F273" s="24">
        <v>154.5</v>
      </c>
      <c r="G273" s="24">
        <v>153.4</v>
      </c>
      <c r="H273" s="24">
        <v>133.4</v>
      </c>
      <c r="I273" s="24">
        <v>154.5</v>
      </c>
      <c r="J273" s="24">
        <v>191.9</v>
      </c>
      <c r="K273" s="24">
        <v>151.30000000000001</v>
      </c>
      <c r="L273" s="24">
        <v>116.8</v>
      </c>
      <c r="M273" s="24">
        <v>160</v>
      </c>
      <c r="N273" s="24">
        <v>136.5</v>
      </c>
      <c r="O273" s="24">
        <v>163.30000000000001</v>
      </c>
      <c r="P273" s="24">
        <v>159.9</v>
      </c>
      <c r="Q273" s="24">
        <v>187.2</v>
      </c>
      <c r="R273" s="24">
        <v>150</v>
      </c>
      <c r="S273" s="24">
        <v>135.19999999999999</v>
      </c>
      <c r="T273" s="24">
        <v>147.80000000000001</v>
      </c>
      <c r="U273" s="5">
        <v>155.5</v>
      </c>
      <c r="V273" s="24">
        <v>138.30000000000001</v>
      </c>
      <c r="W273" s="24">
        <v>144.5</v>
      </c>
      <c r="X273" s="24">
        <v>148.69999999999999</v>
      </c>
      <c r="Y273" s="24">
        <v>133.9</v>
      </c>
      <c r="Z273" s="24">
        <v>141.19999999999999</v>
      </c>
      <c r="AA273" s="24">
        <v>155.5</v>
      </c>
      <c r="AB273" s="24">
        <v>155.19999999999999</v>
      </c>
      <c r="AC273" s="24">
        <v>144.80000000000001</v>
      </c>
      <c r="AD273" s="24">
        <v>152.9</v>
      </c>
    </row>
    <row r="274" spans="1:30" x14ac:dyDescent="0.35">
      <c r="A274" s="5" t="s">
        <v>34</v>
      </c>
      <c r="B274" s="5">
        <v>2020</v>
      </c>
      <c r="C274" s="5" t="s">
        <v>41</v>
      </c>
      <c r="D274" s="24">
        <v>148.9</v>
      </c>
      <c r="E274" s="24">
        <v>190.9</v>
      </c>
      <c r="F274" s="24">
        <v>150.80000000000001</v>
      </c>
      <c r="G274" s="24">
        <v>153.30000000000001</v>
      </c>
      <c r="H274" s="24">
        <v>137.4</v>
      </c>
      <c r="I274" s="24">
        <v>150.4</v>
      </c>
      <c r="J274" s="24">
        <v>178.1</v>
      </c>
      <c r="K274" s="24">
        <v>150.4</v>
      </c>
      <c r="L274" s="24">
        <v>115.1</v>
      </c>
      <c r="M274" s="24">
        <v>160</v>
      </c>
      <c r="N274" s="24">
        <v>140.6</v>
      </c>
      <c r="O274" s="24">
        <v>162.30000000000001</v>
      </c>
      <c r="P274" s="24">
        <v>157</v>
      </c>
      <c r="Q274" s="24">
        <v>182.6</v>
      </c>
      <c r="R274" s="24">
        <v>153.1</v>
      </c>
      <c r="S274" s="24">
        <v>143.4</v>
      </c>
      <c r="T274" s="24">
        <v>151.69999999999999</v>
      </c>
      <c r="U274" s="5">
        <v>155.5</v>
      </c>
      <c r="V274" s="24">
        <v>143</v>
      </c>
      <c r="W274" s="24">
        <v>148.4</v>
      </c>
      <c r="X274" s="24">
        <v>155</v>
      </c>
      <c r="Y274" s="24">
        <v>138.5</v>
      </c>
      <c r="Z274" s="24">
        <v>146</v>
      </c>
      <c r="AA274" s="24">
        <v>158.5</v>
      </c>
      <c r="AB274" s="24">
        <v>154.30000000000001</v>
      </c>
      <c r="AC274" s="24">
        <v>149</v>
      </c>
      <c r="AD274" s="24">
        <v>153.9</v>
      </c>
    </row>
    <row r="275" spans="1:30" x14ac:dyDescent="0.35">
      <c r="A275" s="5" t="s">
        <v>30</v>
      </c>
      <c r="B275" s="5">
        <v>2020</v>
      </c>
      <c r="C275" s="5" t="s">
        <v>42</v>
      </c>
      <c r="D275" s="24">
        <v>146.9</v>
      </c>
      <c r="E275" s="24">
        <v>183.9</v>
      </c>
      <c r="F275" s="24">
        <v>149.5</v>
      </c>
      <c r="G275" s="24">
        <v>153.4</v>
      </c>
      <c r="H275" s="24">
        <v>140.4</v>
      </c>
      <c r="I275" s="24">
        <v>147</v>
      </c>
      <c r="J275" s="24">
        <v>178.8</v>
      </c>
      <c r="K275" s="24">
        <v>149.30000000000001</v>
      </c>
      <c r="L275" s="24">
        <v>115.1</v>
      </c>
      <c r="M275" s="24">
        <v>160</v>
      </c>
      <c r="N275" s="24">
        <v>145.4</v>
      </c>
      <c r="O275" s="24">
        <v>161.6</v>
      </c>
      <c r="P275" s="24">
        <v>156.1</v>
      </c>
      <c r="Q275" s="24">
        <v>182.9</v>
      </c>
      <c r="R275" s="24">
        <v>155.4</v>
      </c>
      <c r="S275" s="24">
        <v>149.9</v>
      </c>
      <c r="T275" s="24">
        <v>154.6</v>
      </c>
      <c r="U275" s="12">
        <f>AVERAGE(U276,U277)</f>
        <v>156.30000000000001</v>
      </c>
      <c r="V275" s="24">
        <v>146.4</v>
      </c>
      <c r="W275" s="24">
        <v>151.6</v>
      </c>
      <c r="X275" s="24">
        <v>159.1</v>
      </c>
      <c r="Y275" s="24">
        <v>144.6</v>
      </c>
      <c r="Z275" s="24">
        <v>152.80000000000001</v>
      </c>
      <c r="AA275" s="24">
        <v>161.1</v>
      </c>
      <c r="AB275" s="24">
        <v>157.4</v>
      </c>
      <c r="AC275" s="24">
        <v>153.69999999999999</v>
      </c>
      <c r="AD275" s="24">
        <v>155.4</v>
      </c>
    </row>
    <row r="276" spans="1:30" x14ac:dyDescent="0.35">
      <c r="A276" s="5" t="s">
        <v>33</v>
      </c>
      <c r="B276" s="5">
        <v>2020</v>
      </c>
      <c r="C276" s="5" t="s">
        <v>42</v>
      </c>
      <c r="D276" s="24">
        <v>151.5</v>
      </c>
      <c r="E276" s="24">
        <v>193.1</v>
      </c>
      <c r="F276" s="24">
        <v>157.30000000000001</v>
      </c>
      <c r="G276" s="24">
        <v>153.9</v>
      </c>
      <c r="H276" s="24">
        <v>134.4</v>
      </c>
      <c r="I276" s="24">
        <v>155.4</v>
      </c>
      <c r="J276" s="24">
        <v>202</v>
      </c>
      <c r="K276" s="24">
        <v>150.80000000000001</v>
      </c>
      <c r="L276" s="24">
        <v>118.9</v>
      </c>
      <c r="M276" s="24">
        <v>160.9</v>
      </c>
      <c r="N276" s="24">
        <v>137.69999999999999</v>
      </c>
      <c r="O276" s="24">
        <v>164.4</v>
      </c>
      <c r="P276" s="24">
        <v>161.30000000000001</v>
      </c>
      <c r="Q276" s="24">
        <v>188.7</v>
      </c>
      <c r="R276" s="24">
        <v>150.19999999999999</v>
      </c>
      <c r="S276" s="24">
        <v>136.30000000000001</v>
      </c>
      <c r="T276" s="24">
        <v>148.1</v>
      </c>
      <c r="U276" s="5">
        <v>156.30000000000001</v>
      </c>
      <c r="V276" s="24">
        <v>137.19999999999999</v>
      </c>
      <c r="W276" s="24">
        <v>145.4</v>
      </c>
      <c r="X276" s="24">
        <v>150</v>
      </c>
      <c r="Y276" s="24">
        <v>135.1</v>
      </c>
      <c r="Z276" s="24">
        <v>141.80000000000001</v>
      </c>
      <c r="AA276" s="24">
        <v>154.9</v>
      </c>
      <c r="AB276" s="24">
        <v>159.80000000000001</v>
      </c>
      <c r="AC276" s="24">
        <v>146</v>
      </c>
      <c r="AD276" s="24">
        <v>154</v>
      </c>
    </row>
    <row r="277" spans="1:30" x14ac:dyDescent="0.35">
      <c r="A277" s="5" t="s">
        <v>34</v>
      </c>
      <c r="B277" s="5">
        <v>2020</v>
      </c>
      <c r="C277" s="5" t="s">
        <v>42</v>
      </c>
      <c r="D277" s="24">
        <v>148.4</v>
      </c>
      <c r="E277" s="24">
        <v>187.1</v>
      </c>
      <c r="F277" s="24">
        <v>152.5</v>
      </c>
      <c r="G277" s="24">
        <v>153.6</v>
      </c>
      <c r="H277" s="24">
        <v>138.19999999999999</v>
      </c>
      <c r="I277" s="24">
        <v>150.9</v>
      </c>
      <c r="J277" s="24">
        <v>186.7</v>
      </c>
      <c r="K277" s="24">
        <v>149.80000000000001</v>
      </c>
      <c r="L277" s="24">
        <v>116.4</v>
      </c>
      <c r="M277" s="24">
        <v>160.30000000000001</v>
      </c>
      <c r="N277" s="24">
        <v>142.19999999999999</v>
      </c>
      <c r="O277" s="24">
        <v>162.9</v>
      </c>
      <c r="P277" s="24">
        <v>158</v>
      </c>
      <c r="Q277" s="24">
        <v>184.4</v>
      </c>
      <c r="R277" s="24">
        <v>153.4</v>
      </c>
      <c r="S277" s="24">
        <v>144.30000000000001</v>
      </c>
      <c r="T277" s="24">
        <v>152</v>
      </c>
      <c r="U277" s="5">
        <v>156.30000000000001</v>
      </c>
      <c r="V277" s="24">
        <v>142.9</v>
      </c>
      <c r="W277" s="24">
        <v>148.69999999999999</v>
      </c>
      <c r="X277" s="24">
        <v>155.6</v>
      </c>
      <c r="Y277" s="24">
        <v>139.6</v>
      </c>
      <c r="Z277" s="24">
        <v>146.6</v>
      </c>
      <c r="AA277" s="24">
        <v>157.5</v>
      </c>
      <c r="AB277" s="24">
        <v>158.4</v>
      </c>
      <c r="AC277" s="24">
        <v>150</v>
      </c>
      <c r="AD277" s="24">
        <v>154.69999999999999</v>
      </c>
    </row>
    <row r="278" spans="1:30" x14ac:dyDescent="0.35">
      <c r="A278" s="5" t="s">
        <v>30</v>
      </c>
      <c r="B278" s="5">
        <v>2020</v>
      </c>
      <c r="C278" s="5" t="s">
        <v>43</v>
      </c>
      <c r="D278" s="24">
        <v>146</v>
      </c>
      <c r="E278" s="24">
        <v>186.3</v>
      </c>
      <c r="F278" s="24">
        <v>159.19999999999999</v>
      </c>
      <c r="G278" s="24">
        <v>153.6</v>
      </c>
      <c r="H278" s="24">
        <v>142.6</v>
      </c>
      <c r="I278" s="24">
        <v>147.19999999999999</v>
      </c>
      <c r="J278" s="24">
        <v>200.6</v>
      </c>
      <c r="K278" s="24">
        <v>150.30000000000001</v>
      </c>
      <c r="L278" s="24">
        <v>115.3</v>
      </c>
      <c r="M278" s="24">
        <v>160.9</v>
      </c>
      <c r="N278" s="24">
        <v>147.4</v>
      </c>
      <c r="O278" s="24">
        <v>161.9</v>
      </c>
      <c r="P278" s="24">
        <v>159.6</v>
      </c>
      <c r="Q278" s="24">
        <v>182.7</v>
      </c>
      <c r="R278" s="24">
        <v>155.69999999999999</v>
      </c>
      <c r="S278" s="24">
        <v>150.6</v>
      </c>
      <c r="T278" s="24">
        <v>155</v>
      </c>
      <c r="U278" s="12">
        <f>AVERAGE(U279,U280)</f>
        <v>156.5</v>
      </c>
      <c r="V278" s="24">
        <v>146.80000000000001</v>
      </c>
      <c r="W278" s="24">
        <v>152</v>
      </c>
      <c r="X278" s="24">
        <v>159.5</v>
      </c>
      <c r="Y278" s="24">
        <v>146.4</v>
      </c>
      <c r="Z278" s="24">
        <v>152.4</v>
      </c>
      <c r="AA278" s="24">
        <v>162.5</v>
      </c>
      <c r="AB278" s="24">
        <v>156.19999999999999</v>
      </c>
      <c r="AC278" s="24">
        <v>154.30000000000001</v>
      </c>
      <c r="AD278" s="24">
        <v>157.5</v>
      </c>
    </row>
    <row r="279" spans="1:30" x14ac:dyDescent="0.35">
      <c r="A279" s="5" t="s">
        <v>33</v>
      </c>
      <c r="B279" s="5">
        <v>2020</v>
      </c>
      <c r="C279" s="5" t="s">
        <v>43</v>
      </c>
      <c r="D279" s="24">
        <v>150.6</v>
      </c>
      <c r="E279" s="24">
        <v>193.7</v>
      </c>
      <c r="F279" s="24">
        <v>164.8</v>
      </c>
      <c r="G279" s="24">
        <v>153.69999999999999</v>
      </c>
      <c r="H279" s="24">
        <v>135.69999999999999</v>
      </c>
      <c r="I279" s="24">
        <v>155.69999999999999</v>
      </c>
      <c r="J279" s="24">
        <v>226</v>
      </c>
      <c r="K279" s="24">
        <v>152.19999999999999</v>
      </c>
      <c r="L279" s="24">
        <v>118.1</v>
      </c>
      <c r="M279" s="24">
        <v>161.30000000000001</v>
      </c>
      <c r="N279" s="24">
        <v>139.19999999999999</v>
      </c>
      <c r="O279" s="24">
        <v>164.8</v>
      </c>
      <c r="P279" s="24">
        <v>164.4</v>
      </c>
      <c r="Q279" s="24">
        <v>188.7</v>
      </c>
      <c r="R279" s="24">
        <v>150.5</v>
      </c>
      <c r="S279" s="24">
        <v>136.1</v>
      </c>
      <c r="T279" s="24">
        <v>148.30000000000001</v>
      </c>
      <c r="U279" s="5">
        <v>156.5</v>
      </c>
      <c r="V279" s="24">
        <v>137.1</v>
      </c>
      <c r="W279" s="24">
        <v>145.1</v>
      </c>
      <c r="X279" s="24">
        <v>151</v>
      </c>
      <c r="Y279" s="24">
        <v>135.4</v>
      </c>
      <c r="Z279" s="24">
        <v>142</v>
      </c>
      <c r="AA279" s="24">
        <v>155.69999999999999</v>
      </c>
      <c r="AB279" s="24">
        <v>158.1</v>
      </c>
      <c r="AC279" s="24">
        <v>146.19999999999999</v>
      </c>
      <c r="AD279" s="24">
        <v>155.19999999999999</v>
      </c>
    </row>
    <row r="280" spans="1:30" x14ac:dyDescent="0.35">
      <c r="A280" s="5" t="s">
        <v>34</v>
      </c>
      <c r="B280" s="5">
        <v>2020</v>
      </c>
      <c r="C280" s="5" t="s">
        <v>43</v>
      </c>
      <c r="D280" s="24">
        <v>147.5</v>
      </c>
      <c r="E280" s="24">
        <v>188.9</v>
      </c>
      <c r="F280" s="24">
        <v>161.4</v>
      </c>
      <c r="G280" s="24">
        <v>153.6</v>
      </c>
      <c r="H280" s="24">
        <v>140.1</v>
      </c>
      <c r="I280" s="24">
        <v>151.19999999999999</v>
      </c>
      <c r="J280" s="24">
        <v>209.2</v>
      </c>
      <c r="K280" s="24">
        <v>150.9</v>
      </c>
      <c r="L280" s="24">
        <v>116.2</v>
      </c>
      <c r="M280" s="24">
        <v>161</v>
      </c>
      <c r="N280" s="24">
        <v>144</v>
      </c>
      <c r="O280" s="24">
        <v>163.19999999999999</v>
      </c>
      <c r="P280" s="24">
        <v>161.4</v>
      </c>
      <c r="Q280" s="24">
        <v>184.3</v>
      </c>
      <c r="R280" s="24">
        <v>153.69999999999999</v>
      </c>
      <c r="S280" s="24">
        <v>144.6</v>
      </c>
      <c r="T280" s="24">
        <v>152.30000000000001</v>
      </c>
      <c r="U280" s="5">
        <v>156.5</v>
      </c>
      <c r="V280" s="24">
        <v>143.1</v>
      </c>
      <c r="W280" s="24">
        <v>148.69999999999999</v>
      </c>
      <c r="X280" s="24">
        <v>156.30000000000001</v>
      </c>
      <c r="Y280" s="24">
        <v>140.6</v>
      </c>
      <c r="Z280" s="24">
        <v>146.5</v>
      </c>
      <c r="AA280" s="24">
        <v>158.5</v>
      </c>
      <c r="AB280" s="24">
        <v>157</v>
      </c>
      <c r="AC280" s="24">
        <v>150.4</v>
      </c>
      <c r="AD280" s="24">
        <v>156.4</v>
      </c>
    </row>
    <row r="281" spans="1:30" x14ac:dyDescent="0.35">
      <c r="A281" s="5" t="s">
        <v>30</v>
      </c>
      <c r="B281" s="5">
        <v>2020</v>
      </c>
      <c r="C281" s="5" t="s">
        <v>45</v>
      </c>
      <c r="D281" s="24">
        <v>145.4</v>
      </c>
      <c r="E281" s="24">
        <v>188.6</v>
      </c>
      <c r="F281" s="24">
        <v>171.6</v>
      </c>
      <c r="G281" s="24">
        <v>153.80000000000001</v>
      </c>
      <c r="H281" s="24">
        <v>145.4</v>
      </c>
      <c r="I281" s="24">
        <v>146.5</v>
      </c>
      <c r="J281" s="24">
        <v>222.2</v>
      </c>
      <c r="K281" s="24">
        <v>155.9</v>
      </c>
      <c r="L281" s="24">
        <v>114.9</v>
      </c>
      <c r="M281" s="24">
        <v>162</v>
      </c>
      <c r="N281" s="24">
        <v>150</v>
      </c>
      <c r="O281" s="24">
        <v>162.69999999999999</v>
      </c>
      <c r="P281" s="24">
        <v>163.4</v>
      </c>
      <c r="Q281" s="24">
        <v>183.4</v>
      </c>
      <c r="R281" s="24">
        <v>156.30000000000001</v>
      </c>
      <c r="S281" s="24">
        <v>151</v>
      </c>
      <c r="T281" s="24">
        <v>155.5</v>
      </c>
      <c r="U281" s="12">
        <f>AVERAGE(U282,U283)</f>
        <v>158</v>
      </c>
      <c r="V281" s="24">
        <v>147.5</v>
      </c>
      <c r="W281" s="24">
        <v>152.80000000000001</v>
      </c>
      <c r="X281" s="24">
        <v>160.4</v>
      </c>
      <c r="Y281" s="24">
        <v>146.1</v>
      </c>
      <c r="Z281" s="24">
        <v>153.6</v>
      </c>
      <c r="AA281" s="24">
        <v>161.6</v>
      </c>
      <c r="AB281" s="24">
        <v>156.19999999999999</v>
      </c>
      <c r="AC281" s="24">
        <v>154.5</v>
      </c>
      <c r="AD281" s="24">
        <v>159.80000000000001</v>
      </c>
    </row>
    <row r="282" spans="1:30" x14ac:dyDescent="0.35">
      <c r="A282" s="5" t="s">
        <v>33</v>
      </c>
      <c r="B282" s="5">
        <v>2020</v>
      </c>
      <c r="C282" s="5" t="s">
        <v>45</v>
      </c>
      <c r="D282" s="24">
        <v>149.69999999999999</v>
      </c>
      <c r="E282" s="24">
        <v>195.5</v>
      </c>
      <c r="F282" s="24">
        <v>176.9</v>
      </c>
      <c r="G282" s="24">
        <v>153.9</v>
      </c>
      <c r="H282" s="24">
        <v>138</v>
      </c>
      <c r="I282" s="24">
        <v>150.5</v>
      </c>
      <c r="J282" s="24">
        <v>245.3</v>
      </c>
      <c r="K282" s="24">
        <v>158.69999999999999</v>
      </c>
      <c r="L282" s="24">
        <v>117.2</v>
      </c>
      <c r="M282" s="24">
        <v>161.4</v>
      </c>
      <c r="N282" s="24">
        <v>141.5</v>
      </c>
      <c r="O282" s="24">
        <v>165.1</v>
      </c>
      <c r="P282" s="24">
        <v>167</v>
      </c>
      <c r="Q282" s="24">
        <v>188.8</v>
      </c>
      <c r="R282" s="24">
        <v>151.1</v>
      </c>
      <c r="S282" s="24">
        <v>136.4</v>
      </c>
      <c r="T282" s="24">
        <v>148.80000000000001</v>
      </c>
      <c r="U282" s="5">
        <v>158</v>
      </c>
      <c r="V282" s="24">
        <v>137.30000000000001</v>
      </c>
      <c r="W282" s="24">
        <v>145.1</v>
      </c>
      <c r="X282" s="24">
        <v>152</v>
      </c>
      <c r="Y282" s="24">
        <v>135.19999999999999</v>
      </c>
      <c r="Z282" s="24">
        <v>144.4</v>
      </c>
      <c r="AA282" s="24">
        <v>156.4</v>
      </c>
      <c r="AB282" s="24">
        <v>157.9</v>
      </c>
      <c r="AC282" s="24">
        <v>146.6</v>
      </c>
      <c r="AD282" s="24">
        <v>156.69999999999999</v>
      </c>
    </row>
    <row r="283" spans="1:30" x14ac:dyDescent="0.35">
      <c r="A283" s="5" t="s">
        <v>34</v>
      </c>
      <c r="B283" s="5">
        <v>2020</v>
      </c>
      <c r="C283" s="5" t="s">
        <v>45</v>
      </c>
      <c r="D283" s="24">
        <v>146.80000000000001</v>
      </c>
      <c r="E283" s="24">
        <v>191</v>
      </c>
      <c r="F283" s="24">
        <v>173.6</v>
      </c>
      <c r="G283" s="24">
        <v>153.80000000000001</v>
      </c>
      <c r="H283" s="24">
        <v>142.69999999999999</v>
      </c>
      <c r="I283" s="24">
        <v>148.4</v>
      </c>
      <c r="J283" s="24">
        <v>230</v>
      </c>
      <c r="K283" s="24">
        <v>156.80000000000001</v>
      </c>
      <c r="L283" s="24">
        <v>115.7</v>
      </c>
      <c r="M283" s="24">
        <v>161.80000000000001</v>
      </c>
      <c r="N283" s="24">
        <v>146.5</v>
      </c>
      <c r="O283" s="24">
        <v>163.80000000000001</v>
      </c>
      <c r="P283" s="24">
        <v>164.7</v>
      </c>
      <c r="Q283" s="24">
        <v>184.8</v>
      </c>
      <c r="R283" s="24">
        <v>154.30000000000001</v>
      </c>
      <c r="S283" s="24">
        <v>144.9</v>
      </c>
      <c r="T283" s="24">
        <v>152.80000000000001</v>
      </c>
      <c r="U283" s="5">
        <v>158</v>
      </c>
      <c r="V283" s="24">
        <v>143.6</v>
      </c>
      <c r="W283" s="24">
        <v>149.19999999999999</v>
      </c>
      <c r="X283" s="24">
        <v>157.19999999999999</v>
      </c>
      <c r="Y283" s="24">
        <v>140.4</v>
      </c>
      <c r="Z283" s="24">
        <v>148.4</v>
      </c>
      <c r="AA283" s="24">
        <v>158.6</v>
      </c>
      <c r="AB283" s="24">
        <v>156.9</v>
      </c>
      <c r="AC283" s="24">
        <v>150.69999999999999</v>
      </c>
      <c r="AD283" s="24">
        <v>158.4</v>
      </c>
    </row>
    <row r="284" spans="1:30" x14ac:dyDescent="0.35">
      <c r="A284" s="5" t="s">
        <v>30</v>
      </c>
      <c r="B284" s="5">
        <v>2020</v>
      </c>
      <c r="C284" s="5" t="s">
        <v>46</v>
      </c>
      <c r="D284" s="24">
        <v>144.6</v>
      </c>
      <c r="E284" s="24">
        <v>188.5</v>
      </c>
      <c r="F284" s="24">
        <v>173.4</v>
      </c>
      <c r="G284" s="24">
        <v>154</v>
      </c>
      <c r="H284" s="24">
        <v>150</v>
      </c>
      <c r="I284" s="24">
        <v>145.9</v>
      </c>
      <c r="J284" s="24">
        <v>225.2</v>
      </c>
      <c r="K284" s="24">
        <v>159.5</v>
      </c>
      <c r="L284" s="24">
        <v>114.4</v>
      </c>
      <c r="M284" s="24">
        <v>163.5</v>
      </c>
      <c r="N284" s="24">
        <v>153.4</v>
      </c>
      <c r="O284" s="24">
        <v>163.6</v>
      </c>
      <c r="P284" s="24">
        <v>164.5</v>
      </c>
      <c r="Q284" s="24">
        <v>183.6</v>
      </c>
      <c r="R284" s="24">
        <v>157</v>
      </c>
      <c r="S284" s="24">
        <v>151.6</v>
      </c>
      <c r="T284" s="24">
        <v>156.30000000000001</v>
      </c>
      <c r="U284" s="12">
        <f>AVERAGE(U285,U286)</f>
        <v>158.4</v>
      </c>
      <c r="V284" s="24">
        <v>148.69999999999999</v>
      </c>
      <c r="W284" s="24">
        <v>153.4</v>
      </c>
      <c r="X284" s="24">
        <v>161.6</v>
      </c>
      <c r="Y284" s="24">
        <v>146.4</v>
      </c>
      <c r="Z284" s="24">
        <v>153.9</v>
      </c>
      <c r="AA284" s="24">
        <v>162.9</v>
      </c>
      <c r="AB284" s="24">
        <v>156.6</v>
      </c>
      <c r="AC284" s="24">
        <v>155.19999999999999</v>
      </c>
      <c r="AD284" s="24">
        <v>160.69999999999999</v>
      </c>
    </row>
    <row r="285" spans="1:30" x14ac:dyDescent="0.35">
      <c r="A285" s="5" t="s">
        <v>33</v>
      </c>
      <c r="B285" s="5">
        <v>2020</v>
      </c>
      <c r="C285" s="5" t="s">
        <v>46</v>
      </c>
      <c r="D285" s="24">
        <v>149</v>
      </c>
      <c r="E285" s="24">
        <v>195.7</v>
      </c>
      <c r="F285" s="24">
        <v>178.3</v>
      </c>
      <c r="G285" s="24">
        <v>154.19999999999999</v>
      </c>
      <c r="H285" s="24">
        <v>140.69999999999999</v>
      </c>
      <c r="I285" s="24">
        <v>149.69999999999999</v>
      </c>
      <c r="J285" s="24">
        <v>240.9</v>
      </c>
      <c r="K285" s="24">
        <v>161.5</v>
      </c>
      <c r="L285" s="24">
        <v>117.1</v>
      </c>
      <c r="M285" s="24">
        <v>161.9</v>
      </c>
      <c r="N285" s="24">
        <v>143.30000000000001</v>
      </c>
      <c r="O285" s="24">
        <v>166.1</v>
      </c>
      <c r="P285" s="24">
        <v>167</v>
      </c>
      <c r="Q285" s="24">
        <v>190.2</v>
      </c>
      <c r="R285" s="24">
        <v>151.9</v>
      </c>
      <c r="S285" s="24">
        <v>136.69999999999999</v>
      </c>
      <c r="T285" s="24">
        <v>149.6</v>
      </c>
      <c r="U285" s="5">
        <v>158.4</v>
      </c>
      <c r="V285" s="24">
        <v>137.9</v>
      </c>
      <c r="W285" s="24">
        <v>145.5</v>
      </c>
      <c r="X285" s="24">
        <v>152.9</v>
      </c>
      <c r="Y285" s="24">
        <v>135.5</v>
      </c>
      <c r="Z285" s="24">
        <v>144.30000000000001</v>
      </c>
      <c r="AA285" s="24">
        <v>156.9</v>
      </c>
      <c r="AB285" s="24">
        <v>157.9</v>
      </c>
      <c r="AC285" s="24">
        <v>146.9</v>
      </c>
      <c r="AD285" s="24">
        <v>156.9</v>
      </c>
    </row>
    <row r="286" spans="1:30" x14ac:dyDescent="0.35">
      <c r="A286" s="5" t="s">
        <v>34</v>
      </c>
      <c r="B286" s="5">
        <v>2020</v>
      </c>
      <c r="C286" s="5" t="s">
        <v>46</v>
      </c>
      <c r="D286" s="24">
        <v>146</v>
      </c>
      <c r="E286" s="24">
        <v>191</v>
      </c>
      <c r="F286" s="24">
        <v>175.3</v>
      </c>
      <c r="G286" s="24">
        <v>154.1</v>
      </c>
      <c r="H286" s="24">
        <v>146.6</v>
      </c>
      <c r="I286" s="24">
        <v>147.69999999999999</v>
      </c>
      <c r="J286" s="24">
        <v>230.5</v>
      </c>
      <c r="K286" s="24">
        <v>160.19999999999999</v>
      </c>
      <c r="L286" s="24">
        <v>115.3</v>
      </c>
      <c r="M286" s="24">
        <v>163</v>
      </c>
      <c r="N286" s="24">
        <v>149.19999999999999</v>
      </c>
      <c r="O286" s="24">
        <v>164.8</v>
      </c>
      <c r="P286" s="24">
        <v>165.4</v>
      </c>
      <c r="Q286" s="24">
        <v>185.4</v>
      </c>
      <c r="R286" s="24">
        <v>155</v>
      </c>
      <c r="S286" s="24">
        <v>145.4</v>
      </c>
      <c r="T286" s="24">
        <v>153.6</v>
      </c>
      <c r="U286" s="5">
        <v>158.4</v>
      </c>
      <c r="V286" s="24">
        <v>144.6</v>
      </c>
      <c r="W286" s="24">
        <v>149.69999999999999</v>
      </c>
      <c r="X286" s="24">
        <v>158.30000000000001</v>
      </c>
      <c r="Y286" s="24">
        <v>140.69999999999999</v>
      </c>
      <c r="Z286" s="24">
        <v>148.5</v>
      </c>
      <c r="AA286" s="24">
        <v>159.4</v>
      </c>
      <c r="AB286" s="24">
        <v>157.1</v>
      </c>
      <c r="AC286" s="24">
        <v>151.19999999999999</v>
      </c>
      <c r="AD286" s="24">
        <v>158.9</v>
      </c>
    </row>
    <row r="287" spans="1:30" x14ac:dyDescent="0.35">
      <c r="A287" s="5" t="s">
        <v>30</v>
      </c>
      <c r="B287" s="5">
        <v>2021</v>
      </c>
      <c r="C287" s="5" t="s">
        <v>31</v>
      </c>
      <c r="D287" s="24">
        <v>143.4</v>
      </c>
      <c r="E287" s="24">
        <v>187.5</v>
      </c>
      <c r="F287" s="24">
        <v>173.4</v>
      </c>
      <c r="G287" s="24">
        <v>154</v>
      </c>
      <c r="H287" s="24">
        <v>154.80000000000001</v>
      </c>
      <c r="I287" s="24">
        <v>147</v>
      </c>
      <c r="J287" s="24">
        <v>187.8</v>
      </c>
      <c r="K287" s="24">
        <v>159.5</v>
      </c>
      <c r="L287" s="24">
        <v>113.8</v>
      </c>
      <c r="M287" s="24">
        <v>164.5</v>
      </c>
      <c r="N287" s="24">
        <v>156.1</v>
      </c>
      <c r="O287" s="24">
        <v>164.3</v>
      </c>
      <c r="P287" s="24">
        <v>159.6</v>
      </c>
      <c r="Q287" s="24">
        <v>184.6</v>
      </c>
      <c r="R287" s="24">
        <v>157.5</v>
      </c>
      <c r="S287" s="24">
        <v>152.4</v>
      </c>
      <c r="T287" s="24">
        <v>156.80000000000001</v>
      </c>
      <c r="U287" s="12">
        <f>AVERAGE(U288,U289)</f>
        <v>157.69999999999999</v>
      </c>
      <c r="V287" s="24">
        <v>150.9</v>
      </c>
      <c r="W287" s="24">
        <v>153.9</v>
      </c>
      <c r="X287" s="24">
        <v>162.5</v>
      </c>
      <c r="Y287" s="24">
        <v>147.5</v>
      </c>
      <c r="Z287" s="24">
        <v>155.1</v>
      </c>
      <c r="AA287" s="24">
        <v>163.5</v>
      </c>
      <c r="AB287" s="24">
        <v>156.19999999999999</v>
      </c>
      <c r="AC287" s="24">
        <v>155.9</v>
      </c>
      <c r="AD287" s="24">
        <v>158.5</v>
      </c>
    </row>
    <row r="288" spans="1:30" x14ac:dyDescent="0.35">
      <c r="A288" s="5" t="s">
        <v>33</v>
      </c>
      <c r="B288" s="5">
        <v>2021</v>
      </c>
      <c r="C288" s="5" t="s">
        <v>31</v>
      </c>
      <c r="D288" s="24">
        <v>148</v>
      </c>
      <c r="E288" s="24">
        <v>194.8</v>
      </c>
      <c r="F288" s="24">
        <v>178.4</v>
      </c>
      <c r="G288" s="24">
        <v>154.4</v>
      </c>
      <c r="H288" s="24">
        <v>144.1</v>
      </c>
      <c r="I288" s="24">
        <v>152.6</v>
      </c>
      <c r="J288" s="24">
        <v>206.8</v>
      </c>
      <c r="K288" s="24">
        <v>162.1</v>
      </c>
      <c r="L288" s="24">
        <v>116.3</v>
      </c>
      <c r="M288" s="24">
        <v>163</v>
      </c>
      <c r="N288" s="24">
        <v>145.9</v>
      </c>
      <c r="O288" s="24">
        <v>167.2</v>
      </c>
      <c r="P288" s="24">
        <v>163.4</v>
      </c>
      <c r="Q288" s="24">
        <v>191.8</v>
      </c>
      <c r="R288" s="24">
        <v>152.5</v>
      </c>
      <c r="S288" s="24">
        <v>137.30000000000001</v>
      </c>
      <c r="T288" s="24">
        <v>150.19999999999999</v>
      </c>
      <c r="U288" s="5">
        <v>157.69999999999999</v>
      </c>
      <c r="V288" s="24">
        <v>142.9</v>
      </c>
      <c r="W288" s="24">
        <v>145.69999999999999</v>
      </c>
      <c r="X288" s="24">
        <v>154.1</v>
      </c>
      <c r="Y288" s="24">
        <v>136.9</v>
      </c>
      <c r="Z288" s="24">
        <v>145.4</v>
      </c>
      <c r="AA288" s="24">
        <v>156.1</v>
      </c>
      <c r="AB288" s="24">
        <v>157.69999999999999</v>
      </c>
      <c r="AC288" s="24">
        <v>147.6</v>
      </c>
      <c r="AD288" s="24">
        <v>156</v>
      </c>
    </row>
    <row r="289" spans="1:30" x14ac:dyDescent="0.35">
      <c r="A289" s="5" t="s">
        <v>34</v>
      </c>
      <c r="B289" s="5">
        <v>2021</v>
      </c>
      <c r="C289" s="5" t="s">
        <v>31</v>
      </c>
      <c r="D289" s="24">
        <v>144.9</v>
      </c>
      <c r="E289" s="24">
        <v>190.1</v>
      </c>
      <c r="F289" s="24">
        <v>175.3</v>
      </c>
      <c r="G289" s="24">
        <v>154.1</v>
      </c>
      <c r="H289" s="24">
        <v>150.9</v>
      </c>
      <c r="I289" s="24">
        <v>149.6</v>
      </c>
      <c r="J289" s="24">
        <v>194.2</v>
      </c>
      <c r="K289" s="24">
        <v>160.4</v>
      </c>
      <c r="L289" s="24">
        <v>114.6</v>
      </c>
      <c r="M289" s="24">
        <v>164</v>
      </c>
      <c r="N289" s="24">
        <v>151.80000000000001</v>
      </c>
      <c r="O289" s="24">
        <v>165.6</v>
      </c>
      <c r="P289" s="24">
        <v>161</v>
      </c>
      <c r="Q289" s="24">
        <v>186.5</v>
      </c>
      <c r="R289" s="24">
        <v>155.5</v>
      </c>
      <c r="S289" s="24">
        <v>146.1</v>
      </c>
      <c r="T289" s="24">
        <v>154.19999999999999</v>
      </c>
      <c r="U289" s="5">
        <v>157.69999999999999</v>
      </c>
      <c r="V289" s="24">
        <v>147.9</v>
      </c>
      <c r="W289" s="24">
        <v>150</v>
      </c>
      <c r="X289" s="24">
        <v>159.30000000000001</v>
      </c>
      <c r="Y289" s="24">
        <v>141.9</v>
      </c>
      <c r="Z289" s="24">
        <v>149.6</v>
      </c>
      <c r="AA289" s="24">
        <v>159.19999999999999</v>
      </c>
      <c r="AB289" s="24">
        <v>156.80000000000001</v>
      </c>
      <c r="AC289" s="24">
        <v>151.9</v>
      </c>
      <c r="AD289" s="24">
        <v>157.30000000000001</v>
      </c>
    </row>
    <row r="290" spans="1:30" x14ac:dyDescent="0.35">
      <c r="A290" s="5" t="s">
        <v>30</v>
      </c>
      <c r="B290" s="5">
        <v>2021</v>
      </c>
      <c r="C290" s="5" t="s">
        <v>35</v>
      </c>
      <c r="D290" s="24">
        <v>142.80000000000001</v>
      </c>
      <c r="E290" s="24">
        <v>184</v>
      </c>
      <c r="F290" s="24">
        <v>168</v>
      </c>
      <c r="G290" s="24">
        <v>154.4</v>
      </c>
      <c r="H290" s="24">
        <v>163</v>
      </c>
      <c r="I290" s="24">
        <v>147.80000000000001</v>
      </c>
      <c r="J290" s="24">
        <v>149.69999999999999</v>
      </c>
      <c r="K290" s="24">
        <v>158.30000000000001</v>
      </c>
      <c r="L290" s="24">
        <v>111.8</v>
      </c>
      <c r="M290" s="24">
        <v>165</v>
      </c>
      <c r="N290" s="24">
        <v>160</v>
      </c>
      <c r="O290" s="24">
        <v>165.8</v>
      </c>
      <c r="P290" s="24">
        <v>154.69999999999999</v>
      </c>
      <c r="Q290" s="24">
        <v>186.5</v>
      </c>
      <c r="R290" s="24">
        <v>159.1</v>
      </c>
      <c r="S290" s="24">
        <v>153.9</v>
      </c>
      <c r="T290" s="24">
        <v>158.4</v>
      </c>
      <c r="U290" s="12">
        <f>AVERAGE(U291,U292)</f>
        <v>159.80000000000001</v>
      </c>
      <c r="V290" s="24">
        <v>154.4</v>
      </c>
      <c r="W290" s="24">
        <v>154.80000000000001</v>
      </c>
      <c r="X290" s="24">
        <v>164.3</v>
      </c>
      <c r="Y290" s="24">
        <v>150.19999999999999</v>
      </c>
      <c r="Z290" s="24">
        <v>157</v>
      </c>
      <c r="AA290" s="24">
        <v>163.6</v>
      </c>
      <c r="AB290" s="24">
        <v>155.19999999999999</v>
      </c>
      <c r="AC290" s="24">
        <v>157.19999999999999</v>
      </c>
      <c r="AD290" s="24">
        <v>156.69999999999999</v>
      </c>
    </row>
    <row r="291" spans="1:30" x14ac:dyDescent="0.35">
      <c r="A291" s="5" t="s">
        <v>33</v>
      </c>
      <c r="B291" s="5">
        <v>2021</v>
      </c>
      <c r="C291" s="5" t="s">
        <v>35</v>
      </c>
      <c r="D291" s="24">
        <v>147.6</v>
      </c>
      <c r="E291" s="24">
        <v>191.2</v>
      </c>
      <c r="F291" s="24">
        <v>169.9</v>
      </c>
      <c r="G291" s="24">
        <v>155.1</v>
      </c>
      <c r="H291" s="24">
        <v>151.4</v>
      </c>
      <c r="I291" s="24">
        <v>154</v>
      </c>
      <c r="J291" s="24">
        <v>180.2</v>
      </c>
      <c r="K291" s="24">
        <v>159.80000000000001</v>
      </c>
      <c r="L291" s="24">
        <v>114.9</v>
      </c>
      <c r="M291" s="24">
        <v>162.5</v>
      </c>
      <c r="N291" s="24">
        <v>149.19999999999999</v>
      </c>
      <c r="O291" s="24">
        <v>169.4</v>
      </c>
      <c r="P291" s="24">
        <v>160.80000000000001</v>
      </c>
      <c r="Q291" s="24">
        <v>193.3</v>
      </c>
      <c r="R291" s="24">
        <v>154.19999999999999</v>
      </c>
      <c r="S291" s="24">
        <v>138.19999999999999</v>
      </c>
      <c r="T291" s="24">
        <v>151.80000000000001</v>
      </c>
      <c r="U291" s="5">
        <v>159.80000000000001</v>
      </c>
      <c r="V291" s="24">
        <v>149.1</v>
      </c>
      <c r="W291" s="24">
        <v>146.5</v>
      </c>
      <c r="X291" s="24">
        <v>156.30000000000001</v>
      </c>
      <c r="Y291" s="24">
        <v>140.5</v>
      </c>
      <c r="Z291" s="24">
        <v>147.30000000000001</v>
      </c>
      <c r="AA291" s="24">
        <v>156.6</v>
      </c>
      <c r="AB291" s="24">
        <v>156.69999999999999</v>
      </c>
      <c r="AC291" s="24">
        <v>149.30000000000001</v>
      </c>
      <c r="AD291" s="24">
        <v>156.5</v>
      </c>
    </row>
    <row r="292" spans="1:30" x14ac:dyDescent="0.35">
      <c r="A292" s="5" t="s">
        <v>34</v>
      </c>
      <c r="B292" s="5">
        <v>2021</v>
      </c>
      <c r="C292" s="5" t="s">
        <v>35</v>
      </c>
      <c r="D292" s="24">
        <v>144.30000000000001</v>
      </c>
      <c r="E292" s="24">
        <v>186.5</v>
      </c>
      <c r="F292" s="24">
        <v>168.7</v>
      </c>
      <c r="G292" s="24">
        <v>154.69999999999999</v>
      </c>
      <c r="H292" s="24">
        <v>158.69999999999999</v>
      </c>
      <c r="I292" s="24">
        <v>150.69999999999999</v>
      </c>
      <c r="J292" s="24">
        <v>160</v>
      </c>
      <c r="K292" s="24">
        <v>158.80000000000001</v>
      </c>
      <c r="L292" s="24">
        <v>112.8</v>
      </c>
      <c r="M292" s="24">
        <v>164.2</v>
      </c>
      <c r="N292" s="24">
        <v>155.5</v>
      </c>
      <c r="O292" s="24">
        <v>167.5</v>
      </c>
      <c r="P292" s="24">
        <v>156.9</v>
      </c>
      <c r="Q292" s="24">
        <v>188.3</v>
      </c>
      <c r="R292" s="24">
        <v>157.19999999999999</v>
      </c>
      <c r="S292" s="24">
        <v>147.4</v>
      </c>
      <c r="T292" s="24">
        <v>155.80000000000001</v>
      </c>
      <c r="U292" s="5">
        <v>159.80000000000001</v>
      </c>
      <c r="V292" s="24">
        <v>152.4</v>
      </c>
      <c r="W292" s="24">
        <v>150.9</v>
      </c>
      <c r="X292" s="24">
        <v>161.30000000000001</v>
      </c>
      <c r="Y292" s="24">
        <v>145.1</v>
      </c>
      <c r="Z292" s="24">
        <v>151.5</v>
      </c>
      <c r="AA292" s="24">
        <v>159.5</v>
      </c>
      <c r="AB292" s="24">
        <v>155.80000000000001</v>
      </c>
      <c r="AC292" s="24">
        <v>153.4</v>
      </c>
      <c r="AD292" s="24">
        <v>156.6</v>
      </c>
    </row>
    <row r="293" spans="1:30" x14ac:dyDescent="0.35">
      <c r="A293" s="5" t="s">
        <v>30</v>
      </c>
      <c r="B293" s="5">
        <v>2021</v>
      </c>
      <c r="C293" s="5" t="s">
        <v>36</v>
      </c>
      <c r="D293" s="24">
        <v>142.5</v>
      </c>
      <c r="E293" s="24">
        <v>189.4</v>
      </c>
      <c r="F293" s="24">
        <v>163.19999999999999</v>
      </c>
      <c r="G293" s="24">
        <v>154.5</v>
      </c>
      <c r="H293" s="24">
        <v>168.2</v>
      </c>
      <c r="I293" s="24">
        <v>150.5</v>
      </c>
      <c r="J293" s="24">
        <v>141</v>
      </c>
      <c r="K293" s="24">
        <v>159.19999999999999</v>
      </c>
      <c r="L293" s="24">
        <v>111.7</v>
      </c>
      <c r="M293" s="24">
        <v>164</v>
      </c>
      <c r="N293" s="24">
        <v>160.6</v>
      </c>
      <c r="O293" s="24">
        <v>166.4</v>
      </c>
      <c r="P293" s="24">
        <v>154.5</v>
      </c>
      <c r="Q293" s="24">
        <v>186.1</v>
      </c>
      <c r="R293" s="24">
        <v>159.6</v>
      </c>
      <c r="S293" s="24">
        <v>154.4</v>
      </c>
      <c r="T293" s="24">
        <v>158.9</v>
      </c>
      <c r="U293" s="12">
        <f>AVERAGE(U294,U295)</f>
        <v>159.9</v>
      </c>
      <c r="V293" s="24">
        <v>156</v>
      </c>
      <c r="W293" s="24">
        <v>154.80000000000001</v>
      </c>
      <c r="X293" s="24">
        <v>164.6</v>
      </c>
      <c r="Y293" s="24">
        <v>151.30000000000001</v>
      </c>
      <c r="Z293" s="24">
        <v>157.80000000000001</v>
      </c>
      <c r="AA293" s="24">
        <v>163.80000000000001</v>
      </c>
      <c r="AB293" s="24">
        <v>153.1</v>
      </c>
      <c r="AC293" s="24">
        <v>157.30000000000001</v>
      </c>
      <c r="AD293" s="24">
        <v>156.69999999999999</v>
      </c>
    </row>
    <row r="294" spans="1:30" x14ac:dyDescent="0.35">
      <c r="A294" s="5" t="s">
        <v>33</v>
      </c>
      <c r="B294" s="5">
        <v>2021</v>
      </c>
      <c r="C294" s="5" t="s">
        <v>36</v>
      </c>
      <c r="D294" s="24">
        <v>147.5</v>
      </c>
      <c r="E294" s="24">
        <v>197.5</v>
      </c>
      <c r="F294" s="24">
        <v>164.7</v>
      </c>
      <c r="G294" s="24">
        <v>155.6</v>
      </c>
      <c r="H294" s="24">
        <v>156.4</v>
      </c>
      <c r="I294" s="24">
        <v>157.30000000000001</v>
      </c>
      <c r="J294" s="24">
        <v>166.1</v>
      </c>
      <c r="K294" s="24">
        <v>161.1</v>
      </c>
      <c r="L294" s="24">
        <v>114.3</v>
      </c>
      <c r="M294" s="24">
        <v>162.6</v>
      </c>
      <c r="N294" s="24">
        <v>150.69999999999999</v>
      </c>
      <c r="O294" s="24">
        <v>170.3</v>
      </c>
      <c r="P294" s="24">
        <v>160.4</v>
      </c>
      <c r="Q294" s="24">
        <v>193.5</v>
      </c>
      <c r="R294" s="24">
        <v>155.1</v>
      </c>
      <c r="S294" s="24">
        <v>138.69999999999999</v>
      </c>
      <c r="T294" s="24">
        <v>152.6</v>
      </c>
      <c r="U294" s="5">
        <v>159.9</v>
      </c>
      <c r="V294" s="24">
        <v>154.80000000000001</v>
      </c>
      <c r="W294" s="24">
        <v>147.19999999999999</v>
      </c>
      <c r="X294" s="24">
        <v>156.9</v>
      </c>
      <c r="Y294" s="24">
        <v>141.69999999999999</v>
      </c>
      <c r="Z294" s="24">
        <v>148.6</v>
      </c>
      <c r="AA294" s="24">
        <v>157.6</v>
      </c>
      <c r="AB294" s="24">
        <v>154.9</v>
      </c>
      <c r="AC294" s="24">
        <v>150</v>
      </c>
      <c r="AD294" s="24">
        <v>156.9</v>
      </c>
    </row>
    <row r="295" spans="1:30" x14ac:dyDescent="0.35">
      <c r="A295" s="5" t="s">
        <v>34</v>
      </c>
      <c r="B295" s="5">
        <v>2021</v>
      </c>
      <c r="C295" s="5" t="s">
        <v>36</v>
      </c>
      <c r="D295" s="24">
        <v>144.1</v>
      </c>
      <c r="E295" s="24">
        <v>192.2</v>
      </c>
      <c r="F295" s="24">
        <v>163.80000000000001</v>
      </c>
      <c r="G295" s="24">
        <v>154.9</v>
      </c>
      <c r="H295" s="24">
        <v>163.9</v>
      </c>
      <c r="I295" s="24">
        <v>153.69999999999999</v>
      </c>
      <c r="J295" s="24">
        <v>149.5</v>
      </c>
      <c r="K295" s="24">
        <v>159.80000000000001</v>
      </c>
      <c r="L295" s="24">
        <v>112.6</v>
      </c>
      <c r="M295" s="24">
        <v>163.5</v>
      </c>
      <c r="N295" s="24">
        <v>156.5</v>
      </c>
      <c r="O295" s="24">
        <v>168.2</v>
      </c>
      <c r="P295" s="24">
        <v>156.69999999999999</v>
      </c>
      <c r="Q295" s="24">
        <v>188.1</v>
      </c>
      <c r="R295" s="24">
        <v>157.80000000000001</v>
      </c>
      <c r="S295" s="24">
        <v>147.9</v>
      </c>
      <c r="T295" s="24">
        <v>156.4</v>
      </c>
      <c r="U295" s="5">
        <v>159.9</v>
      </c>
      <c r="V295" s="24">
        <v>155.5</v>
      </c>
      <c r="W295" s="24">
        <v>151.19999999999999</v>
      </c>
      <c r="X295" s="24">
        <v>161.69999999999999</v>
      </c>
      <c r="Y295" s="24">
        <v>146.19999999999999</v>
      </c>
      <c r="Z295" s="24">
        <v>152.6</v>
      </c>
      <c r="AA295" s="24">
        <v>160.19999999999999</v>
      </c>
      <c r="AB295" s="24">
        <v>153.80000000000001</v>
      </c>
      <c r="AC295" s="24">
        <v>153.80000000000001</v>
      </c>
      <c r="AD295" s="24">
        <v>156.80000000000001</v>
      </c>
    </row>
    <row r="296" spans="1:30" x14ac:dyDescent="0.35">
      <c r="A296" s="5" t="s">
        <v>30</v>
      </c>
      <c r="B296" s="5">
        <v>2021</v>
      </c>
      <c r="C296" s="5" t="s">
        <v>37</v>
      </c>
      <c r="D296" s="24">
        <v>142.69999999999999</v>
      </c>
      <c r="E296" s="24">
        <v>195.5</v>
      </c>
      <c r="F296" s="24">
        <v>163.4</v>
      </c>
      <c r="G296" s="24">
        <v>155</v>
      </c>
      <c r="H296" s="24">
        <v>175.2</v>
      </c>
      <c r="I296" s="24">
        <v>160.6</v>
      </c>
      <c r="J296" s="24">
        <v>135.1</v>
      </c>
      <c r="K296" s="24">
        <v>161.1</v>
      </c>
      <c r="L296" s="24">
        <v>112.2</v>
      </c>
      <c r="M296" s="24">
        <v>164.4</v>
      </c>
      <c r="N296" s="24">
        <v>161.9</v>
      </c>
      <c r="O296" s="24">
        <v>166.8</v>
      </c>
      <c r="P296" s="24">
        <v>155.6</v>
      </c>
      <c r="Q296" s="24">
        <v>186.8</v>
      </c>
      <c r="R296" s="24">
        <v>160.69999999999999</v>
      </c>
      <c r="S296" s="24">
        <v>155.1</v>
      </c>
      <c r="T296" s="24">
        <v>159.9</v>
      </c>
      <c r="U296" s="12">
        <f>AVERAGE(U297,U298)</f>
        <v>161.4</v>
      </c>
      <c r="V296" s="24">
        <v>156</v>
      </c>
      <c r="W296" s="24">
        <v>155.5</v>
      </c>
      <c r="X296" s="24">
        <v>165.3</v>
      </c>
      <c r="Y296" s="24">
        <v>151.69999999999999</v>
      </c>
      <c r="Z296" s="24">
        <v>158.6</v>
      </c>
      <c r="AA296" s="24">
        <v>164.1</v>
      </c>
      <c r="AB296" s="24">
        <v>154.6</v>
      </c>
      <c r="AC296" s="24">
        <v>158</v>
      </c>
      <c r="AD296" s="24">
        <v>157.6</v>
      </c>
    </row>
    <row r="297" spans="1:30" x14ac:dyDescent="0.35">
      <c r="A297" s="5" t="s">
        <v>33</v>
      </c>
      <c r="B297" s="5">
        <v>2021</v>
      </c>
      <c r="C297" s="5" t="s">
        <v>37</v>
      </c>
      <c r="D297" s="24">
        <v>147.6</v>
      </c>
      <c r="E297" s="24">
        <v>202.5</v>
      </c>
      <c r="F297" s="24">
        <v>166.4</v>
      </c>
      <c r="G297" s="24">
        <v>156</v>
      </c>
      <c r="H297" s="24">
        <v>161.4</v>
      </c>
      <c r="I297" s="24">
        <v>168.8</v>
      </c>
      <c r="J297" s="24">
        <v>161.6</v>
      </c>
      <c r="K297" s="24">
        <v>162.80000000000001</v>
      </c>
      <c r="L297" s="24">
        <v>114.8</v>
      </c>
      <c r="M297" s="24">
        <v>162.80000000000001</v>
      </c>
      <c r="N297" s="24">
        <v>151.5</v>
      </c>
      <c r="O297" s="24">
        <v>171.4</v>
      </c>
      <c r="P297" s="24">
        <v>162</v>
      </c>
      <c r="Q297" s="24">
        <v>194.4</v>
      </c>
      <c r="R297" s="24">
        <v>155.9</v>
      </c>
      <c r="S297" s="24">
        <v>139.30000000000001</v>
      </c>
      <c r="T297" s="24">
        <v>153.4</v>
      </c>
      <c r="U297" s="5">
        <v>161.4</v>
      </c>
      <c r="V297" s="24">
        <v>154.9</v>
      </c>
      <c r="W297" s="24">
        <v>147.6</v>
      </c>
      <c r="X297" s="24">
        <v>157.5</v>
      </c>
      <c r="Y297" s="24">
        <v>142.1</v>
      </c>
      <c r="Z297" s="24">
        <v>149.1</v>
      </c>
      <c r="AA297" s="24">
        <v>157.6</v>
      </c>
      <c r="AB297" s="24">
        <v>156.6</v>
      </c>
      <c r="AC297" s="24">
        <v>150.5</v>
      </c>
      <c r="AD297" s="24">
        <v>158</v>
      </c>
    </row>
    <row r="298" spans="1:30" x14ac:dyDescent="0.35">
      <c r="A298" s="5" t="s">
        <v>34</v>
      </c>
      <c r="B298" s="5">
        <v>2021</v>
      </c>
      <c r="C298" s="5" t="s">
        <v>37</v>
      </c>
      <c r="D298" s="24">
        <v>144.30000000000001</v>
      </c>
      <c r="E298" s="24">
        <v>198</v>
      </c>
      <c r="F298" s="24">
        <v>164.6</v>
      </c>
      <c r="G298" s="24">
        <v>155.4</v>
      </c>
      <c r="H298" s="24">
        <v>170.1</v>
      </c>
      <c r="I298" s="24">
        <v>164.4</v>
      </c>
      <c r="J298" s="24">
        <v>144.1</v>
      </c>
      <c r="K298" s="24">
        <v>161.69999999999999</v>
      </c>
      <c r="L298" s="24">
        <v>113.1</v>
      </c>
      <c r="M298" s="24">
        <v>163.9</v>
      </c>
      <c r="N298" s="24">
        <v>157.6</v>
      </c>
      <c r="O298" s="24">
        <v>168.9</v>
      </c>
      <c r="P298" s="24">
        <v>158</v>
      </c>
      <c r="Q298" s="24">
        <v>188.8</v>
      </c>
      <c r="R298" s="24">
        <v>158.80000000000001</v>
      </c>
      <c r="S298" s="24">
        <v>148.5</v>
      </c>
      <c r="T298" s="24">
        <v>157.30000000000001</v>
      </c>
      <c r="U298" s="5">
        <v>161.4</v>
      </c>
      <c r="V298" s="24">
        <v>155.6</v>
      </c>
      <c r="W298" s="24">
        <v>151.80000000000001</v>
      </c>
      <c r="X298" s="24">
        <v>162.30000000000001</v>
      </c>
      <c r="Y298" s="24">
        <v>146.6</v>
      </c>
      <c r="Z298" s="24">
        <v>153.19999999999999</v>
      </c>
      <c r="AA298" s="24">
        <v>160.30000000000001</v>
      </c>
      <c r="AB298" s="24">
        <v>155.4</v>
      </c>
      <c r="AC298" s="24">
        <v>154.4</v>
      </c>
      <c r="AD298" s="24">
        <v>157.80000000000001</v>
      </c>
    </row>
    <row r="299" spans="1:30" x14ac:dyDescent="0.35">
      <c r="A299" s="5" t="s">
        <v>30</v>
      </c>
      <c r="B299" s="5">
        <v>2021</v>
      </c>
      <c r="C299" s="5" t="s">
        <v>38</v>
      </c>
      <c r="D299" s="24">
        <v>145.1</v>
      </c>
      <c r="E299" s="24">
        <v>198.5</v>
      </c>
      <c r="F299" s="24">
        <v>168.6</v>
      </c>
      <c r="G299" s="24">
        <v>155.80000000000001</v>
      </c>
      <c r="H299" s="24">
        <v>184.4</v>
      </c>
      <c r="I299" s="24">
        <v>162.30000000000001</v>
      </c>
      <c r="J299" s="24">
        <v>138.4</v>
      </c>
      <c r="K299" s="24">
        <v>165.1</v>
      </c>
      <c r="L299" s="24">
        <v>114.3</v>
      </c>
      <c r="M299" s="24">
        <v>169.7</v>
      </c>
      <c r="N299" s="24">
        <v>164.6</v>
      </c>
      <c r="O299" s="24">
        <v>169.8</v>
      </c>
      <c r="P299" s="24">
        <v>158.69999999999999</v>
      </c>
      <c r="Q299" s="24">
        <v>189.6</v>
      </c>
      <c r="R299" s="24">
        <v>165.3</v>
      </c>
      <c r="S299" s="24">
        <v>160.6</v>
      </c>
      <c r="T299" s="24">
        <v>164.5</v>
      </c>
      <c r="U299" s="12">
        <f>AVERAGE(U300,U301)</f>
        <v>161.6</v>
      </c>
      <c r="V299" s="24">
        <v>161.69999999999999</v>
      </c>
      <c r="W299" s="24">
        <v>158.80000000000001</v>
      </c>
      <c r="X299" s="24">
        <v>169.1</v>
      </c>
      <c r="Y299" s="24">
        <v>153.19999999999999</v>
      </c>
      <c r="Z299" s="24">
        <v>160</v>
      </c>
      <c r="AA299" s="24">
        <v>167.6</v>
      </c>
      <c r="AB299" s="24">
        <v>159.30000000000001</v>
      </c>
      <c r="AC299" s="24">
        <v>161.1</v>
      </c>
      <c r="AD299" s="24">
        <v>161.1</v>
      </c>
    </row>
    <row r="300" spans="1:30" x14ac:dyDescent="0.35">
      <c r="A300" s="5" t="s">
        <v>33</v>
      </c>
      <c r="B300" s="5">
        <v>2021</v>
      </c>
      <c r="C300" s="5" t="s">
        <v>38</v>
      </c>
      <c r="D300" s="24">
        <v>148.80000000000001</v>
      </c>
      <c r="E300" s="24">
        <v>204.3</v>
      </c>
      <c r="F300" s="24">
        <v>173</v>
      </c>
      <c r="G300" s="24">
        <v>156.5</v>
      </c>
      <c r="H300" s="24">
        <v>168.8</v>
      </c>
      <c r="I300" s="24">
        <v>172.5</v>
      </c>
      <c r="J300" s="24">
        <v>166.5</v>
      </c>
      <c r="K300" s="24">
        <v>165.9</v>
      </c>
      <c r="L300" s="24">
        <v>115.9</v>
      </c>
      <c r="M300" s="24">
        <v>165.2</v>
      </c>
      <c r="N300" s="24">
        <v>152</v>
      </c>
      <c r="O300" s="24">
        <v>171.1</v>
      </c>
      <c r="P300" s="24">
        <v>164.2</v>
      </c>
      <c r="Q300" s="24">
        <v>198.2</v>
      </c>
      <c r="R300" s="24">
        <v>156.5</v>
      </c>
      <c r="S300" s="24">
        <v>140.19999999999999</v>
      </c>
      <c r="T300" s="24">
        <v>154.1</v>
      </c>
      <c r="U300" s="5">
        <v>161.6</v>
      </c>
      <c r="V300" s="24">
        <v>155.5</v>
      </c>
      <c r="W300" s="24">
        <v>150.1</v>
      </c>
      <c r="X300" s="24">
        <v>160.4</v>
      </c>
      <c r="Y300" s="24">
        <v>145</v>
      </c>
      <c r="Z300" s="24">
        <v>152.6</v>
      </c>
      <c r="AA300" s="24">
        <v>156.6</v>
      </c>
      <c r="AB300" s="24">
        <v>157.5</v>
      </c>
      <c r="AC300" s="24">
        <v>152.30000000000001</v>
      </c>
      <c r="AD300" s="24">
        <v>159.5</v>
      </c>
    </row>
    <row r="301" spans="1:30" x14ac:dyDescent="0.35">
      <c r="A301" s="5" t="s">
        <v>34</v>
      </c>
      <c r="B301" s="5">
        <v>2021</v>
      </c>
      <c r="C301" s="5" t="s">
        <v>38</v>
      </c>
      <c r="D301" s="24">
        <v>146.30000000000001</v>
      </c>
      <c r="E301" s="24">
        <v>200.5</v>
      </c>
      <c r="F301" s="24">
        <v>170.3</v>
      </c>
      <c r="G301" s="24">
        <v>156.1</v>
      </c>
      <c r="H301" s="24">
        <v>178.7</v>
      </c>
      <c r="I301" s="24">
        <v>167.1</v>
      </c>
      <c r="J301" s="24">
        <v>147.9</v>
      </c>
      <c r="K301" s="24">
        <v>165.4</v>
      </c>
      <c r="L301" s="24">
        <v>114.8</v>
      </c>
      <c r="M301" s="24">
        <v>168.2</v>
      </c>
      <c r="N301" s="24">
        <v>159.30000000000001</v>
      </c>
      <c r="O301" s="24">
        <v>170.4</v>
      </c>
      <c r="P301" s="24">
        <v>160.69999999999999</v>
      </c>
      <c r="Q301" s="24">
        <v>191.9</v>
      </c>
      <c r="R301" s="24">
        <v>161.80000000000001</v>
      </c>
      <c r="S301" s="24">
        <v>152.1</v>
      </c>
      <c r="T301" s="24">
        <v>160.4</v>
      </c>
      <c r="U301" s="5">
        <v>161.6</v>
      </c>
      <c r="V301" s="24">
        <v>159.4</v>
      </c>
      <c r="W301" s="24">
        <v>154.69999999999999</v>
      </c>
      <c r="X301" s="24">
        <v>165.8</v>
      </c>
      <c r="Y301" s="24">
        <v>148.9</v>
      </c>
      <c r="Z301" s="24">
        <v>155.80000000000001</v>
      </c>
      <c r="AA301" s="24">
        <v>161.19999999999999</v>
      </c>
      <c r="AB301" s="24">
        <v>158.6</v>
      </c>
      <c r="AC301" s="24">
        <v>156.80000000000001</v>
      </c>
      <c r="AD301" s="24">
        <v>160.4</v>
      </c>
    </row>
    <row r="302" spans="1:30" x14ac:dyDescent="0.35">
      <c r="A302" s="5" t="s">
        <v>30</v>
      </c>
      <c r="B302" s="5">
        <v>2021</v>
      </c>
      <c r="C302" s="5" t="s">
        <v>39</v>
      </c>
      <c r="D302" s="24">
        <v>145.6</v>
      </c>
      <c r="E302" s="24">
        <v>200.1</v>
      </c>
      <c r="F302" s="24">
        <v>179.3</v>
      </c>
      <c r="G302" s="24">
        <v>156.1</v>
      </c>
      <c r="H302" s="24">
        <v>190.4</v>
      </c>
      <c r="I302" s="24">
        <v>158.6</v>
      </c>
      <c r="J302" s="24">
        <v>144.69999999999999</v>
      </c>
      <c r="K302" s="24">
        <v>165.5</v>
      </c>
      <c r="L302" s="24">
        <v>114.6</v>
      </c>
      <c r="M302" s="24">
        <v>170</v>
      </c>
      <c r="N302" s="24">
        <v>165.5</v>
      </c>
      <c r="O302" s="24">
        <v>171.7</v>
      </c>
      <c r="P302" s="24">
        <v>160.5</v>
      </c>
      <c r="Q302" s="24">
        <v>189.1</v>
      </c>
      <c r="R302" s="24">
        <v>165.3</v>
      </c>
      <c r="S302" s="24">
        <v>159.9</v>
      </c>
      <c r="T302" s="24">
        <v>164.6</v>
      </c>
      <c r="U302" s="12">
        <f>AVERAGE(U303,U304)</f>
        <v>160.5</v>
      </c>
      <c r="V302" s="24">
        <v>162.1</v>
      </c>
      <c r="W302" s="24">
        <v>159.19999999999999</v>
      </c>
      <c r="X302" s="24">
        <v>169.7</v>
      </c>
      <c r="Y302" s="24">
        <v>154.19999999999999</v>
      </c>
      <c r="Z302" s="24">
        <v>160.4</v>
      </c>
      <c r="AA302" s="24">
        <v>166.8</v>
      </c>
      <c r="AB302" s="24">
        <v>159.4</v>
      </c>
      <c r="AC302" s="24">
        <v>161.5</v>
      </c>
      <c r="AD302" s="24">
        <v>162.1</v>
      </c>
    </row>
    <row r="303" spans="1:30" x14ac:dyDescent="0.35">
      <c r="A303" s="5" t="s">
        <v>33</v>
      </c>
      <c r="B303" s="5">
        <v>2021</v>
      </c>
      <c r="C303" s="5" t="s">
        <v>39</v>
      </c>
      <c r="D303" s="24">
        <v>149.19999999999999</v>
      </c>
      <c r="E303" s="24">
        <v>205.5</v>
      </c>
      <c r="F303" s="24">
        <v>182.8</v>
      </c>
      <c r="G303" s="24">
        <v>156.5</v>
      </c>
      <c r="H303" s="24">
        <v>172.2</v>
      </c>
      <c r="I303" s="24">
        <v>171.5</v>
      </c>
      <c r="J303" s="24">
        <v>176.2</v>
      </c>
      <c r="K303" s="24">
        <v>166.9</v>
      </c>
      <c r="L303" s="24">
        <v>116.1</v>
      </c>
      <c r="M303" s="24">
        <v>165.5</v>
      </c>
      <c r="N303" s="24">
        <v>152.30000000000001</v>
      </c>
      <c r="O303" s="24">
        <v>173.3</v>
      </c>
      <c r="P303" s="24">
        <v>166.2</v>
      </c>
      <c r="Q303" s="24">
        <v>195.6</v>
      </c>
      <c r="R303" s="24">
        <v>157.30000000000001</v>
      </c>
      <c r="S303" s="24">
        <v>140.5</v>
      </c>
      <c r="T303" s="24">
        <v>154.80000000000001</v>
      </c>
      <c r="U303" s="5">
        <v>160.5</v>
      </c>
      <c r="V303" s="24">
        <v>156.1</v>
      </c>
      <c r="W303" s="24">
        <v>149.80000000000001</v>
      </c>
      <c r="X303" s="24">
        <v>160.80000000000001</v>
      </c>
      <c r="Y303" s="24">
        <v>147.5</v>
      </c>
      <c r="Z303" s="24">
        <v>150.69999999999999</v>
      </c>
      <c r="AA303" s="24">
        <v>158.1</v>
      </c>
      <c r="AB303" s="24">
        <v>158</v>
      </c>
      <c r="AC303" s="24">
        <v>153.4</v>
      </c>
      <c r="AD303" s="24">
        <v>160.4</v>
      </c>
    </row>
    <row r="304" spans="1:30" x14ac:dyDescent="0.35">
      <c r="A304" s="5" t="s">
        <v>34</v>
      </c>
      <c r="B304" s="5">
        <v>2021</v>
      </c>
      <c r="C304" s="5" t="s">
        <v>39</v>
      </c>
      <c r="D304" s="24">
        <v>146.69999999999999</v>
      </c>
      <c r="E304" s="24">
        <v>202</v>
      </c>
      <c r="F304" s="24">
        <v>180.7</v>
      </c>
      <c r="G304" s="24">
        <v>156.19999999999999</v>
      </c>
      <c r="H304" s="24">
        <v>183.7</v>
      </c>
      <c r="I304" s="24">
        <v>164.6</v>
      </c>
      <c r="J304" s="24">
        <v>155.4</v>
      </c>
      <c r="K304" s="24">
        <v>166</v>
      </c>
      <c r="L304" s="24">
        <v>115.1</v>
      </c>
      <c r="M304" s="24">
        <v>168.5</v>
      </c>
      <c r="N304" s="24">
        <v>160</v>
      </c>
      <c r="O304" s="24">
        <v>172.4</v>
      </c>
      <c r="P304" s="24">
        <v>162.6</v>
      </c>
      <c r="Q304" s="24">
        <v>190.8</v>
      </c>
      <c r="R304" s="24">
        <v>162.19999999999999</v>
      </c>
      <c r="S304" s="24">
        <v>151.80000000000001</v>
      </c>
      <c r="T304" s="24">
        <v>160.69999999999999</v>
      </c>
      <c r="U304" s="5">
        <v>160.5</v>
      </c>
      <c r="V304" s="24">
        <v>159.80000000000001</v>
      </c>
      <c r="W304" s="24">
        <v>154.80000000000001</v>
      </c>
      <c r="X304" s="24">
        <v>166.3</v>
      </c>
      <c r="Y304" s="24">
        <v>150.69999999999999</v>
      </c>
      <c r="Z304" s="24">
        <v>154.9</v>
      </c>
      <c r="AA304" s="24">
        <v>161.69999999999999</v>
      </c>
      <c r="AB304" s="24">
        <v>158.80000000000001</v>
      </c>
      <c r="AC304" s="24">
        <v>157.6</v>
      </c>
      <c r="AD304" s="24">
        <v>161.30000000000001</v>
      </c>
    </row>
    <row r="305" spans="1:30" x14ac:dyDescent="0.35">
      <c r="A305" s="5" t="s">
        <v>30</v>
      </c>
      <c r="B305" s="5">
        <v>2021</v>
      </c>
      <c r="C305" s="5" t="s">
        <v>40</v>
      </c>
      <c r="D305" s="24">
        <v>145.1</v>
      </c>
      <c r="E305" s="24">
        <v>204.5</v>
      </c>
      <c r="F305" s="24">
        <v>180.4</v>
      </c>
      <c r="G305" s="24">
        <v>157.1</v>
      </c>
      <c r="H305" s="24">
        <v>188.7</v>
      </c>
      <c r="I305" s="24">
        <v>157.69999999999999</v>
      </c>
      <c r="J305" s="24">
        <v>152.80000000000001</v>
      </c>
      <c r="K305" s="24">
        <v>163.6</v>
      </c>
      <c r="L305" s="24">
        <v>113.9</v>
      </c>
      <c r="M305" s="24">
        <v>169.7</v>
      </c>
      <c r="N305" s="24">
        <v>166.2</v>
      </c>
      <c r="O305" s="24">
        <v>171</v>
      </c>
      <c r="P305" s="24">
        <v>161.69999999999999</v>
      </c>
      <c r="Q305" s="24">
        <v>189.7</v>
      </c>
      <c r="R305" s="24">
        <v>166</v>
      </c>
      <c r="S305" s="24">
        <v>161.1</v>
      </c>
      <c r="T305" s="24">
        <v>165.3</v>
      </c>
      <c r="U305" s="12">
        <f>AVERAGE(U306,U307)</f>
        <v>161.5</v>
      </c>
      <c r="V305" s="24">
        <v>162.5</v>
      </c>
      <c r="W305" s="24">
        <v>160.30000000000001</v>
      </c>
      <c r="X305" s="24">
        <v>170.4</v>
      </c>
      <c r="Y305" s="24">
        <v>157.1</v>
      </c>
      <c r="Z305" s="24">
        <v>160.69999999999999</v>
      </c>
      <c r="AA305" s="24">
        <v>167.2</v>
      </c>
      <c r="AB305" s="24">
        <v>160.4</v>
      </c>
      <c r="AC305" s="24">
        <v>162.80000000000001</v>
      </c>
      <c r="AD305" s="24">
        <v>163.19999999999999</v>
      </c>
    </row>
    <row r="306" spans="1:30" x14ac:dyDescent="0.35">
      <c r="A306" s="5" t="s">
        <v>33</v>
      </c>
      <c r="B306" s="5">
        <v>2021</v>
      </c>
      <c r="C306" s="5" t="s">
        <v>40</v>
      </c>
      <c r="D306" s="24">
        <v>149.1</v>
      </c>
      <c r="E306" s="24">
        <v>210.9</v>
      </c>
      <c r="F306" s="24">
        <v>185</v>
      </c>
      <c r="G306" s="24">
        <v>158.19999999999999</v>
      </c>
      <c r="H306" s="24">
        <v>170.6</v>
      </c>
      <c r="I306" s="24">
        <v>170.9</v>
      </c>
      <c r="J306" s="24">
        <v>186.4</v>
      </c>
      <c r="K306" s="24">
        <v>164.7</v>
      </c>
      <c r="L306" s="24">
        <v>115.7</v>
      </c>
      <c r="M306" s="24">
        <v>165.5</v>
      </c>
      <c r="N306" s="24">
        <v>153.4</v>
      </c>
      <c r="O306" s="24">
        <v>173.5</v>
      </c>
      <c r="P306" s="24">
        <v>167.9</v>
      </c>
      <c r="Q306" s="24">
        <v>195.5</v>
      </c>
      <c r="R306" s="24">
        <v>157.9</v>
      </c>
      <c r="S306" s="24">
        <v>141.9</v>
      </c>
      <c r="T306" s="24">
        <v>155.5</v>
      </c>
      <c r="U306" s="5">
        <v>161.5</v>
      </c>
      <c r="V306" s="24">
        <v>157.69999999999999</v>
      </c>
      <c r="W306" s="24">
        <v>150.69999999999999</v>
      </c>
      <c r="X306" s="24">
        <v>161.5</v>
      </c>
      <c r="Y306" s="24">
        <v>149.5</v>
      </c>
      <c r="Z306" s="24">
        <v>151.19999999999999</v>
      </c>
      <c r="AA306" s="24">
        <v>160.30000000000001</v>
      </c>
      <c r="AB306" s="24">
        <v>159.6</v>
      </c>
      <c r="AC306" s="24">
        <v>155</v>
      </c>
      <c r="AD306" s="24">
        <v>161.80000000000001</v>
      </c>
    </row>
    <row r="307" spans="1:30" x14ac:dyDescent="0.35">
      <c r="A307" s="5" t="s">
        <v>34</v>
      </c>
      <c r="B307" s="5">
        <v>2021</v>
      </c>
      <c r="C307" s="5" t="s">
        <v>40</v>
      </c>
      <c r="D307" s="24">
        <v>146.4</v>
      </c>
      <c r="E307" s="24">
        <v>206.8</v>
      </c>
      <c r="F307" s="24">
        <v>182.2</v>
      </c>
      <c r="G307" s="24">
        <v>157.5</v>
      </c>
      <c r="H307" s="24">
        <v>182.1</v>
      </c>
      <c r="I307" s="24">
        <v>163.9</v>
      </c>
      <c r="J307" s="24">
        <v>164.2</v>
      </c>
      <c r="K307" s="24">
        <v>164</v>
      </c>
      <c r="L307" s="24">
        <v>114.5</v>
      </c>
      <c r="M307" s="24">
        <v>168.3</v>
      </c>
      <c r="N307" s="24">
        <v>160.9</v>
      </c>
      <c r="O307" s="24">
        <v>172.2</v>
      </c>
      <c r="P307" s="24">
        <v>164</v>
      </c>
      <c r="Q307" s="24">
        <v>191.2</v>
      </c>
      <c r="R307" s="24">
        <v>162.80000000000001</v>
      </c>
      <c r="S307" s="24">
        <v>153.1</v>
      </c>
      <c r="T307" s="24">
        <v>161.4</v>
      </c>
      <c r="U307" s="5">
        <v>161.5</v>
      </c>
      <c r="V307" s="24">
        <v>160.69999999999999</v>
      </c>
      <c r="W307" s="24">
        <v>155.80000000000001</v>
      </c>
      <c r="X307" s="24">
        <v>167</v>
      </c>
      <c r="Y307" s="24">
        <v>153.1</v>
      </c>
      <c r="Z307" s="24">
        <v>155.30000000000001</v>
      </c>
      <c r="AA307" s="24">
        <v>163.19999999999999</v>
      </c>
      <c r="AB307" s="24">
        <v>160.1</v>
      </c>
      <c r="AC307" s="24">
        <v>159</v>
      </c>
      <c r="AD307" s="24">
        <v>162.5</v>
      </c>
    </row>
    <row r="308" spans="1:30" x14ac:dyDescent="0.35">
      <c r="A308" s="5" t="s">
        <v>30</v>
      </c>
      <c r="B308" s="5">
        <v>2021</v>
      </c>
      <c r="C308" s="5" t="s">
        <v>41</v>
      </c>
      <c r="D308" s="24">
        <v>144.9</v>
      </c>
      <c r="E308" s="24">
        <v>202.3</v>
      </c>
      <c r="F308" s="24">
        <v>176.5</v>
      </c>
      <c r="G308" s="24">
        <v>157.5</v>
      </c>
      <c r="H308" s="24">
        <v>190.9</v>
      </c>
      <c r="I308" s="24">
        <v>155.69999999999999</v>
      </c>
      <c r="J308" s="24">
        <v>153.9</v>
      </c>
      <c r="K308" s="24">
        <v>162.80000000000001</v>
      </c>
      <c r="L308" s="24">
        <v>115.2</v>
      </c>
      <c r="M308" s="24">
        <v>169.8</v>
      </c>
      <c r="N308" s="24">
        <v>167.6</v>
      </c>
      <c r="O308" s="24">
        <v>171.9</v>
      </c>
      <c r="P308" s="24">
        <v>161.80000000000001</v>
      </c>
      <c r="Q308" s="24">
        <v>190.2</v>
      </c>
      <c r="R308" s="24">
        <v>167</v>
      </c>
      <c r="S308" s="24">
        <v>162.6</v>
      </c>
      <c r="T308" s="24">
        <v>166.3</v>
      </c>
      <c r="U308" s="12">
        <f>AVERAGE(U309,U310)</f>
        <v>162.1</v>
      </c>
      <c r="V308" s="24">
        <v>163.1</v>
      </c>
      <c r="W308" s="24">
        <v>160.9</v>
      </c>
      <c r="X308" s="24">
        <v>171.1</v>
      </c>
      <c r="Y308" s="24">
        <v>157.69999999999999</v>
      </c>
      <c r="Z308" s="24">
        <v>161.1</v>
      </c>
      <c r="AA308" s="24">
        <v>167.5</v>
      </c>
      <c r="AB308" s="24">
        <v>160.30000000000001</v>
      </c>
      <c r="AC308" s="24">
        <v>163.30000000000001</v>
      </c>
      <c r="AD308" s="24">
        <v>163.6</v>
      </c>
    </row>
    <row r="309" spans="1:30" x14ac:dyDescent="0.35">
      <c r="A309" s="5" t="s">
        <v>33</v>
      </c>
      <c r="B309" s="5">
        <v>2021</v>
      </c>
      <c r="C309" s="5" t="s">
        <v>41</v>
      </c>
      <c r="D309" s="24">
        <v>149.30000000000001</v>
      </c>
      <c r="E309" s="24">
        <v>207.4</v>
      </c>
      <c r="F309" s="24">
        <v>174.1</v>
      </c>
      <c r="G309" s="24">
        <v>159.19999999999999</v>
      </c>
      <c r="H309" s="24">
        <v>175</v>
      </c>
      <c r="I309" s="24">
        <v>161.30000000000001</v>
      </c>
      <c r="J309" s="24">
        <v>183.3</v>
      </c>
      <c r="K309" s="24">
        <v>164.5</v>
      </c>
      <c r="L309" s="24">
        <v>120.4</v>
      </c>
      <c r="M309" s="24">
        <v>166.2</v>
      </c>
      <c r="N309" s="24">
        <v>154.80000000000001</v>
      </c>
      <c r="O309" s="24">
        <v>175.1</v>
      </c>
      <c r="P309" s="24">
        <v>167.3</v>
      </c>
      <c r="Q309" s="24">
        <v>196.5</v>
      </c>
      <c r="R309" s="24">
        <v>159.80000000000001</v>
      </c>
      <c r="S309" s="24">
        <v>143.6</v>
      </c>
      <c r="T309" s="24">
        <v>157.30000000000001</v>
      </c>
      <c r="U309" s="5">
        <v>162.1</v>
      </c>
      <c r="V309" s="24">
        <v>160.69999999999999</v>
      </c>
      <c r="W309" s="24">
        <v>153.19999999999999</v>
      </c>
      <c r="X309" s="24">
        <v>162.80000000000001</v>
      </c>
      <c r="Y309" s="24">
        <v>150.4</v>
      </c>
      <c r="Z309" s="24">
        <v>153.69999999999999</v>
      </c>
      <c r="AA309" s="24">
        <v>160.4</v>
      </c>
      <c r="AB309" s="24">
        <v>159.6</v>
      </c>
      <c r="AC309" s="24">
        <v>156</v>
      </c>
      <c r="AD309" s="24">
        <v>162.30000000000001</v>
      </c>
    </row>
    <row r="310" spans="1:30" x14ac:dyDescent="0.35">
      <c r="A310" s="5" t="s">
        <v>34</v>
      </c>
      <c r="B310" s="5">
        <v>2021</v>
      </c>
      <c r="C310" s="5" t="s">
        <v>41</v>
      </c>
      <c r="D310" s="24">
        <v>146.6</v>
      </c>
      <c r="E310" s="24">
        <v>204</v>
      </c>
      <c r="F310" s="24">
        <v>172.8</v>
      </c>
      <c r="G310" s="24">
        <v>158.4</v>
      </c>
      <c r="H310" s="24">
        <v>188</v>
      </c>
      <c r="I310" s="24">
        <v>156.80000000000001</v>
      </c>
      <c r="J310" s="24">
        <v>162.19999999999999</v>
      </c>
      <c r="K310" s="24">
        <v>164.1</v>
      </c>
      <c r="L310" s="24">
        <v>119.7</v>
      </c>
      <c r="M310" s="24">
        <v>168.8</v>
      </c>
      <c r="N310" s="24">
        <v>162.69999999999999</v>
      </c>
      <c r="O310" s="24">
        <v>173.9</v>
      </c>
      <c r="P310" s="24">
        <v>164</v>
      </c>
      <c r="Q310" s="24">
        <v>192.1</v>
      </c>
      <c r="R310" s="24">
        <v>164.5</v>
      </c>
      <c r="S310" s="24">
        <v>155.30000000000001</v>
      </c>
      <c r="T310" s="24">
        <v>163.19999999999999</v>
      </c>
      <c r="U310" s="5">
        <v>162.1</v>
      </c>
      <c r="V310" s="24">
        <v>162.6</v>
      </c>
      <c r="W310" s="24">
        <v>157.5</v>
      </c>
      <c r="X310" s="24">
        <v>168.4</v>
      </c>
      <c r="Y310" s="24">
        <v>154</v>
      </c>
      <c r="Z310" s="24">
        <v>157.6</v>
      </c>
      <c r="AA310" s="24">
        <v>163.80000000000001</v>
      </c>
      <c r="AB310" s="24">
        <v>160</v>
      </c>
      <c r="AC310" s="24">
        <v>160</v>
      </c>
      <c r="AD310" s="24">
        <v>163.19999999999999</v>
      </c>
    </row>
    <row r="311" spans="1:30" x14ac:dyDescent="0.35">
      <c r="A311" s="5" t="s">
        <v>30</v>
      </c>
      <c r="B311" s="5">
        <v>2021</v>
      </c>
      <c r="C311" s="5" t="s">
        <v>42</v>
      </c>
      <c r="D311" s="24">
        <v>145.4</v>
      </c>
      <c r="E311" s="24">
        <v>202.1</v>
      </c>
      <c r="F311" s="24">
        <v>172</v>
      </c>
      <c r="G311" s="24">
        <v>158</v>
      </c>
      <c r="H311" s="24">
        <v>195.5</v>
      </c>
      <c r="I311" s="24">
        <v>152.69999999999999</v>
      </c>
      <c r="J311" s="24">
        <v>151.4</v>
      </c>
      <c r="K311" s="24">
        <v>163.9</v>
      </c>
      <c r="L311" s="24">
        <v>119.3</v>
      </c>
      <c r="M311" s="24">
        <v>170.1</v>
      </c>
      <c r="N311" s="24">
        <v>168.3</v>
      </c>
      <c r="O311" s="24">
        <v>172.8</v>
      </c>
      <c r="P311" s="24">
        <v>162.1</v>
      </c>
      <c r="Q311" s="24">
        <v>190.5</v>
      </c>
      <c r="R311" s="24">
        <v>167.7</v>
      </c>
      <c r="S311" s="24">
        <v>163.6</v>
      </c>
      <c r="T311" s="24">
        <v>167.1</v>
      </c>
      <c r="U311" s="12">
        <f>AVERAGE(U312,U313)</f>
        <v>162.1</v>
      </c>
      <c r="V311" s="24">
        <v>163.69999999999999</v>
      </c>
      <c r="W311" s="24">
        <v>161.30000000000001</v>
      </c>
      <c r="X311" s="24">
        <v>171.9</v>
      </c>
      <c r="Y311" s="24">
        <v>157.80000000000001</v>
      </c>
      <c r="Z311" s="24">
        <v>162.69999999999999</v>
      </c>
      <c r="AA311" s="24">
        <v>168.5</v>
      </c>
      <c r="AB311" s="24">
        <v>160.19999999999999</v>
      </c>
      <c r="AC311" s="24">
        <v>163.80000000000001</v>
      </c>
      <c r="AD311" s="24">
        <v>164</v>
      </c>
    </row>
    <row r="312" spans="1:30" x14ac:dyDescent="0.35">
      <c r="A312" s="5" t="s">
        <v>33</v>
      </c>
      <c r="B312" s="5">
        <v>2021</v>
      </c>
      <c r="C312" s="5" t="s">
        <v>42</v>
      </c>
      <c r="D312" s="24">
        <v>149.30000000000001</v>
      </c>
      <c r="E312" s="24">
        <v>207.4</v>
      </c>
      <c r="F312" s="24">
        <v>174.1</v>
      </c>
      <c r="G312" s="24">
        <v>159.1</v>
      </c>
      <c r="H312" s="24">
        <v>175</v>
      </c>
      <c r="I312" s="24">
        <v>161.19999999999999</v>
      </c>
      <c r="J312" s="24">
        <v>183.5</v>
      </c>
      <c r="K312" s="24">
        <v>164.5</v>
      </c>
      <c r="L312" s="24">
        <v>120.4</v>
      </c>
      <c r="M312" s="24">
        <v>166.2</v>
      </c>
      <c r="N312" s="24">
        <v>154.80000000000001</v>
      </c>
      <c r="O312" s="24">
        <v>175.1</v>
      </c>
      <c r="P312" s="24">
        <v>167.3</v>
      </c>
      <c r="Q312" s="24">
        <v>196.5</v>
      </c>
      <c r="R312" s="24">
        <v>159.80000000000001</v>
      </c>
      <c r="S312" s="24">
        <v>143.6</v>
      </c>
      <c r="T312" s="24">
        <v>157.4</v>
      </c>
      <c r="U312" s="5">
        <v>162.1</v>
      </c>
      <c r="V312" s="24">
        <v>160.80000000000001</v>
      </c>
      <c r="W312" s="24">
        <v>153.30000000000001</v>
      </c>
      <c r="X312" s="24">
        <v>162.80000000000001</v>
      </c>
      <c r="Y312" s="24">
        <v>150.5</v>
      </c>
      <c r="Z312" s="24">
        <v>153.9</v>
      </c>
      <c r="AA312" s="24">
        <v>160.30000000000001</v>
      </c>
      <c r="AB312" s="24">
        <v>159.6</v>
      </c>
      <c r="AC312" s="24">
        <v>156</v>
      </c>
      <c r="AD312" s="24">
        <v>162.30000000000001</v>
      </c>
    </row>
    <row r="313" spans="1:30" x14ac:dyDescent="0.35">
      <c r="A313" s="5" t="s">
        <v>34</v>
      </c>
      <c r="B313" s="5">
        <v>2021</v>
      </c>
      <c r="C313" s="5" t="s">
        <v>42</v>
      </c>
      <c r="D313" s="24">
        <v>146.6</v>
      </c>
      <c r="E313" s="24">
        <v>204</v>
      </c>
      <c r="F313" s="24">
        <v>172.8</v>
      </c>
      <c r="G313" s="24">
        <v>158.4</v>
      </c>
      <c r="H313" s="24">
        <v>188</v>
      </c>
      <c r="I313" s="24">
        <v>156.69999999999999</v>
      </c>
      <c r="J313" s="24">
        <v>162.30000000000001</v>
      </c>
      <c r="K313" s="24">
        <v>164.1</v>
      </c>
      <c r="L313" s="24">
        <v>119.7</v>
      </c>
      <c r="M313" s="24">
        <v>168.8</v>
      </c>
      <c r="N313" s="24">
        <v>162.69999999999999</v>
      </c>
      <c r="O313" s="24">
        <v>173.9</v>
      </c>
      <c r="P313" s="24">
        <v>164</v>
      </c>
      <c r="Q313" s="24">
        <v>192.1</v>
      </c>
      <c r="R313" s="24">
        <v>164.6</v>
      </c>
      <c r="S313" s="24">
        <v>155.30000000000001</v>
      </c>
      <c r="T313" s="24">
        <v>163.30000000000001</v>
      </c>
      <c r="U313" s="5">
        <v>162.1</v>
      </c>
      <c r="V313" s="24">
        <v>162.6</v>
      </c>
      <c r="W313" s="24">
        <v>157.5</v>
      </c>
      <c r="X313" s="24">
        <v>168.4</v>
      </c>
      <c r="Y313" s="24">
        <v>154</v>
      </c>
      <c r="Z313" s="24">
        <v>157.69999999999999</v>
      </c>
      <c r="AA313" s="24">
        <v>163.69999999999999</v>
      </c>
      <c r="AB313" s="24">
        <v>160</v>
      </c>
      <c r="AC313" s="24">
        <v>160</v>
      </c>
      <c r="AD313" s="24">
        <v>163.19999999999999</v>
      </c>
    </row>
    <row r="314" spans="1:30" x14ac:dyDescent="0.35">
      <c r="A314" s="5" t="s">
        <v>30</v>
      </c>
      <c r="B314" s="5">
        <v>2021</v>
      </c>
      <c r="C314" s="5" t="s">
        <v>43</v>
      </c>
      <c r="D314" s="24">
        <v>146.1</v>
      </c>
      <c r="E314" s="24">
        <v>202.5</v>
      </c>
      <c r="F314" s="24">
        <v>170.1</v>
      </c>
      <c r="G314" s="24">
        <v>158.4</v>
      </c>
      <c r="H314" s="24">
        <v>198.8</v>
      </c>
      <c r="I314" s="24">
        <v>152.6</v>
      </c>
      <c r="J314" s="24">
        <v>170.4</v>
      </c>
      <c r="K314" s="24">
        <v>165.2</v>
      </c>
      <c r="L314" s="24">
        <v>121.6</v>
      </c>
      <c r="M314" s="24">
        <v>170.6</v>
      </c>
      <c r="N314" s="24">
        <v>168.8</v>
      </c>
      <c r="O314" s="24">
        <v>173.6</v>
      </c>
      <c r="P314" s="24">
        <v>165.5</v>
      </c>
      <c r="Q314" s="24">
        <v>191.2</v>
      </c>
      <c r="R314" s="24">
        <v>168.9</v>
      </c>
      <c r="S314" s="24">
        <v>164.8</v>
      </c>
      <c r="T314" s="24">
        <v>168.3</v>
      </c>
      <c r="U314" s="12">
        <f>AVERAGE(U315,U316)</f>
        <v>163.6</v>
      </c>
      <c r="V314" s="24">
        <v>165.5</v>
      </c>
      <c r="W314" s="24">
        <v>162</v>
      </c>
      <c r="X314" s="24">
        <v>172.5</v>
      </c>
      <c r="Y314" s="24">
        <v>159.5</v>
      </c>
      <c r="Z314" s="24">
        <v>163.19999999999999</v>
      </c>
      <c r="AA314" s="24">
        <v>169</v>
      </c>
      <c r="AB314" s="24">
        <v>161.1</v>
      </c>
      <c r="AC314" s="24">
        <v>164.7</v>
      </c>
      <c r="AD314" s="24">
        <v>166.3</v>
      </c>
    </row>
    <row r="315" spans="1:30" x14ac:dyDescent="0.35">
      <c r="A315" s="5" t="s">
        <v>33</v>
      </c>
      <c r="B315" s="5">
        <v>2021</v>
      </c>
      <c r="C315" s="5" t="s">
        <v>43</v>
      </c>
      <c r="D315" s="24">
        <v>150.1</v>
      </c>
      <c r="E315" s="24">
        <v>208.4</v>
      </c>
      <c r="F315" s="24">
        <v>173</v>
      </c>
      <c r="G315" s="24">
        <v>159.19999999999999</v>
      </c>
      <c r="H315" s="24">
        <v>176.6</v>
      </c>
      <c r="I315" s="24">
        <v>159.30000000000001</v>
      </c>
      <c r="J315" s="24">
        <v>214.4</v>
      </c>
      <c r="K315" s="24">
        <v>165.3</v>
      </c>
      <c r="L315" s="24">
        <v>122.5</v>
      </c>
      <c r="M315" s="24">
        <v>166.8</v>
      </c>
      <c r="N315" s="24">
        <v>155.4</v>
      </c>
      <c r="O315" s="24">
        <v>175.9</v>
      </c>
      <c r="P315" s="24">
        <v>171.5</v>
      </c>
      <c r="Q315" s="24">
        <v>197</v>
      </c>
      <c r="R315" s="24">
        <v>160.80000000000001</v>
      </c>
      <c r="S315" s="24">
        <v>144.4</v>
      </c>
      <c r="T315" s="24">
        <v>158.30000000000001</v>
      </c>
      <c r="U315" s="5">
        <v>163.6</v>
      </c>
      <c r="V315" s="24">
        <v>162.19999999999999</v>
      </c>
      <c r="W315" s="24">
        <v>154.30000000000001</v>
      </c>
      <c r="X315" s="24">
        <v>163.5</v>
      </c>
      <c r="Y315" s="24">
        <v>152.19999999999999</v>
      </c>
      <c r="Z315" s="24">
        <v>155.1</v>
      </c>
      <c r="AA315" s="24">
        <v>160.30000000000001</v>
      </c>
      <c r="AB315" s="24">
        <v>160.30000000000001</v>
      </c>
      <c r="AC315" s="24">
        <v>157</v>
      </c>
      <c r="AD315" s="24">
        <v>164.6</v>
      </c>
    </row>
    <row r="316" spans="1:30" x14ac:dyDescent="0.35">
      <c r="A316" s="5" t="s">
        <v>34</v>
      </c>
      <c r="B316" s="5">
        <v>2021</v>
      </c>
      <c r="C316" s="5" t="s">
        <v>43</v>
      </c>
      <c r="D316" s="24">
        <v>147.4</v>
      </c>
      <c r="E316" s="24">
        <v>204.6</v>
      </c>
      <c r="F316" s="24">
        <v>171.2</v>
      </c>
      <c r="G316" s="24">
        <v>158.69999999999999</v>
      </c>
      <c r="H316" s="24">
        <v>190.6</v>
      </c>
      <c r="I316" s="24">
        <v>155.69999999999999</v>
      </c>
      <c r="J316" s="24">
        <v>185.3</v>
      </c>
      <c r="K316" s="24">
        <v>165.2</v>
      </c>
      <c r="L316" s="24">
        <v>121.9</v>
      </c>
      <c r="M316" s="24">
        <v>169.3</v>
      </c>
      <c r="N316" s="24">
        <v>163.19999999999999</v>
      </c>
      <c r="O316" s="24">
        <v>174.7</v>
      </c>
      <c r="P316" s="24">
        <v>167.7</v>
      </c>
      <c r="Q316" s="24">
        <v>192.7</v>
      </c>
      <c r="R316" s="24">
        <v>165.7</v>
      </c>
      <c r="S316" s="24">
        <v>156.30000000000001</v>
      </c>
      <c r="T316" s="24">
        <v>164.3</v>
      </c>
      <c r="U316" s="5">
        <v>163.6</v>
      </c>
      <c r="V316" s="24">
        <v>164.2</v>
      </c>
      <c r="W316" s="24">
        <v>158.4</v>
      </c>
      <c r="X316" s="24">
        <v>169.1</v>
      </c>
      <c r="Y316" s="24">
        <v>155.69999999999999</v>
      </c>
      <c r="Z316" s="24">
        <v>158.6</v>
      </c>
      <c r="AA316" s="24">
        <v>163.9</v>
      </c>
      <c r="AB316" s="24">
        <v>160.80000000000001</v>
      </c>
      <c r="AC316" s="24">
        <v>161</v>
      </c>
      <c r="AD316" s="24">
        <v>165.5</v>
      </c>
    </row>
    <row r="317" spans="1:30" x14ac:dyDescent="0.35">
      <c r="A317" s="5" t="s">
        <v>30</v>
      </c>
      <c r="B317" s="5">
        <v>2021</v>
      </c>
      <c r="C317" s="5" t="s">
        <v>45</v>
      </c>
      <c r="D317" s="24">
        <v>146.9</v>
      </c>
      <c r="E317" s="24">
        <v>199.8</v>
      </c>
      <c r="F317" s="24">
        <v>171.5</v>
      </c>
      <c r="G317" s="24">
        <v>159.1</v>
      </c>
      <c r="H317" s="24">
        <v>198.4</v>
      </c>
      <c r="I317" s="24">
        <v>153.19999999999999</v>
      </c>
      <c r="J317" s="24">
        <v>183.9</v>
      </c>
      <c r="K317" s="24">
        <v>165.4</v>
      </c>
      <c r="L317" s="24">
        <v>122.1</v>
      </c>
      <c r="M317" s="24">
        <v>170.8</v>
      </c>
      <c r="N317" s="24">
        <v>169.1</v>
      </c>
      <c r="O317" s="24">
        <v>174.3</v>
      </c>
      <c r="P317" s="24">
        <v>167.5</v>
      </c>
      <c r="Q317" s="24">
        <v>191.4</v>
      </c>
      <c r="R317" s="24">
        <v>170.4</v>
      </c>
      <c r="S317" s="24">
        <v>166</v>
      </c>
      <c r="T317" s="24">
        <v>169.8</v>
      </c>
      <c r="U317" s="12">
        <f>AVERAGE(U318,U319)</f>
        <v>164.2</v>
      </c>
      <c r="V317" s="24">
        <v>165.3</v>
      </c>
      <c r="W317" s="24">
        <v>162.9</v>
      </c>
      <c r="X317" s="24">
        <v>173.4</v>
      </c>
      <c r="Y317" s="24">
        <v>158.9</v>
      </c>
      <c r="Z317" s="24">
        <v>163.80000000000001</v>
      </c>
      <c r="AA317" s="24">
        <v>169.3</v>
      </c>
      <c r="AB317" s="24">
        <v>162.4</v>
      </c>
      <c r="AC317" s="24">
        <v>165.2</v>
      </c>
      <c r="AD317" s="24">
        <v>167.6</v>
      </c>
    </row>
    <row r="318" spans="1:30" x14ac:dyDescent="0.35">
      <c r="A318" s="5" t="s">
        <v>33</v>
      </c>
      <c r="B318" s="5">
        <v>2021</v>
      </c>
      <c r="C318" s="5" t="s">
        <v>45</v>
      </c>
      <c r="D318" s="24">
        <v>151</v>
      </c>
      <c r="E318" s="24">
        <v>204.9</v>
      </c>
      <c r="F318" s="24">
        <v>175.4</v>
      </c>
      <c r="G318" s="24">
        <v>159.6</v>
      </c>
      <c r="H318" s="24">
        <v>175.8</v>
      </c>
      <c r="I318" s="24">
        <v>160.30000000000001</v>
      </c>
      <c r="J318" s="24">
        <v>229.1</v>
      </c>
      <c r="K318" s="24">
        <v>165.1</v>
      </c>
      <c r="L318" s="24">
        <v>123.1</v>
      </c>
      <c r="M318" s="24">
        <v>167.2</v>
      </c>
      <c r="N318" s="24">
        <v>156.1</v>
      </c>
      <c r="O318" s="24">
        <v>176.8</v>
      </c>
      <c r="P318" s="24">
        <v>173.5</v>
      </c>
      <c r="Q318" s="24">
        <v>197</v>
      </c>
      <c r="R318" s="24">
        <v>162.30000000000001</v>
      </c>
      <c r="S318" s="24">
        <v>145.30000000000001</v>
      </c>
      <c r="T318" s="24">
        <v>159.69999999999999</v>
      </c>
      <c r="U318" s="5">
        <v>164.2</v>
      </c>
      <c r="V318" s="24">
        <v>161.6</v>
      </c>
      <c r="W318" s="24">
        <v>155.19999999999999</v>
      </c>
      <c r="X318" s="24">
        <v>164.2</v>
      </c>
      <c r="Y318" s="24">
        <v>151.19999999999999</v>
      </c>
      <c r="Z318" s="24">
        <v>156.69999999999999</v>
      </c>
      <c r="AA318" s="24">
        <v>160.80000000000001</v>
      </c>
      <c r="AB318" s="24">
        <v>161.80000000000001</v>
      </c>
      <c r="AC318" s="24">
        <v>157.30000000000001</v>
      </c>
      <c r="AD318" s="24">
        <v>165.6</v>
      </c>
    </row>
    <row r="319" spans="1:30" x14ac:dyDescent="0.35">
      <c r="A319" s="5" t="s">
        <v>34</v>
      </c>
      <c r="B319" s="5">
        <v>2021</v>
      </c>
      <c r="C319" s="5" t="s">
        <v>45</v>
      </c>
      <c r="D319" s="24">
        <v>148.19999999999999</v>
      </c>
      <c r="E319" s="24">
        <v>201.6</v>
      </c>
      <c r="F319" s="24">
        <v>173</v>
      </c>
      <c r="G319" s="24">
        <v>159.30000000000001</v>
      </c>
      <c r="H319" s="24">
        <v>190.1</v>
      </c>
      <c r="I319" s="24">
        <v>156.5</v>
      </c>
      <c r="J319" s="24">
        <v>199.2</v>
      </c>
      <c r="K319" s="24">
        <v>165.3</v>
      </c>
      <c r="L319" s="24">
        <v>122.4</v>
      </c>
      <c r="M319" s="24">
        <v>169.6</v>
      </c>
      <c r="N319" s="24">
        <v>163.69999999999999</v>
      </c>
      <c r="O319" s="24">
        <v>175.5</v>
      </c>
      <c r="P319" s="24">
        <v>169.7</v>
      </c>
      <c r="Q319" s="24">
        <v>192.9</v>
      </c>
      <c r="R319" s="24">
        <v>167.2</v>
      </c>
      <c r="S319" s="24">
        <v>157.4</v>
      </c>
      <c r="T319" s="24">
        <v>165.8</v>
      </c>
      <c r="U319" s="5">
        <v>164.2</v>
      </c>
      <c r="V319" s="24">
        <v>163.9</v>
      </c>
      <c r="W319" s="24">
        <v>159.30000000000001</v>
      </c>
      <c r="X319" s="24">
        <v>169.9</v>
      </c>
      <c r="Y319" s="24">
        <v>154.80000000000001</v>
      </c>
      <c r="Z319" s="24">
        <v>159.80000000000001</v>
      </c>
      <c r="AA319" s="24">
        <v>164.3</v>
      </c>
      <c r="AB319" s="24">
        <v>162.19999999999999</v>
      </c>
      <c r="AC319" s="24">
        <v>161.4</v>
      </c>
      <c r="AD319" s="24">
        <v>166.7</v>
      </c>
    </row>
    <row r="320" spans="1:30" x14ac:dyDescent="0.35">
      <c r="A320" s="5" t="s">
        <v>30</v>
      </c>
      <c r="B320" s="5">
        <v>2021</v>
      </c>
      <c r="C320" s="5" t="s">
        <v>46</v>
      </c>
      <c r="D320" s="24">
        <v>147.4</v>
      </c>
      <c r="E320" s="24">
        <v>197</v>
      </c>
      <c r="F320" s="24">
        <v>176.5</v>
      </c>
      <c r="G320" s="24">
        <v>159.80000000000001</v>
      </c>
      <c r="H320" s="24">
        <v>195.8</v>
      </c>
      <c r="I320" s="24">
        <v>152</v>
      </c>
      <c r="J320" s="24">
        <v>172.3</v>
      </c>
      <c r="K320" s="24">
        <v>164.5</v>
      </c>
      <c r="L320" s="24">
        <v>120.6</v>
      </c>
      <c r="M320" s="24">
        <v>171.7</v>
      </c>
      <c r="N320" s="24">
        <v>169.7</v>
      </c>
      <c r="O320" s="24">
        <v>175.1</v>
      </c>
      <c r="P320" s="24">
        <v>165.8</v>
      </c>
      <c r="Q320" s="24">
        <v>190.8</v>
      </c>
      <c r="R320" s="24">
        <v>171.8</v>
      </c>
      <c r="S320" s="24">
        <v>167.3</v>
      </c>
      <c r="T320" s="24">
        <v>171.2</v>
      </c>
      <c r="U320" s="12">
        <f>AVERAGE(U321,U322)</f>
        <v>163.4</v>
      </c>
      <c r="V320" s="24">
        <v>165.6</v>
      </c>
      <c r="W320" s="24">
        <v>163.9</v>
      </c>
      <c r="X320" s="24">
        <v>174</v>
      </c>
      <c r="Y320" s="24">
        <v>160.1</v>
      </c>
      <c r="Z320" s="24">
        <v>164.5</v>
      </c>
      <c r="AA320" s="24">
        <v>169.7</v>
      </c>
      <c r="AB320" s="24">
        <v>162.80000000000001</v>
      </c>
      <c r="AC320" s="24">
        <v>166</v>
      </c>
      <c r="AD320" s="24">
        <v>167</v>
      </c>
    </row>
    <row r="321" spans="1:30" x14ac:dyDescent="0.35">
      <c r="A321" s="5" t="s">
        <v>33</v>
      </c>
      <c r="B321" s="5">
        <v>2021</v>
      </c>
      <c r="C321" s="5" t="s">
        <v>46</v>
      </c>
      <c r="D321" s="24">
        <v>151.6</v>
      </c>
      <c r="E321" s="24">
        <v>202.2</v>
      </c>
      <c r="F321" s="24">
        <v>180</v>
      </c>
      <c r="G321" s="24">
        <v>160</v>
      </c>
      <c r="H321" s="24">
        <v>173.5</v>
      </c>
      <c r="I321" s="24">
        <v>158.30000000000001</v>
      </c>
      <c r="J321" s="24">
        <v>219.5</v>
      </c>
      <c r="K321" s="24">
        <v>164.2</v>
      </c>
      <c r="L321" s="24">
        <v>121.9</v>
      </c>
      <c r="M321" s="24">
        <v>168.2</v>
      </c>
      <c r="N321" s="24">
        <v>156.5</v>
      </c>
      <c r="O321" s="24">
        <v>178.2</v>
      </c>
      <c r="P321" s="24">
        <v>172.2</v>
      </c>
      <c r="Q321" s="24">
        <v>196.8</v>
      </c>
      <c r="R321" s="24">
        <v>163.30000000000001</v>
      </c>
      <c r="S321" s="24">
        <v>146.69999999999999</v>
      </c>
      <c r="T321" s="24">
        <v>160.69999999999999</v>
      </c>
      <c r="U321" s="5">
        <v>163.4</v>
      </c>
      <c r="V321" s="24">
        <v>161.69999999999999</v>
      </c>
      <c r="W321" s="24">
        <v>156</v>
      </c>
      <c r="X321" s="24">
        <v>165.1</v>
      </c>
      <c r="Y321" s="24">
        <v>151.80000000000001</v>
      </c>
      <c r="Z321" s="24">
        <v>157.6</v>
      </c>
      <c r="AA321" s="24">
        <v>160.6</v>
      </c>
      <c r="AB321" s="24">
        <v>162.4</v>
      </c>
      <c r="AC321" s="24">
        <v>157.80000000000001</v>
      </c>
      <c r="AD321" s="24">
        <v>165.2</v>
      </c>
    </row>
    <row r="322" spans="1:30" x14ac:dyDescent="0.35">
      <c r="A322" s="5" t="s">
        <v>34</v>
      </c>
      <c r="B322" s="5">
        <v>2021</v>
      </c>
      <c r="C322" s="5" t="s">
        <v>46</v>
      </c>
      <c r="D322" s="24">
        <v>148.69999999999999</v>
      </c>
      <c r="E322" s="24">
        <v>198.8</v>
      </c>
      <c r="F322" s="24">
        <v>177.9</v>
      </c>
      <c r="G322" s="24">
        <v>159.9</v>
      </c>
      <c r="H322" s="24">
        <v>187.6</v>
      </c>
      <c r="I322" s="24">
        <v>154.9</v>
      </c>
      <c r="J322" s="24">
        <v>188.3</v>
      </c>
      <c r="K322" s="24">
        <v>164.4</v>
      </c>
      <c r="L322" s="24">
        <v>121</v>
      </c>
      <c r="M322" s="24">
        <v>170.5</v>
      </c>
      <c r="N322" s="24">
        <v>164.2</v>
      </c>
      <c r="O322" s="24">
        <v>176.5</v>
      </c>
      <c r="P322" s="24">
        <v>168.2</v>
      </c>
      <c r="Q322" s="24">
        <v>192.4</v>
      </c>
      <c r="R322" s="24">
        <v>168.5</v>
      </c>
      <c r="S322" s="24">
        <v>158.69999999999999</v>
      </c>
      <c r="T322" s="24">
        <v>167</v>
      </c>
      <c r="U322" s="5">
        <v>163.4</v>
      </c>
      <c r="V322" s="24">
        <v>164.1</v>
      </c>
      <c r="W322" s="24">
        <v>160.19999999999999</v>
      </c>
      <c r="X322" s="24">
        <v>170.6</v>
      </c>
      <c r="Y322" s="24">
        <v>155.69999999999999</v>
      </c>
      <c r="Z322" s="24">
        <v>160.6</v>
      </c>
      <c r="AA322" s="24">
        <v>164.4</v>
      </c>
      <c r="AB322" s="24">
        <v>162.6</v>
      </c>
      <c r="AC322" s="24">
        <v>162</v>
      </c>
      <c r="AD322" s="24">
        <v>166.2</v>
      </c>
    </row>
    <row r="323" spans="1:30" x14ac:dyDescent="0.35">
      <c r="A323" s="5" t="s">
        <v>30</v>
      </c>
      <c r="B323" s="5">
        <v>2022</v>
      </c>
      <c r="C323" s="5" t="s">
        <v>31</v>
      </c>
      <c r="D323" s="24">
        <v>148.30000000000001</v>
      </c>
      <c r="E323" s="24">
        <v>196.9</v>
      </c>
      <c r="F323" s="24">
        <v>178</v>
      </c>
      <c r="G323" s="24">
        <v>160.5</v>
      </c>
      <c r="H323" s="24">
        <v>192.6</v>
      </c>
      <c r="I323" s="24">
        <v>151.19999999999999</v>
      </c>
      <c r="J323" s="24">
        <v>159.19999999999999</v>
      </c>
      <c r="K323" s="24">
        <v>164</v>
      </c>
      <c r="L323" s="24">
        <v>119.3</v>
      </c>
      <c r="M323" s="24">
        <v>173.3</v>
      </c>
      <c r="N323" s="24">
        <v>169.8</v>
      </c>
      <c r="O323" s="24">
        <v>175.8</v>
      </c>
      <c r="P323" s="24">
        <v>164.1</v>
      </c>
      <c r="Q323" s="24">
        <v>190.7</v>
      </c>
      <c r="R323" s="24">
        <v>173.2</v>
      </c>
      <c r="S323" s="24">
        <v>169.3</v>
      </c>
      <c r="T323" s="24">
        <v>172.7</v>
      </c>
      <c r="U323" s="12">
        <f>AVERAGE(U324,U325)</f>
        <v>164.5</v>
      </c>
      <c r="V323" s="24">
        <v>165.8</v>
      </c>
      <c r="W323" s="24">
        <v>164.9</v>
      </c>
      <c r="X323" s="24">
        <v>174.7</v>
      </c>
      <c r="Y323" s="24">
        <v>160.80000000000001</v>
      </c>
      <c r="Z323" s="24">
        <v>164.9</v>
      </c>
      <c r="AA323" s="24">
        <v>169.9</v>
      </c>
      <c r="AB323" s="24">
        <v>163.19999999999999</v>
      </c>
      <c r="AC323" s="24">
        <v>166.6</v>
      </c>
      <c r="AD323" s="24">
        <v>166.4</v>
      </c>
    </row>
    <row r="324" spans="1:30" x14ac:dyDescent="0.35">
      <c r="A324" s="5" t="s">
        <v>33</v>
      </c>
      <c r="B324" s="5">
        <v>2022</v>
      </c>
      <c r="C324" s="5" t="s">
        <v>31</v>
      </c>
      <c r="D324" s="24">
        <v>152.19999999999999</v>
      </c>
      <c r="E324" s="24">
        <v>202.1</v>
      </c>
      <c r="F324" s="24">
        <v>180.1</v>
      </c>
      <c r="G324" s="24">
        <v>160.4</v>
      </c>
      <c r="H324" s="24">
        <v>171</v>
      </c>
      <c r="I324" s="24">
        <v>156.5</v>
      </c>
      <c r="J324" s="24">
        <v>203.6</v>
      </c>
      <c r="K324" s="24">
        <v>163.80000000000001</v>
      </c>
      <c r="L324" s="24">
        <v>121.3</v>
      </c>
      <c r="M324" s="24">
        <v>169.8</v>
      </c>
      <c r="N324" s="24">
        <v>156.6</v>
      </c>
      <c r="O324" s="24">
        <v>179</v>
      </c>
      <c r="P324" s="24">
        <v>170.3</v>
      </c>
      <c r="Q324" s="24">
        <v>196.4</v>
      </c>
      <c r="R324" s="24">
        <v>164.7</v>
      </c>
      <c r="S324" s="24">
        <v>148.5</v>
      </c>
      <c r="T324" s="24">
        <v>162.19999999999999</v>
      </c>
      <c r="U324" s="5">
        <v>164.5</v>
      </c>
      <c r="V324" s="24">
        <v>161.6</v>
      </c>
      <c r="W324" s="24">
        <v>156.80000000000001</v>
      </c>
      <c r="X324" s="24">
        <v>166.1</v>
      </c>
      <c r="Y324" s="24">
        <v>152.69999999999999</v>
      </c>
      <c r="Z324" s="24">
        <v>158.4</v>
      </c>
      <c r="AA324" s="24">
        <v>161</v>
      </c>
      <c r="AB324" s="24">
        <v>162.80000000000001</v>
      </c>
      <c r="AC324" s="24">
        <v>158.6</v>
      </c>
      <c r="AD324" s="24">
        <v>165</v>
      </c>
    </row>
    <row r="325" spans="1:30" x14ac:dyDescent="0.35">
      <c r="A325" s="5" t="s">
        <v>34</v>
      </c>
      <c r="B325" s="5">
        <v>2022</v>
      </c>
      <c r="C325" s="5" t="s">
        <v>31</v>
      </c>
      <c r="D325" s="24">
        <v>149.5</v>
      </c>
      <c r="E325" s="24">
        <v>198.7</v>
      </c>
      <c r="F325" s="24">
        <v>178.8</v>
      </c>
      <c r="G325" s="24">
        <v>160.5</v>
      </c>
      <c r="H325" s="24">
        <v>184.7</v>
      </c>
      <c r="I325" s="24">
        <v>153.69999999999999</v>
      </c>
      <c r="J325" s="24">
        <v>174.3</v>
      </c>
      <c r="K325" s="24">
        <v>163.9</v>
      </c>
      <c r="L325" s="24">
        <v>120</v>
      </c>
      <c r="M325" s="24">
        <v>172.1</v>
      </c>
      <c r="N325" s="24">
        <v>164.3</v>
      </c>
      <c r="O325" s="24">
        <v>177.3</v>
      </c>
      <c r="P325" s="24">
        <v>166.4</v>
      </c>
      <c r="Q325" s="24">
        <v>192.2</v>
      </c>
      <c r="R325" s="24">
        <v>169.9</v>
      </c>
      <c r="S325" s="24">
        <v>160.69999999999999</v>
      </c>
      <c r="T325" s="24">
        <v>168.5</v>
      </c>
      <c r="U325" s="5">
        <v>164.5</v>
      </c>
      <c r="V325" s="24">
        <v>164.2</v>
      </c>
      <c r="W325" s="24">
        <v>161.1</v>
      </c>
      <c r="X325" s="24">
        <v>171.4</v>
      </c>
      <c r="Y325" s="24">
        <v>156.5</v>
      </c>
      <c r="Z325" s="24">
        <v>161.19999999999999</v>
      </c>
      <c r="AA325" s="24">
        <v>164.7</v>
      </c>
      <c r="AB325" s="24">
        <v>163</v>
      </c>
      <c r="AC325" s="24">
        <v>162.69999999999999</v>
      </c>
      <c r="AD325" s="24">
        <v>165.7</v>
      </c>
    </row>
    <row r="326" spans="1:30" x14ac:dyDescent="0.35">
      <c r="A326" s="5" t="s">
        <v>30</v>
      </c>
      <c r="B326" s="5">
        <v>2022</v>
      </c>
      <c r="C326" s="5" t="s">
        <v>35</v>
      </c>
      <c r="D326" s="24">
        <v>148.80000000000001</v>
      </c>
      <c r="E326" s="24">
        <v>198.1</v>
      </c>
      <c r="F326" s="24">
        <v>175.5</v>
      </c>
      <c r="G326" s="24">
        <v>160.69999999999999</v>
      </c>
      <c r="H326" s="24">
        <v>192.6</v>
      </c>
      <c r="I326" s="24">
        <v>151.4</v>
      </c>
      <c r="J326" s="24">
        <v>155.19999999999999</v>
      </c>
      <c r="K326" s="24">
        <v>163.9</v>
      </c>
      <c r="L326" s="24">
        <v>118.1</v>
      </c>
      <c r="M326" s="24">
        <v>175.4</v>
      </c>
      <c r="N326" s="24">
        <v>170.5</v>
      </c>
      <c r="O326" s="24">
        <v>176.3</v>
      </c>
      <c r="P326" s="24">
        <v>163.9</v>
      </c>
      <c r="Q326" s="24">
        <v>191.5</v>
      </c>
      <c r="R326" s="24">
        <v>174.1</v>
      </c>
      <c r="S326" s="24">
        <v>171</v>
      </c>
      <c r="T326" s="24">
        <v>173.7</v>
      </c>
      <c r="U326" s="12">
        <f>AVERAGE(U327,U328)</f>
        <v>165.5</v>
      </c>
      <c r="V326" s="24">
        <v>167.4</v>
      </c>
      <c r="W326" s="24">
        <v>165.7</v>
      </c>
      <c r="X326" s="24">
        <v>175.3</v>
      </c>
      <c r="Y326" s="24">
        <v>161.19999999999999</v>
      </c>
      <c r="Z326" s="24">
        <v>165.5</v>
      </c>
      <c r="AA326" s="24">
        <v>170.3</v>
      </c>
      <c r="AB326" s="24">
        <v>164.5</v>
      </c>
      <c r="AC326" s="24">
        <v>167.3</v>
      </c>
      <c r="AD326" s="24">
        <v>166.7</v>
      </c>
    </row>
    <row r="327" spans="1:30" x14ac:dyDescent="0.35">
      <c r="A327" s="5" t="s">
        <v>33</v>
      </c>
      <c r="B327" s="5">
        <v>2022</v>
      </c>
      <c r="C327" s="5" t="s">
        <v>35</v>
      </c>
      <c r="D327" s="24">
        <v>152.5</v>
      </c>
      <c r="E327" s="24">
        <v>205.2</v>
      </c>
      <c r="F327" s="24">
        <v>176.4</v>
      </c>
      <c r="G327" s="24">
        <v>160.6</v>
      </c>
      <c r="H327" s="24">
        <v>171.5</v>
      </c>
      <c r="I327" s="24">
        <v>156.4</v>
      </c>
      <c r="J327" s="24">
        <v>198</v>
      </c>
      <c r="K327" s="24">
        <v>163.19999999999999</v>
      </c>
      <c r="L327" s="24">
        <v>120.6</v>
      </c>
      <c r="M327" s="24">
        <v>172.2</v>
      </c>
      <c r="N327" s="24">
        <v>156.69999999999999</v>
      </c>
      <c r="O327" s="24">
        <v>180</v>
      </c>
      <c r="P327" s="24">
        <v>170.2</v>
      </c>
      <c r="Q327" s="24">
        <v>196.5</v>
      </c>
      <c r="R327" s="24">
        <v>165.7</v>
      </c>
      <c r="S327" s="24">
        <v>150.4</v>
      </c>
      <c r="T327" s="24">
        <v>163.4</v>
      </c>
      <c r="U327" s="5">
        <v>165.5</v>
      </c>
      <c r="V327" s="24">
        <v>163</v>
      </c>
      <c r="W327" s="24">
        <v>157.4</v>
      </c>
      <c r="X327" s="24">
        <v>167.2</v>
      </c>
      <c r="Y327" s="24">
        <v>153.1</v>
      </c>
      <c r="Z327" s="24">
        <v>159.5</v>
      </c>
      <c r="AA327" s="24">
        <v>162</v>
      </c>
      <c r="AB327" s="24">
        <v>164.2</v>
      </c>
      <c r="AC327" s="24">
        <v>159.4</v>
      </c>
      <c r="AD327" s="24">
        <v>165.5</v>
      </c>
    </row>
    <row r="328" spans="1:30" x14ac:dyDescent="0.35">
      <c r="A328" s="5" t="s">
        <v>34</v>
      </c>
      <c r="B328" s="5">
        <v>2022</v>
      </c>
      <c r="C328" s="5" t="s">
        <v>35</v>
      </c>
      <c r="D328" s="24">
        <v>150</v>
      </c>
      <c r="E328" s="24">
        <v>200.6</v>
      </c>
      <c r="F328" s="24">
        <v>175.8</v>
      </c>
      <c r="G328" s="24">
        <v>160.69999999999999</v>
      </c>
      <c r="H328" s="24">
        <v>184.9</v>
      </c>
      <c r="I328" s="24">
        <v>153.69999999999999</v>
      </c>
      <c r="J328" s="24">
        <v>169.7</v>
      </c>
      <c r="K328" s="24">
        <v>163.69999999999999</v>
      </c>
      <c r="L328" s="24">
        <v>118.9</v>
      </c>
      <c r="M328" s="24">
        <v>174.3</v>
      </c>
      <c r="N328" s="24">
        <v>164.7</v>
      </c>
      <c r="O328" s="24">
        <v>178</v>
      </c>
      <c r="P328" s="24">
        <v>166.2</v>
      </c>
      <c r="Q328" s="24">
        <v>192.8</v>
      </c>
      <c r="R328" s="24">
        <v>170.8</v>
      </c>
      <c r="S328" s="24">
        <v>162.4</v>
      </c>
      <c r="T328" s="24">
        <v>169.6</v>
      </c>
      <c r="U328" s="5">
        <v>165.5</v>
      </c>
      <c r="V328" s="24">
        <v>165.7</v>
      </c>
      <c r="W328" s="24">
        <v>161.80000000000001</v>
      </c>
      <c r="X328" s="24">
        <v>172.2</v>
      </c>
      <c r="Y328" s="24">
        <v>156.9</v>
      </c>
      <c r="Z328" s="24">
        <v>162.1</v>
      </c>
      <c r="AA328" s="24">
        <v>165.4</v>
      </c>
      <c r="AB328" s="24">
        <v>164.4</v>
      </c>
      <c r="AC328" s="24">
        <v>163.5</v>
      </c>
      <c r="AD328" s="24">
        <v>166.1</v>
      </c>
    </row>
    <row r="329" spans="1:30" x14ac:dyDescent="0.35">
      <c r="A329" s="5" t="s">
        <v>30</v>
      </c>
      <c r="B329" s="5">
        <v>2022</v>
      </c>
      <c r="C329" s="5" t="s">
        <v>36</v>
      </c>
      <c r="D329" s="24">
        <v>150.19999999999999</v>
      </c>
      <c r="E329" s="24">
        <v>208</v>
      </c>
      <c r="F329" s="24">
        <v>167.9</v>
      </c>
      <c r="G329" s="24">
        <v>162</v>
      </c>
      <c r="H329" s="24">
        <v>203.1</v>
      </c>
      <c r="I329" s="24">
        <v>155.9</v>
      </c>
      <c r="J329" s="24">
        <v>155.80000000000001</v>
      </c>
      <c r="K329" s="24">
        <v>164.2</v>
      </c>
      <c r="L329" s="24">
        <v>118.1</v>
      </c>
      <c r="M329" s="24">
        <v>178.7</v>
      </c>
      <c r="N329" s="24">
        <v>171.2</v>
      </c>
      <c r="O329" s="24">
        <v>177.4</v>
      </c>
      <c r="P329" s="24">
        <v>166.6</v>
      </c>
      <c r="Q329" s="24">
        <v>192.3</v>
      </c>
      <c r="R329" s="24">
        <v>175.4</v>
      </c>
      <c r="S329" s="24">
        <v>173.2</v>
      </c>
      <c r="T329" s="24">
        <v>175.1</v>
      </c>
      <c r="U329" s="12">
        <f>AVERAGE(U330,U331)</f>
        <v>165.3</v>
      </c>
      <c r="V329" s="24">
        <v>168.9</v>
      </c>
      <c r="W329" s="24">
        <v>166.5</v>
      </c>
      <c r="X329" s="24">
        <v>176</v>
      </c>
      <c r="Y329" s="24">
        <v>162</v>
      </c>
      <c r="Z329" s="24">
        <v>166.6</v>
      </c>
      <c r="AA329" s="24">
        <v>170.6</v>
      </c>
      <c r="AB329" s="24">
        <v>167.4</v>
      </c>
      <c r="AC329" s="24">
        <v>168.3</v>
      </c>
      <c r="AD329" s="24">
        <v>168.7</v>
      </c>
    </row>
    <row r="330" spans="1:30" x14ac:dyDescent="0.35">
      <c r="A330" s="5" t="s">
        <v>33</v>
      </c>
      <c r="B330" s="5">
        <v>2022</v>
      </c>
      <c r="C330" s="5" t="s">
        <v>36</v>
      </c>
      <c r="D330" s="24">
        <v>153.69999999999999</v>
      </c>
      <c r="E330" s="24">
        <v>215.8</v>
      </c>
      <c r="F330" s="24">
        <v>167.7</v>
      </c>
      <c r="G330" s="24">
        <v>162.6</v>
      </c>
      <c r="H330" s="24">
        <v>180</v>
      </c>
      <c r="I330" s="24">
        <v>159.6</v>
      </c>
      <c r="J330" s="24">
        <v>188.4</v>
      </c>
      <c r="K330" s="24">
        <v>163.4</v>
      </c>
      <c r="L330" s="24">
        <v>120.3</v>
      </c>
      <c r="M330" s="24">
        <v>174.7</v>
      </c>
      <c r="N330" s="24">
        <v>157.1</v>
      </c>
      <c r="O330" s="24">
        <v>181.5</v>
      </c>
      <c r="P330" s="24">
        <v>171.5</v>
      </c>
      <c r="Q330" s="24">
        <v>197.5</v>
      </c>
      <c r="R330" s="24">
        <v>167.1</v>
      </c>
      <c r="S330" s="24">
        <v>152.6</v>
      </c>
      <c r="T330" s="24">
        <v>164.9</v>
      </c>
      <c r="U330" s="5">
        <v>165.3</v>
      </c>
      <c r="V330" s="24">
        <v>164.5</v>
      </c>
      <c r="W330" s="24">
        <v>158.6</v>
      </c>
      <c r="X330" s="24">
        <v>168.2</v>
      </c>
      <c r="Y330" s="24">
        <v>154.19999999999999</v>
      </c>
      <c r="Z330" s="24">
        <v>160.80000000000001</v>
      </c>
      <c r="AA330" s="24">
        <v>162.69999999999999</v>
      </c>
      <c r="AB330" s="24">
        <v>166.8</v>
      </c>
      <c r="AC330" s="24">
        <v>160.6</v>
      </c>
      <c r="AD330" s="24">
        <v>166.5</v>
      </c>
    </row>
    <row r="331" spans="1:30" x14ac:dyDescent="0.35">
      <c r="A331" s="5" t="s">
        <v>34</v>
      </c>
      <c r="B331" s="5">
        <v>2022</v>
      </c>
      <c r="C331" s="5" t="s">
        <v>36</v>
      </c>
      <c r="D331" s="24">
        <v>151.30000000000001</v>
      </c>
      <c r="E331" s="24">
        <v>210.7</v>
      </c>
      <c r="F331" s="24">
        <v>167.8</v>
      </c>
      <c r="G331" s="24">
        <v>162.19999999999999</v>
      </c>
      <c r="H331" s="24">
        <v>194.6</v>
      </c>
      <c r="I331" s="24">
        <v>157.6</v>
      </c>
      <c r="J331" s="24">
        <v>166.9</v>
      </c>
      <c r="K331" s="24">
        <v>163.9</v>
      </c>
      <c r="L331" s="24">
        <v>118.8</v>
      </c>
      <c r="M331" s="24">
        <v>177.4</v>
      </c>
      <c r="N331" s="24">
        <v>165.3</v>
      </c>
      <c r="O331" s="24">
        <v>179.3</v>
      </c>
      <c r="P331" s="24">
        <v>168.4</v>
      </c>
      <c r="Q331" s="24">
        <v>193.7</v>
      </c>
      <c r="R331" s="24">
        <v>172.1</v>
      </c>
      <c r="S331" s="24">
        <v>164.6</v>
      </c>
      <c r="T331" s="24">
        <v>171.1</v>
      </c>
      <c r="U331" s="5">
        <v>165.3</v>
      </c>
      <c r="V331" s="24">
        <v>167.2</v>
      </c>
      <c r="W331" s="24">
        <v>162.80000000000001</v>
      </c>
      <c r="X331" s="24">
        <v>173</v>
      </c>
      <c r="Y331" s="24">
        <v>157.9</v>
      </c>
      <c r="Z331" s="24">
        <v>163.30000000000001</v>
      </c>
      <c r="AA331" s="24">
        <v>166</v>
      </c>
      <c r="AB331" s="24">
        <v>167.2</v>
      </c>
      <c r="AC331" s="24">
        <v>164.6</v>
      </c>
      <c r="AD331" s="24">
        <v>167.7</v>
      </c>
    </row>
    <row r="332" spans="1:30" x14ac:dyDescent="0.35">
      <c r="A332" s="5" t="s">
        <v>30</v>
      </c>
      <c r="B332" s="5">
        <v>2022</v>
      </c>
      <c r="C332" s="5" t="s">
        <v>37</v>
      </c>
      <c r="D332" s="24">
        <v>151.80000000000001</v>
      </c>
      <c r="E332" s="24">
        <v>209.7</v>
      </c>
      <c r="F332" s="24">
        <v>164.5</v>
      </c>
      <c r="G332" s="24">
        <v>163.80000000000001</v>
      </c>
      <c r="H332" s="24">
        <v>207.4</v>
      </c>
      <c r="I332" s="24">
        <v>169.7</v>
      </c>
      <c r="J332" s="24">
        <v>153.6</v>
      </c>
      <c r="K332" s="24">
        <v>165.1</v>
      </c>
      <c r="L332" s="24">
        <v>118.2</v>
      </c>
      <c r="M332" s="24">
        <v>182.9</v>
      </c>
      <c r="N332" s="24">
        <v>172.4</v>
      </c>
      <c r="O332" s="24">
        <v>178.9</v>
      </c>
      <c r="P332" s="24">
        <v>168.6</v>
      </c>
      <c r="Q332" s="24">
        <v>192.8</v>
      </c>
      <c r="R332" s="24">
        <v>177.5</v>
      </c>
      <c r="S332" s="24">
        <v>175.1</v>
      </c>
      <c r="T332" s="24">
        <v>177.1</v>
      </c>
      <c r="U332" s="12">
        <f>AVERAGE(U333,U334)</f>
        <v>167</v>
      </c>
      <c r="V332" s="24">
        <v>173.3</v>
      </c>
      <c r="W332" s="24">
        <v>167.7</v>
      </c>
      <c r="X332" s="24">
        <v>177</v>
      </c>
      <c r="Y332" s="24">
        <v>166.2</v>
      </c>
      <c r="Z332" s="24">
        <v>167.2</v>
      </c>
      <c r="AA332" s="24">
        <v>170.9</v>
      </c>
      <c r="AB332" s="24">
        <v>169</v>
      </c>
      <c r="AC332" s="24">
        <v>170.2</v>
      </c>
      <c r="AD332" s="24">
        <v>170.8</v>
      </c>
    </row>
    <row r="333" spans="1:30" x14ac:dyDescent="0.35">
      <c r="A333" s="5" t="s">
        <v>33</v>
      </c>
      <c r="B333" s="5">
        <v>2022</v>
      </c>
      <c r="C333" s="5" t="s">
        <v>37</v>
      </c>
      <c r="D333" s="24">
        <v>155.4</v>
      </c>
      <c r="E333" s="24">
        <v>215.8</v>
      </c>
      <c r="F333" s="24">
        <v>164.6</v>
      </c>
      <c r="G333" s="24">
        <v>164.2</v>
      </c>
      <c r="H333" s="24">
        <v>186</v>
      </c>
      <c r="I333" s="24">
        <v>175.9</v>
      </c>
      <c r="J333" s="24">
        <v>190.7</v>
      </c>
      <c r="K333" s="24">
        <v>164</v>
      </c>
      <c r="L333" s="24">
        <v>120.5</v>
      </c>
      <c r="M333" s="24">
        <v>178</v>
      </c>
      <c r="N333" s="24">
        <v>157.5</v>
      </c>
      <c r="O333" s="24">
        <v>183.3</v>
      </c>
      <c r="P333" s="24">
        <v>174.5</v>
      </c>
      <c r="Q333" s="24">
        <v>197.1</v>
      </c>
      <c r="R333" s="24">
        <v>168.4</v>
      </c>
      <c r="S333" s="24">
        <v>154.5</v>
      </c>
      <c r="T333" s="24">
        <v>166.3</v>
      </c>
      <c r="U333" s="5">
        <v>167</v>
      </c>
      <c r="V333" s="24">
        <v>170.5</v>
      </c>
      <c r="W333" s="24">
        <v>159.80000000000001</v>
      </c>
      <c r="X333" s="24">
        <v>169</v>
      </c>
      <c r="Y333" s="24">
        <v>159.30000000000001</v>
      </c>
      <c r="Z333" s="24">
        <v>162.19999999999999</v>
      </c>
      <c r="AA333" s="24">
        <v>164</v>
      </c>
      <c r="AB333" s="24">
        <v>168.4</v>
      </c>
      <c r="AC333" s="24">
        <v>163.1</v>
      </c>
      <c r="AD333" s="24">
        <v>169.2</v>
      </c>
    </row>
    <row r="334" spans="1:30" x14ac:dyDescent="0.35">
      <c r="A334" s="5" t="s">
        <v>34</v>
      </c>
      <c r="B334" s="5">
        <v>2022</v>
      </c>
      <c r="C334" s="5" t="s">
        <v>37</v>
      </c>
      <c r="D334" s="24">
        <v>152.9</v>
      </c>
      <c r="E334" s="24">
        <v>211.8</v>
      </c>
      <c r="F334" s="24">
        <v>164.5</v>
      </c>
      <c r="G334" s="24">
        <v>163.9</v>
      </c>
      <c r="H334" s="24">
        <v>199.5</v>
      </c>
      <c r="I334" s="24">
        <v>172.6</v>
      </c>
      <c r="J334" s="24">
        <v>166.2</v>
      </c>
      <c r="K334" s="24">
        <v>164.7</v>
      </c>
      <c r="L334" s="24">
        <v>119</v>
      </c>
      <c r="M334" s="24">
        <v>181.3</v>
      </c>
      <c r="N334" s="24">
        <v>166.2</v>
      </c>
      <c r="O334" s="24">
        <v>180.9</v>
      </c>
      <c r="P334" s="24">
        <v>170.8</v>
      </c>
      <c r="Q334" s="24">
        <v>193.9</v>
      </c>
      <c r="R334" s="24">
        <v>173.9</v>
      </c>
      <c r="S334" s="24">
        <v>166.5</v>
      </c>
      <c r="T334" s="24">
        <v>172.8</v>
      </c>
      <c r="U334" s="5">
        <v>167</v>
      </c>
      <c r="V334" s="24">
        <v>172.2</v>
      </c>
      <c r="W334" s="24">
        <v>164</v>
      </c>
      <c r="X334" s="24">
        <v>174</v>
      </c>
      <c r="Y334" s="24">
        <v>162.6</v>
      </c>
      <c r="Z334" s="24">
        <v>164.4</v>
      </c>
      <c r="AA334" s="24">
        <v>166.9</v>
      </c>
      <c r="AB334" s="24">
        <v>168.8</v>
      </c>
      <c r="AC334" s="24">
        <v>166.8</v>
      </c>
      <c r="AD334" s="24">
        <v>170.1</v>
      </c>
    </row>
    <row r="335" spans="1:30" x14ac:dyDescent="0.35">
      <c r="A335" s="5" t="s">
        <v>30</v>
      </c>
      <c r="B335" s="5">
        <v>2022</v>
      </c>
      <c r="C335" s="5" t="s">
        <v>38</v>
      </c>
      <c r="D335" s="24">
        <v>152.9</v>
      </c>
      <c r="E335" s="24">
        <v>214.7</v>
      </c>
      <c r="F335" s="24">
        <v>161.4</v>
      </c>
      <c r="G335" s="24">
        <v>164.6</v>
      </c>
      <c r="H335" s="24">
        <v>209.9</v>
      </c>
      <c r="I335" s="24">
        <v>168</v>
      </c>
      <c r="J335" s="24">
        <v>160.4</v>
      </c>
      <c r="K335" s="24">
        <v>165</v>
      </c>
      <c r="L335" s="24">
        <v>118.9</v>
      </c>
      <c r="M335" s="24">
        <v>186.6</v>
      </c>
      <c r="N335" s="24">
        <v>173.2</v>
      </c>
      <c r="O335" s="24">
        <v>180.4</v>
      </c>
      <c r="P335" s="24">
        <v>170.8</v>
      </c>
      <c r="Q335" s="24">
        <v>192.9</v>
      </c>
      <c r="R335" s="24">
        <v>179.3</v>
      </c>
      <c r="S335" s="24">
        <v>177.2</v>
      </c>
      <c r="T335" s="24">
        <v>179</v>
      </c>
      <c r="U335" s="12">
        <f>AVERAGE(U336,U337)</f>
        <v>167.5</v>
      </c>
      <c r="V335" s="24">
        <v>175.3</v>
      </c>
      <c r="W335" s="24">
        <v>168.9</v>
      </c>
      <c r="X335" s="24">
        <v>177.7</v>
      </c>
      <c r="Y335" s="24">
        <v>167.1</v>
      </c>
      <c r="Z335" s="24">
        <v>167.6</v>
      </c>
      <c r="AA335" s="24">
        <v>171.8</v>
      </c>
      <c r="AB335" s="24">
        <v>168.5</v>
      </c>
      <c r="AC335" s="24">
        <v>170.9</v>
      </c>
      <c r="AD335" s="24">
        <v>172.5</v>
      </c>
    </row>
    <row r="336" spans="1:30" x14ac:dyDescent="0.35">
      <c r="A336" s="5" t="s">
        <v>33</v>
      </c>
      <c r="B336" s="5">
        <v>2022</v>
      </c>
      <c r="C336" s="5" t="s">
        <v>38</v>
      </c>
      <c r="D336" s="24">
        <v>156.69999999999999</v>
      </c>
      <c r="E336" s="24">
        <v>221.2</v>
      </c>
      <c r="F336" s="24">
        <v>164.1</v>
      </c>
      <c r="G336" s="24">
        <v>165.4</v>
      </c>
      <c r="H336" s="24">
        <v>189.5</v>
      </c>
      <c r="I336" s="24">
        <v>174.5</v>
      </c>
      <c r="J336" s="24">
        <v>203.2</v>
      </c>
      <c r="K336" s="24">
        <v>164.1</v>
      </c>
      <c r="L336" s="24">
        <v>121.2</v>
      </c>
      <c r="M336" s="24">
        <v>181.4</v>
      </c>
      <c r="N336" s="24">
        <v>158.5</v>
      </c>
      <c r="O336" s="24">
        <v>184.9</v>
      </c>
      <c r="P336" s="24">
        <v>177.5</v>
      </c>
      <c r="Q336" s="24">
        <v>197.5</v>
      </c>
      <c r="R336" s="24">
        <v>170</v>
      </c>
      <c r="S336" s="24">
        <v>155.9</v>
      </c>
      <c r="T336" s="24">
        <v>167.8</v>
      </c>
      <c r="U336" s="5">
        <v>167.5</v>
      </c>
      <c r="V336" s="24">
        <v>173.5</v>
      </c>
      <c r="W336" s="24">
        <v>161.1</v>
      </c>
      <c r="X336" s="24">
        <v>170.1</v>
      </c>
      <c r="Y336" s="24">
        <v>159.4</v>
      </c>
      <c r="Z336" s="24">
        <v>163.19999999999999</v>
      </c>
      <c r="AA336" s="24">
        <v>165.2</v>
      </c>
      <c r="AB336" s="24">
        <v>168.2</v>
      </c>
      <c r="AC336" s="24">
        <v>163.80000000000001</v>
      </c>
      <c r="AD336" s="24">
        <v>170.8</v>
      </c>
    </row>
    <row r="337" spans="1:30" x14ac:dyDescent="0.35">
      <c r="A337" s="5" t="s">
        <v>34</v>
      </c>
      <c r="B337" s="5">
        <v>2022</v>
      </c>
      <c r="C337" s="5" t="s">
        <v>38</v>
      </c>
      <c r="D337" s="24">
        <v>154.1</v>
      </c>
      <c r="E337" s="24">
        <v>217</v>
      </c>
      <c r="F337" s="24">
        <v>162.4</v>
      </c>
      <c r="G337" s="24">
        <v>164.9</v>
      </c>
      <c r="H337" s="24">
        <v>202.4</v>
      </c>
      <c r="I337" s="24">
        <v>171</v>
      </c>
      <c r="J337" s="24">
        <v>174.9</v>
      </c>
      <c r="K337" s="24">
        <v>164.7</v>
      </c>
      <c r="L337" s="24">
        <v>119.7</v>
      </c>
      <c r="M337" s="24">
        <v>184.9</v>
      </c>
      <c r="N337" s="24">
        <v>167.1</v>
      </c>
      <c r="O337" s="24">
        <v>182.5</v>
      </c>
      <c r="P337" s="24">
        <v>173.3</v>
      </c>
      <c r="Q337" s="24">
        <v>194.1</v>
      </c>
      <c r="R337" s="24">
        <v>175.6</v>
      </c>
      <c r="S337" s="24">
        <v>168.4</v>
      </c>
      <c r="T337" s="24">
        <v>174.6</v>
      </c>
      <c r="U337" s="5">
        <v>167.5</v>
      </c>
      <c r="V337" s="24">
        <v>174.6</v>
      </c>
      <c r="W337" s="24">
        <v>165.2</v>
      </c>
      <c r="X337" s="24">
        <v>174.8</v>
      </c>
      <c r="Y337" s="24">
        <v>163</v>
      </c>
      <c r="Z337" s="24">
        <v>165.1</v>
      </c>
      <c r="AA337" s="24">
        <v>167.9</v>
      </c>
      <c r="AB337" s="24">
        <v>168.4</v>
      </c>
      <c r="AC337" s="24">
        <v>167.5</v>
      </c>
      <c r="AD337" s="24">
        <v>171.7</v>
      </c>
    </row>
    <row r="338" spans="1:30" x14ac:dyDescent="0.35">
      <c r="A338" s="5" t="s">
        <v>30</v>
      </c>
      <c r="B338" s="5">
        <v>2022</v>
      </c>
      <c r="C338" s="5" t="s">
        <v>39</v>
      </c>
      <c r="D338" s="24">
        <v>153.80000000000001</v>
      </c>
      <c r="E338" s="24">
        <v>217.2</v>
      </c>
      <c r="F338" s="24">
        <v>169.6</v>
      </c>
      <c r="G338" s="24">
        <v>165.4</v>
      </c>
      <c r="H338" s="24">
        <v>208.1</v>
      </c>
      <c r="I338" s="24">
        <v>165.8</v>
      </c>
      <c r="J338" s="24">
        <v>167.3</v>
      </c>
      <c r="K338" s="24">
        <v>164.6</v>
      </c>
      <c r="L338" s="24">
        <v>119.1</v>
      </c>
      <c r="M338" s="24">
        <v>188.9</v>
      </c>
      <c r="N338" s="24">
        <v>174.2</v>
      </c>
      <c r="O338" s="24">
        <v>181.9</v>
      </c>
      <c r="P338" s="24">
        <v>172.4</v>
      </c>
      <c r="Q338" s="24">
        <v>192.9</v>
      </c>
      <c r="R338" s="24">
        <v>180.7</v>
      </c>
      <c r="S338" s="24">
        <v>178.7</v>
      </c>
      <c r="T338" s="24">
        <v>180.4</v>
      </c>
      <c r="U338" s="12">
        <f>AVERAGE(U339,U340)</f>
        <v>166.8</v>
      </c>
      <c r="V338" s="24">
        <v>176.7</v>
      </c>
      <c r="W338" s="24">
        <v>170.3</v>
      </c>
      <c r="X338" s="24">
        <v>178.2</v>
      </c>
      <c r="Y338" s="24">
        <v>165.5</v>
      </c>
      <c r="Z338" s="24">
        <v>168</v>
      </c>
      <c r="AA338" s="24">
        <v>172.6</v>
      </c>
      <c r="AB338" s="24">
        <v>169.5</v>
      </c>
      <c r="AC338" s="24">
        <v>171</v>
      </c>
      <c r="AD338" s="24">
        <v>173.6</v>
      </c>
    </row>
    <row r="339" spans="1:30" x14ac:dyDescent="0.35">
      <c r="A339" s="5" t="s">
        <v>33</v>
      </c>
      <c r="B339" s="5">
        <v>2022</v>
      </c>
      <c r="C339" s="5" t="s">
        <v>39</v>
      </c>
      <c r="D339" s="24">
        <v>157.5</v>
      </c>
      <c r="E339" s="24">
        <v>223.4</v>
      </c>
      <c r="F339" s="24">
        <v>172.8</v>
      </c>
      <c r="G339" s="24">
        <v>166.4</v>
      </c>
      <c r="H339" s="24">
        <v>188.6</v>
      </c>
      <c r="I339" s="24">
        <v>174.1</v>
      </c>
      <c r="J339" s="24">
        <v>211.5</v>
      </c>
      <c r="K339" s="24">
        <v>163.6</v>
      </c>
      <c r="L339" s="24">
        <v>121.4</v>
      </c>
      <c r="M339" s="24">
        <v>183.5</v>
      </c>
      <c r="N339" s="24">
        <v>159.1</v>
      </c>
      <c r="O339" s="24">
        <v>186.3</v>
      </c>
      <c r="P339" s="24">
        <v>179.3</v>
      </c>
      <c r="Q339" s="24">
        <v>198.3</v>
      </c>
      <c r="R339" s="24">
        <v>171.6</v>
      </c>
      <c r="S339" s="24">
        <v>157.4</v>
      </c>
      <c r="T339" s="24">
        <v>169.4</v>
      </c>
      <c r="U339" s="5">
        <v>166.8</v>
      </c>
      <c r="V339" s="24">
        <v>174.9</v>
      </c>
      <c r="W339" s="24">
        <v>162.1</v>
      </c>
      <c r="X339" s="24">
        <v>170.9</v>
      </c>
      <c r="Y339" s="24">
        <v>157.19999999999999</v>
      </c>
      <c r="Z339" s="24">
        <v>164.1</v>
      </c>
      <c r="AA339" s="24">
        <v>166.5</v>
      </c>
      <c r="AB339" s="24">
        <v>169.2</v>
      </c>
      <c r="AC339" s="24">
        <v>163.80000000000001</v>
      </c>
      <c r="AD339" s="24">
        <v>171.4</v>
      </c>
    </row>
    <row r="340" spans="1:30" x14ac:dyDescent="0.35">
      <c r="A340" s="5" t="s">
        <v>34</v>
      </c>
      <c r="B340" s="5">
        <v>2022</v>
      </c>
      <c r="C340" s="5" t="s">
        <v>39</v>
      </c>
      <c r="D340" s="24">
        <v>155</v>
      </c>
      <c r="E340" s="24">
        <v>219.4</v>
      </c>
      <c r="F340" s="24">
        <v>170.8</v>
      </c>
      <c r="G340" s="24">
        <v>165.8</v>
      </c>
      <c r="H340" s="24">
        <v>200.9</v>
      </c>
      <c r="I340" s="24">
        <v>169.7</v>
      </c>
      <c r="J340" s="24">
        <v>182.3</v>
      </c>
      <c r="K340" s="24">
        <v>164.3</v>
      </c>
      <c r="L340" s="24">
        <v>119.9</v>
      </c>
      <c r="M340" s="24">
        <v>187.1</v>
      </c>
      <c r="N340" s="24">
        <v>167.9</v>
      </c>
      <c r="O340" s="24">
        <v>183.9</v>
      </c>
      <c r="P340" s="24">
        <v>174.9</v>
      </c>
      <c r="Q340" s="24">
        <v>194.3</v>
      </c>
      <c r="R340" s="24">
        <v>177.1</v>
      </c>
      <c r="S340" s="24">
        <v>169.9</v>
      </c>
      <c r="T340" s="24">
        <v>176</v>
      </c>
      <c r="U340" s="5">
        <v>166.8</v>
      </c>
      <c r="V340" s="24">
        <v>176</v>
      </c>
      <c r="W340" s="24">
        <v>166.4</v>
      </c>
      <c r="X340" s="24">
        <v>175.4</v>
      </c>
      <c r="Y340" s="24">
        <v>161.1</v>
      </c>
      <c r="Z340" s="24">
        <v>165.8</v>
      </c>
      <c r="AA340" s="24">
        <v>169</v>
      </c>
      <c r="AB340" s="24">
        <v>169.4</v>
      </c>
      <c r="AC340" s="24">
        <v>167.5</v>
      </c>
      <c r="AD340" s="24">
        <v>172.6</v>
      </c>
    </row>
    <row r="341" spans="1:30" x14ac:dyDescent="0.35">
      <c r="A341" s="5" t="s">
        <v>30</v>
      </c>
      <c r="B341" s="5">
        <v>2022</v>
      </c>
      <c r="C341" s="5" t="s">
        <v>40</v>
      </c>
      <c r="D341" s="24">
        <v>155.19999999999999</v>
      </c>
      <c r="E341" s="24">
        <v>210.8</v>
      </c>
      <c r="F341" s="24">
        <v>174.3</v>
      </c>
      <c r="G341" s="24">
        <v>166.3</v>
      </c>
      <c r="H341" s="24">
        <v>202.2</v>
      </c>
      <c r="I341" s="24">
        <v>169.6</v>
      </c>
      <c r="J341" s="24">
        <v>168.6</v>
      </c>
      <c r="K341" s="24">
        <v>164.4</v>
      </c>
      <c r="L341" s="24">
        <v>119.2</v>
      </c>
      <c r="M341" s="24">
        <v>191.8</v>
      </c>
      <c r="N341" s="24">
        <v>174.5</v>
      </c>
      <c r="O341" s="24">
        <v>183.1</v>
      </c>
      <c r="P341" s="24">
        <v>172.5</v>
      </c>
      <c r="Q341" s="24">
        <v>193.2</v>
      </c>
      <c r="R341" s="24">
        <v>182</v>
      </c>
      <c r="S341" s="24">
        <v>180.3</v>
      </c>
      <c r="T341" s="24">
        <v>181.7</v>
      </c>
      <c r="U341" s="12">
        <f>AVERAGE(U342,U343)</f>
        <v>167.8</v>
      </c>
      <c r="V341" s="24">
        <v>179.6</v>
      </c>
      <c r="W341" s="24">
        <v>171.3</v>
      </c>
      <c r="X341" s="24">
        <v>178.8</v>
      </c>
      <c r="Y341" s="24">
        <v>166.3</v>
      </c>
      <c r="Z341" s="24">
        <v>168.6</v>
      </c>
      <c r="AA341" s="24">
        <v>174.7</v>
      </c>
      <c r="AB341" s="24">
        <v>169.7</v>
      </c>
      <c r="AC341" s="24">
        <v>171.8</v>
      </c>
      <c r="AD341" s="24">
        <v>174.3</v>
      </c>
    </row>
    <row r="342" spans="1:30" x14ac:dyDescent="0.35">
      <c r="A342" s="5" t="s">
        <v>33</v>
      </c>
      <c r="B342" s="5">
        <v>2022</v>
      </c>
      <c r="C342" s="5" t="s">
        <v>40</v>
      </c>
      <c r="D342" s="24">
        <v>159.30000000000001</v>
      </c>
      <c r="E342" s="24">
        <v>217.1</v>
      </c>
      <c r="F342" s="24">
        <v>176.6</v>
      </c>
      <c r="G342" s="24">
        <v>167.1</v>
      </c>
      <c r="H342" s="24">
        <v>184.8</v>
      </c>
      <c r="I342" s="24">
        <v>179.5</v>
      </c>
      <c r="J342" s="24">
        <v>208.5</v>
      </c>
      <c r="K342" s="24">
        <v>164</v>
      </c>
      <c r="L342" s="24">
        <v>121.5</v>
      </c>
      <c r="M342" s="24">
        <v>186.3</v>
      </c>
      <c r="N342" s="24">
        <v>159.80000000000001</v>
      </c>
      <c r="O342" s="24">
        <v>187.7</v>
      </c>
      <c r="P342" s="24">
        <v>179.4</v>
      </c>
      <c r="Q342" s="24">
        <v>198.6</v>
      </c>
      <c r="R342" s="24">
        <v>172.7</v>
      </c>
      <c r="S342" s="24">
        <v>158.69999999999999</v>
      </c>
      <c r="T342" s="24">
        <v>170.6</v>
      </c>
      <c r="U342" s="5">
        <v>167.8</v>
      </c>
      <c r="V342" s="24">
        <v>179.5</v>
      </c>
      <c r="W342" s="24">
        <v>163.1</v>
      </c>
      <c r="X342" s="24">
        <v>171.7</v>
      </c>
      <c r="Y342" s="24">
        <v>157.4</v>
      </c>
      <c r="Z342" s="24">
        <v>164.6</v>
      </c>
      <c r="AA342" s="24">
        <v>169.1</v>
      </c>
      <c r="AB342" s="24">
        <v>169.8</v>
      </c>
      <c r="AC342" s="24">
        <v>164.7</v>
      </c>
      <c r="AD342" s="24">
        <v>172.3</v>
      </c>
    </row>
    <row r="343" spans="1:30" x14ac:dyDescent="0.35">
      <c r="A343" s="5" t="s">
        <v>34</v>
      </c>
      <c r="B343" s="5">
        <v>2022</v>
      </c>
      <c r="C343" s="5" t="s">
        <v>40</v>
      </c>
      <c r="D343" s="24">
        <v>156.5</v>
      </c>
      <c r="E343" s="24">
        <v>213</v>
      </c>
      <c r="F343" s="24">
        <v>175.2</v>
      </c>
      <c r="G343" s="24">
        <v>166.6</v>
      </c>
      <c r="H343" s="24">
        <v>195.8</v>
      </c>
      <c r="I343" s="24">
        <v>174.2</v>
      </c>
      <c r="J343" s="24">
        <v>182.1</v>
      </c>
      <c r="K343" s="24">
        <v>164.3</v>
      </c>
      <c r="L343" s="24">
        <v>120</v>
      </c>
      <c r="M343" s="24">
        <v>190</v>
      </c>
      <c r="N343" s="24">
        <v>168.4</v>
      </c>
      <c r="O343" s="24">
        <v>185.2</v>
      </c>
      <c r="P343" s="24">
        <v>175</v>
      </c>
      <c r="Q343" s="24">
        <v>194.6</v>
      </c>
      <c r="R343" s="24">
        <v>178.3</v>
      </c>
      <c r="S343" s="24">
        <v>171.3</v>
      </c>
      <c r="T343" s="24">
        <v>177.3</v>
      </c>
      <c r="U343" s="5">
        <v>167.8</v>
      </c>
      <c r="V343" s="24">
        <v>179.6</v>
      </c>
      <c r="W343" s="24">
        <v>167.4</v>
      </c>
      <c r="X343" s="24">
        <v>176.1</v>
      </c>
      <c r="Y343" s="24">
        <v>161.6</v>
      </c>
      <c r="Z343" s="24">
        <v>166.3</v>
      </c>
      <c r="AA343" s="24">
        <v>171.4</v>
      </c>
      <c r="AB343" s="24">
        <v>169.7</v>
      </c>
      <c r="AC343" s="24">
        <v>168.4</v>
      </c>
      <c r="AD343" s="24">
        <v>173.4</v>
      </c>
    </row>
    <row r="344" spans="1:30" x14ac:dyDescent="0.35">
      <c r="A344" s="5" t="s">
        <v>30</v>
      </c>
      <c r="B344" s="5">
        <v>2022</v>
      </c>
      <c r="C344" s="5" t="s">
        <v>41</v>
      </c>
      <c r="D344" s="24">
        <v>159.5</v>
      </c>
      <c r="E344" s="24">
        <v>204.1</v>
      </c>
      <c r="F344" s="24">
        <v>168.3</v>
      </c>
      <c r="G344" s="24">
        <v>167.9</v>
      </c>
      <c r="H344" s="24">
        <v>198.1</v>
      </c>
      <c r="I344" s="24">
        <v>169.2</v>
      </c>
      <c r="J344" s="24">
        <v>173.1</v>
      </c>
      <c r="K344" s="24">
        <v>167.1</v>
      </c>
      <c r="L344" s="24">
        <v>120.2</v>
      </c>
      <c r="M344" s="24">
        <v>195.6</v>
      </c>
      <c r="N344" s="24">
        <v>174.8</v>
      </c>
      <c r="O344" s="24">
        <v>184</v>
      </c>
      <c r="P344" s="24">
        <v>173.9</v>
      </c>
      <c r="Q344" s="24">
        <v>193.7</v>
      </c>
      <c r="R344" s="24">
        <v>183.2</v>
      </c>
      <c r="S344" s="24">
        <v>181.7</v>
      </c>
      <c r="T344" s="24">
        <v>183</v>
      </c>
      <c r="U344" s="12">
        <f>AVERAGE(U345,U346)</f>
        <v>169</v>
      </c>
      <c r="V344" s="24">
        <v>179.1</v>
      </c>
      <c r="W344" s="24">
        <v>172.3</v>
      </c>
      <c r="X344" s="24">
        <v>179.4</v>
      </c>
      <c r="Y344" s="24">
        <v>166.6</v>
      </c>
      <c r="Z344" s="24">
        <v>169.3</v>
      </c>
      <c r="AA344" s="24">
        <v>175.7</v>
      </c>
      <c r="AB344" s="24">
        <v>171.1</v>
      </c>
      <c r="AC344" s="24">
        <v>172.6</v>
      </c>
      <c r="AD344" s="24">
        <v>175.3</v>
      </c>
    </row>
    <row r="345" spans="1:30" x14ac:dyDescent="0.35">
      <c r="A345" s="5" t="s">
        <v>33</v>
      </c>
      <c r="B345" s="5">
        <v>2022</v>
      </c>
      <c r="C345" s="5" t="s">
        <v>41</v>
      </c>
      <c r="D345" s="24">
        <v>162.1</v>
      </c>
      <c r="E345" s="24">
        <v>210.9</v>
      </c>
      <c r="F345" s="24">
        <v>170.6</v>
      </c>
      <c r="G345" s="24">
        <v>168.4</v>
      </c>
      <c r="H345" s="24">
        <v>182.5</v>
      </c>
      <c r="I345" s="24">
        <v>177.1</v>
      </c>
      <c r="J345" s="24">
        <v>213.1</v>
      </c>
      <c r="K345" s="24">
        <v>167.3</v>
      </c>
      <c r="L345" s="24">
        <v>122.2</v>
      </c>
      <c r="M345" s="24">
        <v>189.7</v>
      </c>
      <c r="N345" s="24">
        <v>160.5</v>
      </c>
      <c r="O345" s="24">
        <v>188.9</v>
      </c>
      <c r="P345" s="24">
        <v>180.4</v>
      </c>
      <c r="Q345" s="24">
        <v>198.7</v>
      </c>
      <c r="R345" s="24">
        <v>173.7</v>
      </c>
      <c r="S345" s="24">
        <v>160</v>
      </c>
      <c r="T345" s="24">
        <v>171.6</v>
      </c>
      <c r="U345" s="5">
        <v>169</v>
      </c>
      <c r="V345" s="24">
        <v>178.4</v>
      </c>
      <c r="W345" s="24">
        <v>164.2</v>
      </c>
      <c r="X345" s="24">
        <v>172.6</v>
      </c>
      <c r="Y345" s="24">
        <v>157.69999999999999</v>
      </c>
      <c r="Z345" s="24">
        <v>165.1</v>
      </c>
      <c r="AA345" s="24">
        <v>169.9</v>
      </c>
      <c r="AB345" s="24">
        <v>171.4</v>
      </c>
      <c r="AC345" s="24">
        <v>165.4</v>
      </c>
      <c r="AD345" s="24">
        <v>173.1</v>
      </c>
    </row>
    <row r="346" spans="1:30" x14ac:dyDescent="0.35">
      <c r="A346" s="5" t="s">
        <v>34</v>
      </c>
      <c r="B346" s="5">
        <v>2022</v>
      </c>
      <c r="C346" s="5" t="s">
        <v>41</v>
      </c>
      <c r="D346" s="24">
        <v>160.30000000000001</v>
      </c>
      <c r="E346" s="24">
        <v>206.5</v>
      </c>
      <c r="F346" s="24">
        <v>169.2</v>
      </c>
      <c r="G346" s="24">
        <v>168.1</v>
      </c>
      <c r="H346" s="24">
        <v>192.4</v>
      </c>
      <c r="I346" s="24">
        <v>172.9</v>
      </c>
      <c r="J346" s="24">
        <v>186.7</v>
      </c>
      <c r="K346" s="24">
        <v>167.2</v>
      </c>
      <c r="L346" s="24">
        <v>120.9</v>
      </c>
      <c r="M346" s="24">
        <v>193.6</v>
      </c>
      <c r="N346" s="24">
        <v>168.8</v>
      </c>
      <c r="O346" s="24">
        <v>186.3</v>
      </c>
      <c r="P346" s="24">
        <v>176.3</v>
      </c>
      <c r="Q346" s="24">
        <v>195</v>
      </c>
      <c r="R346" s="24">
        <v>179.5</v>
      </c>
      <c r="S346" s="24">
        <v>172.7</v>
      </c>
      <c r="T346" s="24">
        <v>178.5</v>
      </c>
      <c r="U346" s="5">
        <v>169</v>
      </c>
      <c r="V346" s="24">
        <v>178.8</v>
      </c>
      <c r="W346" s="24">
        <v>168.5</v>
      </c>
      <c r="X346" s="24">
        <v>176.8</v>
      </c>
      <c r="Y346" s="24">
        <v>161.9</v>
      </c>
      <c r="Z346" s="24">
        <v>166.9</v>
      </c>
      <c r="AA346" s="24">
        <v>172.3</v>
      </c>
      <c r="AB346" s="24">
        <v>171.2</v>
      </c>
      <c r="AC346" s="24">
        <v>169.1</v>
      </c>
      <c r="AD346" s="24">
        <v>174.3</v>
      </c>
    </row>
    <row r="347" spans="1:30" x14ac:dyDescent="0.35">
      <c r="A347" s="5" t="s">
        <v>30</v>
      </c>
      <c r="B347" s="5">
        <v>2022</v>
      </c>
      <c r="C347" s="5" t="s">
        <v>42</v>
      </c>
      <c r="D347" s="24">
        <v>162.9</v>
      </c>
      <c r="E347" s="24">
        <v>206.7</v>
      </c>
      <c r="F347" s="24">
        <v>169</v>
      </c>
      <c r="G347" s="24">
        <v>169.5</v>
      </c>
      <c r="H347" s="24">
        <v>194.1</v>
      </c>
      <c r="I347" s="24">
        <v>164.1</v>
      </c>
      <c r="J347" s="24">
        <v>176.9</v>
      </c>
      <c r="K347" s="24">
        <v>169</v>
      </c>
      <c r="L347" s="24">
        <v>120.8</v>
      </c>
      <c r="M347" s="24">
        <v>199.1</v>
      </c>
      <c r="N347" s="24">
        <v>175.4</v>
      </c>
      <c r="O347" s="24">
        <v>184.8</v>
      </c>
      <c r="P347" s="24">
        <v>175.5</v>
      </c>
      <c r="Q347" s="24">
        <v>194.5</v>
      </c>
      <c r="R347" s="24">
        <v>184.7</v>
      </c>
      <c r="S347" s="24">
        <v>183.3</v>
      </c>
      <c r="T347" s="24">
        <v>184.5</v>
      </c>
      <c r="U347" s="12">
        <f>AVERAGE(U348,U349)</f>
        <v>169.5</v>
      </c>
      <c r="V347" s="24">
        <v>179.7</v>
      </c>
      <c r="W347" s="24">
        <v>173.6</v>
      </c>
      <c r="X347" s="24">
        <v>180.2</v>
      </c>
      <c r="Y347" s="24">
        <v>166.9</v>
      </c>
      <c r="Z347" s="24">
        <v>170</v>
      </c>
      <c r="AA347" s="24">
        <v>176.2</v>
      </c>
      <c r="AB347" s="24">
        <v>170.8</v>
      </c>
      <c r="AC347" s="24">
        <v>173.1</v>
      </c>
      <c r="AD347" s="24">
        <v>176.4</v>
      </c>
    </row>
    <row r="348" spans="1:30" x14ac:dyDescent="0.35">
      <c r="A348" s="5" t="s">
        <v>33</v>
      </c>
      <c r="B348" s="5">
        <v>2022</v>
      </c>
      <c r="C348" s="5" t="s">
        <v>42</v>
      </c>
      <c r="D348" s="24">
        <v>164.9</v>
      </c>
      <c r="E348" s="24">
        <v>213.7</v>
      </c>
      <c r="F348" s="24">
        <v>170.9</v>
      </c>
      <c r="G348" s="24">
        <v>170.1</v>
      </c>
      <c r="H348" s="24">
        <v>179.3</v>
      </c>
      <c r="I348" s="24">
        <v>167.5</v>
      </c>
      <c r="J348" s="24">
        <v>220.8</v>
      </c>
      <c r="K348" s="24">
        <v>169.2</v>
      </c>
      <c r="L348" s="24">
        <v>123.1</v>
      </c>
      <c r="M348" s="24">
        <v>193.6</v>
      </c>
      <c r="N348" s="24">
        <v>161.1</v>
      </c>
      <c r="O348" s="24">
        <v>190.4</v>
      </c>
      <c r="P348" s="24">
        <v>181.8</v>
      </c>
      <c r="Q348" s="24">
        <v>199.7</v>
      </c>
      <c r="R348" s="24">
        <v>175</v>
      </c>
      <c r="S348" s="24">
        <v>161.69999999999999</v>
      </c>
      <c r="T348" s="24">
        <v>173</v>
      </c>
      <c r="U348" s="5">
        <v>169.5</v>
      </c>
      <c r="V348" s="24">
        <v>179.2</v>
      </c>
      <c r="W348" s="24">
        <v>165</v>
      </c>
      <c r="X348" s="24">
        <v>173.8</v>
      </c>
      <c r="Y348" s="24">
        <v>158.19999999999999</v>
      </c>
      <c r="Z348" s="24">
        <v>165.8</v>
      </c>
      <c r="AA348" s="24">
        <v>170.9</v>
      </c>
      <c r="AB348" s="24">
        <v>171.1</v>
      </c>
      <c r="AC348" s="24">
        <v>166.1</v>
      </c>
      <c r="AD348" s="24">
        <v>174.1</v>
      </c>
    </row>
    <row r="349" spans="1:30" x14ac:dyDescent="0.35">
      <c r="A349" s="5" t="s">
        <v>34</v>
      </c>
      <c r="B349" s="5">
        <v>2022</v>
      </c>
      <c r="C349" s="5" t="s">
        <v>42</v>
      </c>
      <c r="D349" s="24">
        <v>163.5</v>
      </c>
      <c r="E349" s="24">
        <v>209.2</v>
      </c>
      <c r="F349" s="24">
        <v>169.7</v>
      </c>
      <c r="G349" s="24">
        <v>169.7</v>
      </c>
      <c r="H349" s="24">
        <v>188.7</v>
      </c>
      <c r="I349" s="24">
        <v>165.7</v>
      </c>
      <c r="J349" s="24">
        <v>191.8</v>
      </c>
      <c r="K349" s="24">
        <v>169.1</v>
      </c>
      <c r="L349" s="24">
        <v>121.6</v>
      </c>
      <c r="M349" s="24">
        <v>197.3</v>
      </c>
      <c r="N349" s="24">
        <v>169.4</v>
      </c>
      <c r="O349" s="24">
        <v>187.4</v>
      </c>
      <c r="P349" s="24">
        <v>177.8</v>
      </c>
      <c r="Q349" s="24">
        <v>195.9</v>
      </c>
      <c r="R349" s="24">
        <v>180.9</v>
      </c>
      <c r="S349" s="24">
        <v>174.3</v>
      </c>
      <c r="T349" s="24">
        <v>179.9</v>
      </c>
      <c r="U349" s="5">
        <v>169.5</v>
      </c>
      <c r="V349" s="24">
        <v>179.5</v>
      </c>
      <c r="W349" s="24">
        <v>169.5</v>
      </c>
      <c r="X349" s="24">
        <v>177.8</v>
      </c>
      <c r="Y349" s="24">
        <v>162.30000000000001</v>
      </c>
      <c r="Z349" s="24">
        <v>167.6</v>
      </c>
      <c r="AA349" s="24">
        <v>173.1</v>
      </c>
      <c r="AB349" s="24">
        <v>170.9</v>
      </c>
      <c r="AC349" s="24">
        <v>169.7</v>
      </c>
      <c r="AD349" s="24">
        <v>175.3</v>
      </c>
    </row>
    <row r="350" spans="1:30" x14ac:dyDescent="0.35">
      <c r="A350" s="5" t="s">
        <v>30</v>
      </c>
      <c r="B350" s="5">
        <v>2022</v>
      </c>
      <c r="C350" s="5" t="s">
        <v>43</v>
      </c>
      <c r="D350" s="24">
        <v>164.7</v>
      </c>
      <c r="E350" s="24">
        <v>208.8</v>
      </c>
      <c r="F350" s="24">
        <v>170.3</v>
      </c>
      <c r="G350" s="24">
        <v>170.9</v>
      </c>
      <c r="H350" s="24">
        <v>191.6</v>
      </c>
      <c r="I350" s="24">
        <v>162.19999999999999</v>
      </c>
      <c r="J350" s="24">
        <v>184.8</v>
      </c>
      <c r="K350" s="24">
        <v>169.7</v>
      </c>
      <c r="L350" s="24">
        <v>121.1</v>
      </c>
      <c r="M350" s="24">
        <v>201.6</v>
      </c>
      <c r="N350" s="24">
        <v>175.8</v>
      </c>
      <c r="O350" s="24">
        <v>185.6</v>
      </c>
      <c r="P350" s="24">
        <v>177.4</v>
      </c>
      <c r="Q350" s="24">
        <v>194.9</v>
      </c>
      <c r="R350" s="24">
        <v>186.1</v>
      </c>
      <c r="S350" s="24">
        <v>184.4</v>
      </c>
      <c r="T350" s="24">
        <v>185.9</v>
      </c>
      <c r="U350" s="12">
        <f>AVERAGE(U351,U352)</f>
        <v>171.2</v>
      </c>
      <c r="V350" s="24">
        <v>180.8</v>
      </c>
      <c r="W350" s="24">
        <v>174.4</v>
      </c>
      <c r="X350" s="24">
        <v>181.2</v>
      </c>
      <c r="Y350" s="24">
        <v>167.4</v>
      </c>
      <c r="Z350" s="24">
        <v>170.6</v>
      </c>
      <c r="AA350" s="24">
        <v>176.5</v>
      </c>
      <c r="AB350" s="24">
        <v>172</v>
      </c>
      <c r="AC350" s="24">
        <v>173.9</v>
      </c>
      <c r="AD350" s="24">
        <v>177.9</v>
      </c>
    </row>
    <row r="351" spans="1:30" x14ac:dyDescent="0.35">
      <c r="A351" s="5" t="s">
        <v>33</v>
      </c>
      <c r="B351" s="5">
        <v>2022</v>
      </c>
      <c r="C351" s="5" t="s">
        <v>43</v>
      </c>
      <c r="D351" s="24">
        <v>166.4</v>
      </c>
      <c r="E351" s="24">
        <v>214.9</v>
      </c>
      <c r="F351" s="24">
        <v>171.9</v>
      </c>
      <c r="G351" s="24">
        <v>171</v>
      </c>
      <c r="H351" s="24">
        <v>177.7</v>
      </c>
      <c r="I351" s="24">
        <v>165.7</v>
      </c>
      <c r="J351" s="24">
        <v>228.6</v>
      </c>
      <c r="K351" s="24">
        <v>169.9</v>
      </c>
      <c r="L351" s="24">
        <v>123.4</v>
      </c>
      <c r="M351" s="24">
        <v>196.4</v>
      </c>
      <c r="N351" s="24">
        <v>161.6</v>
      </c>
      <c r="O351" s="24">
        <v>191.5</v>
      </c>
      <c r="P351" s="24">
        <v>183.3</v>
      </c>
      <c r="Q351" s="24">
        <v>200.1</v>
      </c>
      <c r="R351" s="24">
        <v>175.5</v>
      </c>
      <c r="S351" s="24">
        <v>162.6</v>
      </c>
      <c r="T351" s="24">
        <v>173.6</v>
      </c>
      <c r="U351" s="5">
        <v>171.2</v>
      </c>
      <c r="V351" s="24">
        <v>180</v>
      </c>
      <c r="W351" s="24">
        <v>166</v>
      </c>
      <c r="X351" s="24">
        <v>174.7</v>
      </c>
      <c r="Y351" s="24">
        <v>158.80000000000001</v>
      </c>
      <c r="Z351" s="24">
        <v>166.3</v>
      </c>
      <c r="AA351" s="24">
        <v>171.2</v>
      </c>
      <c r="AB351" s="24">
        <v>172.3</v>
      </c>
      <c r="AC351" s="24">
        <v>166.8</v>
      </c>
      <c r="AD351" s="24">
        <v>175.3</v>
      </c>
    </row>
    <row r="352" spans="1:30" x14ac:dyDescent="0.35">
      <c r="A352" s="5" t="s">
        <v>34</v>
      </c>
      <c r="B352" s="5">
        <v>2022</v>
      </c>
      <c r="C352" s="5" t="s">
        <v>43</v>
      </c>
      <c r="D352" s="24">
        <v>165.2</v>
      </c>
      <c r="E352" s="24">
        <v>210.9</v>
      </c>
      <c r="F352" s="24">
        <v>170.9</v>
      </c>
      <c r="G352" s="24">
        <v>170.9</v>
      </c>
      <c r="H352" s="24">
        <v>186.5</v>
      </c>
      <c r="I352" s="24">
        <v>163.80000000000001</v>
      </c>
      <c r="J352" s="24">
        <v>199.7</v>
      </c>
      <c r="K352" s="24">
        <v>169.8</v>
      </c>
      <c r="L352" s="24">
        <v>121.9</v>
      </c>
      <c r="M352" s="24">
        <v>199.9</v>
      </c>
      <c r="N352" s="24">
        <v>169.9</v>
      </c>
      <c r="O352" s="24">
        <v>188.3</v>
      </c>
      <c r="P352" s="24">
        <v>179.6</v>
      </c>
      <c r="Q352" s="24">
        <v>196.3</v>
      </c>
      <c r="R352" s="24">
        <v>181.9</v>
      </c>
      <c r="S352" s="24">
        <v>175.3</v>
      </c>
      <c r="T352" s="24">
        <v>181</v>
      </c>
      <c r="U352" s="5">
        <v>171.2</v>
      </c>
      <c r="V352" s="24">
        <v>180.5</v>
      </c>
      <c r="W352" s="24">
        <v>170.4</v>
      </c>
      <c r="X352" s="24">
        <v>178.7</v>
      </c>
      <c r="Y352" s="24">
        <v>162.9</v>
      </c>
      <c r="Z352" s="24">
        <v>168.2</v>
      </c>
      <c r="AA352" s="24">
        <v>173.4</v>
      </c>
      <c r="AB352" s="24">
        <v>172.1</v>
      </c>
      <c r="AC352" s="24">
        <v>170.5</v>
      </c>
      <c r="AD352" s="24">
        <v>176.7</v>
      </c>
    </row>
    <row r="353" spans="1:30" x14ac:dyDescent="0.35">
      <c r="A353" s="5" t="s">
        <v>30</v>
      </c>
      <c r="B353" s="5">
        <v>2022</v>
      </c>
      <c r="C353" s="5" t="s">
        <v>45</v>
      </c>
      <c r="D353" s="24">
        <v>166.9</v>
      </c>
      <c r="E353" s="24">
        <v>207.2</v>
      </c>
      <c r="F353" s="24">
        <v>180.2</v>
      </c>
      <c r="G353" s="24">
        <v>172.3</v>
      </c>
      <c r="H353" s="24">
        <v>194</v>
      </c>
      <c r="I353" s="24">
        <v>159.1</v>
      </c>
      <c r="J353" s="24">
        <v>171.6</v>
      </c>
      <c r="K353" s="24">
        <v>170.2</v>
      </c>
      <c r="L353" s="24">
        <v>121.5</v>
      </c>
      <c r="M353" s="24">
        <v>204.8</v>
      </c>
      <c r="N353" s="24">
        <v>176.4</v>
      </c>
      <c r="O353" s="24">
        <v>186.9</v>
      </c>
      <c r="P353" s="24">
        <v>176.6</v>
      </c>
      <c r="Q353" s="24">
        <v>195.5</v>
      </c>
      <c r="R353" s="24">
        <v>187.2</v>
      </c>
      <c r="S353" s="24">
        <v>185.2</v>
      </c>
      <c r="T353" s="24">
        <v>186.9</v>
      </c>
      <c r="U353" s="12">
        <f>AVERAGE(U354,U355)</f>
        <v>171.8</v>
      </c>
      <c r="V353" s="24">
        <v>181.9</v>
      </c>
      <c r="W353" s="24">
        <v>175.5</v>
      </c>
      <c r="X353" s="24">
        <v>182.3</v>
      </c>
      <c r="Y353" s="24">
        <v>167.5</v>
      </c>
      <c r="Z353" s="24">
        <v>170.8</v>
      </c>
      <c r="AA353" s="24">
        <v>176.9</v>
      </c>
      <c r="AB353" s="24">
        <v>173.4</v>
      </c>
      <c r="AC353" s="24">
        <v>174.6</v>
      </c>
      <c r="AD353" s="24">
        <v>177.8</v>
      </c>
    </row>
    <row r="354" spans="1:30" x14ac:dyDescent="0.35">
      <c r="A354" s="5" t="s">
        <v>33</v>
      </c>
      <c r="B354" s="5">
        <v>2022</v>
      </c>
      <c r="C354" s="5" t="s">
        <v>45</v>
      </c>
      <c r="D354" s="24">
        <v>168.4</v>
      </c>
      <c r="E354" s="24">
        <v>213.4</v>
      </c>
      <c r="F354" s="24">
        <v>183.2</v>
      </c>
      <c r="G354" s="24">
        <v>172.3</v>
      </c>
      <c r="H354" s="24">
        <v>180</v>
      </c>
      <c r="I354" s="24">
        <v>162.6</v>
      </c>
      <c r="J354" s="24">
        <v>205.5</v>
      </c>
      <c r="K354" s="24">
        <v>171</v>
      </c>
      <c r="L354" s="24">
        <v>123.4</v>
      </c>
      <c r="M354" s="24">
        <v>198.8</v>
      </c>
      <c r="N354" s="24">
        <v>162.1</v>
      </c>
      <c r="O354" s="24">
        <v>192.4</v>
      </c>
      <c r="P354" s="24">
        <v>181.3</v>
      </c>
      <c r="Q354" s="24">
        <v>200.6</v>
      </c>
      <c r="R354" s="24">
        <v>176.7</v>
      </c>
      <c r="S354" s="24">
        <v>163.5</v>
      </c>
      <c r="T354" s="24">
        <v>174.7</v>
      </c>
      <c r="U354" s="5">
        <v>171.8</v>
      </c>
      <c r="V354" s="24">
        <v>180.3</v>
      </c>
      <c r="W354" s="24">
        <v>166.9</v>
      </c>
      <c r="X354" s="24">
        <v>175.8</v>
      </c>
      <c r="Y354" s="24">
        <v>158.9</v>
      </c>
      <c r="Z354" s="24">
        <v>166.7</v>
      </c>
      <c r="AA354" s="24">
        <v>171.5</v>
      </c>
      <c r="AB354" s="24">
        <v>173.8</v>
      </c>
      <c r="AC354" s="24">
        <v>167.4</v>
      </c>
      <c r="AD354" s="24">
        <v>174.1</v>
      </c>
    </row>
    <row r="355" spans="1:30" x14ac:dyDescent="0.35">
      <c r="A355" s="5" t="s">
        <v>34</v>
      </c>
      <c r="B355" s="5">
        <v>2022</v>
      </c>
      <c r="C355" s="5" t="s">
        <v>45</v>
      </c>
      <c r="D355" s="24">
        <v>167.4</v>
      </c>
      <c r="E355" s="24">
        <v>209.4</v>
      </c>
      <c r="F355" s="24">
        <v>181.4</v>
      </c>
      <c r="G355" s="24">
        <v>172.3</v>
      </c>
      <c r="H355" s="24">
        <v>188.9</v>
      </c>
      <c r="I355" s="24">
        <v>160.69999999999999</v>
      </c>
      <c r="J355" s="24">
        <v>183.1</v>
      </c>
      <c r="K355" s="24">
        <v>170.5</v>
      </c>
      <c r="L355" s="24">
        <v>122.1</v>
      </c>
      <c r="M355" s="24">
        <v>202.8</v>
      </c>
      <c r="N355" s="24">
        <v>170.4</v>
      </c>
      <c r="O355" s="24">
        <v>189.5</v>
      </c>
      <c r="P355" s="24">
        <v>178.3</v>
      </c>
      <c r="Q355" s="24">
        <v>196.9</v>
      </c>
      <c r="R355" s="24">
        <v>183.1</v>
      </c>
      <c r="S355" s="24">
        <v>176.2</v>
      </c>
      <c r="T355" s="24">
        <v>182.1</v>
      </c>
      <c r="U355" s="5">
        <v>171.8</v>
      </c>
      <c r="V355" s="24">
        <v>181.3</v>
      </c>
      <c r="W355" s="24">
        <v>171.4</v>
      </c>
      <c r="X355" s="24">
        <v>179.8</v>
      </c>
      <c r="Y355" s="24">
        <v>163</v>
      </c>
      <c r="Z355" s="24">
        <v>168.5</v>
      </c>
      <c r="AA355" s="24">
        <v>173.7</v>
      </c>
      <c r="AB355" s="24">
        <v>173.6</v>
      </c>
      <c r="AC355" s="24">
        <v>171.1</v>
      </c>
      <c r="AD355" s="24">
        <v>176.5</v>
      </c>
    </row>
    <row r="356" spans="1:30" x14ac:dyDescent="0.35">
      <c r="A356" s="5" t="s">
        <v>30</v>
      </c>
      <c r="B356" s="5">
        <v>2022</v>
      </c>
      <c r="C356" s="5" t="s">
        <v>46</v>
      </c>
      <c r="D356" s="24">
        <v>168.8</v>
      </c>
      <c r="E356" s="24">
        <v>206.9</v>
      </c>
      <c r="F356" s="24">
        <v>189.1</v>
      </c>
      <c r="G356" s="24">
        <v>173.4</v>
      </c>
      <c r="H356" s="24">
        <v>193.9</v>
      </c>
      <c r="I356" s="24">
        <v>156.69999999999999</v>
      </c>
      <c r="J356" s="24">
        <v>150.19999999999999</v>
      </c>
      <c r="K356" s="24">
        <v>170.5</v>
      </c>
      <c r="L356" s="24">
        <v>121.2</v>
      </c>
      <c r="M356" s="24">
        <v>207.5</v>
      </c>
      <c r="N356" s="24">
        <v>176.8</v>
      </c>
      <c r="O356" s="24">
        <v>187.7</v>
      </c>
      <c r="P356" s="24">
        <v>174.4</v>
      </c>
      <c r="Q356" s="24">
        <v>195.9</v>
      </c>
      <c r="R356" s="24">
        <v>188.1</v>
      </c>
      <c r="S356" s="24">
        <v>185.9</v>
      </c>
      <c r="T356" s="24">
        <v>187.8</v>
      </c>
      <c r="U356" s="12">
        <f>AVERAGE(U357,U358)</f>
        <v>170.7</v>
      </c>
      <c r="V356" s="24">
        <v>182.8</v>
      </c>
      <c r="W356" s="24">
        <v>176.4</v>
      </c>
      <c r="X356" s="24">
        <v>183.5</v>
      </c>
      <c r="Y356" s="24">
        <v>167.8</v>
      </c>
      <c r="Z356" s="24">
        <v>171.2</v>
      </c>
      <c r="AA356" s="24">
        <v>177.3</v>
      </c>
      <c r="AB356" s="24">
        <v>175.7</v>
      </c>
      <c r="AC356" s="24">
        <v>175.5</v>
      </c>
      <c r="AD356" s="24">
        <v>177.1</v>
      </c>
    </row>
    <row r="357" spans="1:30" x14ac:dyDescent="0.35">
      <c r="A357" s="5" t="s">
        <v>33</v>
      </c>
      <c r="B357" s="5">
        <v>2022</v>
      </c>
      <c r="C357" s="5" t="s">
        <v>46</v>
      </c>
      <c r="D357" s="24">
        <v>170.2</v>
      </c>
      <c r="E357" s="24">
        <v>212.9</v>
      </c>
      <c r="F357" s="24">
        <v>191.9</v>
      </c>
      <c r="G357" s="24">
        <v>173.9</v>
      </c>
      <c r="H357" s="24">
        <v>179.1</v>
      </c>
      <c r="I357" s="24">
        <v>159.5</v>
      </c>
      <c r="J357" s="24">
        <v>178.7</v>
      </c>
      <c r="K357" s="24">
        <v>171.3</v>
      </c>
      <c r="L357" s="24">
        <v>123.1</v>
      </c>
      <c r="M357" s="24">
        <v>200.5</v>
      </c>
      <c r="N357" s="24">
        <v>162.80000000000001</v>
      </c>
      <c r="O357" s="24">
        <v>193.3</v>
      </c>
      <c r="P357" s="24">
        <v>178.6</v>
      </c>
      <c r="Q357" s="24">
        <v>201.1</v>
      </c>
      <c r="R357" s="24">
        <v>177.7</v>
      </c>
      <c r="S357" s="24">
        <v>164.5</v>
      </c>
      <c r="T357" s="24">
        <v>175.7</v>
      </c>
      <c r="U357" s="5">
        <v>170.7</v>
      </c>
      <c r="V357" s="24">
        <v>180.6</v>
      </c>
      <c r="W357" s="24">
        <v>167.3</v>
      </c>
      <c r="X357" s="24">
        <v>177.2</v>
      </c>
      <c r="Y357" s="24">
        <v>159.4</v>
      </c>
      <c r="Z357" s="24">
        <v>167.1</v>
      </c>
      <c r="AA357" s="24">
        <v>171.8</v>
      </c>
      <c r="AB357" s="24">
        <v>176</v>
      </c>
      <c r="AC357" s="24">
        <v>168.2</v>
      </c>
      <c r="AD357" s="24">
        <v>174.1</v>
      </c>
    </row>
    <row r="358" spans="1:30" x14ac:dyDescent="0.35">
      <c r="A358" s="5" t="s">
        <v>34</v>
      </c>
      <c r="B358" s="5">
        <v>2022</v>
      </c>
      <c r="C358" s="5" t="s">
        <v>46</v>
      </c>
      <c r="D358" s="24">
        <v>169.2</v>
      </c>
      <c r="E358" s="24">
        <v>209</v>
      </c>
      <c r="F358" s="24">
        <v>190.2</v>
      </c>
      <c r="G358" s="24">
        <v>173.6</v>
      </c>
      <c r="H358" s="24">
        <v>188.5</v>
      </c>
      <c r="I358" s="24">
        <v>158</v>
      </c>
      <c r="J358" s="24">
        <v>159.9</v>
      </c>
      <c r="K358" s="24">
        <v>170.8</v>
      </c>
      <c r="L358" s="24">
        <v>121.8</v>
      </c>
      <c r="M358" s="24">
        <v>205.2</v>
      </c>
      <c r="N358" s="24">
        <v>171</v>
      </c>
      <c r="O358" s="24">
        <v>190.3</v>
      </c>
      <c r="P358" s="24">
        <v>175.9</v>
      </c>
      <c r="Q358" s="24">
        <v>197.3</v>
      </c>
      <c r="R358" s="24">
        <v>184</v>
      </c>
      <c r="S358" s="24">
        <v>177</v>
      </c>
      <c r="T358" s="24">
        <v>183</v>
      </c>
      <c r="U358" s="5">
        <v>170.7</v>
      </c>
      <c r="V358" s="24">
        <v>182</v>
      </c>
      <c r="W358" s="24">
        <v>172.1</v>
      </c>
      <c r="X358" s="24">
        <v>181.1</v>
      </c>
      <c r="Y358" s="24">
        <v>163.4</v>
      </c>
      <c r="Z358" s="24">
        <v>168.9</v>
      </c>
      <c r="AA358" s="24">
        <v>174.1</v>
      </c>
      <c r="AB358" s="24">
        <v>175.8</v>
      </c>
      <c r="AC358" s="24">
        <v>172</v>
      </c>
      <c r="AD358" s="24">
        <v>175.7</v>
      </c>
    </row>
    <row r="359" spans="1:30" x14ac:dyDescent="0.35">
      <c r="A359" s="5" t="s">
        <v>30</v>
      </c>
      <c r="B359" s="5">
        <v>2023</v>
      </c>
      <c r="C359" s="5" t="s">
        <v>31</v>
      </c>
      <c r="D359" s="24">
        <v>174</v>
      </c>
      <c r="E359" s="24">
        <v>208.3</v>
      </c>
      <c r="F359" s="24">
        <v>192.9</v>
      </c>
      <c r="G359" s="24">
        <v>174.3</v>
      </c>
      <c r="H359" s="24">
        <v>192.6</v>
      </c>
      <c r="I359" s="24">
        <v>156.30000000000001</v>
      </c>
      <c r="J359" s="24">
        <v>142.9</v>
      </c>
      <c r="K359" s="24">
        <v>170.7</v>
      </c>
      <c r="L359" s="24">
        <v>120.3</v>
      </c>
      <c r="M359" s="24">
        <v>210.5</v>
      </c>
      <c r="N359" s="24">
        <v>176.9</v>
      </c>
      <c r="O359" s="24">
        <v>188.5</v>
      </c>
      <c r="P359" s="24">
        <v>175</v>
      </c>
      <c r="Q359" s="24">
        <v>196.9</v>
      </c>
      <c r="R359" s="24">
        <v>189</v>
      </c>
      <c r="S359" s="24">
        <v>186.3</v>
      </c>
      <c r="T359" s="24">
        <v>188.6</v>
      </c>
      <c r="U359" s="12">
        <f>AVERAGE(U360,U361)</f>
        <v>172.1</v>
      </c>
      <c r="V359" s="24">
        <v>183.2</v>
      </c>
      <c r="W359" s="24">
        <v>177.2</v>
      </c>
      <c r="X359" s="24">
        <v>184.7</v>
      </c>
      <c r="Y359" s="24">
        <v>168.2</v>
      </c>
      <c r="Z359" s="24">
        <v>171.8</v>
      </c>
      <c r="AA359" s="24">
        <v>177.8</v>
      </c>
      <c r="AB359" s="24">
        <v>178.4</v>
      </c>
      <c r="AC359" s="24">
        <v>176.5</v>
      </c>
      <c r="AD359" s="24">
        <v>177.8</v>
      </c>
    </row>
    <row r="360" spans="1:30" x14ac:dyDescent="0.35">
      <c r="A360" s="5" t="s">
        <v>33</v>
      </c>
      <c r="B360" s="5">
        <v>2023</v>
      </c>
      <c r="C360" s="5" t="s">
        <v>31</v>
      </c>
      <c r="D360" s="24">
        <v>173.3</v>
      </c>
      <c r="E360" s="24">
        <v>215.2</v>
      </c>
      <c r="F360" s="24">
        <v>197</v>
      </c>
      <c r="G360" s="24">
        <v>175.2</v>
      </c>
      <c r="H360" s="24">
        <v>178</v>
      </c>
      <c r="I360" s="24">
        <v>160.5</v>
      </c>
      <c r="J360" s="24">
        <v>175.3</v>
      </c>
      <c r="K360" s="24">
        <v>171.2</v>
      </c>
      <c r="L360" s="24">
        <v>122.7</v>
      </c>
      <c r="M360" s="24">
        <v>204.3</v>
      </c>
      <c r="N360" s="24">
        <v>163.69999999999999</v>
      </c>
      <c r="O360" s="24">
        <v>194.3</v>
      </c>
      <c r="P360" s="24">
        <v>179.5</v>
      </c>
      <c r="Q360" s="24">
        <v>201.6</v>
      </c>
      <c r="R360" s="24">
        <v>178.7</v>
      </c>
      <c r="S360" s="24">
        <v>165.3</v>
      </c>
      <c r="T360" s="24">
        <v>176.6</v>
      </c>
      <c r="U360" s="5">
        <v>172.1</v>
      </c>
      <c r="V360" s="24">
        <v>180.1</v>
      </c>
      <c r="W360" s="24">
        <v>168</v>
      </c>
      <c r="X360" s="24">
        <v>178.5</v>
      </c>
      <c r="Y360" s="24">
        <v>159.5</v>
      </c>
      <c r="Z360" s="24">
        <v>167.8</v>
      </c>
      <c r="AA360" s="24">
        <v>171.8</v>
      </c>
      <c r="AB360" s="24">
        <v>178.8</v>
      </c>
      <c r="AC360" s="24">
        <v>168.9</v>
      </c>
      <c r="AD360" s="24">
        <v>174.9</v>
      </c>
    </row>
    <row r="361" spans="1:30" x14ac:dyDescent="0.35">
      <c r="A361" s="5" t="s">
        <v>34</v>
      </c>
      <c r="B361" s="5">
        <v>2023</v>
      </c>
      <c r="C361" s="5" t="s">
        <v>31</v>
      </c>
      <c r="D361" s="24">
        <v>173.8</v>
      </c>
      <c r="E361" s="24">
        <v>210.7</v>
      </c>
      <c r="F361" s="24">
        <v>194.5</v>
      </c>
      <c r="G361" s="24">
        <v>174.6</v>
      </c>
      <c r="H361" s="24">
        <v>187.2</v>
      </c>
      <c r="I361" s="24">
        <v>158.30000000000001</v>
      </c>
      <c r="J361" s="24">
        <v>153.9</v>
      </c>
      <c r="K361" s="24">
        <v>170.9</v>
      </c>
      <c r="L361" s="24">
        <v>121.1</v>
      </c>
      <c r="M361" s="24">
        <v>208.4</v>
      </c>
      <c r="N361" s="24">
        <v>171.4</v>
      </c>
      <c r="O361" s="24">
        <v>191.2</v>
      </c>
      <c r="P361" s="24">
        <v>176.7</v>
      </c>
      <c r="Q361" s="24">
        <v>198.2</v>
      </c>
      <c r="R361" s="24">
        <v>184.9</v>
      </c>
      <c r="S361" s="24">
        <v>177.6</v>
      </c>
      <c r="T361" s="24">
        <v>183.8</v>
      </c>
      <c r="U361" s="5">
        <v>172.1</v>
      </c>
      <c r="V361" s="24">
        <v>182</v>
      </c>
      <c r="W361" s="24">
        <v>172.9</v>
      </c>
      <c r="X361" s="24">
        <v>182.3</v>
      </c>
      <c r="Y361" s="24">
        <v>163.6</v>
      </c>
      <c r="Z361" s="24">
        <v>169.5</v>
      </c>
      <c r="AA361" s="24">
        <v>174.3</v>
      </c>
      <c r="AB361" s="24">
        <v>178.6</v>
      </c>
      <c r="AC361" s="24">
        <v>172.8</v>
      </c>
      <c r="AD361" s="24">
        <v>176.5</v>
      </c>
    </row>
    <row r="362" spans="1:30" x14ac:dyDescent="0.35">
      <c r="A362" s="5" t="s">
        <v>30</v>
      </c>
      <c r="B362" s="5">
        <v>2023</v>
      </c>
      <c r="C362" s="5" t="s">
        <v>35</v>
      </c>
      <c r="D362" s="24">
        <v>174.2</v>
      </c>
      <c r="E362" s="24">
        <v>205.2</v>
      </c>
      <c r="F362" s="24">
        <v>173.9</v>
      </c>
      <c r="G362" s="24">
        <v>177</v>
      </c>
      <c r="H362" s="24">
        <v>183.4</v>
      </c>
      <c r="I362" s="24">
        <v>167.2</v>
      </c>
      <c r="J362" s="24">
        <v>140.9</v>
      </c>
      <c r="K362" s="24">
        <v>170.4</v>
      </c>
      <c r="L362" s="24">
        <v>119.1</v>
      </c>
      <c r="M362" s="24">
        <v>212.1</v>
      </c>
      <c r="N362" s="24">
        <v>177.6</v>
      </c>
      <c r="O362" s="24">
        <v>189.9</v>
      </c>
      <c r="P362" s="24">
        <v>174.8</v>
      </c>
      <c r="Q362" s="24">
        <v>198.3</v>
      </c>
      <c r="R362" s="24">
        <v>190</v>
      </c>
      <c r="S362" s="24">
        <v>187</v>
      </c>
      <c r="T362" s="24">
        <v>189.6</v>
      </c>
      <c r="U362" s="12">
        <f>AVERAGE(U363,U364)</f>
        <v>173.5</v>
      </c>
      <c r="V362" s="24">
        <v>181.6</v>
      </c>
      <c r="W362" s="24">
        <v>178.6</v>
      </c>
      <c r="X362" s="24">
        <v>186.6</v>
      </c>
      <c r="Y362" s="24">
        <v>169</v>
      </c>
      <c r="Z362" s="24">
        <v>172.8</v>
      </c>
      <c r="AA362" s="24">
        <v>178.5</v>
      </c>
      <c r="AB362" s="24">
        <v>180.7</v>
      </c>
      <c r="AC362" s="24">
        <v>177.9</v>
      </c>
      <c r="AD362" s="24">
        <v>178</v>
      </c>
    </row>
    <row r="363" spans="1:30" x14ac:dyDescent="0.35">
      <c r="A363" s="5" t="s">
        <v>33</v>
      </c>
      <c r="B363" s="5">
        <v>2023</v>
      </c>
      <c r="C363" s="5" t="s">
        <v>35</v>
      </c>
      <c r="D363" s="24">
        <v>174.7</v>
      </c>
      <c r="E363" s="24">
        <v>212.2</v>
      </c>
      <c r="F363" s="24">
        <v>177.2</v>
      </c>
      <c r="G363" s="24">
        <v>177.9</v>
      </c>
      <c r="H363" s="24">
        <v>172.2</v>
      </c>
      <c r="I363" s="24">
        <v>172.1</v>
      </c>
      <c r="J363" s="24">
        <v>175.8</v>
      </c>
      <c r="K363" s="24">
        <v>172.2</v>
      </c>
      <c r="L363" s="24">
        <v>121.9</v>
      </c>
      <c r="M363" s="24">
        <v>204.8</v>
      </c>
      <c r="N363" s="24">
        <v>164.9</v>
      </c>
      <c r="O363" s="24">
        <v>196.6</v>
      </c>
      <c r="P363" s="24">
        <v>180.7</v>
      </c>
      <c r="Q363" s="24">
        <v>202.7</v>
      </c>
      <c r="R363" s="24">
        <v>180.3</v>
      </c>
      <c r="S363" s="24">
        <v>167</v>
      </c>
      <c r="T363" s="24">
        <v>178.2</v>
      </c>
      <c r="U363" s="5">
        <v>173.5</v>
      </c>
      <c r="V363" s="24">
        <v>182.8</v>
      </c>
      <c r="W363" s="24">
        <v>169.2</v>
      </c>
      <c r="X363" s="24">
        <v>180.8</v>
      </c>
      <c r="Y363" s="24">
        <v>159.80000000000001</v>
      </c>
      <c r="Z363" s="24">
        <v>168.4</v>
      </c>
      <c r="AA363" s="24">
        <v>172.5</v>
      </c>
      <c r="AB363" s="24">
        <v>181.4</v>
      </c>
      <c r="AC363" s="24">
        <v>170</v>
      </c>
      <c r="AD363" s="24">
        <v>176.3</v>
      </c>
    </row>
    <row r="364" spans="1:30" x14ac:dyDescent="0.35">
      <c r="A364" s="5" t="s">
        <v>34</v>
      </c>
      <c r="B364" s="5">
        <v>2023</v>
      </c>
      <c r="C364" s="5" t="s">
        <v>35</v>
      </c>
      <c r="D364" s="24">
        <v>174.4</v>
      </c>
      <c r="E364" s="24">
        <v>207.7</v>
      </c>
      <c r="F364" s="24">
        <v>175.2</v>
      </c>
      <c r="G364" s="24">
        <v>177.3</v>
      </c>
      <c r="H364" s="24">
        <v>179.3</v>
      </c>
      <c r="I364" s="24">
        <v>169.5</v>
      </c>
      <c r="J364" s="24">
        <v>152.69999999999999</v>
      </c>
      <c r="K364" s="24">
        <v>171</v>
      </c>
      <c r="L364" s="24">
        <v>120</v>
      </c>
      <c r="M364" s="24">
        <v>209.7</v>
      </c>
      <c r="N364" s="24">
        <v>172.3</v>
      </c>
      <c r="O364" s="24">
        <v>193</v>
      </c>
      <c r="P364" s="24">
        <v>177</v>
      </c>
      <c r="Q364" s="24">
        <v>199.5</v>
      </c>
      <c r="R364" s="24">
        <v>186.2</v>
      </c>
      <c r="S364" s="24">
        <v>178.7</v>
      </c>
      <c r="T364" s="24">
        <v>185.1</v>
      </c>
      <c r="U364" s="5">
        <v>173.5</v>
      </c>
      <c r="V364" s="24">
        <v>182.1</v>
      </c>
      <c r="W364" s="24">
        <v>174.2</v>
      </c>
      <c r="X364" s="24">
        <v>184.4</v>
      </c>
      <c r="Y364" s="24">
        <v>164.2</v>
      </c>
      <c r="Z364" s="24">
        <v>170.3</v>
      </c>
      <c r="AA364" s="24">
        <v>175</v>
      </c>
      <c r="AB364" s="24">
        <v>181</v>
      </c>
      <c r="AC364" s="24">
        <v>174.1</v>
      </c>
      <c r="AD364" s="24">
        <v>177.2</v>
      </c>
    </row>
    <row r="365" spans="1:30" x14ac:dyDescent="0.35">
      <c r="A365" s="5" t="s">
        <v>30</v>
      </c>
      <c r="B365" s="5">
        <v>2023</v>
      </c>
      <c r="C365" s="5" t="s">
        <v>36</v>
      </c>
      <c r="D365" s="24">
        <v>174.3</v>
      </c>
      <c r="E365" s="24">
        <v>205.2</v>
      </c>
      <c r="F365" s="24">
        <v>173.9</v>
      </c>
      <c r="G365" s="24">
        <v>177</v>
      </c>
      <c r="H365" s="24">
        <v>183.3</v>
      </c>
      <c r="I365" s="24">
        <v>167.2</v>
      </c>
      <c r="J365" s="24">
        <v>140.9</v>
      </c>
      <c r="K365" s="24">
        <v>170.5</v>
      </c>
      <c r="L365" s="24">
        <v>119.1</v>
      </c>
      <c r="M365" s="24">
        <v>212.1</v>
      </c>
      <c r="N365" s="24">
        <v>177.6</v>
      </c>
      <c r="O365" s="24">
        <v>189.9</v>
      </c>
      <c r="P365" s="24">
        <v>174.8</v>
      </c>
      <c r="Q365" s="24">
        <v>198.4</v>
      </c>
      <c r="R365" s="24">
        <v>190</v>
      </c>
      <c r="S365" s="24">
        <v>187</v>
      </c>
      <c r="T365" s="24">
        <v>189.6</v>
      </c>
      <c r="U365" s="12">
        <f>AVERAGE(U366,U367)</f>
        <v>173.5</v>
      </c>
      <c r="V365" s="24">
        <v>181.4</v>
      </c>
      <c r="W365" s="24">
        <v>178.6</v>
      </c>
      <c r="X365" s="24">
        <v>186.6</v>
      </c>
      <c r="Y365" s="24">
        <v>169</v>
      </c>
      <c r="Z365" s="24">
        <v>172.8</v>
      </c>
      <c r="AA365" s="24">
        <v>178.5</v>
      </c>
      <c r="AB365" s="24">
        <v>180.7</v>
      </c>
      <c r="AC365" s="24">
        <v>177.9</v>
      </c>
      <c r="AD365" s="24">
        <v>178</v>
      </c>
    </row>
    <row r="366" spans="1:30" x14ac:dyDescent="0.35">
      <c r="A366" s="5" t="s">
        <v>33</v>
      </c>
      <c r="B366" s="5">
        <v>2023</v>
      </c>
      <c r="C366" s="5" t="s">
        <v>36</v>
      </c>
      <c r="D366" s="24">
        <v>174.7</v>
      </c>
      <c r="E366" s="24">
        <v>212.2</v>
      </c>
      <c r="F366" s="24">
        <v>177.2</v>
      </c>
      <c r="G366" s="24">
        <v>177.9</v>
      </c>
      <c r="H366" s="24">
        <v>172.2</v>
      </c>
      <c r="I366" s="24">
        <v>172.1</v>
      </c>
      <c r="J366" s="24">
        <v>175.9</v>
      </c>
      <c r="K366" s="24">
        <v>172.2</v>
      </c>
      <c r="L366" s="24">
        <v>121.9</v>
      </c>
      <c r="M366" s="24">
        <v>204.8</v>
      </c>
      <c r="N366" s="24">
        <v>164.9</v>
      </c>
      <c r="O366" s="24">
        <v>196.6</v>
      </c>
      <c r="P366" s="24">
        <v>180.8</v>
      </c>
      <c r="Q366" s="24">
        <v>202.7</v>
      </c>
      <c r="R366" s="24">
        <v>180.2</v>
      </c>
      <c r="S366" s="24">
        <v>167</v>
      </c>
      <c r="T366" s="24">
        <v>178.2</v>
      </c>
      <c r="U366" s="5">
        <v>173.5</v>
      </c>
      <c r="V366" s="24">
        <v>182.6</v>
      </c>
      <c r="W366" s="24">
        <v>169.2</v>
      </c>
      <c r="X366" s="24">
        <v>180.8</v>
      </c>
      <c r="Y366" s="24">
        <v>159.80000000000001</v>
      </c>
      <c r="Z366" s="24">
        <v>168.4</v>
      </c>
      <c r="AA366" s="24">
        <v>172.5</v>
      </c>
      <c r="AB366" s="24">
        <v>181.5</v>
      </c>
      <c r="AC366" s="24">
        <v>170</v>
      </c>
      <c r="AD366" s="24">
        <v>176.3</v>
      </c>
    </row>
    <row r="367" spans="1:30" x14ac:dyDescent="0.35">
      <c r="A367" s="5" t="s">
        <v>34</v>
      </c>
      <c r="B367" s="5">
        <v>2023</v>
      </c>
      <c r="C367" s="5" t="s">
        <v>36</v>
      </c>
      <c r="D367" s="24">
        <v>174.4</v>
      </c>
      <c r="E367" s="24">
        <v>207.7</v>
      </c>
      <c r="F367" s="24">
        <v>175.2</v>
      </c>
      <c r="G367" s="24">
        <v>177.3</v>
      </c>
      <c r="H367" s="24">
        <v>179.2</v>
      </c>
      <c r="I367" s="24">
        <v>169.5</v>
      </c>
      <c r="J367" s="24">
        <v>152.80000000000001</v>
      </c>
      <c r="K367" s="24">
        <v>171.1</v>
      </c>
      <c r="L367" s="24">
        <v>120</v>
      </c>
      <c r="M367" s="24">
        <v>209.7</v>
      </c>
      <c r="N367" s="24">
        <v>172.3</v>
      </c>
      <c r="O367" s="24">
        <v>193</v>
      </c>
      <c r="P367" s="24">
        <v>177</v>
      </c>
      <c r="Q367" s="24">
        <v>199.5</v>
      </c>
      <c r="R367" s="24">
        <v>186.1</v>
      </c>
      <c r="S367" s="24">
        <v>178.7</v>
      </c>
      <c r="T367" s="24">
        <v>185.1</v>
      </c>
      <c r="U367" s="5">
        <v>173.5</v>
      </c>
      <c r="V367" s="24">
        <v>181.9</v>
      </c>
      <c r="W367" s="24">
        <v>174.2</v>
      </c>
      <c r="X367" s="24">
        <v>184.4</v>
      </c>
      <c r="Y367" s="24">
        <v>164.2</v>
      </c>
      <c r="Z367" s="24">
        <v>170.3</v>
      </c>
      <c r="AA367" s="24">
        <v>175</v>
      </c>
      <c r="AB367" s="24">
        <v>181</v>
      </c>
      <c r="AC367" s="24">
        <v>174.1</v>
      </c>
      <c r="AD367" s="24">
        <v>177.2</v>
      </c>
    </row>
    <row r="368" spans="1:30" x14ac:dyDescent="0.35">
      <c r="A368" s="5" t="s">
        <v>30</v>
      </c>
      <c r="B368" s="5">
        <v>2023</v>
      </c>
      <c r="C368" s="5" t="s">
        <v>37</v>
      </c>
      <c r="D368" s="24">
        <v>173.3</v>
      </c>
      <c r="E368" s="24">
        <v>206.9</v>
      </c>
      <c r="F368" s="24">
        <v>167.9</v>
      </c>
      <c r="G368" s="24">
        <v>178.2</v>
      </c>
      <c r="H368" s="24">
        <v>178.5</v>
      </c>
      <c r="I368" s="24">
        <v>173.7</v>
      </c>
      <c r="J368" s="24">
        <v>142.80000000000001</v>
      </c>
      <c r="K368" s="24">
        <v>172.8</v>
      </c>
      <c r="L368" s="24">
        <v>120.4</v>
      </c>
      <c r="M368" s="24">
        <v>215.5</v>
      </c>
      <c r="N368" s="24">
        <v>178.2</v>
      </c>
      <c r="O368" s="24">
        <v>190.5</v>
      </c>
      <c r="P368" s="24">
        <v>175.5</v>
      </c>
      <c r="Q368" s="24">
        <v>199.5</v>
      </c>
      <c r="R368" s="24">
        <v>190.7</v>
      </c>
      <c r="S368" s="24">
        <v>187.3</v>
      </c>
      <c r="T368" s="24">
        <v>190.2</v>
      </c>
      <c r="U368" s="12">
        <f>AVERAGE(U369,U370)</f>
        <v>175.2</v>
      </c>
      <c r="V368" s="24">
        <v>181.5</v>
      </c>
      <c r="W368" s="24">
        <v>179.1</v>
      </c>
      <c r="X368" s="24">
        <v>187.2</v>
      </c>
      <c r="Y368" s="24">
        <v>169.4</v>
      </c>
      <c r="Z368" s="24">
        <v>173.2</v>
      </c>
      <c r="AA368" s="24">
        <v>179.4</v>
      </c>
      <c r="AB368" s="24">
        <v>183.8</v>
      </c>
      <c r="AC368" s="24">
        <v>178.9</v>
      </c>
      <c r="AD368" s="24">
        <v>178.8</v>
      </c>
    </row>
    <row r="369" spans="1:30" x14ac:dyDescent="0.35">
      <c r="A369" s="5" t="s">
        <v>33</v>
      </c>
      <c r="B369" s="5">
        <v>2023</v>
      </c>
      <c r="C369" s="5" t="s">
        <v>37</v>
      </c>
      <c r="D369" s="24">
        <v>174.8</v>
      </c>
      <c r="E369" s="24">
        <v>213.7</v>
      </c>
      <c r="F369" s="24">
        <v>172.4</v>
      </c>
      <c r="G369" s="24">
        <v>178.8</v>
      </c>
      <c r="H369" s="24">
        <v>168.7</v>
      </c>
      <c r="I369" s="24">
        <v>179.2</v>
      </c>
      <c r="J369" s="24">
        <v>179.9</v>
      </c>
      <c r="K369" s="24">
        <v>174.7</v>
      </c>
      <c r="L369" s="24">
        <v>123.1</v>
      </c>
      <c r="M369" s="24">
        <v>207.8</v>
      </c>
      <c r="N369" s="24">
        <v>165.5</v>
      </c>
      <c r="O369" s="24">
        <v>197</v>
      </c>
      <c r="P369" s="24">
        <v>182.1</v>
      </c>
      <c r="Q369" s="24">
        <v>203.5</v>
      </c>
      <c r="R369" s="24">
        <v>181</v>
      </c>
      <c r="S369" s="24">
        <v>167.7</v>
      </c>
      <c r="T369" s="24">
        <v>178.9</v>
      </c>
      <c r="U369" s="5">
        <v>175.2</v>
      </c>
      <c r="V369" s="24">
        <v>182.1</v>
      </c>
      <c r="W369" s="24">
        <v>169.6</v>
      </c>
      <c r="X369" s="24">
        <v>181.5</v>
      </c>
      <c r="Y369" s="24">
        <v>160.1</v>
      </c>
      <c r="Z369" s="24">
        <v>168.8</v>
      </c>
      <c r="AA369" s="24">
        <v>174.2</v>
      </c>
      <c r="AB369" s="24">
        <v>184.4</v>
      </c>
      <c r="AC369" s="24">
        <v>170.9</v>
      </c>
      <c r="AD369" s="24">
        <v>177.4</v>
      </c>
    </row>
    <row r="370" spans="1:30" x14ac:dyDescent="0.35">
      <c r="A370" s="5" t="s">
        <v>34</v>
      </c>
      <c r="B370" s="5">
        <v>2023</v>
      </c>
      <c r="C370" s="5" t="s">
        <v>37</v>
      </c>
      <c r="D370" s="24">
        <v>173.8</v>
      </c>
      <c r="E370" s="24">
        <v>209.3</v>
      </c>
      <c r="F370" s="24">
        <v>169.6</v>
      </c>
      <c r="G370" s="24">
        <v>178.4</v>
      </c>
      <c r="H370" s="24">
        <v>174.9</v>
      </c>
      <c r="I370" s="24">
        <v>176.3</v>
      </c>
      <c r="J370" s="24">
        <v>155.4</v>
      </c>
      <c r="K370" s="24">
        <v>173.4</v>
      </c>
      <c r="L370" s="24">
        <v>121.3</v>
      </c>
      <c r="M370" s="24">
        <v>212.9</v>
      </c>
      <c r="N370" s="24">
        <v>172.9</v>
      </c>
      <c r="O370" s="24">
        <v>193.5</v>
      </c>
      <c r="P370" s="24">
        <v>177.9</v>
      </c>
      <c r="Q370" s="24">
        <v>200.6</v>
      </c>
      <c r="R370" s="24">
        <v>186.9</v>
      </c>
      <c r="S370" s="24">
        <v>179.2</v>
      </c>
      <c r="T370" s="24">
        <v>185.7</v>
      </c>
      <c r="U370" s="5">
        <v>175.2</v>
      </c>
      <c r="V370" s="24">
        <v>181.7</v>
      </c>
      <c r="W370" s="24">
        <v>174.6</v>
      </c>
      <c r="X370" s="24">
        <v>185</v>
      </c>
      <c r="Y370" s="24">
        <v>164.5</v>
      </c>
      <c r="Z370" s="24">
        <v>170.7</v>
      </c>
      <c r="AA370" s="24">
        <v>176.4</v>
      </c>
      <c r="AB370" s="24">
        <v>184</v>
      </c>
      <c r="AC370" s="24">
        <v>175</v>
      </c>
      <c r="AD370" s="24">
        <v>178.1</v>
      </c>
    </row>
    <row r="371" spans="1:30" x14ac:dyDescent="0.35">
      <c r="A371" s="5" t="s">
        <v>30</v>
      </c>
      <c r="B371" s="5">
        <v>2023</v>
      </c>
      <c r="C371" s="5" t="s">
        <v>38</v>
      </c>
      <c r="D371" s="24">
        <v>173.2</v>
      </c>
      <c r="E371" s="24">
        <v>211.5</v>
      </c>
      <c r="F371" s="24">
        <v>171</v>
      </c>
      <c r="G371" s="24">
        <v>179.6</v>
      </c>
      <c r="H371" s="24">
        <v>173.3</v>
      </c>
      <c r="I371" s="24">
        <v>169</v>
      </c>
      <c r="J371" s="24">
        <v>148.69999999999999</v>
      </c>
      <c r="K371" s="24">
        <v>174.9</v>
      </c>
      <c r="L371" s="24">
        <v>121.9</v>
      </c>
      <c r="M371" s="24">
        <v>221</v>
      </c>
      <c r="N371" s="24">
        <v>178.7</v>
      </c>
      <c r="O371" s="24">
        <v>191.1</v>
      </c>
      <c r="P371" s="24">
        <v>176.8</v>
      </c>
      <c r="Q371" s="24">
        <v>199.9</v>
      </c>
      <c r="R371" s="24">
        <v>191.2</v>
      </c>
      <c r="S371" s="24">
        <v>187.9</v>
      </c>
      <c r="T371" s="24">
        <v>190.8</v>
      </c>
      <c r="U371" s="12">
        <f>AVERAGE(U372,U373)</f>
        <v>175.6</v>
      </c>
      <c r="V371" s="24">
        <v>182.5</v>
      </c>
      <c r="W371" s="24">
        <v>179.8</v>
      </c>
      <c r="X371" s="24">
        <v>187.8</v>
      </c>
      <c r="Y371" s="24">
        <v>169.7</v>
      </c>
      <c r="Z371" s="24">
        <v>173.8</v>
      </c>
      <c r="AA371" s="24">
        <v>180.3</v>
      </c>
      <c r="AB371" s="24">
        <v>184.9</v>
      </c>
      <c r="AC371" s="24">
        <v>179.5</v>
      </c>
      <c r="AD371" s="24">
        <v>179.8</v>
      </c>
    </row>
    <row r="372" spans="1:30" x14ac:dyDescent="0.35">
      <c r="A372" s="5" t="s">
        <v>33</v>
      </c>
      <c r="B372" s="5">
        <v>2023</v>
      </c>
      <c r="C372" s="5" t="s">
        <v>38</v>
      </c>
      <c r="D372" s="24">
        <v>174.7</v>
      </c>
      <c r="E372" s="24">
        <v>219.4</v>
      </c>
      <c r="F372" s="24">
        <v>176.7</v>
      </c>
      <c r="G372" s="24">
        <v>179.4</v>
      </c>
      <c r="H372" s="24">
        <v>164.4</v>
      </c>
      <c r="I372" s="24">
        <v>175.8</v>
      </c>
      <c r="J372" s="24">
        <v>185</v>
      </c>
      <c r="K372" s="24">
        <v>176.9</v>
      </c>
      <c r="L372" s="24">
        <v>124.2</v>
      </c>
      <c r="M372" s="24">
        <v>211.9</v>
      </c>
      <c r="N372" s="24">
        <v>165.9</v>
      </c>
      <c r="O372" s="24">
        <v>197.7</v>
      </c>
      <c r="P372" s="24">
        <v>183.1</v>
      </c>
      <c r="Q372" s="24">
        <v>204.2</v>
      </c>
      <c r="R372" s="24">
        <v>181.3</v>
      </c>
      <c r="S372" s="24">
        <v>168.1</v>
      </c>
      <c r="T372" s="24">
        <v>179.3</v>
      </c>
      <c r="U372" s="5">
        <v>175.6</v>
      </c>
      <c r="V372" s="24">
        <v>183.4</v>
      </c>
      <c r="W372" s="24">
        <v>170.1</v>
      </c>
      <c r="X372" s="24">
        <v>182.2</v>
      </c>
      <c r="Y372" s="24">
        <v>160.4</v>
      </c>
      <c r="Z372" s="24">
        <v>169.2</v>
      </c>
      <c r="AA372" s="24">
        <v>174.8</v>
      </c>
      <c r="AB372" s="24">
        <v>185.6</v>
      </c>
      <c r="AC372" s="24">
        <v>171.6</v>
      </c>
      <c r="AD372" s="24">
        <v>178.2</v>
      </c>
    </row>
    <row r="373" spans="1:30" x14ac:dyDescent="0.35">
      <c r="A373" s="5" t="s">
        <v>34</v>
      </c>
      <c r="B373" s="5">
        <v>2023</v>
      </c>
      <c r="C373" s="5" t="s">
        <v>38</v>
      </c>
      <c r="D373" s="24">
        <v>173.7</v>
      </c>
      <c r="E373" s="24">
        <v>214.3</v>
      </c>
      <c r="F373" s="24">
        <v>173.2</v>
      </c>
      <c r="G373" s="24">
        <v>179.5</v>
      </c>
      <c r="H373" s="24">
        <v>170</v>
      </c>
      <c r="I373" s="24">
        <v>172.2</v>
      </c>
      <c r="J373" s="24">
        <v>161</v>
      </c>
      <c r="K373" s="24">
        <v>175.6</v>
      </c>
      <c r="L373" s="24">
        <v>122.7</v>
      </c>
      <c r="M373" s="24">
        <v>218</v>
      </c>
      <c r="N373" s="24">
        <v>173.4</v>
      </c>
      <c r="O373" s="24">
        <v>194.2</v>
      </c>
      <c r="P373" s="24">
        <v>179.1</v>
      </c>
      <c r="Q373" s="24">
        <v>201</v>
      </c>
      <c r="R373" s="24">
        <v>187.3</v>
      </c>
      <c r="S373" s="24">
        <v>179.7</v>
      </c>
      <c r="T373" s="24">
        <v>186.2</v>
      </c>
      <c r="U373" s="5">
        <v>175.6</v>
      </c>
      <c r="V373" s="24">
        <v>182.8</v>
      </c>
      <c r="W373" s="24">
        <v>175.2</v>
      </c>
      <c r="X373" s="24">
        <v>185.7</v>
      </c>
      <c r="Y373" s="24">
        <v>164.8</v>
      </c>
      <c r="Z373" s="24">
        <v>171.2</v>
      </c>
      <c r="AA373" s="24">
        <v>177.1</v>
      </c>
      <c r="AB373" s="24">
        <v>185.2</v>
      </c>
      <c r="AC373" s="24">
        <v>175.7</v>
      </c>
      <c r="AD373" s="24">
        <v>179.1</v>
      </c>
    </row>
  </sheetData>
  <autoFilter ref="A1:AD373" xr:uid="{E8C101F1-2C89-4BA4-BF5B-BC84A9DDF2E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D5C0-F71C-4A26-94B1-6A5ACF7561A5}">
  <dimension ref="A1:I2605"/>
  <sheetViews>
    <sheetView workbookViewId="0">
      <selection activeCell="D2" sqref="D2"/>
    </sheetView>
  </sheetViews>
  <sheetFormatPr defaultRowHeight="14.5" x14ac:dyDescent="0.35"/>
  <cols>
    <col min="1" max="1" width="10.33203125" customWidth="1"/>
    <col min="2" max="2" width="6.4140625" customWidth="1"/>
    <col min="3" max="3" width="8.83203125" customWidth="1"/>
    <col min="4" max="4" width="10" customWidth="1"/>
    <col min="5" max="5" width="13.5" customWidth="1"/>
    <col min="6" max="6" width="11.83203125" customWidth="1"/>
    <col min="7" max="7" width="13.9140625" customWidth="1"/>
    <col min="8" max="8" width="11.75" customWidth="1"/>
    <col min="9" max="9" width="11.33203125" customWidth="1"/>
    <col min="10" max="10" width="11.75" customWidth="1"/>
    <col min="11" max="11" width="10.83203125" bestFit="1" customWidth="1"/>
    <col min="12" max="12" width="13.08203125" bestFit="1" customWidth="1"/>
    <col min="13" max="13" width="7.9140625" bestFit="1" customWidth="1"/>
    <col min="14" max="14" width="13.4140625" bestFit="1" customWidth="1"/>
    <col min="15" max="15" width="7.1640625" bestFit="1" customWidth="1"/>
    <col min="16" max="16" width="11.25" bestFit="1" customWidth="1"/>
    <col min="17" max="17" width="18.4140625" bestFit="1" customWidth="1"/>
    <col min="18" max="18" width="21.83203125" bestFit="1" customWidth="1"/>
    <col min="19" max="19" width="7.5" bestFit="1" customWidth="1"/>
    <col min="20" max="20" width="21.6640625" bestFit="1" customWidth="1"/>
    <col min="21" max="21" width="30.75" bestFit="1" customWidth="1"/>
    <col min="22" max="22" width="18.33203125" bestFit="1" customWidth="1"/>
    <col min="23" max="23" width="25.25" bestFit="1" customWidth="1"/>
    <col min="24" max="25" width="10.83203125" bestFit="1" customWidth="1"/>
    <col min="26" max="26" width="20.1640625" bestFit="1" customWidth="1"/>
    <col min="27" max="27" width="9" bestFit="1" customWidth="1"/>
    <col min="28" max="28" width="13.08203125" bestFit="1" customWidth="1"/>
    <col min="29" max="29" width="26.1640625" bestFit="1" customWidth="1"/>
    <col min="30" max="30" width="7.9140625" bestFit="1" customWidth="1"/>
    <col min="31" max="31" width="26.4140625" bestFit="1" customWidth="1"/>
    <col min="32" max="32" width="24.25" bestFit="1" customWidth="1"/>
    <col min="33" max="33" width="10.83203125" bestFit="1" customWidth="1"/>
    <col min="34" max="34" width="22.33203125" bestFit="1" customWidth="1"/>
    <col min="35" max="35" width="13.6640625" bestFit="1" customWidth="1"/>
    <col min="36" max="36" width="13.4140625" bestFit="1" customWidth="1"/>
    <col min="37" max="37" width="15.83203125" bestFit="1" customWidth="1"/>
  </cols>
  <sheetData>
    <row r="1" spans="1:9" x14ac:dyDescent="0.35">
      <c r="A1" t="s">
        <v>0</v>
      </c>
      <c r="B1" t="s">
        <v>1</v>
      </c>
      <c r="C1" t="s">
        <v>2</v>
      </c>
      <c r="D1" t="s">
        <v>81</v>
      </c>
      <c r="E1" t="s">
        <v>72</v>
      </c>
      <c r="F1" t="s">
        <v>85</v>
      </c>
      <c r="G1" t="s">
        <v>29</v>
      </c>
      <c r="I1" s="30" t="s">
        <v>0</v>
      </c>
    </row>
    <row r="2" spans="1:9" x14ac:dyDescent="0.35">
      <c r="A2" t="s">
        <v>30</v>
      </c>
      <c r="B2">
        <v>2013</v>
      </c>
      <c r="C2" t="s">
        <v>31</v>
      </c>
      <c r="D2" s="29">
        <v>41275</v>
      </c>
      <c r="E2" t="s">
        <v>75</v>
      </c>
      <c r="F2">
        <v>1266.8999999999999</v>
      </c>
      <c r="G2">
        <v>105.1</v>
      </c>
      <c r="I2" t="s">
        <v>30</v>
      </c>
    </row>
    <row r="3" spans="1:9" x14ac:dyDescent="0.35">
      <c r="A3" t="s">
        <v>30</v>
      </c>
      <c r="B3">
        <v>2013</v>
      </c>
      <c r="C3" t="s">
        <v>31</v>
      </c>
      <c r="D3" s="29">
        <v>41275</v>
      </c>
      <c r="E3" t="s">
        <v>17</v>
      </c>
      <c r="F3">
        <v>318.70000000000005</v>
      </c>
      <c r="G3">
        <v>105.1</v>
      </c>
      <c r="I3" t="s">
        <v>33</v>
      </c>
    </row>
    <row r="4" spans="1:9" x14ac:dyDescent="0.35">
      <c r="A4" t="s">
        <v>30</v>
      </c>
      <c r="B4">
        <v>2013</v>
      </c>
      <c r="C4" t="s">
        <v>31</v>
      </c>
      <c r="D4" s="29">
        <v>41275</v>
      </c>
      <c r="E4" t="s">
        <v>82</v>
      </c>
      <c r="F4">
        <v>307.39999999999998</v>
      </c>
      <c r="G4">
        <v>105.1</v>
      </c>
      <c r="I4" t="s">
        <v>34</v>
      </c>
    </row>
    <row r="5" spans="1:9" x14ac:dyDescent="0.35">
      <c r="A5" t="s">
        <v>30</v>
      </c>
      <c r="B5">
        <v>2013</v>
      </c>
      <c r="C5" t="s">
        <v>31</v>
      </c>
      <c r="D5" s="29">
        <v>41275</v>
      </c>
      <c r="E5" t="s">
        <v>83</v>
      </c>
      <c r="F5">
        <v>417.99999999999994</v>
      </c>
      <c r="G5">
        <v>105.1</v>
      </c>
    </row>
    <row r="6" spans="1:9" x14ac:dyDescent="0.35">
      <c r="A6" t="s">
        <v>30</v>
      </c>
      <c r="B6">
        <v>2013</v>
      </c>
      <c r="C6" t="s">
        <v>31</v>
      </c>
      <c r="D6" s="29">
        <v>41275</v>
      </c>
      <c r="E6" t="s">
        <v>84</v>
      </c>
      <c r="F6">
        <v>208.8</v>
      </c>
      <c r="G6">
        <v>105.1</v>
      </c>
    </row>
    <row r="7" spans="1:9" x14ac:dyDescent="0.35">
      <c r="A7" t="s">
        <v>30</v>
      </c>
      <c r="B7">
        <v>2013</v>
      </c>
      <c r="C7" t="s">
        <v>31</v>
      </c>
      <c r="D7" s="29">
        <v>41275</v>
      </c>
      <c r="E7" t="s">
        <v>21</v>
      </c>
      <c r="F7">
        <v>105.5</v>
      </c>
      <c r="G7">
        <v>105.1</v>
      </c>
    </row>
    <row r="8" spans="1:9" x14ac:dyDescent="0.35">
      <c r="A8" t="s">
        <v>30</v>
      </c>
      <c r="B8">
        <v>2013</v>
      </c>
      <c r="C8" t="s">
        <v>31</v>
      </c>
      <c r="D8" s="29">
        <v>41275</v>
      </c>
      <c r="E8" t="s">
        <v>23</v>
      </c>
      <c r="F8">
        <v>104</v>
      </c>
      <c r="G8">
        <v>105.1</v>
      </c>
    </row>
    <row r="9" spans="1:9" x14ac:dyDescent="0.35">
      <c r="A9" t="s">
        <v>33</v>
      </c>
      <c r="B9">
        <v>2013</v>
      </c>
      <c r="C9" t="s">
        <v>31</v>
      </c>
      <c r="D9" s="29">
        <v>41275</v>
      </c>
      <c r="E9" t="s">
        <v>23</v>
      </c>
      <c r="F9">
        <v>104.1</v>
      </c>
      <c r="G9">
        <v>104</v>
      </c>
    </row>
    <row r="10" spans="1:9" x14ac:dyDescent="0.35">
      <c r="A10" t="s">
        <v>33</v>
      </c>
      <c r="B10">
        <v>2013</v>
      </c>
      <c r="C10" t="s">
        <v>31</v>
      </c>
      <c r="D10" s="29">
        <v>41275</v>
      </c>
      <c r="E10" t="s">
        <v>21</v>
      </c>
      <c r="F10">
        <v>105.4</v>
      </c>
      <c r="G10">
        <v>104</v>
      </c>
    </row>
    <row r="11" spans="1:9" x14ac:dyDescent="0.35">
      <c r="A11" t="s">
        <v>33</v>
      </c>
      <c r="B11">
        <v>2013</v>
      </c>
      <c r="C11" t="s">
        <v>31</v>
      </c>
      <c r="D11" s="29">
        <v>41275</v>
      </c>
      <c r="E11" t="s">
        <v>84</v>
      </c>
      <c r="F11">
        <v>208.5</v>
      </c>
      <c r="G11">
        <v>104</v>
      </c>
    </row>
    <row r="12" spans="1:9" x14ac:dyDescent="0.35">
      <c r="A12" t="s">
        <v>33</v>
      </c>
      <c r="B12">
        <v>2013</v>
      </c>
      <c r="C12" t="s">
        <v>31</v>
      </c>
      <c r="D12" s="29">
        <v>41275</v>
      </c>
      <c r="E12" t="s">
        <v>83</v>
      </c>
      <c r="F12">
        <v>417.50000000000006</v>
      </c>
      <c r="G12">
        <v>104</v>
      </c>
    </row>
    <row r="13" spans="1:9" x14ac:dyDescent="0.35">
      <c r="A13" t="s">
        <v>33</v>
      </c>
      <c r="B13">
        <v>2013</v>
      </c>
      <c r="C13" t="s">
        <v>31</v>
      </c>
      <c r="D13" s="29">
        <v>41275</v>
      </c>
      <c r="E13" t="s">
        <v>82</v>
      </c>
      <c r="F13">
        <v>307</v>
      </c>
      <c r="G13">
        <v>104</v>
      </c>
    </row>
    <row r="14" spans="1:9" x14ac:dyDescent="0.35">
      <c r="A14" t="s">
        <v>33</v>
      </c>
      <c r="B14">
        <v>2013</v>
      </c>
      <c r="C14" t="s">
        <v>31</v>
      </c>
      <c r="D14" s="29">
        <v>41275</v>
      </c>
      <c r="E14" t="s">
        <v>17</v>
      </c>
      <c r="F14">
        <v>316.7</v>
      </c>
      <c r="G14">
        <v>104</v>
      </c>
    </row>
    <row r="15" spans="1:9" x14ac:dyDescent="0.35">
      <c r="A15" t="s">
        <v>33</v>
      </c>
      <c r="B15">
        <v>2013</v>
      </c>
      <c r="C15" t="s">
        <v>31</v>
      </c>
      <c r="D15" s="29">
        <v>41275</v>
      </c>
      <c r="E15" t="s">
        <v>75</v>
      </c>
      <c r="F15">
        <v>1271.3000000000002</v>
      </c>
      <c r="G15">
        <v>104</v>
      </c>
    </row>
    <row r="16" spans="1:9" x14ac:dyDescent="0.35">
      <c r="A16" t="s">
        <v>34</v>
      </c>
      <c r="B16">
        <v>2013</v>
      </c>
      <c r="C16" t="s">
        <v>31</v>
      </c>
      <c r="D16" s="29">
        <v>41275</v>
      </c>
      <c r="E16" t="s">
        <v>75</v>
      </c>
      <c r="F16">
        <v>1268.4000000000001</v>
      </c>
      <c r="G16">
        <v>104.6</v>
      </c>
    </row>
    <row r="17" spans="1:7" x14ac:dyDescent="0.35">
      <c r="A17" t="s">
        <v>34</v>
      </c>
      <c r="B17">
        <v>2013</v>
      </c>
      <c r="C17" t="s">
        <v>31</v>
      </c>
      <c r="D17" s="29">
        <v>41275</v>
      </c>
      <c r="E17" t="s">
        <v>17</v>
      </c>
      <c r="F17">
        <v>318</v>
      </c>
      <c r="G17">
        <v>104.6</v>
      </c>
    </row>
    <row r="18" spans="1:7" x14ac:dyDescent="0.35">
      <c r="A18" t="s">
        <v>34</v>
      </c>
      <c r="B18">
        <v>2013</v>
      </c>
      <c r="C18" t="s">
        <v>31</v>
      </c>
      <c r="D18" s="29">
        <v>41275</v>
      </c>
      <c r="E18" t="s">
        <v>82</v>
      </c>
      <c r="F18">
        <v>307.10000000000002</v>
      </c>
      <c r="G18">
        <v>104.6</v>
      </c>
    </row>
    <row r="19" spans="1:7" x14ac:dyDescent="0.35">
      <c r="A19" t="s">
        <v>34</v>
      </c>
      <c r="B19">
        <v>2013</v>
      </c>
      <c r="C19" t="s">
        <v>31</v>
      </c>
      <c r="D19" s="29">
        <v>41275</v>
      </c>
      <c r="E19" t="s">
        <v>83</v>
      </c>
      <c r="F19">
        <v>417.6</v>
      </c>
      <c r="G19">
        <v>104.6</v>
      </c>
    </row>
    <row r="20" spans="1:7" x14ac:dyDescent="0.35">
      <c r="A20" t="s">
        <v>34</v>
      </c>
      <c r="B20">
        <v>2013</v>
      </c>
      <c r="C20" t="s">
        <v>31</v>
      </c>
      <c r="D20" s="29">
        <v>41275</v>
      </c>
      <c r="E20" t="s">
        <v>84</v>
      </c>
      <c r="F20">
        <v>208.7</v>
      </c>
      <c r="G20">
        <v>104.6</v>
      </c>
    </row>
    <row r="21" spans="1:7" x14ac:dyDescent="0.35">
      <c r="A21" t="s">
        <v>34</v>
      </c>
      <c r="B21">
        <v>2013</v>
      </c>
      <c r="C21" t="s">
        <v>31</v>
      </c>
      <c r="D21" s="29">
        <v>41275</v>
      </c>
      <c r="E21" t="s">
        <v>21</v>
      </c>
      <c r="F21">
        <v>105.5</v>
      </c>
      <c r="G21">
        <v>104.6</v>
      </c>
    </row>
    <row r="22" spans="1:7" x14ac:dyDescent="0.35">
      <c r="A22" t="s">
        <v>34</v>
      </c>
      <c r="B22">
        <v>2013</v>
      </c>
      <c r="C22" t="s">
        <v>31</v>
      </c>
      <c r="D22" s="29">
        <v>41275</v>
      </c>
      <c r="E22" t="s">
        <v>23</v>
      </c>
      <c r="F22">
        <v>104</v>
      </c>
      <c r="G22">
        <v>104.6</v>
      </c>
    </row>
    <row r="23" spans="1:7" x14ac:dyDescent="0.35">
      <c r="A23" t="s">
        <v>30</v>
      </c>
      <c r="B23">
        <v>2013</v>
      </c>
      <c r="C23" t="s">
        <v>35</v>
      </c>
      <c r="D23" s="29">
        <v>41306</v>
      </c>
      <c r="E23" t="s">
        <v>75</v>
      </c>
      <c r="F23">
        <v>1275.3</v>
      </c>
      <c r="G23">
        <v>105.8</v>
      </c>
    </row>
    <row r="24" spans="1:7" x14ac:dyDescent="0.35">
      <c r="A24" t="s">
        <v>30</v>
      </c>
      <c r="B24">
        <v>2013</v>
      </c>
      <c r="C24" t="s">
        <v>35</v>
      </c>
      <c r="D24" s="29">
        <v>41306</v>
      </c>
      <c r="E24" t="s">
        <v>17</v>
      </c>
      <c r="F24">
        <v>320.39999999999998</v>
      </c>
      <c r="G24">
        <v>105.8</v>
      </c>
    </row>
    <row r="25" spans="1:7" x14ac:dyDescent="0.35">
      <c r="A25" t="s">
        <v>30</v>
      </c>
      <c r="B25">
        <v>2013</v>
      </c>
      <c r="C25" t="s">
        <v>35</v>
      </c>
      <c r="D25" s="29">
        <v>41306</v>
      </c>
      <c r="E25" t="s">
        <v>82</v>
      </c>
      <c r="F25">
        <v>308.39999999999998</v>
      </c>
      <c r="G25">
        <v>105.8</v>
      </c>
    </row>
    <row r="26" spans="1:7" x14ac:dyDescent="0.35">
      <c r="A26" t="s">
        <v>30</v>
      </c>
      <c r="B26">
        <v>2013</v>
      </c>
      <c r="C26" t="s">
        <v>35</v>
      </c>
      <c r="D26" s="29">
        <v>41306</v>
      </c>
      <c r="E26" t="s">
        <v>83</v>
      </c>
      <c r="F26">
        <v>419.29999999999995</v>
      </c>
      <c r="G26">
        <v>105.8</v>
      </c>
    </row>
    <row r="27" spans="1:7" x14ac:dyDescent="0.35">
      <c r="A27" t="s">
        <v>30</v>
      </c>
      <c r="B27">
        <v>2013</v>
      </c>
      <c r="C27" t="s">
        <v>35</v>
      </c>
      <c r="D27" s="29">
        <v>41306</v>
      </c>
      <c r="E27" t="s">
        <v>84</v>
      </c>
      <c r="F27">
        <v>209.60000000000002</v>
      </c>
      <c r="G27">
        <v>105.8</v>
      </c>
    </row>
    <row r="28" spans="1:7" x14ac:dyDescent="0.35">
      <c r="A28" t="s">
        <v>30</v>
      </c>
      <c r="B28">
        <v>2013</v>
      </c>
      <c r="C28" t="s">
        <v>35</v>
      </c>
      <c r="D28" s="29">
        <v>41306</v>
      </c>
      <c r="E28" t="s">
        <v>21</v>
      </c>
      <c r="F28">
        <v>106.2</v>
      </c>
      <c r="G28">
        <v>105.8</v>
      </c>
    </row>
    <row r="29" spans="1:7" x14ac:dyDescent="0.35">
      <c r="A29" t="s">
        <v>30</v>
      </c>
      <c r="B29">
        <v>2013</v>
      </c>
      <c r="C29" t="s">
        <v>35</v>
      </c>
      <c r="D29" s="29">
        <v>41306</v>
      </c>
      <c r="E29" t="s">
        <v>23</v>
      </c>
      <c r="F29">
        <v>104.4</v>
      </c>
      <c r="G29">
        <v>105.8</v>
      </c>
    </row>
    <row r="30" spans="1:7" x14ac:dyDescent="0.35">
      <c r="A30" t="s">
        <v>33</v>
      </c>
      <c r="B30">
        <v>2013</v>
      </c>
      <c r="C30" t="s">
        <v>35</v>
      </c>
      <c r="D30" s="29">
        <v>41306</v>
      </c>
      <c r="E30" t="s">
        <v>23</v>
      </c>
      <c r="F30">
        <v>104.7</v>
      </c>
      <c r="G30">
        <v>104.7</v>
      </c>
    </row>
    <row r="31" spans="1:7" x14ac:dyDescent="0.35">
      <c r="A31" t="s">
        <v>33</v>
      </c>
      <c r="B31">
        <v>2013</v>
      </c>
      <c r="C31" t="s">
        <v>35</v>
      </c>
      <c r="D31" s="29">
        <v>41306</v>
      </c>
      <c r="E31" t="s">
        <v>21</v>
      </c>
      <c r="F31">
        <v>105.7</v>
      </c>
      <c r="G31">
        <v>104.7</v>
      </c>
    </row>
    <row r="32" spans="1:7" x14ac:dyDescent="0.35">
      <c r="A32" t="s">
        <v>33</v>
      </c>
      <c r="B32">
        <v>2013</v>
      </c>
      <c r="C32" t="s">
        <v>35</v>
      </c>
      <c r="D32" s="29">
        <v>41306</v>
      </c>
      <c r="E32" t="s">
        <v>84</v>
      </c>
      <c r="F32">
        <v>209.5</v>
      </c>
      <c r="G32">
        <v>104.7</v>
      </c>
    </row>
    <row r="33" spans="1:7" x14ac:dyDescent="0.35">
      <c r="A33" t="s">
        <v>33</v>
      </c>
      <c r="B33">
        <v>2013</v>
      </c>
      <c r="C33" t="s">
        <v>35</v>
      </c>
      <c r="D33" s="29">
        <v>41306</v>
      </c>
      <c r="E33" t="s">
        <v>83</v>
      </c>
      <c r="F33">
        <v>419.6</v>
      </c>
      <c r="G33">
        <v>104.7</v>
      </c>
    </row>
    <row r="34" spans="1:7" x14ac:dyDescent="0.35">
      <c r="A34" t="s">
        <v>33</v>
      </c>
      <c r="B34">
        <v>2013</v>
      </c>
      <c r="C34" t="s">
        <v>35</v>
      </c>
      <c r="D34" s="29">
        <v>41306</v>
      </c>
      <c r="E34" t="s">
        <v>82</v>
      </c>
      <c r="F34">
        <v>308.5</v>
      </c>
      <c r="G34">
        <v>104.7</v>
      </c>
    </row>
    <row r="35" spans="1:7" x14ac:dyDescent="0.35">
      <c r="A35" t="s">
        <v>33</v>
      </c>
      <c r="B35">
        <v>2013</v>
      </c>
      <c r="C35" t="s">
        <v>35</v>
      </c>
      <c r="D35" s="29">
        <v>41306</v>
      </c>
      <c r="E35" t="s">
        <v>17</v>
      </c>
      <c r="F35">
        <v>318.5</v>
      </c>
      <c r="G35">
        <v>104.7</v>
      </c>
    </row>
    <row r="36" spans="1:7" x14ac:dyDescent="0.35">
      <c r="A36" t="s">
        <v>33</v>
      </c>
      <c r="B36">
        <v>2013</v>
      </c>
      <c r="C36" t="s">
        <v>35</v>
      </c>
      <c r="D36" s="29">
        <v>41306</v>
      </c>
      <c r="E36" t="s">
        <v>75</v>
      </c>
      <c r="F36">
        <v>1284.6000000000001</v>
      </c>
      <c r="G36">
        <v>104.7</v>
      </c>
    </row>
    <row r="37" spans="1:7" x14ac:dyDescent="0.35">
      <c r="A37" t="s">
        <v>34</v>
      </c>
      <c r="B37">
        <v>2013</v>
      </c>
      <c r="C37" t="s">
        <v>35</v>
      </c>
      <c r="D37" s="29">
        <v>41306</v>
      </c>
      <c r="E37" t="s">
        <v>75</v>
      </c>
      <c r="F37">
        <v>1278.7</v>
      </c>
      <c r="G37">
        <v>105.3</v>
      </c>
    </row>
    <row r="38" spans="1:7" x14ac:dyDescent="0.35">
      <c r="A38" t="s">
        <v>34</v>
      </c>
      <c r="B38">
        <v>2013</v>
      </c>
      <c r="C38" t="s">
        <v>35</v>
      </c>
      <c r="D38" s="29">
        <v>41306</v>
      </c>
      <c r="E38" t="s">
        <v>17</v>
      </c>
      <c r="F38">
        <v>319.7</v>
      </c>
      <c r="G38">
        <v>105.3</v>
      </c>
    </row>
    <row r="39" spans="1:7" x14ac:dyDescent="0.35">
      <c r="A39" t="s">
        <v>34</v>
      </c>
      <c r="B39">
        <v>2013</v>
      </c>
      <c r="C39" t="s">
        <v>35</v>
      </c>
      <c r="D39" s="29">
        <v>41306</v>
      </c>
      <c r="E39" t="s">
        <v>82</v>
      </c>
      <c r="F39">
        <v>308.5</v>
      </c>
      <c r="G39">
        <v>105.3</v>
      </c>
    </row>
    <row r="40" spans="1:7" x14ac:dyDescent="0.35">
      <c r="A40" t="s">
        <v>34</v>
      </c>
      <c r="B40">
        <v>2013</v>
      </c>
      <c r="C40" t="s">
        <v>35</v>
      </c>
      <c r="D40" s="29">
        <v>41306</v>
      </c>
      <c r="E40" t="s">
        <v>83</v>
      </c>
      <c r="F40">
        <v>419.29999999999995</v>
      </c>
      <c r="G40">
        <v>105.3</v>
      </c>
    </row>
    <row r="41" spans="1:7" x14ac:dyDescent="0.35">
      <c r="A41" t="s">
        <v>34</v>
      </c>
      <c r="B41">
        <v>2013</v>
      </c>
      <c r="C41" t="s">
        <v>35</v>
      </c>
      <c r="D41" s="29">
        <v>41306</v>
      </c>
      <c r="E41" t="s">
        <v>84</v>
      </c>
      <c r="F41">
        <v>209.60000000000002</v>
      </c>
      <c r="G41">
        <v>105.3</v>
      </c>
    </row>
    <row r="42" spans="1:7" x14ac:dyDescent="0.35">
      <c r="A42" t="s">
        <v>34</v>
      </c>
      <c r="B42">
        <v>2013</v>
      </c>
      <c r="C42" t="s">
        <v>35</v>
      </c>
      <c r="D42" s="29">
        <v>41306</v>
      </c>
      <c r="E42" t="s">
        <v>21</v>
      </c>
      <c r="F42">
        <v>106</v>
      </c>
      <c r="G42">
        <v>105.3</v>
      </c>
    </row>
    <row r="43" spans="1:7" x14ac:dyDescent="0.35">
      <c r="A43" t="s">
        <v>34</v>
      </c>
      <c r="B43">
        <v>2013</v>
      </c>
      <c r="C43" t="s">
        <v>35</v>
      </c>
      <c r="D43" s="29">
        <v>41306</v>
      </c>
      <c r="E43" t="s">
        <v>23</v>
      </c>
      <c r="F43">
        <v>104.5</v>
      </c>
      <c r="G43">
        <v>105.3</v>
      </c>
    </row>
    <row r="44" spans="1:7" x14ac:dyDescent="0.35">
      <c r="A44" t="s">
        <v>30</v>
      </c>
      <c r="B44">
        <v>2013</v>
      </c>
      <c r="C44" t="s">
        <v>36</v>
      </c>
      <c r="D44" s="29">
        <v>41334</v>
      </c>
      <c r="E44" t="s">
        <v>75</v>
      </c>
      <c r="F44">
        <v>1276.6000000000001</v>
      </c>
      <c r="G44">
        <v>106</v>
      </c>
    </row>
    <row r="45" spans="1:7" x14ac:dyDescent="0.35">
      <c r="A45" t="s">
        <v>30</v>
      </c>
      <c r="B45">
        <v>2013</v>
      </c>
      <c r="C45" t="s">
        <v>36</v>
      </c>
      <c r="D45" s="29">
        <v>41334</v>
      </c>
      <c r="E45" t="s">
        <v>17</v>
      </c>
      <c r="F45">
        <v>321.89999999999998</v>
      </c>
      <c r="G45">
        <v>106</v>
      </c>
    </row>
    <row r="46" spans="1:7" x14ac:dyDescent="0.35">
      <c r="A46" t="s">
        <v>30</v>
      </c>
      <c r="B46">
        <v>2013</v>
      </c>
      <c r="C46" t="s">
        <v>36</v>
      </c>
      <c r="D46" s="29">
        <v>41334</v>
      </c>
      <c r="E46" t="s">
        <v>82</v>
      </c>
      <c r="F46">
        <v>309.3</v>
      </c>
      <c r="G46">
        <v>106</v>
      </c>
    </row>
    <row r="47" spans="1:7" x14ac:dyDescent="0.35">
      <c r="A47" t="s">
        <v>30</v>
      </c>
      <c r="B47">
        <v>2013</v>
      </c>
      <c r="C47" t="s">
        <v>36</v>
      </c>
      <c r="D47" s="29">
        <v>41334</v>
      </c>
      <c r="E47" t="s">
        <v>83</v>
      </c>
      <c r="F47">
        <v>420.40000000000003</v>
      </c>
      <c r="G47">
        <v>106</v>
      </c>
    </row>
    <row r="48" spans="1:7" x14ac:dyDescent="0.35">
      <c r="A48" t="s">
        <v>30</v>
      </c>
      <c r="B48">
        <v>2013</v>
      </c>
      <c r="C48" t="s">
        <v>36</v>
      </c>
      <c r="D48" s="29">
        <v>41334</v>
      </c>
      <c r="E48" t="s">
        <v>84</v>
      </c>
      <c r="F48">
        <v>210.2</v>
      </c>
      <c r="G48">
        <v>106</v>
      </c>
    </row>
    <row r="49" spans="1:7" x14ac:dyDescent="0.35">
      <c r="A49" t="s">
        <v>30</v>
      </c>
      <c r="B49">
        <v>2013</v>
      </c>
      <c r="C49" t="s">
        <v>36</v>
      </c>
      <c r="D49" s="29">
        <v>41334</v>
      </c>
      <c r="E49" t="s">
        <v>21</v>
      </c>
      <c r="F49">
        <v>106.1</v>
      </c>
      <c r="G49">
        <v>106</v>
      </c>
    </row>
    <row r="50" spans="1:7" x14ac:dyDescent="0.35">
      <c r="A50" t="s">
        <v>30</v>
      </c>
      <c r="B50">
        <v>2013</v>
      </c>
      <c r="C50" t="s">
        <v>36</v>
      </c>
      <c r="D50" s="29">
        <v>41334</v>
      </c>
      <c r="E50" t="s">
        <v>23</v>
      </c>
      <c r="F50">
        <v>104.7</v>
      </c>
      <c r="G50">
        <v>106</v>
      </c>
    </row>
    <row r="51" spans="1:7" x14ac:dyDescent="0.35">
      <c r="A51" t="s">
        <v>33</v>
      </c>
      <c r="B51">
        <v>2013</v>
      </c>
      <c r="C51" t="s">
        <v>36</v>
      </c>
      <c r="D51" s="29">
        <v>41334</v>
      </c>
      <c r="E51" t="s">
        <v>23</v>
      </c>
      <c r="F51">
        <v>105.2</v>
      </c>
      <c r="G51">
        <v>105</v>
      </c>
    </row>
    <row r="52" spans="1:7" x14ac:dyDescent="0.35">
      <c r="A52" t="s">
        <v>33</v>
      </c>
      <c r="B52">
        <v>2013</v>
      </c>
      <c r="C52" t="s">
        <v>36</v>
      </c>
      <c r="D52" s="29">
        <v>41334</v>
      </c>
      <c r="E52" t="s">
        <v>21</v>
      </c>
      <c r="F52">
        <v>106</v>
      </c>
      <c r="G52">
        <v>105</v>
      </c>
    </row>
    <row r="53" spans="1:7" x14ac:dyDescent="0.35">
      <c r="A53" t="s">
        <v>33</v>
      </c>
      <c r="B53">
        <v>2013</v>
      </c>
      <c r="C53" t="s">
        <v>36</v>
      </c>
      <c r="D53" s="29">
        <v>41334</v>
      </c>
      <c r="E53" t="s">
        <v>84</v>
      </c>
      <c r="F53">
        <v>210.60000000000002</v>
      </c>
      <c r="G53">
        <v>105</v>
      </c>
    </row>
    <row r="54" spans="1:7" x14ac:dyDescent="0.35">
      <c r="A54" t="s">
        <v>33</v>
      </c>
      <c r="B54">
        <v>2013</v>
      </c>
      <c r="C54" t="s">
        <v>36</v>
      </c>
      <c r="D54" s="29">
        <v>41334</v>
      </c>
      <c r="E54" t="s">
        <v>83</v>
      </c>
      <c r="F54">
        <v>421.5</v>
      </c>
      <c r="G54">
        <v>105</v>
      </c>
    </row>
    <row r="55" spans="1:7" x14ac:dyDescent="0.35">
      <c r="A55" t="s">
        <v>33</v>
      </c>
      <c r="B55">
        <v>2013</v>
      </c>
      <c r="C55" t="s">
        <v>36</v>
      </c>
      <c r="D55" s="29">
        <v>41334</v>
      </c>
      <c r="E55" t="s">
        <v>82</v>
      </c>
      <c r="F55">
        <v>309.7</v>
      </c>
      <c r="G55">
        <v>105</v>
      </c>
    </row>
    <row r="56" spans="1:7" x14ac:dyDescent="0.35">
      <c r="A56" t="s">
        <v>33</v>
      </c>
      <c r="B56">
        <v>2013</v>
      </c>
      <c r="C56" t="s">
        <v>36</v>
      </c>
      <c r="D56" s="29">
        <v>41334</v>
      </c>
      <c r="E56" t="s">
        <v>17</v>
      </c>
      <c r="F56">
        <v>320.2</v>
      </c>
      <c r="G56">
        <v>105</v>
      </c>
    </row>
    <row r="57" spans="1:7" x14ac:dyDescent="0.35">
      <c r="A57" t="s">
        <v>33</v>
      </c>
      <c r="B57">
        <v>2013</v>
      </c>
      <c r="C57" t="s">
        <v>36</v>
      </c>
      <c r="D57" s="29">
        <v>41334</v>
      </c>
      <c r="E57" t="s">
        <v>75</v>
      </c>
      <c r="F57">
        <v>1279.8</v>
      </c>
      <c r="G57">
        <v>105</v>
      </c>
    </row>
    <row r="58" spans="1:7" x14ac:dyDescent="0.35">
      <c r="A58" t="s">
        <v>34</v>
      </c>
      <c r="B58">
        <v>2013</v>
      </c>
      <c r="C58" t="s">
        <v>36</v>
      </c>
      <c r="D58" s="29">
        <v>41334</v>
      </c>
      <c r="E58" t="s">
        <v>75</v>
      </c>
      <c r="F58">
        <v>1277.8000000000002</v>
      </c>
      <c r="G58">
        <v>105.5</v>
      </c>
    </row>
    <row r="59" spans="1:7" x14ac:dyDescent="0.35">
      <c r="A59" t="s">
        <v>34</v>
      </c>
      <c r="B59">
        <v>2013</v>
      </c>
      <c r="C59" t="s">
        <v>36</v>
      </c>
      <c r="D59" s="29">
        <v>41334</v>
      </c>
      <c r="E59" t="s">
        <v>17</v>
      </c>
      <c r="F59">
        <v>321.2</v>
      </c>
      <c r="G59">
        <v>105.5</v>
      </c>
    </row>
    <row r="60" spans="1:7" x14ac:dyDescent="0.35">
      <c r="A60" t="s">
        <v>34</v>
      </c>
      <c r="B60">
        <v>2013</v>
      </c>
      <c r="C60" t="s">
        <v>36</v>
      </c>
      <c r="D60" s="29">
        <v>41334</v>
      </c>
      <c r="E60" t="s">
        <v>82</v>
      </c>
      <c r="F60">
        <v>309.5</v>
      </c>
      <c r="G60">
        <v>105.5</v>
      </c>
    </row>
    <row r="61" spans="1:7" x14ac:dyDescent="0.35">
      <c r="A61" t="s">
        <v>34</v>
      </c>
      <c r="B61">
        <v>2013</v>
      </c>
      <c r="C61" t="s">
        <v>36</v>
      </c>
      <c r="D61" s="29">
        <v>41334</v>
      </c>
      <c r="E61" t="s">
        <v>83</v>
      </c>
      <c r="F61">
        <v>420.8</v>
      </c>
      <c r="G61">
        <v>105.5</v>
      </c>
    </row>
    <row r="62" spans="1:7" x14ac:dyDescent="0.35">
      <c r="A62" t="s">
        <v>34</v>
      </c>
      <c r="B62">
        <v>2013</v>
      </c>
      <c r="C62" t="s">
        <v>36</v>
      </c>
      <c r="D62" s="29">
        <v>41334</v>
      </c>
      <c r="E62" t="s">
        <v>84</v>
      </c>
      <c r="F62">
        <v>210.3</v>
      </c>
      <c r="G62">
        <v>105.5</v>
      </c>
    </row>
    <row r="63" spans="1:7" x14ac:dyDescent="0.35">
      <c r="A63" t="s">
        <v>34</v>
      </c>
      <c r="B63">
        <v>2013</v>
      </c>
      <c r="C63" t="s">
        <v>36</v>
      </c>
      <c r="D63" s="29">
        <v>41334</v>
      </c>
      <c r="E63" t="s">
        <v>21</v>
      </c>
      <c r="F63">
        <v>106.1</v>
      </c>
      <c r="G63">
        <v>105.5</v>
      </c>
    </row>
    <row r="64" spans="1:7" x14ac:dyDescent="0.35">
      <c r="A64" t="s">
        <v>34</v>
      </c>
      <c r="B64">
        <v>2013</v>
      </c>
      <c r="C64" t="s">
        <v>36</v>
      </c>
      <c r="D64" s="29">
        <v>41334</v>
      </c>
      <c r="E64" t="s">
        <v>23</v>
      </c>
      <c r="F64">
        <v>104.9</v>
      </c>
      <c r="G64">
        <v>105.5</v>
      </c>
    </row>
    <row r="65" spans="1:7" x14ac:dyDescent="0.35">
      <c r="A65" t="s">
        <v>30</v>
      </c>
      <c r="B65">
        <v>2013</v>
      </c>
      <c r="C65" t="s">
        <v>37</v>
      </c>
      <c r="D65" s="29">
        <v>41365</v>
      </c>
      <c r="E65" t="s">
        <v>75</v>
      </c>
      <c r="F65">
        <v>1279.3</v>
      </c>
      <c r="G65">
        <v>106.4</v>
      </c>
    </row>
    <row r="66" spans="1:7" x14ac:dyDescent="0.35">
      <c r="A66" t="s">
        <v>30</v>
      </c>
      <c r="B66">
        <v>2013</v>
      </c>
      <c r="C66" t="s">
        <v>37</v>
      </c>
      <c r="D66" s="29">
        <v>41365</v>
      </c>
      <c r="E66" t="s">
        <v>17</v>
      </c>
      <c r="F66">
        <v>323.5</v>
      </c>
      <c r="G66">
        <v>106.4</v>
      </c>
    </row>
    <row r="67" spans="1:7" x14ac:dyDescent="0.35">
      <c r="A67" t="s">
        <v>30</v>
      </c>
      <c r="B67">
        <v>2013</v>
      </c>
      <c r="C67" t="s">
        <v>37</v>
      </c>
      <c r="D67" s="29">
        <v>41365</v>
      </c>
      <c r="E67" t="s">
        <v>82</v>
      </c>
      <c r="F67">
        <v>309.7</v>
      </c>
      <c r="G67">
        <v>106.4</v>
      </c>
    </row>
    <row r="68" spans="1:7" x14ac:dyDescent="0.35">
      <c r="A68" t="s">
        <v>30</v>
      </c>
      <c r="B68">
        <v>2013</v>
      </c>
      <c r="C68" t="s">
        <v>37</v>
      </c>
      <c r="D68" s="29">
        <v>41365</v>
      </c>
      <c r="E68" t="s">
        <v>83</v>
      </c>
      <c r="F68">
        <v>420.8</v>
      </c>
      <c r="G68">
        <v>106.4</v>
      </c>
    </row>
    <row r="69" spans="1:7" x14ac:dyDescent="0.35">
      <c r="A69" t="s">
        <v>30</v>
      </c>
      <c r="B69">
        <v>2013</v>
      </c>
      <c r="C69" t="s">
        <v>37</v>
      </c>
      <c r="D69" s="29">
        <v>41365</v>
      </c>
      <c r="E69" t="s">
        <v>84</v>
      </c>
      <c r="F69">
        <v>210.7</v>
      </c>
      <c r="G69">
        <v>106.4</v>
      </c>
    </row>
    <row r="70" spans="1:7" x14ac:dyDescent="0.35">
      <c r="A70" t="s">
        <v>30</v>
      </c>
      <c r="B70">
        <v>2013</v>
      </c>
      <c r="C70" t="s">
        <v>37</v>
      </c>
      <c r="D70" s="29">
        <v>41365</v>
      </c>
      <c r="E70" t="s">
        <v>21</v>
      </c>
      <c r="F70">
        <v>106.5</v>
      </c>
      <c r="G70">
        <v>106.4</v>
      </c>
    </row>
    <row r="71" spans="1:7" x14ac:dyDescent="0.35">
      <c r="A71" t="s">
        <v>30</v>
      </c>
      <c r="B71">
        <v>2013</v>
      </c>
      <c r="C71" t="s">
        <v>37</v>
      </c>
      <c r="D71" s="29">
        <v>41365</v>
      </c>
      <c r="E71" t="s">
        <v>23</v>
      </c>
      <c r="F71">
        <v>105.1</v>
      </c>
      <c r="G71">
        <v>106.4</v>
      </c>
    </row>
    <row r="72" spans="1:7" x14ac:dyDescent="0.35">
      <c r="A72" t="s">
        <v>33</v>
      </c>
      <c r="B72">
        <v>2013</v>
      </c>
      <c r="C72" t="s">
        <v>37</v>
      </c>
      <c r="D72" s="29">
        <v>41365</v>
      </c>
      <c r="E72" t="s">
        <v>23</v>
      </c>
      <c r="F72">
        <v>105.7</v>
      </c>
      <c r="G72">
        <v>105.7</v>
      </c>
    </row>
    <row r="73" spans="1:7" x14ac:dyDescent="0.35">
      <c r="A73" t="s">
        <v>33</v>
      </c>
      <c r="B73">
        <v>2013</v>
      </c>
      <c r="C73" t="s">
        <v>37</v>
      </c>
      <c r="D73" s="29">
        <v>41365</v>
      </c>
      <c r="E73" t="s">
        <v>21</v>
      </c>
      <c r="F73">
        <v>106.4</v>
      </c>
      <c r="G73">
        <v>105.7</v>
      </c>
    </row>
    <row r="74" spans="1:7" x14ac:dyDescent="0.35">
      <c r="A74" t="s">
        <v>33</v>
      </c>
      <c r="B74">
        <v>2013</v>
      </c>
      <c r="C74" t="s">
        <v>37</v>
      </c>
      <c r="D74" s="29">
        <v>41365</v>
      </c>
      <c r="E74" t="s">
        <v>84</v>
      </c>
      <c r="F74">
        <v>211.6</v>
      </c>
      <c r="G74">
        <v>105.7</v>
      </c>
    </row>
    <row r="75" spans="1:7" x14ac:dyDescent="0.35">
      <c r="A75" t="s">
        <v>33</v>
      </c>
      <c r="B75">
        <v>2013</v>
      </c>
      <c r="C75" t="s">
        <v>37</v>
      </c>
      <c r="D75" s="29">
        <v>41365</v>
      </c>
      <c r="E75" t="s">
        <v>83</v>
      </c>
      <c r="F75">
        <v>423.9</v>
      </c>
      <c r="G75">
        <v>105.7</v>
      </c>
    </row>
    <row r="76" spans="1:7" x14ac:dyDescent="0.35">
      <c r="A76" t="s">
        <v>33</v>
      </c>
      <c r="B76">
        <v>2013</v>
      </c>
      <c r="C76" t="s">
        <v>37</v>
      </c>
      <c r="D76" s="29">
        <v>41365</v>
      </c>
      <c r="E76" t="s">
        <v>82</v>
      </c>
      <c r="F76">
        <v>310.7</v>
      </c>
      <c r="G76">
        <v>105.7</v>
      </c>
    </row>
    <row r="77" spans="1:7" x14ac:dyDescent="0.35">
      <c r="A77" t="s">
        <v>33</v>
      </c>
      <c r="B77">
        <v>2013</v>
      </c>
      <c r="C77" t="s">
        <v>37</v>
      </c>
      <c r="D77" s="29">
        <v>41365</v>
      </c>
      <c r="E77" t="s">
        <v>17</v>
      </c>
      <c r="F77">
        <v>322</v>
      </c>
      <c r="G77">
        <v>105.7</v>
      </c>
    </row>
    <row r="78" spans="1:7" x14ac:dyDescent="0.35">
      <c r="A78" t="s">
        <v>33</v>
      </c>
      <c r="B78">
        <v>2013</v>
      </c>
      <c r="C78" t="s">
        <v>37</v>
      </c>
      <c r="D78" s="29">
        <v>41365</v>
      </c>
      <c r="E78" t="s">
        <v>75</v>
      </c>
      <c r="F78">
        <v>1289.4999999999998</v>
      </c>
      <c r="G78">
        <v>105.7</v>
      </c>
    </row>
    <row r="79" spans="1:7" x14ac:dyDescent="0.35">
      <c r="A79" t="s">
        <v>34</v>
      </c>
      <c r="B79">
        <v>2013</v>
      </c>
      <c r="C79" t="s">
        <v>37</v>
      </c>
      <c r="D79" s="29">
        <v>41365</v>
      </c>
      <c r="E79" t="s">
        <v>75</v>
      </c>
      <c r="F79">
        <v>1283</v>
      </c>
      <c r="G79">
        <v>106.1</v>
      </c>
    </row>
    <row r="80" spans="1:7" x14ac:dyDescent="0.35">
      <c r="A80" t="s">
        <v>34</v>
      </c>
      <c r="B80">
        <v>2013</v>
      </c>
      <c r="C80" t="s">
        <v>37</v>
      </c>
      <c r="D80" s="29">
        <v>41365</v>
      </c>
      <c r="E80" t="s">
        <v>17</v>
      </c>
      <c r="F80">
        <v>322.89999999999998</v>
      </c>
      <c r="G80">
        <v>106.1</v>
      </c>
    </row>
    <row r="81" spans="1:7" x14ac:dyDescent="0.35">
      <c r="A81" t="s">
        <v>34</v>
      </c>
      <c r="B81">
        <v>2013</v>
      </c>
      <c r="C81" t="s">
        <v>37</v>
      </c>
      <c r="D81" s="29">
        <v>41365</v>
      </c>
      <c r="E81" t="s">
        <v>82</v>
      </c>
      <c r="F81">
        <v>310.2</v>
      </c>
      <c r="G81">
        <v>106.1</v>
      </c>
    </row>
    <row r="82" spans="1:7" x14ac:dyDescent="0.35">
      <c r="A82" t="s">
        <v>34</v>
      </c>
      <c r="B82">
        <v>2013</v>
      </c>
      <c r="C82" t="s">
        <v>37</v>
      </c>
      <c r="D82" s="29">
        <v>41365</v>
      </c>
      <c r="E82" t="s">
        <v>83</v>
      </c>
      <c r="F82">
        <v>421.79999999999995</v>
      </c>
      <c r="G82">
        <v>106.1</v>
      </c>
    </row>
    <row r="83" spans="1:7" x14ac:dyDescent="0.35">
      <c r="A83" t="s">
        <v>34</v>
      </c>
      <c r="B83">
        <v>2013</v>
      </c>
      <c r="C83" t="s">
        <v>37</v>
      </c>
      <c r="D83" s="29">
        <v>41365</v>
      </c>
      <c r="E83" t="s">
        <v>84</v>
      </c>
      <c r="F83">
        <v>211.1</v>
      </c>
      <c r="G83">
        <v>106.1</v>
      </c>
    </row>
    <row r="84" spans="1:7" x14ac:dyDescent="0.35">
      <c r="A84" t="s">
        <v>34</v>
      </c>
      <c r="B84">
        <v>2013</v>
      </c>
      <c r="C84" t="s">
        <v>37</v>
      </c>
      <c r="D84" s="29">
        <v>41365</v>
      </c>
      <c r="E84" t="s">
        <v>21</v>
      </c>
      <c r="F84">
        <v>106.5</v>
      </c>
      <c r="G84">
        <v>106.1</v>
      </c>
    </row>
    <row r="85" spans="1:7" x14ac:dyDescent="0.35">
      <c r="A85" t="s">
        <v>34</v>
      </c>
      <c r="B85">
        <v>2013</v>
      </c>
      <c r="C85" t="s">
        <v>37</v>
      </c>
      <c r="D85" s="29">
        <v>41365</v>
      </c>
      <c r="E85" t="s">
        <v>23</v>
      </c>
      <c r="F85">
        <v>105.3</v>
      </c>
      <c r="G85">
        <v>106.1</v>
      </c>
    </row>
    <row r="86" spans="1:7" x14ac:dyDescent="0.35">
      <c r="A86" t="s">
        <v>30</v>
      </c>
      <c r="B86">
        <v>2013</v>
      </c>
      <c r="C86" t="s">
        <v>38</v>
      </c>
      <c r="D86" s="29">
        <v>41395</v>
      </c>
      <c r="E86" t="s">
        <v>75</v>
      </c>
      <c r="F86">
        <v>1286.5999999999999</v>
      </c>
      <c r="G86">
        <v>107.2</v>
      </c>
    </row>
    <row r="87" spans="1:7" x14ac:dyDescent="0.35">
      <c r="A87" t="s">
        <v>30</v>
      </c>
      <c r="B87">
        <v>2013</v>
      </c>
      <c r="C87" t="s">
        <v>38</v>
      </c>
      <c r="D87" s="29">
        <v>41395</v>
      </c>
      <c r="E87" t="s">
        <v>17</v>
      </c>
      <c r="F87">
        <v>325.29999999999995</v>
      </c>
      <c r="G87">
        <v>107.2</v>
      </c>
    </row>
    <row r="88" spans="1:7" x14ac:dyDescent="0.35">
      <c r="A88" t="s">
        <v>30</v>
      </c>
      <c r="B88">
        <v>2013</v>
      </c>
      <c r="C88" t="s">
        <v>38</v>
      </c>
      <c r="D88" s="29">
        <v>41395</v>
      </c>
      <c r="E88" t="s">
        <v>82</v>
      </c>
      <c r="F88">
        <v>310.10000000000002</v>
      </c>
      <c r="G88">
        <v>107.2</v>
      </c>
    </row>
    <row r="89" spans="1:7" x14ac:dyDescent="0.35">
      <c r="A89" t="s">
        <v>30</v>
      </c>
      <c r="B89">
        <v>2013</v>
      </c>
      <c r="C89" t="s">
        <v>38</v>
      </c>
      <c r="D89" s="29">
        <v>41395</v>
      </c>
      <c r="E89" t="s">
        <v>83</v>
      </c>
      <c r="F89">
        <v>422.6</v>
      </c>
      <c r="G89">
        <v>107.2</v>
      </c>
    </row>
    <row r="90" spans="1:7" x14ac:dyDescent="0.35">
      <c r="A90" t="s">
        <v>30</v>
      </c>
      <c r="B90">
        <v>2013</v>
      </c>
      <c r="C90" t="s">
        <v>38</v>
      </c>
      <c r="D90" s="29">
        <v>41395</v>
      </c>
      <c r="E90" t="s">
        <v>84</v>
      </c>
      <c r="F90">
        <v>211.6</v>
      </c>
      <c r="G90">
        <v>107.2</v>
      </c>
    </row>
    <row r="91" spans="1:7" x14ac:dyDescent="0.35">
      <c r="A91" t="s">
        <v>30</v>
      </c>
      <c r="B91">
        <v>2013</v>
      </c>
      <c r="C91" t="s">
        <v>38</v>
      </c>
      <c r="D91" s="29">
        <v>41395</v>
      </c>
      <c r="E91" t="s">
        <v>21</v>
      </c>
      <c r="F91">
        <v>107.5</v>
      </c>
      <c r="G91">
        <v>107.2</v>
      </c>
    </row>
    <row r="92" spans="1:7" x14ac:dyDescent="0.35">
      <c r="A92" t="s">
        <v>30</v>
      </c>
      <c r="B92">
        <v>2013</v>
      </c>
      <c r="C92" t="s">
        <v>38</v>
      </c>
      <c r="D92" s="29">
        <v>41395</v>
      </c>
      <c r="E92" t="s">
        <v>23</v>
      </c>
      <c r="F92">
        <v>105.7</v>
      </c>
      <c r="G92">
        <v>107.2</v>
      </c>
    </row>
    <row r="93" spans="1:7" x14ac:dyDescent="0.35">
      <c r="A93" t="s">
        <v>33</v>
      </c>
      <c r="B93">
        <v>2013</v>
      </c>
      <c r="C93" t="s">
        <v>38</v>
      </c>
      <c r="D93" s="29">
        <v>41395</v>
      </c>
      <c r="E93" t="s">
        <v>23</v>
      </c>
      <c r="F93">
        <v>106.2</v>
      </c>
      <c r="G93">
        <v>106.6</v>
      </c>
    </row>
    <row r="94" spans="1:7" x14ac:dyDescent="0.35">
      <c r="A94" t="s">
        <v>33</v>
      </c>
      <c r="B94">
        <v>2013</v>
      </c>
      <c r="C94" t="s">
        <v>38</v>
      </c>
      <c r="D94" s="29">
        <v>41395</v>
      </c>
      <c r="E94" t="s">
        <v>21</v>
      </c>
      <c r="F94">
        <v>107.2</v>
      </c>
      <c r="G94">
        <v>106.6</v>
      </c>
    </row>
    <row r="95" spans="1:7" x14ac:dyDescent="0.35">
      <c r="A95" t="s">
        <v>33</v>
      </c>
      <c r="B95">
        <v>2013</v>
      </c>
      <c r="C95" t="s">
        <v>38</v>
      </c>
      <c r="D95" s="29">
        <v>41395</v>
      </c>
      <c r="E95" t="s">
        <v>84</v>
      </c>
      <c r="F95">
        <v>212</v>
      </c>
      <c r="G95">
        <v>106.6</v>
      </c>
    </row>
    <row r="96" spans="1:7" x14ac:dyDescent="0.35">
      <c r="A96" t="s">
        <v>33</v>
      </c>
      <c r="B96">
        <v>2013</v>
      </c>
      <c r="C96" t="s">
        <v>38</v>
      </c>
      <c r="D96" s="29">
        <v>41395</v>
      </c>
      <c r="E96" t="s">
        <v>83</v>
      </c>
      <c r="F96">
        <v>426.1</v>
      </c>
      <c r="G96">
        <v>106.6</v>
      </c>
    </row>
    <row r="97" spans="1:7" x14ac:dyDescent="0.35">
      <c r="A97" t="s">
        <v>33</v>
      </c>
      <c r="B97">
        <v>2013</v>
      </c>
      <c r="C97" t="s">
        <v>38</v>
      </c>
      <c r="D97" s="29">
        <v>41395</v>
      </c>
      <c r="E97" t="s">
        <v>82</v>
      </c>
      <c r="F97">
        <v>310.10000000000002</v>
      </c>
      <c r="G97">
        <v>106.6</v>
      </c>
    </row>
    <row r="98" spans="1:7" x14ac:dyDescent="0.35">
      <c r="A98" t="s">
        <v>33</v>
      </c>
      <c r="B98">
        <v>2013</v>
      </c>
      <c r="C98" t="s">
        <v>38</v>
      </c>
      <c r="D98" s="29">
        <v>41395</v>
      </c>
      <c r="E98" t="s">
        <v>17</v>
      </c>
      <c r="F98">
        <v>323.5</v>
      </c>
      <c r="G98">
        <v>106.6</v>
      </c>
    </row>
    <row r="99" spans="1:7" x14ac:dyDescent="0.35">
      <c r="A99" t="s">
        <v>33</v>
      </c>
      <c r="B99">
        <v>2013</v>
      </c>
      <c r="C99" t="s">
        <v>38</v>
      </c>
      <c r="D99" s="29">
        <v>41395</v>
      </c>
      <c r="E99" t="s">
        <v>75</v>
      </c>
      <c r="F99">
        <v>1308.0999999999999</v>
      </c>
      <c r="G99">
        <v>106.6</v>
      </c>
    </row>
    <row r="100" spans="1:7" x14ac:dyDescent="0.35">
      <c r="A100" t="s">
        <v>34</v>
      </c>
      <c r="B100">
        <v>2013</v>
      </c>
      <c r="C100" t="s">
        <v>38</v>
      </c>
      <c r="D100" s="29">
        <v>41395</v>
      </c>
      <c r="E100" t="s">
        <v>75</v>
      </c>
      <c r="F100">
        <v>1294.0999999999999</v>
      </c>
      <c r="G100">
        <v>106.9</v>
      </c>
    </row>
    <row r="101" spans="1:7" x14ac:dyDescent="0.35">
      <c r="A101" t="s">
        <v>34</v>
      </c>
      <c r="B101">
        <v>2013</v>
      </c>
      <c r="C101" t="s">
        <v>38</v>
      </c>
      <c r="D101" s="29">
        <v>41395</v>
      </c>
      <c r="E101" t="s">
        <v>17</v>
      </c>
      <c r="F101">
        <v>324.60000000000002</v>
      </c>
      <c r="G101">
        <v>106.9</v>
      </c>
    </row>
    <row r="102" spans="1:7" x14ac:dyDescent="0.35">
      <c r="A102" t="s">
        <v>34</v>
      </c>
      <c r="B102">
        <v>2013</v>
      </c>
      <c r="C102" t="s">
        <v>38</v>
      </c>
      <c r="D102" s="29">
        <v>41395</v>
      </c>
      <c r="E102" t="s">
        <v>82</v>
      </c>
      <c r="F102">
        <v>310.10000000000002</v>
      </c>
      <c r="G102">
        <v>106.9</v>
      </c>
    </row>
    <row r="103" spans="1:7" x14ac:dyDescent="0.35">
      <c r="A103" t="s">
        <v>34</v>
      </c>
      <c r="B103">
        <v>2013</v>
      </c>
      <c r="C103" t="s">
        <v>38</v>
      </c>
      <c r="D103" s="29">
        <v>41395</v>
      </c>
      <c r="E103" t="s">
        <v>83</v>
      </c>
      <c r="F103">
        <v>423.8</v>
      </c>
      <c r="G103">
        <v>106.9</v>
      </c>
    </row>
    <row r="104" spans="1:7" x14ac:dyDescent="0.35">
      <c r="A104" t="s">
        <v>34</v>
      </c>
      <c r="B104">
        <v>2013</v>
      </c>
      <c r="C104" t="s">
        <v>38</v>
      </c>
      <c r="D104" s="29">
        <v>41395</v>
      </c>
      <c r="E104" t="s">
        <v>84</v>
      </c>
      <c r="F104">
        <v>211.7</v>
      </c>
      <c r="G104">
        <v>106.9</v>
      </c>
    </row>
    <row r="105" spans="1:7" x14ac:dyDescent="0.35">
      <c r="A105" t="s">
        <v>34</v>
      </c>
      <c r="B105">
        <v>2013</v>
      </c>
      <c r="C105" t="s">
        <v>38</v>
      </c>
      <c r="D105" s="29">
        <v>41395</v>
      </c>
      <c r="E105" t="s">
        <v>21</v>
      </c>
      <c r="F105">
        <v>107.4</v>
      </c>
      <c r="G105">
        <v>106.9</v>
      </c>
    </row>
    <row r="106" spans="1:7" x14ac:dyDescent="0.35">
      <c r="A106" t="s">
        <v>34</v>
      </c>
      <c r="B106">
        <v>2013</v>
      </c>
      <c r="C106" t="s">
        <v>38</v>
      </c>
      <c r="D106" s="29">
        <v>41395</v>
      </c>
      <c r="E106" t="s">
        <v>23</v>
      </c>
      <c r="F106">
        <v>105.9</v>
      </c>
      <c r="G106">
        <v>106.9</v>
      </c>
    </row>
    <row r="107" spans="1:7" x14ac:dyDescent="0.35">
      <c r="A107" t="s">
        <v>30</v>
      </c>
      <c r="B107">
        <v>2013</v>
      </c>
      <c r="C107" t="s">
        <v>39</v>
      </c>
      <c r="D107" s="29">
        <v>41426</v>
      </c>
      <c r="E107" t="s">
        <v>75</v>
      </c>
      <c r="F107">
        <v>1311.8</v>
      </c>
      <c r="G107">
        <v>108.9</v>
      </c>
    </row>
    <row r="108" spans="1:7" x14ac:dyDescent="0.35">
      <c r="A108" t="s">
        <v>30</v>
      </c>
      <c r="B108">
        <v>2013</v>
      </c>
      <c r="C108" t="s">
        <v>39</v>
      </c>
      <c r="D108" s="29">
        <v>41426</v>
      </c>
      <c r="E108" t="s">
        <v>17</v>
      </c>
      <c r="F108">
        <v>328</v>
      </c>
      <c r="G108">
        <v>108.9</v>
      </c>
    </row>
    <row r="109" spans="1:7" x14ac:dyDescent="0.35">
      <c r="A109" t="s">
        <v>30</v>
      </c>
      <c r="B109">
        <v>2013</v>
      </c>
      <c r="C109" t="s">
        <v>39</v>
      </c>
      <c r="D109" s="29">
        <v>41426</v>
      </c>
      <c r="E109" t="s">
        <v>82</v>
      </c>
      <c r="F109">
        <v>318.10000000000002</v>
      </c>
      <c r="G109">
        <v>108.9</v>
      </c>
    </row>
    <row r="110" spans="1:7" x14ac:dyDescent="0.35">
      <c r="A110" t="s">
        <v>30</v>
      </c>
      <c r="B110">
        <v>2013</v>
      </c>
      <c r="C110" t="s">
        <v>39</v>
      </c>
      <c r="D110" s="29">
        <v>41426</v>
      </c>
      <c r="E110" t="s">
        <v>83</v>
      </c>
      <c r="F110">
        <v>425.29999999999995</v>
      </c>
      <c r="G110">
        <v>108.9</v>
      </c>
    </row>
    <row r="111" spans="1:7" x14ac:dyDescent="0.35">
      <c r="A111" t="s">
        <v>30</v>
      </c>
      <c r="B111">
        <v>2013</v>
      </c>
      <c r="C111" t="s">
        <v>39</v>
      </c>
      <c r="D111" s="29">
        <v>41426</v>
      </c>
      <c r="E111" t="s">
        <v>84</v>
      </c>
      <c r="F111">
        <v>213</v>
      </c>
      <c r="G111">
        <v>108.9</v>
      </c>
    </row>
    <row r="112" spans="1:7" x14ac:dyDescent="0.35">
      <c r="A112" t="s">
        <v>30</v>
      </c>
      <c r="B112">
        <v>2013</v>
      </c>
      <c r="C112" t="s">
        <v>39</v>
      </c>
      <c r="D112" s="29">
        <v>41426</v>
      </c>
      <c r="E112" t="s">
        <v>21</v>
      </c>
      <c r="F112">
        <v>108.5</v>
      </c>
      <c r="G112">
        <v>108.9</v>
      </c>
    </row>
    <row r="113" spans="1:7" x14ac:dyDescent="0.35">
      <c r="A113" t="s">
        <v>30</v>
      </c>
      <c r="B113">
        <v>2013</v>
      </c>
      <c r="C113" t="s">
        <v>39</v>
      </c>
      <c r="D113" s="29">
        <v>41426</v>
      </c>
      <c r="E113" t="s">
        <v>23</v>
      </c>
      <c r="F113">
        <v>106.3</v>
      </c>
      <c r="G113">
        <v>108.9</v>
      </c>
    </row>
    <row r="114" spans="1:7" x14ac:dyDescent="0.35">
      <c r="A114" t="s">
        <v>33</v>
      </c>
      <c r="B114">
        <v>2013</v>
      </c>
      <c r="C114" t="s">
        <v>39</v>
      </c>
      <c r="D114" s="29">
        <v>41426</v>
      </c>
      <c r="E114" t="s">
        <v>23</v>
      </c>
      <c r="F114">
        <v>106.5</v>
      </c>
      <c r="G114">
        <v>109.7</v>
      </c>
    </row>
    <row r="115" spans="1:7" x14ac:dyDescent="0.35">
      <c r="A115" t="s">
        <v>33</v>
      </c>
      <c r="B115">
        <v>2013</v>
      </c>
      <c r="C115" t="s">
        <v>39</v>
      </c>
      <c r="D115" s="29">
        <v>41426</v>
      </c>
      <c r="E115" t="s">
        <v>21</v>
      </c>
      <c r="F115">
        <v>108</v>
      </c>
      <c r="G115">
        <v>109.7</v>
      </c>
    </row>
    <row r="116" spans="1:7" x14ac:dyDescent="0.35">
      <c r="A116" t="s">
        <v>33</v>
      </c>
      <c r="B116">
        <v>2013</v>
      </c>
      <c r="C116" t="s">
        <v>39</v>
      </c>
      <c r="D116" s="29">
        <v>41426</v>
      </c>
      <c r="E116" t="s">
        <v>84</v>
      </c>
      <c r="F116">
        <v>213.8</v>
      </c>
      <c r="G116">
        <v>109.7</v>
      </c>
    </row>
    <row r="117" spans="1:7" x14ac:dyDescent="0.35">
      <c r="A117" t="s">
        <v>33</v>
      </c>
      <c r="B117">
        <v>2013</v>
      </c>
      <c r="C117" t="s">
        <v>39</v>
      </c>
      <c r="D117" s="29">
        <v>41426</v>
      </c>
      <c r="E117" t="s">
        <v>83</v>
      </c>
      <c r="F117">
        <v>429.40000000000003</v>
      </c>
      <c r="G117">
        <v>109.7</v>
      </c>
    </row>
    <row r="118" spans="1:7" x14ac:dyDescent="0.35">
      <c r="A118" t="s">
        <v>33</v>
      </c>
      <c r="B118">
        <v>2013</v>
      </c>
      <c r="C118" t="s">
        <v>39</v>
      </c>
      <c r="D118" s="29">
        <v>41426</v>
      </c>
      <c r="E118" t="s">
        <v>82</v>
      </c>
      <c r="F118">
        <v>319.89999999999998</v>
      </c>
      <c r="G118">
        <v>109.7</v>
      </c>
    </row>
    <row r="119" spans="1:7" x14ac:dyDescent="0.35">
      <c r="A119" t="s">
        <v>33</v>
      </c>
      <c r="B119">
        <v>2013</v>
      </c>
      <c r="C119" t="s">
        <v>39</v>
      </c>
      <c r="D119" s="29">
        <v>41426</v>
      </c>
      <c r="E119" t="s">
        <v>17</v>
      </c>
      <c r="F119">
        <v>325.3</v>
      </c>
      <c r="G119">
        <v>109.7</v>
      </c>
    </row>
    <row r="120" spans="1:7" x14ac:dyDescent="0.35">
      <c r="A120" t="s">
        <v>33</v>
      </c>
      <c r="B120">
        <v>2013</v>
      </c>
      <c r="C120" t="s">
        <v>39</v>
      </c>
      <c r="D120" s="29">
        <v>41426</v>
      </c>
      <c r="E120" t="s">
        <v>75</v>
      </c>
      <c r="F120">
        <v>1354.6000000000001</v>
      </c>
      <c r="G120">
        <v>109.7</v>
      </c>
    </row>
    <row r="121" spans="1:7" x14ac:dyDescent="0.35">
      <c r="A121" t="s">
        <v>34</v>
      </c>
      <c r="B121">
        <v>2013</v>
      </c>
      <c r="C121" t="s">
        <v>39</v>
      </c>
      <c r="D121" s="29">
        <v>41426</v>
      </c>
      <c r="E121" t="s">
        <v>75</v>
      </c>
      <c r="F121">
        <v>1327</v>
      </c>
      <c r="G121">
        <v>109.3</v>
      </c>
    </row>
    <row r="122" spans="1:7" x14ac:dyDescent="0.35">
      <c r="A122" t="s">
        <v>34</v>
      </c>
      <c r="B122">
        <v>2013</v>
      </c>
      <c r="C122" t="s">
        <v>39</v>
      </c>
      <c r="D122" s="29">
        <v>41426</v>
      </c>
      <c r="E122" t="s">
        <v>17</v>
      </c>
      <c r="F122">
        <v>326.89999999999998</v>
      </c>
      <c r="G122">
        <v>109.3</v>
      </c>
    </row>
    <row r="123" spans="1:7" x14ac:dyDescent="0.35">
      <c r="A123" t="s">
        <v>34</v>
      </c>
      <c r="B123">
        <v>2013</v>
      </c>
      <c r="C123" t="s">
        <v>39</v>
      </c>
      <c r="D123" s="29">
        <v>41426</v>
      </c>
      <c r="E123" t="s">
        <v>82</v>
      </c>
      <c r="F123">
        <v>319.10000000000002</v>
      </c>
      <c r="G123">
        <v>109.3</v>
      </c>
    </row>
    <row r="124" spans="1:7" x14ac:dyDescent="0.35">
      <c r="A124" t="s">
        <v>34</v>
      </c>
      <c r="B124">
        <v>2013</v>
      </c>
      <c r="C124" t="s">
        <v>39</v>
      </c>
      <c r="D124" s="29">
        <v>41426</v>
      </c>
      <c r="E124" t="s">
        <v>83</v>
      </c>
      <c r="F124">
        <v>426.7</v>
      </c>
      <c r="G124">
        <v>109.3</v>
      </c>
    </row>
    <row r="125" spans="1:7" x14ac:dyDescent="0.35">
      <c r="A125" t="s">
        <v>34</v>
      </c>
      <c r="B125">
        <v>2013</v>
      </c>
      <c r="C125" t="s">
        <v>39</v>
      </c>
      <c r="D125" s="29">
        <v>41426</v>
      </c>
      <c r="E125" t="s">
        <v>84</v>
      </c>
      <c r="F125">
        <v>213.39999999999998</v>
      </c>
      <c r="G125">
        <v>109.3</v>
      </c>
    </row>
    <row r="126" spans="1:7" x14ac:dyDescent="0.35">
      <c r="A126" t="s">
        <v>34</v>
      </c>
      <c r="B126">
        <v>2013</v>
      </c>
      <c r="C126" t="s">
        <v>39</v>
      </c>
      <c r="D126" s="29">
        <v>41426</v>
      </c>
      <c r="E126" t="s">
        <v>21</v>
      </c>
      <c r="F126">
        <v>108.3</v>
      </c>
      <c r="G126">
        <v>109.3</v>
      </c>
    </row>
    <row r="127" spans="1:7" x14ac:dyDescent="0.35">
      <c r="A127" t="s">
        <v>34</v>
      </c>
      <c r="B127">
        <v>2013</v>
      </c>
      <c r="C127" t="s">
        <v>39</v>
      </c>
      <c r="D127" s="29">
        <v>41426</v>
      </c>
      <c r="E127" t="s">
        <v>23</v>
      </c>
      <c r="F127">
        <v>106.4</v>
      </c>
      <c r="G127">
        <v>109.3</v>
      </c>
    </row>
    <row r="128" spans="1:7" x14ac:dyDescent="0.35">
      <c r="A128" t="s">
        <v>30</v>
      </c>
      <c r="B128">
        <v>2013</v>
      </c>
      <c r="C128" t="s">
        <v>40</v>
      </c>
      <c r="D128" s="29">
        <v>41456</v>
      </c>
      <c r="E128" t="s">
        <v>75</v>
      </c>
      <c r="F128">
        <v>1336.7999999999997</v>
      </c>
      <c r="G128">
        <v>110.7</v>
      </c>
    </row>
    <row r="129" spans="1:7" x14ac:dyDescent="0.35">
      <c r="A129" t="s">
        <v>30</v>
      </c>
      <c r="B129">
        <v>2013</v>
      </c>
      <c r="C129" t="s">
        <v>40</v>
      </c>
      <c r="D129" s="29">
        <v>41456</v>
      </c>
      <c r="E129" t="s">
        <v>17</v>
      </c>
      <c r="F129">
        <v>330.3</v>
      </c>
      <c r="G129">
        <v>110.7</v>
      </c>
    </row>
    <row r="130" spans="1:7" x14ac:dyDescent="0.35">
      <c r="A130" t="s">
        <v>30</v>
      </c>
      <c r="B130">
        <v>2013</v>
      </c>
      <c r="C130" t="s">
        <v>40</v>
      </c>
      <c r="D130" s="29">
        <v>41456</v>
      </c>
      <c r="E130" t="s">
        <v>82</v>
      </c>
      <c r="F130">
        <v>322.3</v>
      </c>
      <c r="G130">
        <v>110.7</v>
      </c>
    </row>
    <row r="131" spans="1:7" x14ac:dyDescent="0.35">
      <c r="A131" t="s">
        <v>30</v>
      </c>
      <c r="B131">
        <v>2013</v>
      </c>
      <c r="C131" t="s">
        <v>40</v>
      </c>
      <c r="D131" s="29">
        <v>41456</v>
      </c>
      <c r="E131" t="s">
        <v>83</v>
      </c>
      <c r="F131">
        <v>427.79999999999995</v>
      </c>
      <c r="G131">
        <v>110.7</v>
      </c>
    </row>
    <row r="132" spans="1:7" x14ac:dyDescent="0.35">
      <c r="A132" t="s">
        <v>30</v>
      </c>
      <c r="B132">
        <v>2013</v>
      </c>
      <c r="C132" t="s">
        <v>40</v>
      </c>
      <c r="D132" s="29">
        <v>41456</v>
      </c>
      <c r="E132" t="s">
        <v>84</v>
      </c>
      <c r="F132">
        <v>214.8</v>
      </c>
      <c r="G132">
        <v>110.7</v>
      </c>
    </row>
    <row r="133" spans="1:7" x14ac:dyDescent="0.35">
      <c r="A133" t="s">
        <v>30</v>
      </c>
      <c r="B133">
        <v>2013</v>
      </c>
      <c r="C133" t="s">
        <v>40</v>
      </c>
      <c r="D133" s="29">
        <v>41456</v>
      </c>
      <c r="E133" t="s">
        <v>21</v>
      </c>
      <c r="F133">
        <v>109.5</v>
      </c>
      <c r="G133">
        <v>110.7</v>
      </c>
    </row>
    <row r="134" spans="1:7" x14ac:dyDescent="0.35">
      <c r="A134" t="s">
        <v>30</v>
      </c>
      <c r="B134">
        <v>2013</v>
      </c>
      <c r="C134" t="s">
        <v>40</v>
      </c>
      <c r="D134" s="29">
        <v>41456</v>
      </c>
      <c r="E134" t="s">
        <v>23</v>
      </c>
      <c r="F134">
        <v>106.9</v>
      </c>
      <c r="G134">
        <v>110.7</v>
      </c>
    </row>
    <row r="135" spans="1:7" x14ac:dyDescent="0.35">
      <c r="A135" t="s">
        <v>33</v>
      </c>
      <c r="B135">
        <v>2013</v>
      </c>
      <c r="C135" t="s">
        <v>40</v>
      </c>
      <c r="D135" s="29">
        <v>41456</v>
      </c>
      <c r="E135" t="s">
        <v>23</v>
      </c>
      <c r="F135">
        <v>107.1</v>
      </c>
      <c r="G135">
        <v>111.4</v>
      </c>
    </row>
    <row r="136" spans="1:7" x14ac:dyDescent="0.35">
      <c r="A136" t="s">
        <v>33</v>
      </c>
      <c r="B136">
        <v>2013</v>
      </c>
      <c r="C136" t="s">
        <v>40</v>
      </c>
      <c r="D136" s="29">
        <v>41456</v>
      </c>
      <c r="E136" t="s">
        <v>21</v>
      </c>
      <c r="F136">
        <v>108.6</v>
      </c>
      <c r="G136">
        <v>111.4</v>
      </c>
    </row>
    <row r="137" spans="1:7" x14ac:dyDescent="0.35">
      <c r="A137" t="s">
        <v>33</v>
      </c>
      <c r="B137">
        <v>2013</v>
      </c>
      <c r="C137" t="s">
        <v>40</v>
      </c>
      <c r="D137" s="29">
        <v>41456</v>
      </c>
      <c r="E137" t="s">
        <v>84</v>
      </c>
      <c r="F137">
        <v>215.39999999999998</v>
      </c>
      <c r="G137">
        <v>111.4</v>
      </c>
    </row>
    <row r="138" spans="1:7" x14ac:dyDescent="0.35">
      <c r="A138" t="s">
        <v>33</v>
      </c>
      <c r="B138">
        <v>2013</v>
      </c>
      <c r="C138" t="s">
        <v>40</v>
      </c>
      <c r="D138" s="29">
        <v>41456</v>
      </c>
      <c r="E138" t="s">
        <v>83</v>
      </c>
      <c r="F138">
        <v>431.2</v>
      </c>
      <c r="G138">
        <v>111.4</v>
      </c>
    </row>
    <row r="139" spans="1:7" x14ac:dyDescent="0.35">
      <c r="A139" t="s">
        <v>33</v>
      </c>
      <c r="B139">
        <v>2013</v>
      </c>
      <c r="C139" t="s">
        <v>40</v>
      </c>
      <c r="D139" s="29">
        <v>41456</v>
      </c>
      <c r="E139" t="s">
        <v>82</v>
      </c>
      <c r="F139">
        <v>325.10000000000002</v>
      </c>
      <c r="G139">
        <v>111.4</v>
      </c>
    </row>
    <row r="140" spans="1:7" x14ac:dyDescent="0.35">
      <c r="A140" t="s">
        <v>33</v>
      </c>
      <c r="B140">
        <v>2013</v>
      </c>
      <c r="C140" t="s">
        <v>40</v>
      </c>
      <c r="D140" s="29">
        <v>41456</v>
      </c>
      <c r="E140" t="s">
        <v>17</v>
      </c>
      <c r="F140">
        <v>327.10000000000002</v>
      </c>
      <c r="G140">
        <v>111.4</v>
      </c>
    </row>
    <row r="141" spans="1:7" x14ac:dyDescent="0.35">
      <c r="A141" t="s">
        <v>33</v>
      </c>
      <c r="B141">
        <v>2013</v>
      </c>
      <c r="C141" t="s">
        <v>40</v>
      </c>
      <c r="D141" s="29">
        <v>41456</v>
      </c>
      <c r="E141" t="s">
        <v>75</v>
      </c>
      <c r="F141">
        <v>1379</v>
      </c>
      <c r="G141">
        <v>111.4</v>
      </c>
    </row>
    <row r="142" spans="1:7" x14ac:dyDescent="0.35">
      <c r="A142" t="s">
        <v>34</v>
      </c>
      <c r="B142">
        <v>2013</v>
      </c>
      <c r="C142" t="s">
        <v>40</v>
      </c>
      <c r="D142" s="29">
        <v>41456</v>
      </c>
      <c r="E142" t="s">
        <v>75</v>
      </c>
      <c r="F142">
        <v>1351.8</v>
      </c>
      <c r="G142">
        <v>111</v>
      </c>
    </row>
    <row r="143" spans="1:7" x14ac:dyDescent="0.35">
      <c r="A143" t="s">
        <v>34</v>
      </c>
      <c r="B143">
        <v>2013</v>
      </c>
      <c r="C143" t="s">
        <v>40</v>
      </c>
      <c r="D143" s="29">
        <v>41456</v>
      </c>
      <c r="E143" t="s">
        <v>17</v>
      </c>
      <c r="F143">
        <v>329</v>
      </c>
      <c r="G143">
        <v>111</v>
      </c>
    </row>
    <row r="144" spans="1:7" x14ac:dyDescent="0.35">
      <c r="A144" t="s">
        <v>34</v>
      </c>
      <c r="B144">
        <v>2013</v>
      </c>
      <c r="C144" t="s">
        <v>40</v>
      </c>
      <c r="D144" s="29">
        <v>41456</v>
      </c>
      <c r="E144" t="s">
        <v>82</v>
      </c>
      <c r="F144">
        <v>323.89999999999998</v>
      </c>
      <c r="G144">
        <v>111</v>
      </c>
    </row>
    <row r="145" spans="1:7" x14ac:dyDescent="0.35">
      <c r="A145" t="s">
        <v>34</v>
      </c>
      <c r="B145">
        <v>2013</v>
      </c>
      <c r="C145" t="s">
        <v>40</v>
      </c>
      <c r="D145" s="29">
        <v>41456</v>
      </c>
      <c r="E145" t="s">
        <v>83</v>
      </c>
      <c r="F145">
        <v>428.8</v>
      </c>
      <c r="G145">
        <v>111</v>
      </c>
    </row>
    <row r="146" spans="1:7" x14ac:dyDescent="0.35">
      <c r="A146" t="s">
        <v>34</v>
      </c>
      <c r="B146">
        <v>2013</v>
      </c>
      <c r="C146" t="s">
        <v>40</v>
      </c>
      <c r="D146" s="29">
        <v>41456</v>
      </c>
      <c r="E146" t="s">
        <v>84</v>
      </c>
      <c r="F146">
        <v>215.10000000000002</v>
      </c>
      <c r="G146">
        <v>111</v>
      </c>
    </row>
    <row r="147" spans="1:7" x14ac:dyDescent="0.35">
      <c r="A147" t="s">
        <v>34</v>
      </c>
      <c r="B147">
        <v>2013</v>
      </c>
      <c r="C147" t="s">
        <v>40</v>
      </c>
      <c r="D147" s="29">
        <v>41456</v>
      </c>
      <c r="E147" t="s">
        <v>21</v>
      </c>
      <c r="F147">
        <v>109.2</v>
      </c>
      <c r="G147">
        <v>111</v>
      </c>
    </row>
    <row r="148" spans="1:7" x14ac:dyDescent="0.35">
      <c r="A148" t="s">
        <v>34</v>
      </c>
      <c r="B148">
        <v>2013</v>
      </c>
      <c r="C148" t="s">
        <v>40</v>
      </c>
      <c r="D148" s="29">
        <v>41456</v>
      </c>
      <c r="E148" t="s">
        <v>23</v>
      </c>
      <c r="F148">
        <v>107</v>
      </c>
      <c r="G148">
        <v>111</v>
      </c>
    </row>
    <row r="149" spans="1:7" x14ac:dyDescent="0.35">
      <c r="A149" t="s">
        <v>30</v>
      </c>
      <c r="B149">
        <v>2013</v>
      </c>
      <c r="C149" t="s">
        <v>41</v>
      </c>
      <c r="D149" s="29">
        <v>41487</v>
      </c>
      <c r="E149" t="s">
        <v>75</v>
      </c>
      <c r="F149">
        <v>1352.8</v>
      </c>
      <c r="G149">
        <v>112.1</v>
      </c>
    </row>
    <row r="150" spans="1:7" x14ac:dyDescent="0.35">
      <c r="A150" t="s">
        <v>30</v>
      </c>
      <c r="B150">
        <v>2013</v>
      </c>
      <c r="C150" t="s">
        <v>41</v>
      </c>
      <c r="D150" s="29">
        <v>41487</v>
      </c>
      <c r="E150" t="s">
        <v>17</v>
      </c>
      <c r="F150">
        <v>332.6</v>
      </c>
      <c r="G150">
        <v>112.1</v>
      </c>
    </row>
    <row r="151" spans="1:7" x14ac:dyDescent="0.35">
      <c r="A151" t="s">
        <v>30</v>
      </c>
      <c r="B151">
        <v>2013</v>
      </c>
      <c r="C151" t="s">
        <v>41</v>
      </c>
      <c r="D151" s="29">
        <v>41487</v>
      </c>
      <c r="E151" t="s">
        <v>82</v>
      </c>
      <c r="F151">
        <v>325.39999999999998</v>
      </c>
      <c r="G151">
        <v>112.1</v>
      </c>
    </row>
    <row r="152" spans="1:7" x14ac:dyDescent="0.35">
      <c r="A152" t="s">
        <v>30</v>
      </c>
      <c r="B152">
        <v>2013</v>
      </c>
      <c r="C152" t="s">
        <v>41</v>
      </c>
      <c r="D152" s="29">
        <v>41487</v>
      </c>
      <c r="E152" t="s">
        <v>83</v>
      </c>
      <c r="F152">
        <v>432.2</v>
      </c>
      <c r="G152">
        <v>112.1</v>
      </c>
    </row>
    <row r="153" spans="1:7" x14ac:dyDescent="0.35">
      <c r="A153" t="s">
        <v>30</v>
      </c>
      <c r="B153">
        <v>2013</v>
      </c>
      <c r="C153" t="s">
        <v>41</v>
      </c>
      <c r="D153" s="29">
        <v>41487</v>
      </c>
      <c r="E153" t="s">
        <v>84</v>
      </c>
      <c r="F153">
        <v>216.2</v>
      </c>
      <c r="G153">
        <v>112.1</v>
      </c>
    </row>
    <row r="154" spans="1:7" x14ac:dyDescent="0.35">
      <c r="A154" t="s">
        <v>30</v>
      </c>
      <c r="B154">
        <v>2013</v>
      </c>
      <c r="C154" t="s">
        <v>41</v>
      </c>
      <c r="D154" s="29">
        <v>41487</v>
      </c>
      <c r="E154" t="s">
        <v>21</v>
      </c>
      <c r="F154">
        <v>109.9</v>
      </c>
      <c r="G154">
        <v>112.1</v>
      </c>
    </row>
    <row r="155" spans="1:7" x14ac:dyDescent="0.35">
      <c r="A155" t="s">
        <v>30</v>
      </c>
      <c r="B155">
        <v>2013</v>
      </c>
      <c r="C155" t="s">
        <v>41</v>
      </c>
      <c r="D155" s="29">
        <v>41487</v>
      </c>
      <c r="E155" t="s">
        <v>23</v>
      </c>
      <c r="F155">
        <v>107.5</v>
      </c>
      <c r="G155">
        <v>112.1</v>
      </c>
    </row>
    <row r="156" spans="1:7" x14ac:dyDescent="0.35">
      <c r="A156" t="s">
        <v>33</v>
      </c>
      <c r="B156">
        <v>2013</v>
      </c>
      <c r="C156" t="s">
        <v>41</v>
      </c>
      <c r="D156" s="29">
        <v>41487</v>
      </c>
      <c r="E156" t="s">
        <v>23</v>
      </c>
      <c r="F156">
        <v>107.6</v>
      </c>
      <c r="G156">
        <v>112.7</v>
      </c>
    </row>
    <row r="157" spans="1:7" x14ac:dyDescent="0.35">
      <c r="A157" t="s">
        <v>33</v>
      </c>
      <c r="B157">
        <v>2013</v>
      </c>
      <c r="C157" t="s">
        <v>41</v>
      </c>
      <c r="D157" s="29">
        <v>41487</v>
      </c>
      <c r="E157" t="s">
        <v>21</v>
      </c>
      <c r="F157">
        <v>109.3</v>
      </c>
      <c r="G157">
        <v>112.7</v>
      </c>
    </row>
    <row r="158" spans="1:7" x14ac:dyDescent="0.35">
      <c r="A158" t="s">
        <v>33</v>
      </c>
      <c r="B158">
        <v>2013</v>
      </c>
      <c r="C158" t="s">
        <v>41</v>
      </c>
      <c r="D158" s="29">
        <v>41487</v>
      </c>
      <c r="E158" t="s">
        <v>84</v>
      </c>
      <c r="F158">
        <v>217</v>
      </c>
      <c r="G158">
        <v>112.7</v>
      </c>
    </row>
    <row r="159" spans="1:7" x14ac:dyDescent="0.35">
      <c r="A159" t="s">
        <v>33</v>
      </c>
      <c r="B159">
        <v>2013</v>
      </c>
      <c r="C159" t="s">
        <v>41</v>
      </c>
      <c r="D159" s="29">
        <v>41487</v>
      </c>
      <c r="E159" t="s">
        <v>83</v>
      </c>
      <c r="F159">
        <v>435.8</v>
      </c>
      <c r="G159">
        <v>112.7</v>
      </c>
    </row>
    <row r="160" spans="1:7" x14ac:dyDescent="0.35">
      <c r="A160" t="s">
        <v>33</v>
      </c>
      <c r="B160">
        <v>2013</v>
      </c>
      <c r="C160" t="s">
        <v>41</v>
      </c>
      <c r="D160" s="29">
        <v>41487</v>
      </c>
      <c r="E160" t="s">
        <v>82</v>
      </c>
      <c r="F160">
        <v>327.8</v>
      </c>
      <c r="G160">
        <v>112.7</v>
      </c>
    </row>
    <row r="161" spans="1:7" x14ac:dyDescent="0.35">
      <c r="A161" t="s">
        <v>33</v>
      </c>
      <c r="B161">
        <v>2013</v>
      </c>
      <c r="C161" t="s">
        <v>41</v>
      </c>
      <c r="D161" s="29">
        <v>41487</v>
      </c>
      <c r="E161" t="s">
        <v>17</v>
      </c>
      <c r="F161">
        <v>329.09999999999997</v>
      </c>
      <c r="G161">
        <v>112.7</v>
      </c>
    </row>
    <row r="162" spans="1:7" x14ac:dyDescent="0.35">
      <c r="A162" t="s">
        <v>33</v>
      </c>
      <c r="B162">
        <v>2013</v>
      </c>
      <c r="C162" t="s">
        <v>41</v>
      </c>
      <c r="D162" s="29">
        <v>41487</v>
      </c>
      <c r="E162" t="s">
        <v>75</v>
      </c>
      <c r="F162">
        <v>1395.2</v>
      </c>
      <c r="G162">
        <v>112.7</v>
      </c>
    </row>
    <row r="163" spans="1:7" x14ac:dyDescent="0.35">
      <c r="A163" t="s">
        <v>34</v>
      </c>
      <c r="B163">
        <v>2013</v>
      </c>
      <c r="C163" t="s">
        <v>41</v>
      </c>
      <c r="D163" s="29">
        <v>41487</v>
      </c>
      <c r="E163" t="s">
        <v>75</v>
      </c>
      <c r="F163">
        <v>1367.2</v>
      </c>
      <c r="G163">
        <v>112.4</v>
      </c>
    </row>
    <row r="164" spans="1:7" x14ac:dyDescent="0.35">
      <c r="A164" t="s">
        <v>34</v>
      </c>
      <c r="B164">
        <v>2013</v>
      </c>
      <c r="C164" t="s">
        <v>41</v>
      </c>
      <c r="D164" s="29">
        <v>41487</v>
      </c>
      <c r="E164" t="s">
        <v>17</v>
      </c>
      <c r="F164">
        <v>331.1</v>
      </c>
      <c r="G164">
        <v>112.4</v>
      </c>
    </row>
    <row r="165" spans="1:7" x14ac:dyDescent="0.35">
      <c r="A165" t="s">
        <v>34</v>
      </c>
      <c r="B165">
        <v>2013</v>
      </c>
      <c r="C165" t="s">
        <v>41</v>
      </c>
      <c r="D165" s="29">
        <v>41487</v>
      </c>
      <c r="E165" t="s">
        <v>82</v>
      </c>
      <c r="F165">
        <v>326.8</v>
      </c>
      <c r="G165">
        <v>112.4</v>
      </c>
    </row>
    <row r="166" spans="1:7" x14ac:dyDescent="0.35">
      <c r="A166" t="s">
        <v>34</v>
      </c>
      <c r="B166">
        <v>2013</v>
      </c>
      <c r="C166" t="s">
        <v>41</v>
      </c>
      <c r="D166" s="29">
        <v>41487</v>
      </c>
      <c r="E166" t="s">
        <v>83</v>
      </c>
      <c r="F166">
        <v>433.4</v>
      </c>
      <c r="G166">
        <v>112.4</v>
      </c>
    </row>
    <row r="167" spans="1:7" x14ac:dyDescent="0.35">
      <c r="A167" t="s">
        <v>34</v>
      </c>
      <c r="B167">
        <v>2013</v>
      </c>
      <c r="C167" t="s">
        <v>41</v>
      </c>
      <c r="D167" s="29">
        <v>41487</v>
      </c>
      <c r="E167" t="s">
        <v>84</v>
      </c>
      <c r="F167">
        <v>216.60000000000002</v>
      </c>
      <c r="G167">
        <v>112.4</v>
      </c>
    </row>
    <row r="168" spans="1:7" x14ac:dyDescent="0.35">
      <c r="A168" t="s">
        <v>34</v>
      </c>
      <c r="B168">
        <v>2013</v>
      </c>
      <c r="C168" t="s">
        <v>41</v>
      </c>
      <c r="D168" s="29">
        <v>41487</v>
      </c>
      <c r="E168" t="s">
        <v>21</v>
      </c>
      <c r="F168">
        <v>109.7</v>
      </c>
      <c r="G168">
        <v>112.4</v>
      </c>
    </row>
    <row r="169" spans="1:7" x14ac:dyDescent="0.35">
      <c r="A169" t="s">
        <v>34</v>
      </c>
      <c r="B169">
        <v>2013</v>
      </c>
      <c r="C169" t="s">
        <v>41</v>
      </c>
      <c r="D169" s="29">
        <v>41487</v>
      </c>
      <c r="E169" t="s">
        <v>23</v>
      </c>
      <c r="F169">
        <v>107.5</v>
      </c>
      <c r="G169">
        <v>112.4</v>
      </c>
    </row>
    <row r="170" spans="1:7" x14ac:dyDescent="0.35">
      <c r="A170" t="s">
        <v>30</v>
      </c>
      <c r="B170">
        <v>2013</v>
      </c>
      <c r="C170" t="s">
        <v>42</v>
      </c>
      <c r="D170" s="29">
        <v>41518</v>
      </c>
      <c r="E170" t="s">
        <v>75</v>
      </c>
      <c r="F170">
        <v>1378.1000000000001</v>
      </c>
      <c r="G170">
        <v>114.2</v>
      </c>
    </row>
    <row r="171" spans="1:7" x14ac:dyDescent="0.35">
      <c r="A171" t="s">
        <v>30</v>
      </c>
      <c r="B171">
        <v>2013</v>
      </c>
      <c r="C171" t="s">
        <v>42</v>
      </c>
      <c r="D171" s="29">
        <v>41518</v>
      </c>
      <c r="E171" t="s">
        <v>17</v>
      </c>
      <c r="F171">
        <v>336.6</v>
      </c>
      <c r="G171">
        <v>114.2</v>
      </c>
    </row>
    <row r="172" spans="1:7" x14ac:dyDescent="0.35">
      <c r="A172" t="s">
        <v>30</v>
      </c>
      <c r="B172">
        <v>2013</v>
      </c>
      <c r="C172" t="s">
        <v>42</v>
      </c>
      <c r="D172" s="29">
        <v>41518</v>
      </c>
      <c r="E172" t="s">
        <v>82</v>
      </c>
      <c r="F172">
        <v>328.8</v>
      </c>
      <c r="G172">
        <v>114.2</v>
      </c>
    </row>
    <row r="173" spans="1:7" x14ac:dyDescent="0.35">
      <c r="A173" t="s">
        <v>30</v>
      </c>
      <c r="B173">
        <v>2013</v>
      </c>
      <c r="C173" t="s">
        <v>42</v>
      </c>
      <c r="D173" s="29">
        <v>41518</v>
      </c>
      <c r="E173" t="s">
        <v>83</v>
      </c>
      <c r="F173">
        <v>436.5</v>
      </c>
      <c r="G173">
        <v>114.2</v>
      </c>
    </row>
    <row r="174" spans="1:7" x14ac:dyDescent="0.35">
      <c r="A174" t="s">
        <v>30</v>
      </c>
      <c r="B174">
        <v>2013</v>
      </c>
      <c r="C174" t="s">
        <v>42</v>
      </c>
      <c r="D174" s="29">
        <v>41518</v>
      </c>
      <c r="E174" t="s">
        <v>84</v>
      </c>
      <c r="F174">
        <v>218.3</v>
      </c>
      <c r="G174">
        <v>114.2</v>
      </c>
    </row>
    <row r="175" spans="1:7" x14ac:dyDescent="0.35">
      <c r="A175" t="s">
        <v>30</v>
      </c>
      <c r="B175">
        <v>2013</v>
      </c>
      <c r="C175" t="s">
        <v>42</v>
      </c>
      <c r="D175" s="29">
        <v>41518</v>
      </c>
      <c r="E175" t="s">
        <v>21</v>
      </c>
      <c r="F175">
        <v>111.1</v>
      </c>
      <c r="G175">
        <v>114.2</v>
      </c>
    </row>
    <row r="176" spans="1:7" x14ac:dyDescent="0.35">
      <c r="A176" t="s">
        <v>30</v>
      </c>
      <c r="B176">
        <v>2013</v>
      </c>
      <c r="C176" t="s">
        <v>42</v>
      </c>
      <c r="D176" s="29">
        <v>41518</v>
      </c>
      <c r="E176" t="s">
        <v>23</v>
      </c>
      <c r="F176">
        <v>108.3</v>
      </c>
      <c r="G176">
        <v>114.2</v>
      </c>
    </row>
    <row r="177" spans="1:7" x14ac:dyDescent="0.35">
      <c r="A177" t="s">
        <v>33</v>
      </c>
      <c r="B177">
        <v>2013</v>
      </c>
      <c r="C177" t="s">
        <v>42</v>
      </c>
      <c r="D177" s="29">
        <v>41518</v>
      </c>
      <c r="E177" t="s">
        <v>23</v>
      </c>
      <c r="F177">
        <v>107.9</v>
      </c>
      <c r="G177">
        <v>113.2</v>
      </c>
    </row>
    <row r="178" spans="1:7" x14ac:dyDescent="0.35">
      <c r="A178" t="s">
        <v>33</v>
      </c>
      <c r="B178">
        <v>2013</v>
      </c>
      <c r="C178" t="s">
        <v>42</v>
      </c>
      <c r="D178" s="29">
        <v>41518</v>
      </c>
      <c r="E178" t="s">
        <v>21</v>
      </c>
      <c r="F178">
        <v>109.5</v>
      </c>
      <c r="G178">
        <v>113.2</v>
      </c>
    </row>
    <row r="179" spans="1:7" x14ac:dyDescent="0.35">
      <c r="A179" t="s">
        <v>33</v>
      </c>
      <c r="B179">
        <v>2013</v>
      </c>
      <c r="C179" t="s">
        <v>42</v>
      </c>
      <c r="D179" s="29">
        <v>41518</v>
      </c>
      <c r="E179" t="s">
        <v>84</v>
      </c>
      <c r="F179">
        <v>219</v>
      </c>
      <c r="G179">
        <v>113.2</v>
      </c>
    </row>
    <row r="180" spans="1:7" x14ac:dyDescent="0.35">
      <c r="A180" t="s">
        <v>33</v>
      </c>
      <c r="B180">
        <v>2013</v>
      </c>
      <c r="C180" t="s">
        <v>42</v>
      </c>
      <c r="D180" s="29">
        <v>41518</v>
      </c>
      <c r="E180" t="s">
        <v>83</v>
      </c>
      <c r="F180">
        <v>438.29999999999995</v>
      </c>
      <c r="G180">
        <v>113.2</v>
      </c>
    </row>
    <row r="181" spans="1:7" x14ac:dyDescent="0.35">
      <c r="A181" t="s">
        <v>33</v>
      </c>
      <c r="B181">
        <v>2013</v>
      </c>
      <c r="C181" t="s">
        <v>42</v>
      </c>
      <c r="D181" s="29">
        <v>41518</v>
      </c>
      <c r="E181" t="s">
        <v>82</v>
      </c>
      <c r="F181">
        <v>331.3</v>
      </c>
      <c r="G181">
        <v>113.2</v>
      </c>
    </row>
    <row r="182" spans="1:7" x14ac:dyDescent="0.35">
      <c r="A182" t="s">
        <v>33</v>
      </c>
      <c r="B182">
        <v>2013</v>
      </c>
      <c r="C182" t="s">
        <v>42</v>
      </c>
      <c r="D182" s="29">
        <v>41518</v>
      </c>
      <c r="E182" t="s">
        <v>17</v>
      </c>
      <c r="F182">
        <v>331.5</v>
      </c>
      <c r="G182">
        <v>113.2</v>
      </c>
    </row>
    <row r="183" spans="1:7" x14ac:dyDescent="0.35">
      <c r="A183" t="s">
        <v>33</v>
      </c>
      <c r="B183">
        <v>2013</v>
      </c>
      <c r="C183" t="s">
        <v>42</v>
      </c>
      <c r="D183" s="29">
        <v>41518</v>
      </c>
      <c r="E183" t="s">
        <v>75</v>
      </c>
      <c r="F183">
        <v>1389.3000000000002</v>
      </c>
      <c r="G183">
        <v>113.2</v>
      </c>
    </row>
    <row r="184" spans="1:7" x14ac:dyDescent="0.35">
      <c r="A184" t="s">
        <v>34</v>
      </c>
      <c r="B184">
        <v>2013</v>
      </c>
      <c r="C184" t="s">
        <v>42</v>
      </c>
      <c r="D184" s="29">
        <v>41518</v>
      </c>
      <c r="E184" t="s">
        <v>75</v>
      </c>
      <c r="F184">
        <v>1380.9999999999998</v>
      </c>
      <c r="G184">
        <v>113.7</v>
      </c>
    </row>
    <row r="185" spans="1:7" x14ac:dyDescent="0.35">
      <c r="A185" t="s">
        <v>34</v>
      </c>
      <c r="B185">
        <v>2013</v>
      </c>
      <c r="C185" t="s">
        <v>42</v>
      </c>
      <c r="D185" s="29">
        <v>41518</v>
      </c>
      <c r="E185" t="s">
        <v>17</v>
      </c>
      <c r="F185">
        <v>334.5</v>
      </c>
      <c r="G185">
        <v>113.7</v>
      </c>
    </row>
    <row r="186" spans="1:7" x14ac:dyDescent="0.35">
      <c r="A186" t="s">
        <v>34</v>
      </c>
      <c r="B186">
        <v>2013</v>
      </c>
      <c r="C186" t="s">
        <v>42</v>
      </c>
      <c r="D186" s="29">
        <v>41518</v>
      </c>
      <c r="E186" t="s">
        <v>82</v>
      </c>
      <c r="F186">
        <v>330.20000000000005</v>
      </c>
      <c r="G186">
        <v>113.7</v>
      </c>
    </row>
    <row r="187" spans="1:7" x14ac:dyDescent="0.35">
      <c r="A187" t="s">
        <v>34</v>
      </c>
      <c r="B187">
        <v>2013</v>
      </c>
      <c r="C187" t="s">
        <v>42</v>
      </c>
      <c r="D187" s="29">
        <v>41518</v>
      </c>
      <c r="E187" t="s">
        <v>83</v>
      </c>
      <c r="F187">
        <v>437</v>
      </c>
      <c r="G187">
        <v>113.7</v>
      </c>
    </row>
    <row r="188" spans="1:7" x14ac:dyDescent="0.35">
      <c r="A188" t="s">
        <v>34</v>
      </c>
      <c r="B188">
        <v>2013</v>
      </c>
      <c r="C188" t="s">
        <v>42</v>
      </c>
      <c r="D188" s="29">
        <v>41518</v>
      </c>
      <c r="E188" t="s">
        <v>84</v>
      </c>
      <c r="F188">
        <v>218.6</v>
      </c>
      <c r="G188">
        <v>113.7</v>
      </c>
    </row>
    <row r="189" spans="1:7" x14ac:dyDescent="0.35">
      <c r="A189" t="s">
        <v>34</v>
      </c>
      <c r="B189">
        <v>2013</v>
      </c>
      <c r="C189" t="s">
        <v>42</v>
      </c>
      <c r="D189" s="29">
        <v>41518</v>
      </c>
      <c r="E189" t="s">
        <v>21</v>
      </c>
      <c r="F189">
        <v>110.5</v>
      </c>
      <c r="G189">
        <v>113.7</v>
      </c>
    </row>
    <row r="190" spans="1:7" x14ac:dyDescent="0.35">
      <c r="A190" t="s">
        <v>34</v>
      </c>
      <c r="B190">
        <v>2013</v>
      </c>
      <c r="C190" t="s">
        <v>42</v>
      </c>
      <c r="D190" s="29">
        <v>41518</v>
      </c>
      <c r="E190" t="s">
        <v>23</v>
      </c>
      <c r="F190">
        <v>108.1</v>
      </c>
      <c r="G190">
        <v>113.7</v>
      </c>
    </row>
    <row r="191" spans="1:7" x14ac:dyDescent="0.35">
      <c r="A191" t="s">
        <v>30</v>
      </c>
      <c r="B191">
        <v>2013</v>
      </c>
      <c r="C191" t="s">
        <v>43</v>
      </c>
      <c r="D191" s="29">
        <v>41548</v>
      </c>
      <c r="E191" t="s">
        <v>75</v>
      </c>
      <c r="F191">
        <v>1396.9</v>
      </c>
      <c r="G191">
        <v>115.5</v>
      </c>
    </row>
    <row r="192" spans="1:7" x14ac:dyDescent="0.35">
      <c r="A192" t="s">
        <v>30</v>
      </c>
      <c r="B192">
        <v>2013</v>
      </c>
      <c r="C192" t="s">
        <v>43</v>
      </c>
      <c r="D192" s="29">
        <v>41548</v>
      </c>
      <c r="E192" t="s">
        <v>17</v>
      </c>
      <c r="F192">
        <v>339.29999999999995</v>
      </c>
      <c r="G192">
        <v>115.5</v>
      </c>
    </row>
    <row r="193" spans="1:7" x14ac:dyDescent="0.35">
      <c r="A193" t="s">
        <v>30</v>
      </c>
      <c r="B193">
        <v>2013</v>
      </c>
      <c r="C193" t="s">
        <v>43</v>
      </c>
      <c r="D193" s="29">
        <v>41548</v>
      </c>
      <c r="E193" t="s">
        <v>82</v>
      </c>
      <c r="F193">
        <v>330</v>
      </c>
      <c r="G193">
        <v>115.5</v>
      </c>
    </row>
    <row r="194" spans="1:7" x14ac:dyDescent="0.35">
      <c r="A194" t="s">
        <v>30</v>
      </c>
      <c r="B194">
        <v>2013</v>
      </c>
      <c r="C194" t="s">
        <v>43</v>
      </c>
      <c r="D194" s="29">
        <v>41548</v>
      </c>
      <c r="E194" t="s">
        <v>83</v>
      </c>
      <c r="F194">
        <v>439.1</v>
      </c>
      <c r="G194">
        <v>115.5</v>
      </c>
    </row>
    <row r="195" spans="1:7" x14ac:dyDescent="0.35">
      <c r="A195" t="s">
        <v>30</v>
      </c>
      <c r="B195">
        <v>2013</v>
      </c>
      <c r="C195" t="s">
        <v>43</v>
      </c>
      <c r="D195" s="29">
        <v>41548</v>
      </c>
      <c r="E195" t="s">
        <v>84</v>
      </c>
      <c r="F195">
        <v>219.5</v>
      </c>
      <c r="G195">
        <v>115.5</v>
      </c>
    </row>
    <row r="196" spans="1:7" x14ac:dyDescent="0.35">
      <c r="A196" t="s">
        <v>30</v>
      </c>
      <c r="B196">
        <v>2013</v>
      </c>
      <c r="C196" t="s">
        <v>43</v>
      </c>
      <c r="D196" s="29">
        <v>41548</v>
      </c>
      <c r="E196" t="s">
        <v>21</v>
      </c>
      <c r="F196">
        <v>111.6</v>
      </c>
      <c r="G196">
        <v>115.5</v>
      </c>
    </row>
    <row r="197" spans="1:7" x14ac:dyDescent="0.35">
      <c r="A197" t="s">
        <v>30</v>
      </c>
      <c r="B197">
        <v>2013</v>
      </c>
      <c r="C197" t="s">
        <v>43</v>
      </c>
      <c r="D197" s="29">
        <v>41548</v>
      </c>
      <c r="E197" t="s">
        <v>23</v>
      </c>
      <c r="F197">
        <v>108.9</v>
      </c>
      <c r="G197">
        <v>115.5</v>
      </c>
    </row>
    <row r="198" spans="1:7" x14ac:dyDescent="0.35">
      <c r="A198" t="s">
        <v>33</v>
      </c>
      <c r="B198">
        <v>2013</v>
      </c>
      <c r="C198" t="s">
        <v>43</v>
      </c>
      <c r="D198" s="29">
        <v>41548</v>
      </c>
      <c r="E198" t="s">
        <v>23</v>
      </c>
      <c r="F198">
        <v>108.2</v>
      </c>
      <c r="G198">
        <v>114</v>
      </c>
    </row>
    <row r="199" spans="1:7" x14ac:dyDescent="0.35">
      <c r="A199" t="s">
        <v>33</v>
      </c>
      <c r="B199">
        <v>2013</v>
      </c>
      <c r="C199" t="s">
        <v>43</v>
      </c>
      <c r="D199" s="29">
        <v>41548</v>
      </c>
      <c r="E199" t="s">
        <v>21</v>
      </c>
      <c r="F199">
        <v>109.7</v>
      </c>
      <c r="G199">
        <v>114</v>
      </c>
    </row>
    <row r="200" spans="1:7" x14ac:dyDescent="0.35">
      <c r="A200" t="s">
        <v>33</v>
      </c>
      <c r="B200">
        <v>2013</v>
      </c>
      <c r="C200" t="s">
        <v>43</v>
      </c>
      <c r="D200" s="29">
        <v>41548</v>
      </c>
      <c r="E200" t="s">
        <v>84</v>
      </c>
      <c r="F200">
        <v>219.60000000000002</v>
      </c>
      <c r="G200">
        <v>114</v>
      </c>
    </row>
    <row r="201" spans="1:7" x14ac:dyDescent="0.35">
      <c r="A201" t="s">
        <v>33</v>
      </c>
      <c r="B201">
        <v>2013</v>
      </c>
      <c r="C201" t="s">
        <v>43</v>
      </c>
      <c r="D201" s="29">
        <v>41548</v>
      </c>
      <c r="E201" t="s">
        <v>83</v>
      </c>
      <c r="F201">
        <v>440.2</v>
      </c>
      <c r="G201">
        <v>114</v>
      </c>
    </row>
    <row r="202" spans="1:7" x14ac:dyDescent="0.35">
      <c r="A202" t="s">
        <v>33</v>
      </c>
      <c r="B202">
        <v>2013</v>
      </c>
      <c r="C202" t="s">
        <v>43</v>
      </c>
      <c r="D202" s="29">
        <v>41548</v>
      </c>
      <c r="E202" t="s">
        <v>82</v>
      </c>
      <c r="F202">
        <v>331.5</v>
      </c>
      <c r="G202">
        <v>114</v>
      </c>
    </row>
    <row r="203" spans="1:7" x14ac:dyDescent="0.35">
      <c r="A203" t="s">
        <v>33</v>
      </c>
      <c r="B203">
        <v>2013</v>
      </c>
      <c r="C203" t="s">
        <v>43</v>
      </c>
      <c r="D203" s="29">
        <v>41548</v>
      </c>
      <c r="E203" t="s">
        <v>17</v>
      </c>
      <c r="F203">
        <v>334.2</v>
      </c>
      <c r="G203">
        <v>114</v>
      </c>
    </row>
    <row r="204" spans="1:7" x14ac:dyDescent="0.35">
      <c r="A204" t="s">
        <v>33</v>
      </c>
      <c r="B204">
        <v>2013</v>
      </c>
      <c r="C204" t="s">
        <v>43</v>
      </c>
      <c r="D204" s="29">
        <v>41548</v>
      </c>
      <c r="E204" t="s">
        <v>75</v>
      </c>
      <c r="F204">
        <v>1405.7999999999997</v>
      </c>
      <c r="G204">
        <v>114</v>
      </c>
    </row>
    <row r="205" spans="1:7" x14ac:dyDescent="0.35">
      <c r="A205" t="s">
        <v>34</v>
      </c>
      <c r="B205">
        <v>2013</v>
      </c>
      <c r="C205" t="s">
        <v>43</v>
      </c>
      <c r="D205" s="29">
        <v>41548</v>
      </c>
      <c r="E205" t="s">
        <v>75</v>
      </c>
      <c r="F205">
        <v>1399.0000000000002</v>
      </c>
      <c r="G205">
        <v>114.8</v>
      </c>
    </row>
    <row r="206" spans="1:7" x14ac:dyDescent="0.35">
      <c r="A206" t="s">
        <v>34</v>
      </c>
      <c r="B206">
        <v>2013</v>
      </c>
      <c r="C206" t="s">
        <v>43</v>
      </c>
      <c r="D206" s="29">
        <v>41548</v>
      </c>
      <c r="E206" t="s">
        <v>17</v>
      </c>
      <c r="F206">
        <v>337.2</v>
      </c>
      <c r="G206">
        <v>114.8</v>
      </c>
    </row>
    <row r="207" spans="1:7" x14ac:dyDescent="0.35">
      <c r="A207" t="s">
        <v>34</v>
      </c>
      <c r="B207">
        <v>2013</v>
      </c>
      <c r="C207" t="s">
        <v>43</v>
      </c>
      <c r="D207" s="29">
        <v>41548</v>
      </c>
      <c r="E207" t="s">
        <v>82</v>
      </c>
      <c r="F207">
        <v>330.8</v>
      </c>
      <c r="G207">
        <v>114.8</v>
      </c>
    </row>
    <row r="208" spans="1:7" x14ac:dyDescent="0.35">
      <c r="A208" t="s">
        <v>34</v>
      </c>
      <c r="B208">
        <v>2013</v>
      </c>
      <c r="C208" t="s">
        <v>43</v>
      </c>
      <c r="D208" s="29">
        <v>41548</v>
      </c>
      <c r="E208" t="s">
        <v>83</v>
      </c>
      <c r="F208">
        <v>439.19999999999993</v>
      </c>
      <c r="G208">
        <v>114.8</v>
      </c>
    </row>
    <row r="209" spans="1:7" x14ac:dyDescent="0.35">
      <c r="A209" t="s">
        <v>34</v>
      </c>
      <c r="B209">
        <v>2013</v>
      </c>
      <c r="C209" t="s">
        <v>43</v>
      </c>
      <c r="D209" s="29">
        <v>41548</v>
      </c>
      <c r="E209" t="s">
        <v>84</v>
      </c>
      <c r="F209">
        <v>219.5</v>
      </c>
      <c r="G209">
        <v>114.8</v>
      </c>
    </row>
    <row r="210" spans="1:7" x14ac:dyDescent="0.35">
      <c r="A210" t="s">
        <v>34</v>
      </c>
      <c r="B210">
        <v>2013</v>
      </c>
      <c r="C210" t="s">
        <v>43</v>
      </c>
      <c r="D210" s="29">
        <v>41548</v>
      </c>
      <c r="E210" t="s">
        <v>21</v>
      </c>
      <c r="F210">
        <v>110.9</v>
      </c>
      <c r="G210">
        <v>114.8</v>
      </c>
    </row>
    <row r="211" spans="1:7" x14ac:dyDescent="0.35">
      <c r="A211" t="s">
        <v>34</v>
      </c>
      <c r="B211">
        <v>2013</v>
      </c>
      <c r="C211" t="s">
        <v>43</v>
      </c>
      <c r="D211" s="29">
        <v>41548</v>
      </c>
      <c r="E211" t="s">
        <v>23</v>
      </c>
      <c r="F211">
        <v>108.6</v>
      </c>
      <c r="G211">
        <v>114.8</v>
      </c>
    </row>
    <row r="212" spans="1:7" x14ac:dyDescent="0.35">
      <c r="A212" t="s">
        <v>30</v>
      </c>
      <c r="B212">
        <v>2013</v>
      </c>
      <c r="C212" t="s">
        <v>45</v>
      </c>
      <c r="D212" s="29">
        <v>41579</v>
      </c>
      <c r="E212" t="s">
        <v>75</v>
      </c>
      <c r="F212">
        <v>1425</v>
      </c>
      <c r="G212">
        <v>117.4</v>
      </c>
    </row>
    <row r="213" spans="1:7" x14ac:dyDescent="0.35">
      <c r="A213" t="s">
        <v>30</v>
      </c>
      <c r="B213">
        <v>2013</v>
      </c>
      <c r="C213" t="s">
        <v>45</v>
      </c>
      <c r="D213" s="29">
        <v>41579</v>
      </c>
      <c r="E213" t="s">
        <v>17</v>
      </c>
      <c r="F213">
        <v>342.1</v>
      </c>
      <c r="G213">
        <v>117.4</v>
      </c>
    </row>
    <row r="214" spans="1:7" x14ac:dyDescent="0.35">
      <c r="A214" t="s">
        <v>30</v>
      </c>
      <c r="B214">
        <v>2013</v>
      </c>
      <c r="C214" t="s">
        <v>45</v>
      </c>
      <c r="D214" s="29">
        <v>41579</v>
      </c>
      <c r="E214" t="s">
        <v>82</v>
      </c>
      <c r="F214">
        <v>331.7</v>
      </c>
      <c r="G214">
        <v>117.4</v>
      </c>
    </row>
    <row r="215" spans="1:7" x14ac:dyDescent="0.35">
      <c r="A215" t="s">
        <v>30</v>
      </c>
      <c r="B215">
        <v>2013</v>
      </c>
      <c r="C215" t="s">
        <v>45</v>
      </c>
      <c r="D215" s="29">
        <v>41579</v>
      </c>
      <c r="E215" t="s">
        <v>83</v>
      </c>
      <c r="F215">
        <v>441.5</v>
      </c>
      <c r="G215">
        <v>117.4</v>
      </c>
    </row>
    <row r="216" spans="1:7" x14ac:dyDescent="0.35">
      <c r="A216" t="s">
        <v>30</v>
      </c>
      <c r="B216">
        <v>2013</v>
      </c>
      <c r="C216" t="s">
        <v>45</v>
      </c>
      <c r="D216" s="29">
        <v>41579</v>
      </c>
      <c r="E216" t="s">
        <v>84</v>
      </c>
      <c r="F216">
        <v>221.1</v>
      </c>
      <c r="G216">
        <v>117.4</v>
      </c>
    </row>
    <row r="217" spans="1:7" x14ac:dyDescent="0.35">
      <c r="A217" t="s">
        <v>30</v>
      </c>
      <c r="B217">
        <v>2013</v>
      </c>
      <c r="C217" t="s">
        <v>45</v>
      </c>
      <c r="D217" s="29">
        <v>41579</v>
      </c>
      <c r="E217" t="s">
        <v>21</v>
      </c>
      <c r="F217">
        <v>112.6</v>
      </c>
      <c r="G217">
        <v>117.4</v>
      </c>
    </row>
    <row r="218" spans="1:7" x14ac:dyDescent="0.35">
      <c r="A218" t="s">
        <v>30</v>
      </c>
      <c r="B218">
        <v>2013</v>
      </c>
      <c r="C218" t="s">
        <v>45</v>
      </c>
      <c r="D218" s="29">
        <v>41579</v>
      </c>
      <c r="E218" t="s">
        <v>23</v>
      </c>
      <c r="F218">
        <v>109.7</v>
      </c>
      <c r="G218">
        <v>117.4</v>
      </c>
    </row>
    <row r="219" spans="1:7" x14ac:dyDescent="0.35">
      <c r="A219" t="s">
        <v>33</v>
      </c>
      <c r="B219">
        <v>2013</v>
      </c>
      <c r="C219" t="s">
        <v>45</v>
      </c>
      <c r="D219" s="29">
        <v>41579</v>
      </c>
      <c r="E219" t="s">
        <v>23</v>
      </c>
      <c r="F219">
        <v>108.6</v>
      </c>
      <c r="G219">
        <v>115</v>
      </c>
    </row>
    <row r="220" spans="1:7" x14ac:dyDescent="0.35">
      <c r="A220" t="s">
        <v>33</v>
      </c>
      <c r="B220">
        <v>2013</v>
      </c>
      <c r="C220" t="s">
        <v>45</v>
      </c>
      <c r="D220" s="29">
        <v>41579</v>
      </c>
      <c r="E220" t="s">
        <v>21</v>
      </c>
      <c r="F220">
        <v>110</v>
      </c>
      <c r="G220">
        <v>115</v>
      </c>
    </row>
    <row r="221" spans="1:7" x14ac:dyDescent="0.35">
      <c r="A221" t="s">
        <v>33</v>
      </c>
      <c r="B221">
        <v>2013</v>
      </c>
      <c r="C221" t="s">
        <v>45</v>
      </c>
      <c r="D221" s="29">
        <v>41579</v>
      </c>
      <c r="E221" t="s">
        <v>84</v>
      </c>
      <c r="F221">
        <v>220.5</v>
      </c>
      <c r="G221">
        <v>115</v>
      </c>
    </row>
    <row r="222" spans="1:7" x14ac:dyDescent="0.35">
      <c r="A222" t="s">
        <v>33</v>
      </c>
      <c r="B222">
        <v>2013</v>
      </c>
      <c r="C222" t="s">
        <v>45</v>
      </c>
      <c r="D222" s="29">
        <v>41579</v>
      </c>
      <c r="E222" t="s">
        <v>83</v>
      </c>
      <c r="F222">
        <v>442.29999999999995</v>
      </c>
      <c r="G222">
        <v>115</v>
      </c>
    </row>
    <row r="223" spans="1:7" x14ac:dyDescent="0.35">
      <c r="A223" t="s">
        <v>33</v>
      </c>
      <c r="B223">
        <v>2013</v>
      </c>
      <c r="C223" t="s">
        <v>45</v>
      </c>
      <c r="D223" s="29">
        <v>41579</v>
      </c>
      <c r="E223" t="s">
        <v>82</v>
      </c>
      <c r="F223">
        <v>331.9</v>
      </c>
      <c r="G223">
        <v>115</v>
      </c>
    </row>
    <row r="224" spans="1:7" x14ac:dyDescent="0.35">
      <c r="A224" t="s">
        <v>33</v>
      </c>
      <c r="B224">
        <v>2013</v>
      </c>
      <c r="C224" t="s">
        <v>45</v>
      </c>
      <c r="D224" s="29">
        <v>41579</v>
      </c>
      <c r="E224" t="s">
        <v>17</v>
      </c>
      <c r="F224">
        <v>336.8</v>
      </c>
      <c r="G224">
        <v>115</v>
      </c>
    </row>
    <row r="225" spans="1:7" x14ac:dyDescent="0.35">
      <c r="A225" t="s">
        <v>33</v>
      </c>
      <c r="B225">
        <v>2013</v>
      </c>
      <c r="C225" t="s">
        <v>45</v>
      </c>
      <c r="D225" s="29">
        <v>41579</v>
      </c>
      <c r="E225" t="s">
        <v>75</v>
      </c>
      <c r="F225">
        <v>1432.8</v>
      </c>
      <c r="G225">
        <v>115</v>
      </c>
    </row>
    <row r="226" spans="1:7" x14ac:dyDescent="0.35">
      <c r="A226" t="s">
        <v>34</v>
      </c>
      <c r="B226">
        <v>2013</v>
      </c>
      <c r="C226" t="s">
        <v>45</v>
      </c>
      <c r="D226" s="29">
        <v>41579</v>
      </c>
      <c r="E226" t="s">
        <v>75</v>
      </c>
      <c r="F226">
        <v>1427</v>
      </c>
      <c r="G226">
        <v>116.3</v>
      </c>
    </row>
    <row r="227" spans="1:7" x14ac:dyDescent="0.35">
      <c r="A227" t="s">
        <v>34</v>
      </c>
      <c r="B227">
        <v>2013</v>
      </c>
      <c r="C227" t="s">
        <v>45</v>
      </c>
      <c r="D227" s="29">
        <v>41579</v>
      </c>
      <c r="E227" t="s">
        <v>17</v>
      </c>
      <c r="F227">
        <v>339.90000000000003</v>
      </c>
      <c r="G227">
        <v>116.3</v>
      </c>
    </row>
    <row r="228" spans="1:7" x14ac:dyDescent="0.35">
      <c r="A228" t="s">
        <v>34</v>
      </c>
      <c r="B228">
        <v>2013</v>
      </c>
      <c r="C228" t="s">
        <v>45</v>
      </c>
      <c r="D228" s="29">
        <v>41579</v>
      </c>
      <c r="E228" t="s">
        <v>82</v>
      </c>
      <c r="F228">
        <v>331.8</v>
      </c>
      <c r="G228">
        <v>116.3</v>
      </c>
    </row>
    <row r="229" spans="1:7" x14ac:dyDescent="0.35">
      <c r="A229" t="s">
        <v>34</v>
      </c>
      <c r="B229">
        <v>2013</v>
      </c>
      <c r="C229" t="s">
        <v>45</v>
      </c>
      <c r="D229" s="29">
        <v>41579</v>
      </c>
      <c r="E229" t="s">
        <v>83</v>
      </c>
      <c r="F229">
        <v>441.6</v>
      </c>
      <c r="G229">
        <v>116.3</v>
      </c>
    </row>
    <row r="230" spans="1:7" x14ac:dyDescent="0.35">
      <c r="A230" t="s">
        <v>34</v>
      </c>
      <c r="B230">
        <v>2013</v>
      </c>
      <c r="C230" t="s">
        <v>45</v>
      </c>
      <c r="D230" s="29">
        <v>41579</v>
      </c>
      <c r="E230" t="s">
        <v>84</v>
      </c>
      <c r="F230">
        <v>220.8</v>
      </c>
      <c r="G230">
        <v>116.3</v>
      </c>
    </row>
    <row r="231" spans="1:7" x14ac:dyDescent="0.35">
      <c r="A231" t="s">
        <v>34</v>
      </c>
      <c r="B231">
        <v>2013</v>
      </c>
      <c r="C231" t="s">
        <v>45</v>
      </c>
      <c r="D231" s="29">
        <v>41579</v>
      </c>
      <c r="E231" t="s">
        <v>21</v>
      </c>
      <c r="F231">
        <v>111.6</v>
      </c>
      <c r="G231">
        <v>116.3</v>
      </c>
    </row>
    <row r="232" spans="1:7" x14ac:dyDescent="0.35">
      <c r="A232" t="s">
        <v>34</v>
      </c>
      <c r="B232">
        <v>2013</v>
      </c>
      <c r="C232" t="s">
        <v>45</v>
      </c>
      <c r="D232" s="29">
        <v>41579</v>
      </c>
      <c r="E232" t="s">
        <v>23</v>
      </c>
      <c r="F232">
        <v>109.3</v>
      </c>
      <c r="G232">
        <v>116.3</v>
      </c>
    </row>
    <row r="233" spans="1:7" x14ac:dyDescent="0.35">
      <c r="A233" t="s">
        <v>30</v>
      </c>
      <c r="B233">
        <v>2013</v>
      </c>
      <c r="C233" t="s">
        <v>46</v>
      </c>
      <c r="D233" s="29">
        <v>41609</v>
      </c>
      <c r="E233" t="s">
        <v>75</v>
      </c>
      <c r="F233">
        <v>1396.9</v>
      </c>
      <c r="G233">
        <v>115.5</v>
      </c>
    </row>
    <row r="234" spans="1:7" x14ac:dyDescent="0.35">
      <c r="A234" t="s">
        <v>30</v>
      </c>
      <c r="B234">
        <v>2013</v>
      </c>
      <c r="C234" t="s">
        <v>46</v>
      </c>
      <c r="D234" s="29">
        <v>41609</v>
      </c>
      <c r="E234" t="s">
        <v>17</v>
      </c>
      <c r="F234">
        <v>345.3</v>
      </c>
      <c r="G234">
        <v>115.5</v>
      </c>
    </row>
    <row r="235" spans="1:7" x14ac:dyDescent="0.35">
      <c r="A235" t="s">
        <v>30</v>
      </c>
      <c r="B235">
        <v>2013</v>
      </c>
      <c r="C235" t="s">
        <v>46</v>
      </c>
      <c r="D235" s="29">
        <v>41609</v>
      </c>
      <c r="E235" t="s">
        <v>82</v>
      </c>
      <c r="F235">
        <v>332.20000000000005</v>
      </c>
      <c r="G235">
        <v>115.5</v>
      </c>
    </row>
    <row r="236" spans="1:7" x14ac:dyDescent="0.35">
      <c r="A236" t="s">
        <v>30</v>
      </c>
      <c r="B236">
        <v>2013</v>
      </c>
      <c r="C236" t="s">
        <v>46</v>
      </c>
      <c r="D236" s="29">
        <v>41609</v>
      </c>
      <c r="E236" t="s">
        <v>83</v>
      </c>
      <c r="F236">
        <v>443</v>
      </c>
      <c r="G236">
        <v>115.5</v>
      </c>
    </row>
    <row r="237" spans="1:7" x14ac:dyDescent="0.35">
      <c r="A237" t="s">
        <v>30</v>
      </c>
      <c r="B237">
        <v>2013</v>
      </c>
      <c r="C237" t="s">
        <v>46</v>
      </c>
      <c r="D237" s="29">
        <v>41609</v>
      </c>
      <c r="E237" t="s">
        <v>84</v>
      </c>
      <c r="F237">
        <v>222.2</v>
      </c>
      <c r="G237">
        <v>115.5</v>
      </c>
    </row>
    <row r="238" spans="1:7" x14ac:dyDescent="0.35">
      <c r="A238" t="s">
        <v>30</v>
      </c>
      <c r="B238">
        <v>2013</v>
      </c>
      <c r="C238" t="s">
        <v>46</v>
      </c>
      <c r="D238" s="29">
        <v>41609</v>
      </c>
      <c r="E238" t="s">
        <v>21</v>
      </c>
      <c r="F238">
        <v>112.8</v>
      </c>
      <c r="G238">
        <v>115.5</v>
      </c>
    </row>
    <row r="239" spans="1:7" x14ac:dyDescent="0.35">
      <c r="A239" t="s">
        <v>30</v>
      </c>
      <c r="B239">
        <v>2013</v>
      </c>
      <c r="C239" t="s">
        <v>46</v>
      </c>
      <c r="D239" s="29">
        <v>41609</v>
      </c>
      <c r="E239" t="s">
        <v>23</v>
      </c>
      <c r="F239">
        <v>110.1</v>
      </c>
      <c r="G239">
        <v>115.5</v>
      </c>
    </row>
    <row r="240" spans="1:7" x14ac:dyDescent="0.35">
      <c r="A240" t="s">
        <v>33</v>
      </c>
      <c r="B240">
        <v>2013</v>
      </c>
      <c r="C240" t="s">
        <v>46</v>
      </c>
      <c r="D240" s="29">
        <v>41609</v>
      </c>
      <c r="E240" t="s">
        <v>23</v>
      </c>
      <c r="F240">
        <v>109</v>
      </c>
      <c r="G240">
        <v>113.3</v>
      </c>
    </row>
    <row r="241" spans="1:7" x14ac:dyDescent="0.35">
      <c r="A241" t="s">
        <v>33</v>
      </c>
      <c r="B241">
        <v>2013</v>
      </c>
      <c r="C241" t="s">
        <v>46</v>
      </c>
      <c r="D241" s="29">
        <v>41609</v>
      </c>
      <c r="E241" t="s">
        <v>21</v>
      </c>
      <c r="F241">
        <v>110.4</v>
      </c>
      <c r="G241">
        <v>113.3</v>
      </c>
    </row>
    <row r="242" spans="1:7" x14ac:dyDescent="0.35">
      <c r="A242" t="s">
        <v>33</v>
      </c>
      <c r="B242">
        <v>2013</v>
      </c>
      <c r="C242" t="s">
        <v>46</v>
      </c>
      <c r="D242" s="29">
        <v>41609</v>
      </c>
      <c r="E242" t="s">
        <v>84</v>
      </c>
      <c r="F242">
        <v>221.1</v>
      </c>
      <c r="G242">
        <v>113.3</v>
      </c>
    </row>
    <row r="243" spans="1:7" x14ac:dyDescent="0.35">
      <c r="A243" t="s">
        <v>33</v>
      </c>
      <c r="B243">
        <v>2013</v>
      </c>
      <c r="C243" t="s">
        <v>46</v>
      </c>
      <c r="D243" s="29">
        <v>41609</v>
      </c>
      <c r="E243" t="s">
        <v>83</v>
      </c>
      <c r="F243">
        <v>443.7</v>
      </c>
      <c r="G243">
        <v>113.3</v>
      </c>
    </row>
    <row r="244" spans="1:7" x14ac:dyDescent="0.35">
      <c r="A244" t="s">
        <v>33</v>
      </c>
      <c r="B244">
        <v>2013</v>
      </c>
      <c r="C244" t="s">
        <v>46</v>
      </c>
      <c r="D244" s="29">
        <v>41609</v>
      </c>
      <c r="E244" t="s">
        <v>82</v>
      </c>
      <c r="F244">
        <v>331.8</v>
      </c>
      <c r="G244">
        <v>113.3</v>
      </c>
    </row>
    <row r="245" spans="1:7" x14ac:dyDescent="0.35">
      <c r="A245" t="s">
        <v>33</v>
      </c>
      <c r="B245">
        <v>2013</v>
      </c>
      <c r="C245" t="s">
        <v>46</v>
      </c>
      <c r="D245" s="29">
        <v>41609</v>
      </c>
      <c r="E245" t="s">
        <v>17</v>
      </c>
      <c r="F245">
        <v>338.8</v>
      </c>
      <c r="G245">
        <v>113.3</v>
      </c>
    </row>
    <row r="246" spans="1:7" x14ac:dyDescent="0.35">
      <c r="A246" t="s">
        <v>33</v>
      </c>
      <c r="B246">
        <v>2013</v>
      </c>
      <c r="C246" t="s">
        <v>46</v>
      </c>
      <c r="D246" s="29">
        <v>41609</v>
      </c>
      <c r="E246" t="s">
        <v>75</v>
      </c>
      <c r="F246">
        <v>1392.3000000000002</v>
      </c>
      <c r="G246">
        <v>113.3</v>
      </c>
    </row>
    <row r="247" spans="1:7" x14ac:dyDescent="0.35">
      <c r="A247" t="s">
        <v>34</v>
      </c>
      <c r="B247">
        <v>2013</v>
      </c>
      <c r="C247" t="s">
        <v>46</v>
      </c>
      <c r="D247" s="29">
        <v>41609</v>
      </c>
      <c r="E247" t="s">
        <v>75</v>
      </c>
      <c r="F247">
        <v>1395.2000000000003</v>
      </c>
      <c r="G247">
        <v>114.5</v>
      </c>
    </row>
    <row r="248" spans="1:7" x14ac:dyDescent="0.35">
      <c r="A248" t="s">
        <v>34</v>
      </c>
      <c r="B248">
        <v>2013</v>
      </c>
      <c r="C248" t="s">
        <v>46</v>
      </c>
      <c r="D248" s="29">
        <v>41609</v>
      </c>
      <c r="E248" t="s">
        <v>17</v>
      </c>
      <c r="F248">
        <v>342.7</v>
      </c>
      <c r="G248">
        <v>114.5</v>
      </c>
    </row>
    <row r="249" spans="1:7" x14ac:dyDescent="0.35">
      <c r="A249" t="s">
        <v>34</v>
      </c>
      <c r="B249">
        <v>2013</v>
      </c>
      <c r="C249" t="s">
        <v>46</v>
      </c>
      <c r="D249" s="29">
        <v>41609</v>
      </c>
      <c r="E249" t="s">
        <v>82</v>
      </c>
      <c r="F249">
        <v>332</v>
      </c>
      <c r="G249">
        <v>114.5</v>
      </c>
    </row>
    <row r="250" spans="1:7" x14ac:dyDescent="0.35">
      <c r="A250" t="s">
        <v>34</v>
      </c>
      <c r="B250">
        <v>2013</v>
      </c>
      <c r="C250" t="s">
        <v>46</v>
      </c>
      <c r="D250" s="29">
        <v>41609</v>
      </c>
      <c r="E250" t="s">
        <v>83</v>
      </c>
      <c r="F250">
        <v>443</v>
      </c>
      <c r="G250">
        <v>114.5</v>
      </c>
    </row>
    <row r="251" spans="1:7" x14ac:dyDescent="0.35">
      <c r="A251" t="s">
        <v>34</v>
      </c>
      <c r="B251">
        <v>2013</v>
      </c>
      <c r="C251" t="s">
        <v>46</v>
      </c>
      <c r="D251" s="29">
        <v>41609</v>
      </c>
      <c r="E251" t="s">
        <v>84</v>
      </c>
      <c r="F251">
        <v>221.7</v>
      </c>
      <c r="G251">
        <v>114.5</v>
      </c>
    </row>
    <row r="252" spans="1:7" x14ac:dyDescent="0.35">
      <c r="A252" t="s">
        <v>34</v>
      </c>
      <c r="B252">
        <v>2013</v>
      </c>
      <c r="C252" t="s">
        <v>46</v>
      </c>
      <c r="D252" s="29">
        <v>41609</v>
      </c>
      <c r="E252" t="s">
        <v>21</v>
      </c>
      <c r="F252">
        <v>111.9</v>
      </c>
      <c r="G252">
        <v>114.5</v>
      </c>
    </row>
    <row r="253" spans="1:7" x14ac:dyDescent="0.35">
      <c r="A253" t="s">
        <v>34</v>
      </c>
      <c r="B253">
        <v>2013</v>
      </c>
      <c r="C253" t="s">
        <v>46</v>
      </c>
      <c r="D253" s="29">
        <v>41609</v>
      </c>
      <c r="E253" t="s">
        <v>23</v>
      </c>
      <c r="F253">
        <v>109.7</v>
      </c>
      <c r="G253">
        <v>114.5</v>
      </c>
    </row>
    <row r="254" spans="1:7" x14ac:dyDescent="0.35">
      <c r="A254" t="s">
        <v>30</v>
      </c>
      <c r="B254">
        <v>2014</v>
      </c>
      <c r="C254" t="s">
        <v>31</v>
      </c>
      <c r="D254" s="29">
        <v>41640</v>
      </c>
      <c r="E254" t="s">
        <v>75</v>
      </c>
      <c r="F254">
        <v>1374.2</v>
      </c>
      <c r="G254">
        <v>114.2</v>
      </c>
    </row>
    <row r="255" spans="1:7" x14ac:dyDescent="0.35">
      <c r="A255" t="s">
        <v>30</v>
      </c>
      <c r="B255">
        <v>2014</v>
      </c>
      <c r="C255" t="s">
        <v>31</v>
      </c>
      <c r="D255" s="29">
        <v>41640</v>
      </c>
      <c r="E255" t="s">
        <v>17</v>
      </c>
      <c r="F255">
        <v>347.2</v>
      </c>
      <c r="G255">
        <v>114.2</v>
      </c>
    </row>
    <row r="256" spans="1:7" x14ac:dyDescent="0.35">
      <c r="A256" t="s">
        <v>30</v>
      </c>
      <c r="B256">
        <v>2014</v>
      </c>
      <c r="C256" t="s">
        <v>31</v>
      </c>
      <c r="D256" s="29">
        <v>41640</v>
      </c>
      <c r="E256" t="s">
        <v>82</v>
      </c>
      <c r="F256">
        <v>333.9</v>
      </c>
      <c r="G256">
        <v>114.2</v>
      </c>
    </row>
    <row r="257" spans="1:7" x14ac:dyDescent="0.35">
      <c r="A257" t="s">
        <v>30</v>
      </c>
      <c r="B257">
        <v>2014</v>
      </c>
      <c r="C257" t="s">
        <v>31</v>
      </c>
      <c r="D257" s="29">
        <v>41640</v>
      </c>
      <c r="E257" t="s">
        <v>83</v>
      </c>
      <c r="F257">
        <v>444.3</v>
      </c>
      <c r="G257">
        <v>114.2</v>
      </c>
    </row>
    <row r="258" spans="1:7" x14ac:dyDescent="0.35">
      <c r="A258" t="s">
        <v>30</v>
      </c>
      <c r="B258">
        <v>2014</v>
      </c>
      <c r="C258" t="s">
        <v>31</v>
      </c>
      <c r="D258" s="29">
        <v>41640</v>
      </c>
      <c r="E258" t="s">
        <v>84</v>
      </c>
      <c r="F258">
        <v>223.2</v>
      </c>
      <c r="G258">
        <v>114.2</v>
      </c>
    </row>
    <row r="259" spans="1:7" x14ac:dyDescent="0.35">
      <c r="A259" t="s">
        <v>30</v>
      </c>
      <c r="B259">
        <v>2014</v>
      </c>
      <c r="C259" t="s">
        <v>31</v>
      </c>
      <c r="D259" s="29">
        <v>41640</v>
      </c>
      <c r="E259" t="s">
        <v>21</v>
      </c>
      <c r="F259">
        <v>113</v>
      </c>
      <c r="G259">
        <v>114.2</v>
      </c>
    </row>
    <row r="260" spans="1:7" x14ac:dyDescent="0.35">
      <c r="A260" t="s">
        <v>30</v>
      </c>
      <c r="B260">
        <v>2014</v>
      </c>
      <c r="C260" t="s">
        <v>31</v>
      </c>
      <c r="D260" s="29">
        <v>41640</v>
      </c>
      <c r="E260" t="s">
        <v>23</v>
      </c>
      <c r="F260">
        <v>110.6</v>
      </c>
      <c r="G260">
        <v>114.2</v>
      </c>
    </row>
    <row r="261" spans="1:7" x14ac:dyDescent="0.35">
      <c r="A261" t="s">
        <v>33</v>
      </c>
      <c r="B261">
        <v>2014</v>
      </c>
      <c r="C261" t="s">
        <v>31</v>
      </c>
      <c r="D261" s="29">
        <v>41640</v>
      </c>
      <c r="E261" t="s">
        <v>23</v>
      </c>
      <c r="F261">
        <v>109.7</v>
      </c>
      <c r="G261">
        <v>112.9</v>
      </c>
    </row>
    <row r="262" spans="1:7" x14ac:dyDescent="0.35">
      <c r="A262" t="s">
        <v>33</v>
      </c>
      <c r="B262">
        <v>2014</v>
      </c>
      <c r="C262" t="s">
        <v>31</v>
      </c>
      <c r="D262" s="29">
        <v>41640</v>
      </c>
      <c r="E262" t="s">
        <v>21</v>
      </c>
      <c r="F262">
        <v>111</v>
      </c>
      <c r="G262">
        <v>112.9</v>
      </c>
    </row>
    <row r="263" spans="1:7" x14ac:dyDescent="0.35">
      <c r="A263" t="s">
        <v>33</v>
      </c>
      <c r="B263">
        <v>2014</v>
      </c>
      <c r="C263" t="s">
        <v>31</v>
      </c>
      <c r="D263" s="29">
        <v>41640</v>
      </c>
      <c r="E263" t="s">
        <v>84</v>
      </c>
      <c r="F263">
        <v>222.4</v>
      </c>
      <c r="G263">
        <v>112.9</v>
      </c>
    </row>
    <row r="264" spans="1:7" x14ac:dyDescent="0.35">
      <c r="A264" t="s">
        <v>33</v>
      </c>
      <c r="B264">
        <v>2014</v>
      </c>
      <c r="C264" t="s">
        <v>31</v>
      </c>
      <c r="D264" s="29">
        <v>41640</v>
      </c>
      <c r="E264" t="s">
        <v>83</v>
      </c>
      <c r="F264">
        <v>445.6</v>
      </c>
      <c r="G264">
        <v>112.9</v>
      </c>
    </row>
    <row r="265" spans="1:7" x14ac:dyDescent="0.35">
      <c r="A265" t="s">
        <v>33</v>
      </c>
      <c r="B265">
        <v>2014</v>
      </c>
      <c r="C265" t="s">
        <v>31</v>
      </c>
      <c r="D265" s="29">
        <v>41640</v>
      </c>
      <c r="E265" t="s">
        <v>82</v>
      </c>
      <c r="F265">
        <v>333.9</v>
      </c>
      <c r="G265">
        <v>112.9</v>
      </c>
    </row>
    <row r="266" spans="1:7" x14ac:dyDescent="0.35">
      <c r="A266" t="s">
        <v>33</v>
      </c>
      <c r="B266">
        <v>2014</v>
      </c>
      <c r="C266" t="s">
        <v>31</v>
      </c>
      <c r="D266" s="29">
        <v>41640</v>
      </c>
      <c r="E266" t="s">
        <v>17</v>
      </c>
      <c r="F266">
        <v>340.4</v>
      </c>
      <c r="G266">
        <v>112.9</v>
      </c>
    </row>
    <row r="267" spans="1:7" x14ac:dyDescent="0.35">
      <c r="A267" t="s">
        <v>33</v>
      </c>
      <c r="B267">
        <v>2014</v>
      </c>
      <c r="C267" t="s">
        <v>31</v>
      </c>
      <c r="D267" s="29">
        <v>41640</v>
      </c>
      <c r="E267" t="s">
        <v>75</v>
      </c>
      <c r="F267">
        <v>1372.2</v>
      </c>
      <c r="G267">
        <v>112.9</v>
      </c>
    </row>
    <row r="268" spans="1:7" x14ac:dyDescent="0.35">
      <c r="A268" t="s">
        <v>34</v>
      </c>
      <c r="B268">
        <v>2014</v>
      </c>
      <c r="C268" t="s">
        <v>31</v>
      </c>
      <c r="D268" s="29">
        <v>41640</v>
      </c>
      <c r="E268" t="s">
        <v>75</v>
      </c>
      <c r="F268">
        <v>1373.4999999999998</v>
      </c>
      <c r="G268">
        <v>113.6</v>
      </c>
    </row>
    <row r="269" spans="1:7" x14ac:dyDescent="0.35">
      <c r="A269" t="s">
        <v>34</v>
      </c>
      <c r="B269">
        <v>2014</v>
      </c>
      <c r="C269" t="s">
        <v>31</v>
      </c>
      <c r="D269" s="29">
        <v>41640</v>
      </c>
      <c r="E269" t="s">
        <v>17</v>
      </c>
      <c r="F269">
        <v>344.4</v>
      </c>
      <c r="G269">
        <v>113.6</v>
      </c>
    </row>
    <row r="270" spans="1:7" x14ac:dyDescent="0.35">
      <c r="A270" t="s">
        <v>34</v>
      </c>
      <c r="B270">
        <v>2014</v>
      </c>
      <c r="C270" t="s">
        <v>31</v>
      </c>
      <c r="D270" s="29">
        <v>41640</v>
      </c>
      <c r="E270" t="s">
        <v>82</v>
      </c>
      <c r="F270">
        <v>333.9</v>
      </c>
      <c r="G270">
        <v>113.6</v>
      </c>
    </row>
    <row r="271" spans="1:7" x14ac:dyDescent="0.35">
      <c r="A271" t="s">
        <v>34</v>
      </c>
      <c r="B271">
        <v>2014</v>
      </c>
      <c r="C271" t="s">
        <v>31</v>
      </c>
      <c r="D271" s="29">
        <v>41640</v>
      </c>
      <c r="E271" t="s">
        <v>83</v>
      </c>
      <c r="F271">
        <v>444.7</v>
      </c>
      <c r="G271">
        <v>113.6</v>
      </c>
    </row>
    <row r="272" spans="1:7" x14ac:dyDescent="0.35">
      <c r="A272" t="s">
        <v>34</v>
      </c>
      <c r="B272">
        <v>2014</v>
      </c>
      <c r="C272" t="s">
        <v>31</v>
      </c>
      <c r="D272" s="29">
        <v>41640</v>
      </c>
      <c r="E272" t="s">
        <v>84</v>
      </c>
      <c r="F272">
        <v>222.89999999999998</v>
      </c>
      <c r="G272">
        <v>113.6</v>
      </c>
    </row>
    <row r="273" spans="1:7" x14ac:dyDescent="0.35">
      <c r="A273" t="s">
        <v>34</v>
      </c>
      <c r="B273">
        <v>2014</v>
      </c>
      <c r="C273" t="s">
        <v>31</v>
      </c>
      <c r="D273" s="29">
        <v>41640</v>
      </c>
      <c r="E273" t="s">
        <v>21</v>
      </c>
      <c r="F273">
        <v>112.2</v>
      </c>
      <c r="G273">
        <v>113.6</v>
      </c>
    </row>
    <row r="274" spans="1:7" x14ac:dyDescent="0.35">
      <c r="A274" t="s">
        <v>34</v>
      </c>
      <c r="B274">
        <v>2014</v>
      </c>
      <c r="C274" t="s">
        <v>31</v>
      </c>
      <c r="D274" s="29">
        <v>41640</v>
      </c>
      <c r="E274" t="s">
        <v>23</v>
      </c>
      <c r="F274">
        <v>110.3</v>
      </c>
      <c r="G274">
        <v>113.6</v>
      </c>
    </row>
    <row r="275" spans="1:7" x14ac:dyDescent="0.35">
      <c r="A275" t="s">
        <v>30</v>
      </c>
      <c r="B275">
        <v>2014</v>
      </c>
      <c r="C275" t="s">
        <v>35</v>
      </c>
      <c r="D275" s="29">
        <v>41671</v>
      </c>
      <c r="E275" t="s">
        <v>75</v>
      </c>
      <c r="F275">
        <v>1369.3</v>
      </c>
      <c r="G275">
        <v>114</v>
      </c>
    </row>
    <row r="276" spans="1:7" x14ac:dyDescent="0.35">
      <c r="A276" t="s">
        <v>30</v>
      </c>
      <c r="B276">
        <v>2014</v>
      </c>
      <c r="C276" t="s">
        <v>35</v>
      </c>
      <c r="D276" s="29">
        <v>41671</v>
      </c>
      <c r="E276" t="s">
        <v>17</v>
      </c>
      <c r="F276">
        <v>348.3</v>
      </c>
      <c r="G276">
        <v>114</v>
      </c>
    </row>
    <row r="277" spans="1:7" x14ac:dyDescent="0.35">
      <c r="A277" t="s">
        <v>30</v>
      </c>
      <c r="B277">
        <v>2014</v>
      </c>
      <c r="C277" t="s">
        <v>35</v>
      </c>
      <c r="D277" s="29">
        <v>41671</v>
      </c>
      <c r="E277" t="s">
        <v>82</v>
      </c>
      <c r="F277">
        <v>335.3</v>
      </c>
      <c r="G277">
        <v>114</v>
      </c>
    </row>
    <row r="278" spans="1:7" x14ac:dyDescent="0.35">
      <c r="A278" t="s">
        <v>30</v>
      </c>
      <c r="B278">
        <v>2014</v>
      </c>
      <c r="C278" t="s">
        <v>35</v>
      </c>
      <c r="D278" s="29">
        <v>41671</v>
      </c>
      <c r="E278" t="s">
        <v>83</v>
      </c>
      <c r="F278">
        <v>445.7</v>
      </c>
      <c r="G278">
        <v>114</v>
      </c>
    </row>
    <row r="279" spans="1:7" x14ac:dyDescent="0.35">
      <c r="A279" t="s">
        <v>30</v>
      </c>
      <c r="B279">
        <v>2014</v>
      </c>
      <c r="C279" t="s">
        <v>35</v>
      </c>
      <c r="D279" s="29">
        <v>41671</v>
      </c>
      <c r="E279" t="s">
        <v>84</v>
      </c>
      <c r="F279">
        <v>223.8</v>
      </c>
      <c r="G279">
        <v>114</v>
      </c>
    </row>
    <row r="280" spans="1:7" x14ac:dyDescent="0.35">
      <c r="A280" t="s">
        <v>30</v>
      </c>
      <c r="B280">
        <v>2014</v>
      </c>
      <c r="C280" t="s">
        <v>35</v>
      </c>
      <c r="D280" s="29">
        <v>41671</v>
      </c>
      <c r="E280" t="s">
        <v>21</v>
      </c>
      <c r="F280">
        <v>113.2</v>
      </c>
      <c r="G280">
        <v>114</v>
      </c>
    </row>
    <row r="281" spans="1:7" x14ac:dyDescent="0.35">
      <c r="A281" t="s">
        <v>30</v>
      </c>
      <c r="B281">
        <v>2014</v>
      </c>
      <c r="C281" t="s">
        <v>35</v>
      </c>
      <c r="D281" s="29">
        <v>41671</v>
      </c>
      <c r="E281" t="s">
        <v>23</v>
      </c>
      <c r="F281">
        <v>110.9</v>
      </c>
      <c r="G281">
        <v>114</v>
      </c>
    </row>
    <row r="282" spans="1:7" x14ac:dyDescent="0.35">
      <c r="A282" t="s">
        <v>33</v>
      </c>
      <c r="B282">
        <v>2014</v>
      </c>
      <c r="C282" t="s">
        <v>35</v>
      </c>
      <c r="D282" s="29">
        <v>41671</v>
      </c>
      <c r="E282" t="s">
        <v>23</v>
      </c>
      <c r="F282">
        <v>110.4</v>
      </c>
      <c r="G282">
        <v>113.1</v>
      </c>
    </row>
    <row r="283" spans="1:7" x14ac:dyDescent="0.35">
      <c r="A283" t="s">
        <v>33</v>
      </c>
      <c r="B283">
        <v>2014</v>
      </c>
      <c r="C283" t="s">
        <v>35</v>
      </c>
      <c r="D283" s="29">
        <v>41671</v>
      </c>
      <c r="E283" t="s">
        <v>21</v>
      </c>
      <c r="F283">
        <v>111.1</v>
      </c>
      <c r="G283">
        <v>113.1</v>
      </c>
    </row>
    <row r="284" spans="1:7" x14ac:dyDescent="0.35">
      <c r="A284" t="s">
        <v>33</v>
      </c>
      <c r="B284">
        <v>2014</v>
      </c>
      <c r="C284" t="s">
        <v>35</v>
      </c>
      <c r="D284" s="29">
        <v>41671</v>
      </c>
      <c r="E284" t="s">
        <v>84</v>
      </c>
      <c r="F284">
        <v>223.6</v>
      </c>
      <c r="G284">
        <v>113.1</v>
      </c>
    </row>
    <row r="285" spans="1:7" x14ac:dyDescent="0.35">
      <c r="A285" t="s">
        <v>33</v>
      </c>
      <c r="B285">
        <v>2014</v>
      </c>
      <c r="C285" t="s">
        <v>35</v>
      </c>
      <c r="D285" s="29">
        <v>41671</v>
      </c>
      <c r="E285" t="s">
        <v>83</v>
      </c>
      <c r="F285">
        <v>447.3</v>
      </c>
      <c r="G285">
        <v>113.1</v>
      </c>
    </row>
    <row r="286" spans="1:7" x14ac:dyDescent="0.35">
      <c r="A286" t="s">
        <v>33</v>
      </c>
      <c r="B286">
        <v>2014</v>
      </c>
      <c r="C286" t="s">
        <v>35</v>
      </c>
      <c r="D286" s="29">
        <v>41671</v>
      </c>
      <c r="E286" t="s">
        <v>82</v>
      </c>
      <c r="F286">
        <v>335.4</v>
      </c>
      <c r="G286">
        <v>113.1</v>
      </c>
    </row>
    <row r="287" spans="1:7" x14ac:dyDescent="0.35">
      <c r="A287" t="s">
        <v>33</v>
      </c>
      <c r="B287">
        <v>2014</v>
      </c>
      <c r="C287" t="s">
        <v>35</v>
      </c>
      <c r="D287" s="29">
        <v>41671</v>
      </c>
      <c r="E287" t="s">
        <v>17</v>
      </c>
      <c r="F287">
        <v>341.7</v>
      </c>
      <c r="G287">
        <v>113.1</v>
      </c>
    </row>
    <row r="288" spans="1:7" x14ac:dyDescent="0.35">
      <c r="A288" t="s">
        <v>33</v>
      </c>
      <c r="B288">
        <v>2014</v>
      </c>
      <c r="C288" t="s">
        <v>35</v>
      </c>
      <c r="D288" s="29">
        <v>41671</v>
      </c>
      <c r="E288" t="s">
        <v>75</v>
      </c>
      <c r="F288">
        <v>1363.9</v>
      </c>
      <c r="G288">
        <v>113.1</v>
      </c>
    </row>
    <row r="289" spans="1:7" x14ac:dyDescent="0.35">
      <c r="A289" t="s">
        <v>34</v>
      </c>
      <c r="B289">
        <v>2014</v>
      </c>
      <c r="C289" t="s">
        <v>35</v>
      </c>
      <c r="D289" s="29">
        <v>41671</v>
      </c>
      <c r="E289" t="s">
        <v>75</v>
      </c>
      <c r="F289">
        <v>1367.5</v>
      </c>
      <c r="G289">
        <v>113.6</v>
      </c>
    </row>
    <row r="290" spans="1:7" x14ac:dyDescent="0.35">
      <c r="A290" t="s">
        <v>34</v>
      </c>
      <c r="B290">
        <v>2014</v>
      </c>
      <c r="C290" t="s">
        <v>35</v>
      </c>
      <c r="D290" s="29">
        <v>41671</v>
      </c>
      <c r="E290" t="s">
        <v>17</v>
      </c>
      <c r="F290">
        <v>345.6</v>
      </c>
      <c r="G290">
        <v>113.6</v>
      </c>
    </row>
    <row r="291" spans="1:7" x14ac:dyDescent="0.35">
      <c r="A291" t="s">
        <v>34</v>
      </c>
      <c r="B291">
        <v>2014</v>
      </c>
      <c r="C291" t="s">
        <v>35</v>
      </c>
      <c r="D291" s="29">
        <v>41671</v>
      </c>
      <c r="E291" t="s">
        <v>82</v>
      </c>
      <c r="F291">
        <v>335.4</v>
      </c>
      <c r="G291">
        <v>113.6</v>
      </c>
    </row>
    <row r="292" spans="1:7" x14ac:dyDescent="0.35">
      <c r="A292" t="s">
        <v>34</v>
      </c>
      <c r="B292">
        <v>2014</v>
      </c>
      <c r="C292" t="s">
        <v>35</v>
      </c>
      <c r="D292" s="29">
        <v>41671</v>
      </c>
      <c r="E292" t="s">
        <v>83</v>
      </c>
      <c r="F292">
        <v>446.09999999999997</v>
      </c>
      <c r="G292">
        <v>113.6</v>
      </c>
    </row>
    <row r="293" spans="1:7" x14ac:dyDescent="0.35">
      <c r="A293" t="s">
        <v>34</v>
      </c>
      <c r="B293">
        <v>2014</v>
      </c>
      <c r="C293" t="s">
        <v>35</v>
      </c>
      <c r="D293" s="29">
        <v>41671</v>
      </c>
      <c r="E293" t="s">
        <v>84</v>
      </c>
      <c r="F293">
        <v>223.7</v>
      </c>
      <c r="G293">
        <v>113.6</v>
      </c>
    </row>
    <row r="294" spans="1:7" x14ac:dyDescent="0.35">
      <c r="A294" t="s">
        <v>34</v>
      </c>
      <c r="B294">
        <v>2014</v>
      </c>
      <c r="C294" t="s">
        <v>35</v>
      </c>
      <c r="D294" s="29">
        <v>41671</v>
      </c>
      <c r="E294" t="s">
        <v>21</v>
      </c>
      <c r="F294">
        <v>112.4</v>
      </c>
      <c r="G294">
        <v>113.6</v>
      </c>
    </row>
    <row r="295" spans="1:7" x14ac:dyDescent="0.35">
      <c r="A295" t="s">
        <v>34</v>
      </c>
      <c r="B295">
        <v>2014</v>
      </c>
      <c r="C295" t="s">
        <v>35</v>
      </c>
      <c r="D295" s="29">
        <v>41671</v>
      </c>
      <c r="E295" t="s">
        <v>23</v>
      </c>
      <c r="F295">
        <v>110.7</v>
      </c>
      <c r="G295">
        <v>113.6</v>
      </c>
    </row>
    <row r="296" spans="1:7" x14ac:dyDescent="0.35">
      <c r="A296" t="s">
        <v>30</v>
      </c>
      <c r="B296">
        <v>2014</v>
      </c>
      <c r="C296" t="s">
        <v>36</v>
      </c>
      <c r="D296" s="29">
        <v>41699</v>
      </c>
      <c r="E296" t="s">
        <v>75</v>
      </c>
      <c r="F296">
        <v>1378.4</v>
      </c>
      <c r="G296">
        <v>114.6</v>
      </c>
    </row>
    <row r="297" spans="1:7" x14ac:dyDescent="0.35">
      <c r="A297" t="s">
        <v>30</v>
      </c>
      <c r="B297">
        <v>2014</v>
      </c>
      <c r="C297" t="s">
        <v>36</v>
      </c>
      <c r="D297" s="29">
        <v>41699</v>
      </c>
      <c r="E297" t="s">
        <v>17</v>
      </c>
      <c r="F297">
        <v>349.6</v>
      </c>
      <c r="G297">
        <v>114.6</v>
      </c>
    </row>
    <row r="298" spans="1:7" x14ac:dyDescent="0.35">
      <c r="A298" t="s">
        <v>30</v>
      </c>
      <c r="B298">
        <v>2014</v>
      </c>
      <c r="C298" t="s">
        <v>36</v>
      </c>
      <c r="D298" s="29">
        <v>41699</v>
      </c>
      <c r="E298" t="s">
        <v>82</v>
      </c>
      <c r="F298">
        <v>336.8</v>
      </c>
      <c r="G298">
        <v>114.6</v>
      </c>
    </row>
    <row r="299" spans="1:7" x14ac:dyDescent="0.35">
      <c r="A299" t="s">
        <v>30</v>
      </c>
      <c r="B299">
        <v>2014</v>
      </c>
      <c r="C299" t="s">
        <v>36</v>
      </c>
      <c r="D299" s="29">
        <v>41699</v>
      </c>
      <c r="E299" t="s">
        <v>83</v>
      </c>
      <c r="F299">
        <v>446.70000000000005</v>
      </c>
      <c r="G299">
        <v>114.6</v>
      </c>
    </row>
    <row r="300" spans="1:7" x14ac:dyDescent="0.35">
      <c r="A300" t="s">
        <v>30</v>
      </c>
      <c r="B300">
        <v>2014</v>
      </c>
      <c r="C300" t="s">
        <v>36</v>
      </c>
      <c r="D300" s="29">
        <v>41699</v>
      </c>
      <c r="E300" t="s">
        <v>84</v>
      </c>
      <c r="F300">
        <v>224.7</v>
      </c>
      <c r="G300">
        <v>114.6</v>
      </c>
    </row>
    <row r="301" spans="1:7" x14ac:dyDescent="0.35">
      <c r="A301" t="s">
        <v>30</v>
      </c>
      <c r="B301">
        <v>2014</v>
      </c>
      <c r="C301" t="s">
        <v>36</v>
      </c>
      <c r="D301" s="29">
        <v>41699</v>
      </c>
      <c r="E301" t="s">
        <v>21</v>
      </c>
      <c r="F301">
        <v>113.4</v>
      </c>
      <c r="G301">
        <v>114.6</v>
      </c>
    </row>
    <row r="302" spans="1:7" x14ac:dyDescent="0.35">
      <c r="A302" t="s">
        <v>30</v>
      </c>
      <c r="B302">
        <v>2014</v>
      </c>
      <c r="C302" t="s">
        <v>36</v>
      </c>
      <c r="D302" s="29">
        <v>41699</v>
      </c>
      <c r="E302" t="s">
        <v>23</v>
      </c>
      <c r="F302">
        <v>111.4</v>
      </c>
      <c r="G302">
        <v>114.6</v>
      </c>
    </row>
    <row r="303" spans="1:7" x14ac:dyDescent="0.35">
      <c r="A303" t="s">
        <v>33</v>
      </c>
      <c r="B303">
        <v>2014</v>
      </c>
      <c r="C303" t="s">
        <v>36</v>
      </c>
      <c r="D303" s="29">
        <v>41699</v>
      </c>
      <c r="E303" t="s">
        <v>23</v>
      </c>
      <c r="F303">
        <v>110.8</v>
      </c>
      <c r="G303">
        <v>113.7</v>
      </c>
    </row>
    <row r="304" spans="1:7" x14ac:dyDescent="0.35">
      <c r="A304" t="s">
        <v>33</v>
      </c>
      <c r="B304">
        <v>2014</v>
      </c>
      <c r="C304" t="s">
        <v>36</v>
      </c>
      <c r="D304" s="29">
        <v>41699</v>
      </c>
      <c r="E304" t="s">
        <v>21</v>
      </c>
      <c r="F304">
        <v>110.9</v>
      </c>
      <c r="G304">
        <v>113.7</v>
      </c>
    </row>
    <row r="305" spans="1:7" x14ac:dyDescent="0.35">
      <c r="A305" t="s">
        <v>33</v>
      </c>
      <c r="B305">
        <v>2014</v>
      </c>
      <c r="C305" t="s">
        <v>36</v>
      </c>
      <c r="D305" s="29">
        <v>41699</v>
      </c>
      <c r="E305" t="s">
        <v>84</v>
      </c>
      <c r="F305">
        <v>224.4</v>
      </c>
      <c r="G305">
        <v>113.7</v>
      </c>
    </row>
    <row r="306" spans="1:7" x14ac:dyDescent="0.35">
      <c r="A306" t="s">
        <v>33</v>
      </c>
      <c r="B306">
        <v>2014</v>
      </c>
      <c r="C306" t="s">
        <v>36</v>
      </c>
      <c r="D306" s="29">
        <v>41699</v>
      </c>
      <c r="E306" t="s">
        <v>83</v>
      </c>
      <c r="F306">
        <v>449</v>
      </c>
      <c r="G306">
        <v>113.7</v>
      </c>
    </row>
    <row r="307" spans="1:7" x14ac:dyDescent="0.35">
      <c r="A307" t="s">
        <v>33</v>
      </c>
      <c r="B307">
        <v>2014</v>
      </c>
      <c r="C307" t="s">
        <v>36</v>
      </c>
      <c r="D307" s="29">
        <v>41699</v>
      </c>
      <c r="E307" t="s">
        <v>82</v>
      </c>
      <c r="F307">
        <v>336.6</v>
      </c>
      <c r="G307">
        <v>113.7</v>
      </c>
    </row>
    <row r="308" spans="1:7" x14ac:dyDescent="0.35">
      <c r="A308" t="s">
        <v>33</v>
      </c>
      <c r="B308">
        <v>2014</v>
      </c>
      <c r="C308" t="s">
        <v>36</v>
      </c>
      <c r="D308" s="29">
        <v>41699</v>
      </c>
      <c r="E308" t="s">
        <v>17</v>
      </c>
      <c r="F308">
        <v>343.09999999999997</v>
      </c>
      <c r="G308">
        <v>113.7</v>
      </c>
    </row>
    <row r="309" spans="1:7" x14ac:dyDescent="0.35">
      <c r="A309" t="s">
        <v>33</v>
      </c>
      <c r="B309">
        <v>2014</v>
      </c>
      <c r="C309" t="s">
        <v>36</v>
      </c>
      <c r="D309" s="29">
        <v>41699</v>
      </c>
      <c r="E309" t="s">
        <v>75</v>
      </c>
      <c r="F309">
        <v>1370.8</v>
      </c>
      <c r="G309">
        <v>113.7</v>
      </c>
    </row>
    <row r="310" spans="1:7" x14ac:dyDescent="0.35">
      <c r="A310" t="s">
        <v>34</v>
      </c>
      <c r="B310">
        <v>2014</v>
      </c>
      <c r="C310" t="s">
        <v>36</v>
      </c>
      <c r="D310" s="29">
        <v>41699</v>
      </c>
      <c r="E310" t="s">
        <v>75</v>
      </c>
      <c r="F310">
        <v>1375.5999999999997</v>
      </c>
      <c r="G310">
        <v>114.2</v>
      </c>
    </row>
    <row r="311" spans="1:7" x14ac:dyDescent="0.35">
      <c r="A311" t="s">
        <v>34</v>
      </c>
      <c r="B311">
        <v>2014</v>
      </c>
      <c r="C311" t="s">
        <v>36</v>
      </c>
      <c r="D311" s="29">
        <v>41699</v>
      </c>
      <c r="E311" t="s">
        <v>17</v>
      </c>
      <c r="F311">
        <v>346.9</v>
      </c>
      <c r="G311">
        <v>114.2</v>
      </c>
    </row>
    <row r="312" spans="1:7" x14ac:dyDescent="0.35">
      <c r="A312" t="s">
        <v>34</v>
      </c>
      <c r="B312">
        <v>2014</v>
      </c>
      <c r="C312" t="s">
        <v>36</v>
      </c>
      <c r="D312" s="29">
        <v>41699</v>
      </c>
      <c r="E312" t="s">
        <v>82</v>
      </c>
      <c r="F312">
        <v>336.6</v>
      </c>
      <c r="G312">
        <v>114.2</v>
      </c>
    </row>
    <row r="313" spans="1:7" x14ac:dyDescent="0.35">
      <c r="A313" t="s">
        <v>34</v>
      </c>
      <c r="B313">
        <v>2014</v>
      </c>
      <c r="C313" t="s">
        <v>36</v>
      </c>
      <c r="D313" s="29">
        <v>41699</v>
      </c>
      <c r="E313" t="s">
        <v>83</v>
      </c>
      <c r="F313">
        <v>447.5</v>
      </c>
      <c r="G313">
        <v>114.2</v>
      </c>
    </row>
    <row r="314" spans="1:7" x14ac:dyDescent="0.35">
      <c r="A314" t="s">
        <v>34</v>
      </c>
      <c r="B314">
        <v>2014</v>
      </c>
      <c r="C314" t="s">
        <v>36</v>
      </c>
      <c r="D314" s="29">
        <v>41699</v>
      </c>
      <c r="E314" t="s">
        <v>84</v>
      </c>
      <c r="F314">
        <v>224.5</v>
      </c>
      <c r="G314">
        <v>114.2</v>
      </c>
    </row>
    <row r="315" spans="1:7" x14ac:dyDescent="0.35">
      <c r="A315" t="s">
        <v>34</v>
      </c>
      <c r="B315">
        <v>2014</v>
      </c>
      <c r="C315" t="s">
        <v>36</v>
      </c>
      <c r="D315" s="29">
        <v>41699</v>
      </c>
      <c r="E315" t="s">
        <v>21</v>
      </c>
      <c r="F315">
        <v>112.5</v>
      </c>
      <c r="G315">
        <v>114.2</v>
      </c>
    </row>
    <row r="316" spans="1:7" x14ac:dyDescent="0.35">
      <c r="A316" t="s">
        <v>34</v>
      </c>
      <c r="B316">
        <v>2014</v>
      </c>
      <c r="C316" t="s">
        <v>36</v>
      </c>
      <c r="D316" s="29">
        <v>41699</v>
      </c>
      <c r="E316" t="s">
        <v>23</v>
      </c>
      <c r="F316">
        <v>111.2</v>
      </c>
      <c r="G316">
        <v>114.2</v>
      </c>
    </row>
    <row r="317" spans="1:7" x14ac:dyDescent="0.35">
      <c r="A317" t="s">
        <v>30</v>
      </c>
      <c r="B317">
        <v>2014</v>
      </c>
      <c r="C317" t="s">
        <v>37</v>
      </c>
      <c r="D317" s="29">
        <v>41730</v>
      </c>
      <c r="E317" t="s">
        <v>75</v>
      </c>
      <c r="F317">
        <v>1390.6000000000001</v>
      </c>
      <c r="G317">
        <v>115.4</v>
      </c>
    </row>
    <row r="318" spans="1:7" x14ac:dyDescent="0.35">
      <c r="A318" t="s">
        <v>30</v>
      </c>
      <c r="B318">
        <v>2014</v>
      </c>
      <c r="C318" t="s">
        <v>37</v>
      </c>
      <c r="D318" s="29">
        <v>41730</v>
      </c>
      <c r="E318" t="s">
        <v>17</v>
      </c>
      <c r="F318">
        <v>352</v>
      </c>
      <c r="G318">
        <v>115.4</v>
      </c>
    </row>
    <row r="319" spans="1:7" x14ac:dyDescent="0.35">
      <c r="A319" t="s">
        <v>30</v>
      </c>
      <c r="B319">
        <v>2014</v>
      </c>
      <c r="C319" t="s">
        <v>37</v>
      </c>
      <c r="D319" s="29">
        <v>41730</v>
      </c>
      <c r="E319" t="s">
        <v>82</v>
      </c>
      <c r="F319">
        <v>338.1</v>
      </c>
      <c r="G319">
        <v>115.4</v>
      </c>
    </row>
    <row r="320" spans="1:7" x14ac:dyDescent="0.35">
      <c r="A320" t="s">
        <v>30</v>
      </c>
      <c r="B320">
        <v>2014</v>
      </c>
      <c r="C320" t="s">
        <v>37</v>
      </c>
      <c r="D320" s="29">
        <v>41730</v>
      </c>
      <c r="E320" t="s">
        <v>83</v>
      </c>
      <c r="F320">
        <v>448.29999999999995</v>
      </c>
      <c r="G320">
        <v>115.4</v>
      </c>
    </row>
    <row r="321" spans="1:7" x14ac:dyDescent="0.35">
      <c r="A321" t="s">
        <v>30</v>
      </c>
      <c r="B321">
        <v>2014</v>
      </c>
      <c r="C321" t="s">
        <v>37</v>
      </c>
      <c r="D321" s="29">
        <v>41730</v>
      </c>
      <c r="E321" t="s">
        <v>84</v>
      </c>
      <c r="F321">
        <v>225.2</v>
      </c>
      <c r="G321">
        <v>115.4</v>
      </c>
    </row>
    <row r="322" spans="1:7" x14ac:dyDescent="0.35">
      <c r="A322" t="s">
        <v>30</v>
      </c>
      <c r="B322">
        <v>2014</v>
      </c>
      <c r="C322" t="s">
        <v>37</v>
      </c>
      <c r="D322" s="29">
        <v>41730</v>
      </c>
      <c r="E322" t="s">
        <v>21</v>
      </c>
      <c r="F322">
        <v>113.4</v>
      </c>
      <c r="G322">
        <v>115.4</v>
      </c>
    </row>
    <row r="323" spans="1:7" x14ac:dyDescent="0.35">
      <c r="A323" t="s">
        <v>30</v>
      </c>
      <c r="B323">
        <v>2014</v>
      </c>
      <c r="C323" t="s">
        <v>37</v>
      </c>
      <c r="D323" s="29">
        <v>41730</v>
      </c>
      <c r="E323" t="s">
        <v>23</v>
      </c>
      <c r="F323">
        <v>111.8</v>
      </c>
      <c r="G323">
        <v>115.4</v>
      </c>
    </row>
    <row r="324" spans="1:7" x14ac:dyDescent="0.35">
      <c r="A324" t="s">
        <v>33</v>
      </c>
      <c r="B324">
        <v>2014</v>
      </c>
      <c r="C324" t="s">
        <v>37</v>
      </c>
      <c r="D324" s="29">
        <v>41730</v>
      </c>
      <c r="E324" t="s">
        <v>23</v>
      </c>
      <c r="F324">
        <v>111</v>
      </c>
      <c r="G324">
        <v>114.7</v>
      </c>
    </row>
    <row r="325" spans="1:7" x14ac:dyDescent="0.35">
      <c r="A325" t="s">
        <v>33</v>
      </c>
      <c r="B325">
        <v>2014</v>
      </c>
      <c r="C325" t="s">
        <v>37</v>
      </c>
      <c r="D325" s="29">
        <v>41730</v>
      </c>
      <c r="E325" t="s">
        <v>21</v>
      </c>
      <c r="F325">
        <v>110.9</v>
      </c>
      <c r="G325">
        <v>114.7</v>
      </c>
    </row>
    <row r="326" spans="1:7" x14ac:dyDescent="0.35">
      <c r="A326" t="s">
        <v>33</v>
      </c>
      <c r="B326">
        <v>2014</v>
      </c>
      <c r="C326" t="s">
        <v>37</v>
      </c>
      <c r="D326" s="29">
        <v>41730</v>
      </c>
      <c r="E326" t="s">
        <v>84</v>
      </c>
      <c r="F326">
        <v>224.8</v>
      </c>
      <c r="G326">
        <v>114.7</v>
      </c>
    </row>
    <row r="327" spans="1:7" x14ac:dyDescent="0.35">
      <c r="A327" t="s">
        <v>33</v>
      </c>
      <c r="B327">
        <v>2014</v>
      </c>
      <c r="C327" t="s">
        <v>37</v>
      </c>
      <c r="D327" s="29">
        <v>41730</v>
      </c>
      <c r="E327" t="s">
        <v>83</v>
      </c>
      <c r="F327">
        <v>450.6</v>
      </c>
      <c r="G327">
        <v>114.7</v>
      </c>
    </row>
    <row r="328" spans="1:7" x14ac:dyDescent="0.35">
      <c r="A328" t="s">
        <v>33</v>
      </c>
      <c r="B328">
        <v>2014</v>
      </c>
      <c r="C328" t="s">
        <v>37</v>
      </c>
      <c r="D328" s="29">
        <v>41730</v>
      </c>
      <c r="E328" t="s">
        <v>82</v>
      </c>
      <c r="F328">
        <v>337.6</v>
      </c>
      <c r="G328">
        <v>114.7</v>
      </c>
    </row>
    <row r="329" spans="1:7" x14ac:dyDescent="0.35">
      <c r="A329" t="s">
        <v>33</v>
      </c>
      <c r="B329">
        <v>2014</v>
      </c>
      <c r="C329" t="s">
        <v>37</v>
      </c>
      <c r="D329" s="29">
        <v>41730</v>
      </c>
      <c r="E329" t="s">
        <v>17</v>
      </c>
      <c r="F329">
        <v>344.5</v>
      </c>
      <c r="G329">
        <v>114.7</v>
      </c>
    </row>
    <row r="330" spans="1:7" x14ac:dyDescent="0.35">
      <c r="A330" t="s">
        <v>33</v>
      </c>
      <c r="B330">
        <v>2014</v>
      </c>
      <c r="C330" t="s">
        <v>37</v>
      </c>
      <c r="D330" s="29">
        <v>41730</v>
      </c>
      <c r="E330" t="s">
        <v>75</v>
      </c>
      <c r="F330">
        <v>1391.3000000000002</v>
      </c>
      <c r="G330">
        <v>114.7</v>
      </c>
    </row>
    <row r="331" spans="1:7" x14ac:dyDescent="0.35">
      <c r="A331" t="s">
        <v>34</v>
      </c>
      <c r="B331">
        <v>2014</v>
      </c>
      <c r="C331" t="s">
        <v>37</v>
      </c>
      <c r="D331" s="29">
        <v>41730</v>
      </c>
      <c r="E331" t="s">
        <v>75</v>
      </c>
      <c r="F331">
        <v>1390.8999999999999</v>
      </c>
      <c r="G331">
        <v>115.1</v>
      </c>
    </row>
    <row r="332" spans="1:7" x14ac:dyDescent="0.35">
      <c r="A332" t="s">
        <v>34</v>
      </c>
      <c r="B332">
        <v>2014</v>
      </c>
      <c r="C332" t="s">
        <v>37</v>
      </c>
      <c r="D332" s="29">
        <v>41730</v>
      </c>
      <c r="E332" t="s">
        <v>17</v>
      </c>
      <c r="F332">
        <v>349</v>
      </c>
      <c r="G332">
        <v>115.1</v>
      </c>
    </row>
    <row r="333" spans="1:7" x14ac:dyDescent="0.35">
      <c r="A333" t="s">
        <v>34</v>
      </c>
      <c r="B333">
        <v>2014</v>
      </c>
      <c r="C333" t="s">
        <v>37</v>
      </c>
      <c r="D333" s="29">
        <v>41730</v>
      </c>
      <c r="E333" t="s">
        <v>82</v>
      </c>
      <c r="F333">
        <v>337.8</v>
      </c>
      <c r="G333">
        <v>115.1</v>
      </c>
    </row>
    <row r="334" spans="1:7" x14ac:dyDescent="0.35">
      <c r="A334" t="s">
        <v>34</v>
      </c>
      <c r="B334">
        <v>2014</v>
      </c>
      <c r="C334" t="s">
        <v>37</v>
      </c>
      <c r="D334" s="29">
        <v>41730</v>
      </c>
      <c r="E334" t="s">
        <v>83</v>
      </c>
      <c r="F334">
        <v>449.1</v>
      </c>
      <c r="G334">
        <v>115.1</v>
      </c>
    </row>
    <row r="335" spans="1:7" x14ac:dyDescent="0.35">
      <c r="A335" t="s">
        <v>34</v>
      </c>
      <c r="B335">
        <v>2014</v>
      </c>
      <c r="C335" t="s">
        <v>37</v>
      </c>
      <c r="D335" s="29">
        <v>41730</v>
      </c>
      <c r="E335" t="s">
        <v>84</v>
      </c>
      <c r="F335">
        <v>225.1</v>
      </c>
      <c r="G335">
        <v>115.1</v>
      </c>
    </row>
    <row r="336" spans="1:7" x14ac:dyDescent="0.35">
      <c r="A336" t="s">
        <v>34</v>
      </c>
      <c r="B336">
        <v>2014</v>
      </c>
      <c r="C336" t="s">
        <v>37</v>
      </c>
      <c r="D336" s="29">
        <v>41730</v>
      </c>
      <c r="E336" t="s">
        <v>21</v>
      </c>
      <c r="F336">
        <v>112.5</v>
      </c>
      <c r="G336">
        <v>115.1</v>
      </c>
    </row>
    <row r="337" spans="1:7" x14ac:dyDescent="0.35">
      <c r="A337" t="s">
        <v>34</v>
      </c>
      <c r="B337">
        <v>2014</v>
      </c>
      <c r="C337" t="s">
        <v>37</v>
      </c>
      <c r="D337" s="29">
        <v>41730</v>
      </c>
      <c r="E337" t="s">
        <v>23</v>
      </c>
      <c r="F337">
        <v>111.5</v>
      </c>
      <c r="G337">
        <v>115.1</v>
      </c>
    </row>
    <row r="338" spans="1:7" x14ac:dyDescent="0.35">
      <c r="A338" t="s">
        <v>30</v>
      </c>
      <c r="B338">
        <v>2014</v>
      </c>
      <c r="C338" t="s">
        <v>38</v>
      </c>
      <c r="D338" s="29">
        <v>41760</v>
      </c>
      <c r="E338" t="s">
        <v>75</v>
      </c>
      <c r="F338">
        <v>1399.6999999999998</v>
      </c>
      <c r="G338">
        <v>116</v>
      </c>
    </row>
    <row r="339" spans="1:7" x14ac:dyDescent="0.35">
      <c r="A339" t="s">
        <v>30</v>
      </c>
      <c r="B339">
        <v>2014</v>
      </c>
      <c r="C339" t="s">
        <v>38</v>
      </c>
      <c r="D339" s="29">
        <v>41760</v>
      </c>
      <c r="E339" t="s">
        <v>17</v>
      </c>
      <c r="F339">
        <v>354</v>
      </c>
      <c r="G339">
        <v>116</v>
      </c>
    </row>
    <row r="340" spans="1:7" x14ac:dyDescent="0.35">
      <c r="A340" t="s">
        <v>30</v>
      </c>
      <c r="B340">
        <v>2014</v>
      </c>
      <c r="C340" t="s">
        <v>38</v>
      </c>
      <c r="D340" s="29">
        <v>41760</v>
      </c>
      <c r="E340" t="s">
        <v>82</v>
      </c>
      <c r="F340">
        <v>338.79999999999995</v>
      </c>
      <c r="G340">
        <v>116</v>
      </c>
    </row>
    <row r="341" spans="1:7" x14ac:dyDescent="0.35">
      <c r="A341" t="s">
        <v>30</v>
      </c>
      <c r="B341">
        <v>2014</v>
      </c>
      <c r="C341" t="s">
        <v>38</v>
      </c>
      <c r="D341" s="29">
        <v>41760</v>
      </c>
      <c r="E341" t="s">
        <v>83</v>
      </c>
      <c r="F341">
        <v>450.29999999999995</v>
      </c>
      <c r="G341">
        <v>116</v>
      </c>
    </row>
    <row r="342" spans="1:7" x14ac:dyDescent="0.35">
      <c r="A342" t="s">
        <v>30</v>
      </c>
      <c r="B342">
        <v>2014</v>
      </c>
      <c r="C342" t="s">
        <v>38</v>
      </c>
      <c r="D342" s="29">
        <v>41760</v>
      </c>
      <c r="E342" t="s">
        <v>84</v>
      </c>
      <c r="F342">
        <v>225.89999999999998</v>
      </c>
      <c r="G342">
        <v>116</v>
      </c>
    </row>
    <row r="343" spans="1:7" x14ac:dyDescent="0.35">
      <c r="A343" t="s">
        <v>30</v>
      </c>
      <c r="B343">
        <v>2014</v>
      </c>
      <c r="C343" t="s">
        <v>38</v>
      </c>
      <c r="D343" s="29">
        <v>41760</v>
      </c>
      <c r="E343" t="s">
        <v>21</v>
      </c>
      <c r="F343">
        <v>113.4</v>
      </c>
      <c r="G343">
        <v>116</v>
      </c>
    </row>
    <row r="344" spans="1:7" x14ac:dyDescent="0.35">
      <c r="A344" t="s">
        <v>30</v>
      </c>
      <c r="B344">
        <v>2014</v>
      </c>
      <c r="C344" t="s">
        <v>38</v>
      </c>
      <c r="D344" s="29">
        <v>41760</v>
      </c>
      <c r="E344" t="s">
        <v>23</v>
      </c>
      <c r="F344">
        <v>112.1</v>
      </c>
      <c r="G344">
        <v>116</v>
      </c>
    </row>
    <row r="345" spans="1:7" x14ac:dyDescent="0.35">
      <c r="A345" t="s">
        <v>33</v>
      </c>
      <c r="B345">
        <v>2014</v>
      </c>
      <c r="C345" t="s">
        <v>38</v>
      </c>
      <c r="D345" s="29">
        <v>41760</v>
      </c>
      <c r="E345" t="s">
        <v>23</v>
      </c>
      <c r="F345">
        <v>111.2</v>
      </c>
      <c r="G345">
        <v>115.6</v>
      </c>
    </row>
    <row r="346" spans="1:7" x14ac:dyDescent="0.35">
      <c r="A346" t="s">
        <v>33</v>
      </c>
      <c r="B346">
        <v>2014</v>
      </c>
      <c r="C346" t="s">
        <v>38</v>
      </c>
      <c r="D346" s="29">
        <v>41760</v>
      </c>
      <c r="E346" t="s">
        <v>21</v>
      </c>
      <c r="F346">
        <v>111.1</v>
      </c>
      <c r="G346">
        <v>115.6</v>
      </c>
    </row>
    <row r="347" spans="1:7" x14ac:dyDescent="0.35">
      <c r="A347" t="s">
        <v>33</v>
      </c>
      <c r="B347">
        <v>2014</v>
      </c>
      <c r="C347" t="s">
        <v>38</v>
      </c>
      <c r="D347" s="29">
        <v>41760</v>
      </c>
      <c r="E347" t="s">
        <v>84</v>
      </c>
      <c r="F347">
        <v>225.8</v>
      </c>
      <c r="G347">
        <v>115.6</v>
      </c>
    </row>
    <row r="348" spans="1:7" x14ac:dyDescent="0.35">
      <c r="A348" t="s">
        <v>33</v>
      </c>
      <c r="B348">
        <v>2014</v>
      </c>
      <c r="C348" t="s">
        <v>38</v>
      </c>
      <c r="D348" s="29">
        <v>41760</v>
      </c>
      <c r="E348" t="s">
        <v>83</v>
      </c>
      <c r="F348">
        <v>452</v>
      </c>
      <c r="G348">
        <v>115.6</v>
      </c>
    </row>
    <row r="349" spans="1:7" x14ac:dyDescent="0.35">
      <c r="A349" t="s">
        <v>33</v>
      </c>
      <c r="B349">
        <v>2014</v>
      </c>
      <c r="C349" t="s">
        <v>38</v>
      </c>
      <c r="D349" s="29">
        <v>41760</v>
      </c>
      <c r="E349" t="s">
        <v>82</v>
      </c>
      <c r="F349">
        <v>338.5</v>
      </c>
      <c r="G349">
        <v>115.6</v>
      </c>
    </row>
    <row r="350" spans="1:7" x14ac:dyDescent="0.35">
      <c r="A350" t="s">
        <v>33</v>
      </c>
      <c r="B350">
        <v>2014</v>
      </c>
      <c r="C350" t="s">
        <v>38</v>
      </c>
      <c r="D350" s="29">
        <v>41760</v>
      </c>
      <c r="E350" t="s">
        <v>17</v>
      </c>
      <c r="F350">
        <v>345.9</v>
      </c>
      <c r="G350">
        <v>115.6</v>
      </c>
    </row>
    <row r="351" spans="1:7" x14ac:dyDescent="0.35">
      <c r="A351" t="s">
        <v>33</v>
      </c>
      <c r="B351">
        <v>2014</v>
      </c>
      <c r="C351" t="s">
        <v>38</v>
      </c>
      <c r="D351" s="29">
        <v>41760</v>
      </c>
      <c r="E351" t="s">
        <v>75</v>
      </c>
      <c r="F351">
        <v>1412.4</v>
      </c>
      <c r="G351">
        <v>115.6</v>
      </c>
    </row>
    <row r="352" spans="1:7" x14ac:dyDescent="0.35">
      <c r="A352" t="s">
        <v>34</v>
      </c>
      <c r="B352">
        <v>2014</v>
      </c>
      <c r="C352" t="s">
        <v>38</v>
      </c>
      <c r="D352" s="29">
        <v>41760</v>
      </c>
      <c r="E352" t="s">
        <v>75</v>
      </c>
      <c r="F352">
        <v>1404.8000000000004</v>
      </c>
      <c r="G352">
        <v>115.8</v>
      </c>
    </row>
    <row r="353" spans="1:7" x14ac:dyDescent="0.35">
      <c r="A353" t="s">
        <v>34</v>
      </c>
      <c r="B353">
        <v>2014</v>
      </c>
      <c r="C353" t="s">
        <v>38</v>
      </c>
      <c r="D353" s="29">
        <v>41760</v>
      </c>
      <c r="E353" t="s">
        <v>17</v>
      </c>
      <c r="F353">
        <v>350.79999999999995</v>
      </c>
      <c r="G353">
        <v>115.8</v>
      </c>
    </row>
    <row r="354" spans="1:7" x14ac:dyDescent="0.35">
      <c r="A354" t="s">
        <v>34</v>
      </c>
      <c r="B354">
        <v>2014</v>
      </c>
      <c r="C354" t="s">
        <v>38</v>
      </c>
      <c r="D354" s="29">
        <v>41760</v>
      </c>
      <c r="E354" t="s">
        <v>82</v>
      </c>
      <c r="F354">
        <v>338.6</v>
      </c>
      <c r="G354">
        <v>115.8</v>
      </c>
    </row>
    <row r="355" spans="1:7" x14ac:dyDescent="0.35">
      <c r="A355" t="s">
        <v>34</v>
      </c>
      <c r="B355">
        <v>2014</v>
      </c>
      <c r="C355" t="s">
        <v>38</v>
      </c>
      <c r="D355" s="29">
        <v>41760</v>
      </c>
      <c r="E355" t="s">
        <v>83</v>
      </c>
      <c r="F355">
        <v>450.79999999999995</v>
      </c>
      <c r="G355">
        <v>115.8</v>
      </c>
    </row>
    <row r="356" spans="1:7" x14ac:dyDescent="0.35">
      <c r="A356" t="s">
        <v>34</v>
      </c>
      <c r="B356">
        <v>2014</v>
      </c>
      <c r="C356" t="s">
        <v>38</v>
      </c>
      <c r="D356" s="29">
        <v>41760</v>
      </c>
      <c r="E356" t="s">
        <v>84</v>
      </c>
      <c r="F356">
        <v>225.89999999999998</v>
      </c>
      <c r="G356">
        <v>115.8</v>
      </c>
    </row>
    <row r="357" spans="1:7" x14ac:dyDescent="0.35">
      <c r="A357" t="s">
        <v>34</v>
      </c>
      <c r="B357">
        <v>2014</v>
      </c>
      <c r="C357" t="s">
        <v>38</v>
      </c>
      <c r="D357" s="29">
        <v>41760</v>
      </c>
      <c r="E357" t="s">
        <v>21</v>
      </c>
      <c r="F357">
        <v>112.5</v>
      </c>
      <c r="G357">
        <v>115.8</v>
      </c>
    </row>
    <row r="358" spans="1:7" x14ac:dyDescent="0.35">
      <c r="A358" t="s">
        <v>34</v>
      </c>
      <c r="B358">
        <v>2014</v>
      </c>
      <c r="C358" t="s">
        <v>38</v>
      </c>
      <c r="D358" s="29">
        <v>41760</v>
      </c>
      <c r="E358" t="s">
        <v>23</v>
      </c>
      <c r="F358">
        <v>111.8</v>
      </c>
      <c r="G358">
        <v>115.8</v>
      </c>
    </row>
    <row r="359" spans="1:7" x14ac:dyDescent="0.35">
      <c r="A359" t="s">
        <v>30</v>
      </c>
      <c r="B359">
        <v>2014</v>
      </c>
      <c r="C359" t="s">
        <v>39</v>
      </c>
      <c r="D359" s="29">
        <v>41791</v>
      </c>
      <c r="E359" t="s">
        <v>75</v>
      </c>
      <c r="F359">
        <v>1410.7999999999997</v>
      </c>
      <c r="G359">
        <v>117</v>
      </c>
    </row>
    <row r="360" spans="1:7" x14ac:dyDescent="0.35">
      <c r="A360" t="s">
        <v>30</v>
      </c>
      <c r="B360">
        <v>2014</v>
      </c>
      <c r="C360" t="s">
        <v>39</v>
      </c>
      <c r="D360" s="29">
        <v>41791</v>
      </c>
      <c r="E360" t="s">
        <v>17</v>
      </c>
      <c r="F360">
        <v>356.3</v>
      </c>
      <c r="G360">
        <v>117</v>
      </c>
    </row>
    <row r="361" spans="1:7" x14ac:dyDescent="0.35">
      <c r="A361" t="s">
        <v>30</v>
      </c>
      <c r="B361">
        <v>2014</v>
      </c>
      <c r="C361" t="s">
        <v>39</v>
      </c>
      <c r="D361" s="29">
        <v>41791</v>
      </c>
      <c r="E361" t="s">
        <v>82</v>
      </c>
      <c r="F361">
        <v>340.40000000000003</v>
      </c>
      <c r="G361">
        <v>117</v>
      </c>
    </row>
    <row r="362" spans="1:7" x14ac:dyDescent="0.35">
      <c r="A362" t="s">
        <v>30</v>
      </c>
      <c r="B362">
        <v>2014</v>
      </c>
      <c r="C362" t="s">
        <v>39</v>
      </c>
      <c r="D362" s="29">
        <v>41791</v>
      </c>
      <c r="E362" t="s">
        <v>83</v>
      </c>
      <c r="F362">
        <v>451.6</v>
      </c>
      <c r="G362">
        <v>117</v>
      </c>
    </row>
    <row r="363" spans="1:7" x14ac:dyDescent="0.35">
      <c r="A363" t="s">
        <v>30</v>
      </c>
      <c r="B363">
        <v>2014</v>
      </c>
      <c r="C363" t="s">
        <v>39</v>
      </c>
      <c r="D363" s="29">
        <v>41791</v>
      </c>
      <c r="E363" t="s">
        <v>84</v>
      </c>
      <c r="F363">
        <v>227.2</v>
      </c>
      <c r="G363">
        <v>117</v>
      </c>
    </row>
    <row r="364" spans="1:7" x14ac:dyDescent="0.35">
      <c r="A364" t="s">
        <v>30</v>
      </c>
      <c r="B364">
        <v>2014</v>
      </c>
      <c r="C364" t="s">
        <v>39</v>
      </c>
      <c r="D364" s="29">
        <v>41791</v>
      </c>
      <c r="E364" t="s">
        <v>21</v>
      </c>
      <c r="F364">
        <v>114.4</v>
      </c>
      <c r="G364">
        <v>117</v>
      </c>
    </row>
    <row r="365" spans="1:7" x14ac:dyDescent="0.35">
      <c r="A365" t="s">
        <v>30</v>
      </c>
      <c r="B365">
        <v>2014</v>
      </c>
      <c r="C365" t="s">
        <v>39</v>
      </c>
      <c r="D365" s="29">
        <v>41791</v>
      </c>
      <c r="E365" t="s">
        <v>23</v>
      </c>
      <c r="F365">
        <v>112.8</v>
      </c>
      <c r="G365">
        <v>117</v>
      </c>
    </row>
    <row r="366" spans="1:7" x14ac:dyDescent="0.35">
      <c r="A366" t="s">
        <v>33</v>
      </c>
      <c r="B366">
        <v>2014</v>
      </c>
      <c r="C366" t="s">
        <v>39</v>
      </c>
      <c r="D366" s="29">
        <v>41791</v>
      </c>
      <c r="E366" t="s">
        <v>23</v>
      </c>
      <c r="F366">
        <v>111.4</v>
      </c>
      <c r="G366">
        <v>116.4</v>
      </c>
    </row>
    <row r="367" spans="1:7" x14ac:dyDescent="0.35">
      <c r="A367" t="s">
        <v>33</v>
      </c>
      <c r="B367">
        <v>2014</v>
      </c>
      <c r="C367" t="s">
        <v>39</v>
      </c>
      <c r="D367" s="29">
        <v>41791</v>
      </c>
      <c r="E367" t="s">
        <v>21</v>
      </c>
      <c r="F367">
        <v>111.2</v>
      </c>
      <c r="G367">
        <v>116.4</v>
      </c>
    </row>
    <row r="368" spans="1:7" x14ac:dyDescent="0.35">
      <c r="A368" t="s">
        <v>33</v>
      </c>
      <c r="B368">
        <v>2014</v>
      </c>
      <c r="C368" t="s">
        <v>39</v>
      </c>
      <c r="D368" s="29">
        <v>41791</v>
      </c>
      <c r="E368" t="s">
        <v>84</v>
      </c>
      <c r="F368">
        <v>226.5</v>
      </c>
      <c r="G368">
        <v>116.4</v>
      </c>
    </row>
    <row r="369" spans="1:7" x14ac:dyDescent="0.35">
      <c r="A369" t="s">
        <v>33</v>
      </c>
      <c r="B369">
        <v>2014</v>
      </c>
      <c r="C369" t="s">
        <v>39</v>
      </c>
      <c r="D369" s="29">
        <v>41791</v>
      </c>
      <c r="E369" t="s">
        <v>83</v>
      </c>
      <c r="F369">
        <v>452.7</v>
      </c>
      <c r="G369">
        <v>116.4</v>
      </c>
    </row>
    <row r="370" spans="1:7" x14ac:dyDescent="0.35">
      <c r="A370" t="s">
        <v>33</v>
      </c>
      <c r="B370">
        <v>2014</v>
      </c>
      <c r="C370" t="s">
        <v>39</v>
      </c>
      <c r="D370" s="29">
        <v>41791</v>
      </c>
      <c r="E370" t="s">
        <v>82</v>
      </c>
      <c r="F370">
        <v>340.5</v>
      </c>
      <c r="G370">
        <v>116.4</v>
      </c>
    </row>
    <row r="371" spans="1:7" x14ac:dyDescent="0.35">
      <c r="A371" t="s">
        <v>33</v>
      </c>
      <c r="B371">
        <v>2014</v>
      </c>
      <c r="C371" t="s">
        <v>39</v>
      </c>
      <c r="D371" s="29">
        <v>41791</v>
      </c>
      <c r="E371" t="s">
        <v>17</v>
      </c>
      <c r="F371">
        <v>347.3</v>
      </c>
      <c r="G371">
        <v>116.4</v>
      </c>
    </row>
    <row r="372" spans="1:7" x14ac:dyDescent="0.35">
      <c r="A372" t="s">
        <v>33</v>
      </c>
      <c r="B372">
        <v>2014</v>
      </c>
      <c r="C372" t="s">
        <v>39</v>
      </c>
      <c r="D372" s="29">
        <v>41791</v>
      </c>
      <c r="E372" t="s">
        <v>75</v>
      </c>
      <c r="F372">
        <v>1433.8</v>
      </c>
      <c r="G372">
        <v>116.4</v>
      </c>
    </row>
    <row r="373" spans="1:7" x14ac:dyDescent="0.35">
      <c r="A373" t="s">
        <v>34</v>
      </c>
      <c r="B373">
        <v>2014</v>
      </c>
      <c r="C373" t="s">
        <v>39</v>
      </c>
      <c r="D373" s="29">
        <v>41791</v>
      </c>
      <c r="E373" t="s">
        <v>75</v>
      </c>
      <c r="F373">
        <v>1419.5000000000002</v>
      </c>
      <c r="G373">
        <v>116.7</v>
      </c>
    </row>
    <row r="374" spans="1:7" x14ac:dyDescent="0.35">
      <c r="A374" t="s">
        <v>34</v>
      </c>
      <c r="B374">
        <v>2014</v>
      </c>
      <c r="C374" t="s">
        <v>39</v>
      </c>
      <c r="D374" s="29">
        <v>41791</v>
      </c>
      <c r="E374" t="s">
        <v>17</v>
      </c>
      <c r="F374">
        <v>352.7</v>
      </c>
      <c r="G374">
        <v>116.7</v>
      </c>
    </row>
    <row r="375" spans="1:7" x14ac:dyDescent="0.35">
      <c r="A375" t="s">
        <v>34</v>
      </c>
      <c r="B375">
        <v>2014</v>
      </c>
      <c r="C375" t="s">
        <v>39</v>
      </c>
      <c r="D375" s="29">
        <v>41791</v>
      </c>
      <c r="E375" t="s">
        <v>82</v>
      </c>
      <c r="F375">
        <v>340.5</v>
      </c>
      <c r="G375">
        <v>116.7</v>
      </c>
    </row>
    <row r="376" spans="1:7" x14ac:dyDescent="0.35">
      <c r="A376" t="s">
        <v>34</v>
      </c>
      <c r="B376">
        <v>2014</v>
      </c>
      <c r="C376" t="s">
        <v>39</v>
      </c>
      <c r="D376" s="29">
        <v>41791</v>
      </c>
      <c r="E376" t="s">
        <v>83</v>
      </c>
      <c r="F376">
        <v>451.90000000000003</v>
      </c>
      <c r="G376">
        <v>116.7</v>
      </c>
    </row>
    <row r="377" spans="1:7" x14ac:dyDescent="0.35">
      <c r="A377" t="s">
        <v>34</v>
      </c>
      <c r="B377">
        <v>2014</v>
      </c>
      <c r="C377" t="s">
        <v>39</v>
      </c>
      <c r="D377" s="29">
        <v>41791</v>
      </c>
      <c r="E377" t="s">
        <v>84</v>
      </c>
      <c r="F377">
        <v>226.89999999999998</v>
      </c>
      <c r="G377">
        <v>116.7</v>
      </c>
    </row>
    <row r="378" spans="1:7" x14ac:dyDescent="0.35">
      <c r="A378" t="s">
        <v>34</v>
      </c>
      <c r="B378">
        <v>2014</v>
      </c>
      <c r="C378" t="s">
        <v>39</v>
      </c>
      <c r="D378" s="29">
        <v>41791</v>
      </c>
      <c r="E378" t="s">
        <v>21</v>
      </c>
      <c r="F378">
        <v>113.2</v>
      </c>
      <c r="G378">
        <v>116.7</v>
      </c>
    </row>
    <row r="379" spans="1:7" x14ac:dyDescent="0.35">
      <c r="A379" t="s">
        <v>34</v>
      </c>
      <c r="B379">
        <v>2014</v>
      </c>
      <c r="C379" t="s">
        <v>39</v>
      </c>
      <c r="D379" s="29">
        <v>41791</v>
      </c>
      <c r="E379" t="s">
        <v>23</v>
      </c>
      <c r="F379">
        <v>112.3</v>
      </c>
      <c r="G379">
        <v>116.7</v>
      </c>
    </row>
    <row r="380" spans="1:7" x14ac:dyDescent="0.35">
      <c r="A380" t="s">
        <v>30</v>
      </c>
      <c r="B380">
        <v>2014</v>
      </c>
      <c r="C380" t="s">
        <v>40</v>
      </c>
      <c r="D380" s="29">
        <v>41821</v>
      </c>
      <c r="E380" t="s">
        <v>75</v>
      </c>
      <c r="F380">
        <v>1447.6000000000001</v>
      </c>
      <c r="G380">
        <v>119.5</v>
      </c>
    </row>
    <row r="381" spans="1:7" x14ac:dyDescent="0.35">
      <c r="A381" t="s">
        <v>30</v>
      </c>
      <c r="B381">
        <v>2014</v>
      </c>
      <c r="C381" t="s">
        <v>40</v>
      </c>
      <c r="D381" s="29">
        <v>41821</v>
      </c>
      <c r="E381" t="s">
        <v>17</v>
      </c>
      <c r="F381">
        <v>359.3</v>
      </c>
      <c r="G381">
        <v>119.5</v>
      </c>
    </row>
    <row r="382" spans="1:7" x14ac:dyDescent="0.35">
      <c r="A382" t="s">
        <v>30</v>
      </c>
      <c r="B382">
        <v>2014</v>
      </c>
      <c r="C382" t="s">
        <v>40</v>
      </c>
      <c r="D382" s="29">
        <v>41821</v>
      </c>
      <c r="E382" t="s">
        <v>82</v>
      </c>
      <c r="F382">
        <v>343.5</v>
      </c>
      <c r="G382">
        <v>119.5</v>
      </c>
    </row>
    <row r="383" spans="1:7" x14ac:dyDescent="0.35">
      <c r="A383" t="s">
        <v>30</v>
      </c>
      <c r="B383">
        <v>2014</v>
      </c>
      <c r="C383" t="s">
        <v>40</v>
      </c>
      <c r="D383" s="29">
        <v>41821</v>
      </c>
      <c r="E383" t="s">
        <v>83</v>
      </c>
      <c r="F383">
        <v>454.2</v>
      </c>
      <c r="G383">
        <v>119.5</v>
      </c>
    </row>
    <row r="384" spans="1:7" x14ac:dyDescent="0.35">
      <c r="A384" t="s">
        <v>30</v>
      </c>
      <c r="B384">
        <v>2014</v>
      </c>
      <c r="C384" t="s">
        <v>40</v>
      </c>
      <c r="D384" s="29">
        <v>41821</v>
      </c>
      <c r="E384" t="s">
        <v>84</v>
      </c>
      <c r="F384">
        <v>228.5</v>
      </c>
      <c r="G384">
        <v>119.5</v>
      </c>
    </row>
    <row r="385" spans="1:7" x14ac:dyDescent="0.35">
      <c r="A385" t="s">
        <v>30</v>
      </c>
      <c r="B385">
        <v>2014</v>
      </c>
      <c r="C385" t="s">
        <v>40</v>
      </c>
      <c r="D385" s="29">
        <v>41821</v>
      </c>
      <c r="E385" t="s">
        <v>21</v>
      </c>
      <c r="F385">
        <v>115.3</v>
      </c>
      <c r="G385">
        <v>119.5</v>
      </c>
    </row>
    <row r="386" spans="1:7" x14ac:dyDescent="0.35">
      <c r="A386" t="s">
        <v>30</v>
      </c>
      <c r="B386">
        <v>2014</v>
      </c>
      <c r="C386" t="s">
        <v>40</v>
      </c>
      <c r="D386" s="29">
        <v>41821</v>
      </c>
      <c r="E386" t="s">
        <v>23</v>
      </c>
      <c r="F386">
        <v>113.4</v>
      </c>
      <c r="G386">
        <v>119.5</v>
      </c>
    </row>
    <row r="387" spans="1:7" x14ac:dyDescent="0.35">
      <c r="A387" t="s">
        <v>33</v>
      </c>
      <c r="B387">
        <v>2014</v>
      </c>
      <c r="C387" t="s">
        <v>40</v>
      </c>
      <c r="D387" s="29">
        <v>41821</v>
      </c>
      <c r="E387" t="s">
        <v>23</v>
      </c>
      <c r="F387">
        <v>111.5</v>
      </c>
      <c r="G387">
        <v>118.9</v>
      </c>
    </row>
    <row r="388" spans="1:7" x14ac:dyDescent="0.35">
      <c r="A388" t="s">
        <v>33</v>
      </c>
      <c r="B388">
        <v>2014</v>
      </c>
      <c r="C388" t="s">
        <v>40</v>
      </c>
      <c r="D388" s="29">
        <v>41821</v>
      </c>
      <c r="E388" t="s">
        <v>21</v>
      </c>
      <c r="F388">
        <v>111.6</v>
      </c>
      <c r="G388">
        <v>118.9</v>
      </c>
    </row>
    <row r="389" spans="1:7" x14ac:dyDescent="0.35">
      <c r="A389" t="s">
        <v>33</v>
      </c>
      <c r="B389">
        <v>2014</v>
      </c>
      <c r="C389" t="s">
        <v>40</v>
      </c>
      <c r="D389" s="29">
        <v>41821</v>
      </c>
      <c r="E389" t="s">
        <v>84</v>
      </c>
      <c r="F389">
        <v>228.4</v>
      </c>
      <c r="G389">
        <v>118.9</v>
      </c>
    </row>
    <row r="390" spans="1:7" x14ac:dyDescent="0.35">
      <c r="A390" t="s">
        <v>33</v>
      </c>
      <c r="B390">
        <v>2014</v>
      </c>
      <c r="C390" t="s">
        <v>40</v>
      </c>
      <c r="D390" s="29">
        <v>41821</v>
      </c>
      <c r="E390" t="s">
        <v>83</v>
      </c>
      <c r="F390">
        <v>456.90000000000003</v>
      </c>
      <c r="G390">
        <v>118.9</v>
      </c>
    </row>
    <row r="391" spans="1:7" x14ac:dyDescent="0.35">
      <c r="A391" t="s">
        <v>33</v>
      </c>
      <c r="B391">
        <v>2014</v>
      </c>
      <c r="C391" t="s">
        <v>40</v>
      </c>
      <c r="D391" s="29">
        <v>41821</v>
      </c>
      <c r="E391" t="s">
        <v>82</v>
      </c>
      <c r="F391">
        <v>345.6</v>
      </c>
      <c r="G391">
        <v>118.9</v>
      </c>
    </row>
    <row r="392" spans="1:7" x14ac:dyDescent="0.35">
      <c r="A392" t="s">
        <v>33</v>
      </c>
      <c r="B392">
        <v>2014</v>
      </c>
      <c r="C392" t="s">
        <v>40</v>
      </c>
      <c r="D392" s="29">
        <v>41821</v>
      </c>
      <c r="E392" t="s">
        <v>17</v>
      </c>
      <c r="F392">
        <v>349</v>
      </c>
      <c r="G392">
        <v>118.9</v>
      </c>
    </row>
    <row r="393" spans="1:7" x14ac:dyDescent="0.35">
      <c r="A393" t="s">
        <v>33</v>
      </c>
      <c r="B393">
        <v>2014</v>
      </c>
      <c r="C393" t="s">
        <v>40</v>
      </c>
      <c r="D393" s="29">
        <v>41821</v>
      </c>
      <c r="E393" t="s">
        <v>75</v>
      </c>
      <c r="F393">
        <v>1485.7</v>
      </c>
      <c r="G393">
        <v>118.9</v>
      </c>
    </row>
    <row r="394" spans="1:7" x14ac:dyDescent="0.35">
      <c r="A394" t="s">
        <v>34</v>
      </c>
      <c r="B394">
        <v>2014</v>
      </c>
      <c r="C394" t="s">
        <v>40</v>
      </c>
      <c r="D394" s="29">
        <v>41821</v>
      </c>
      <c r="E394" t="s">
        <v>75</v>
      </c>
      <c r="F394">
        <v>1461.5</v>
      </c>
      <c r="G394">
        <v>119.2</v>
      </c>
    </row>
    <row r="395" spans="1:7" x14ac:dyDescent="0.35">
      <c r="A395" t="s">
        <v>34</v>
      </c>
      <c r="B395">
        <v>2014</v>
      </c>
      <c r="C395" t="s">
        <v>40</v>
      </c>
      <c r="D395" s="29">
        <v>41821</v>
      </c>
      <c r="E395" t="s">
        <v>17</v>
      </c>
      <c r="F395">
        <v>355</v>
      </c>
      <c r="G395">
        <v>119.2</v>
      </c>
    </row>
    <row r="396" spans="1:7" x14ac:dyDescent="0.35">
      <c r="A396" t="s">
        <v>34</v>
      </c>
      <c r="B396">
        <v>2014</v>
      </c>
      <c r="C396" t="s">
        <v>40</v>
      </c>
      <c r="D396" s="29">
        <v>41821</v>
      </c>
      <c r="E396" t="s">
        <v>82</v>
      </c>
      <c r="F396">
        <v>344.7</v>
      </c>
      <c r="G396">
        <v>119.2</v>
      </c>
    </row>
    <row r="397" spans="1:7" x14ac:dyDescent="0.35">
      <c r="A397" t="s">
        <v>34</v>
      </c>
      <c r="B397">
        <v>2014</v>
      </c>
      <c r="C397" t="s">
        <v>40</v>
      </c>
      <c r="D397" s="29">
        <v>41821</v>
      </c>
      <c r="E397" t="s">
        <v>83</v>
      </c>
      <c r="F397">
        <v>454.9</v>
      </c>
      <c r="G397">
        <v>119.2</v>
      </c>
    </row>
    <row r="398" spans="1:7" x14ac:dyDescent="0.35">
      <c r="A398" t="s">
        <v>34</v>
      </c>
      <c r="B398">
        <v>2014</v>
      </c>
      <c r="C398" t="s">
        <v>40</v>
      </c>
      <c r="D398" s="29">
        <v>41821</v>
      </c>
      <c r="E398" t="s">
        <v>84</v>
      </c>
      <c r="F398">
        <v>228.5</v>
      </c>
      <c r="G398">
        <v>119.2</v>
      </c>
    </row>
    <row r="399" spans="1:7" x14ac:dyDescent="0.35">
      <c r="A399" t="s">
        <v>34</v>
      </c>
      <c r="B399">
        <v>2014</v>
      </c>
      <c r="C399" t="s">
        <v>40</v>
      </c>
      <c r="D399" s="29">
        <v>41821</v>
      </c>
      <c r="E399" t="s">
        <v>21</v>
      </c>
      <c r="F399">
        <v>113.9</v>
      </c>
      <c r="G399">
        <v>119.2</v>
      </c>
    </row>
    <row r="400" spans="1:7" x14ac:dyDescent="0.35">
      <c r="A400" t="s">
        <v>34</v>
      </c>
      <c r="B400">
        <v>2014</v>
      </c>
      <c r="C400" t="s">
        <v>40</v>
      </c>
      <c r="D400" s="29">
        <v>41821</v>
      </c>
      <c r="E400" t="s">
        <v>23</v>
      </c>
      <c r="F400">
        <v>112.7</v>
      </c>
      <c r="G400">
        <v>119.2</v>
      </c>
    </row>
    <row r="401" spans="1:7" x14ac:dyDescent="0.35">
      <c r="A401" t="s">
        <v>30</v>
      </c>
      <c r="B401">
        <v>2014</v>
      </c>
      <c r="C401" t="s">
        <v>41</v>
      </c>
      <c r="D401" s="29">
        <v>41852</v>
      </c>
      <c r="E401" t="s">
        <v>75</v>
      </c>
      <c r="F401">
        <v>1466.4999999999998</v>
      </c>
      <c r="G401">
        <v>120.7</v>
      </c>
    </row>
    <row r="402" spans="1:7" x14ac:dyDescent="0.35">
      <c r="A402" t="s">
        <v>30</v>
      </c>
      <c r="B402">
        <v>2014</v>
      </c>
      <c r="C402" t="s">
        <v>41</v>
      </c>
      <c r="D402" s="29">
        <v>41852</v>
      </c>
      <c r="E402" t="s">
        <v>17</v>
      </c>
      <c r="F402">
        <v>360.4</v>
      </c>
      <c r="G402">
        <v>120.7</v>
      </c>
    </row>
    <row r="403" spans="1:7" x14ac:dyDescent="0.35">
      <c r="A403" t="s">
        <v>30</v>
      </c>
      <c r="B403">
        <v>2014</v>
      </c>
      <c r="C403" t="s">
        <v>41</v>
      </c>
      <c r="D403" s="29">
        <v>41852</v>
      </c>
      <c r="E403" t="s">
        <v>82</v>
      </c>
      <c r="F403">
        <v>344.9</v>
      </c>
      <c r="G403">
        <v>120.7</v>
      </c>
    </row>
    <row r="404" spans="1:7" x14ac:dyDescent="0.35">
      <c r="A404" t="s">
        <v>30</v>
      </c>
      <c r="B404">
        <v>2014</v>
      </c>
      <c r="C404" t="s">
        <v>41</v>
      </c>
      <c r="D404" s="29">
        <v>41852</v>
      </c>
      <c r="E404" t="s">
        <v>83</v>
      </c>
      <c r="F404">
        <v>456.20000000000005</v>
      </c>
      <c r="G404">
        <v>120.7</v>
      </c>
    </row>
    <row r="405" spans="1:7" x14ac:dyDescent="0.35">
      <c r="A405" t="s">
        <v>30</v>
      </c>
      <c r="B405">
        <v>2014</v>
      </c>
      <c r="C405" t="s">
        <v>41</v>
      </c>
      <c r="D405" s="29">
        <v>41852</v>
      </c>
      <c r="E405" t="s">
        <v>84</v>
      </c>
      <c r="F405">
        <v>229.4</v>
      </c>
      <c r="G405">
        <v>120.7</v>
      </c>
    </row>
    <row r="406" spans="1:7" x14ac:dyDescent="0.35">
      <c r="A406" t="s">
        <v>30</v>
      </c>
      <c r="B406">
        <v>2014</v>
      </c>
      <c r="C406" t="s">
        <v>41</v>
      </c>
      <c r="D406" s="29">
        <v>41852</v>
      </c>
      <c r="E406" t="s">
        <v>21</v>
      </c>
      <c r="F406">
        <v>115.4</v>
      </c>
      <c r="G406">
        <v>120.7</v>
      </c>
    </row>
    <row r="407" spans="1:7" x14ac:dyDescent="0.35">
      <c r="A407" t="s">
        <v>30</v>
      </c>
      <c r="B407">
        <v>2014</v>
      </c>
      <c r="C407" t="s">
        <v>41</v>
      </c>
      <c r="D407" s="29">
        <v>41852</v>
      </c>
      <c r="E407" t="s">
        <v>23</v>
      </c>
      <c r="F407">
        <v>114</v>
      </c>
      <c r="G407">
        <v>120.7</v>
      </c>
    </row>
    <row r="408" spans="1:7" x14ac:dyDescent="0.35">
      <c r="A408" t="s">
        <v>33</v>
      </c>
      <c r="B408">
        <v>2014</v>
      </c>
      <c r="C408" t="s">
        <v>41</v>
      </c>
      <c r="D408" s="29">
        <v>41852</v>
      </c>
      <c r="E408" t="s">
        <v>23</v>
      </c>
      <c r="F408">
        <v>112.2</v>
      </c>
      <c r="G408">
        <v>119.9</v>
      </c>
    </row>
    <row r="409" spans="1:7" x14ac:dyDescent="0.35">
      <c r="A409" t="s">
        <v>33</v>
      </c>
      <c r="B409">
        <v>2014</v>
      </c>
      <c r="C409" t="s">
        <v>41</v>
      </c>
      <c r="D409" s="29">
        <v>41852</v>
      </c>
      <c r="E409" t="s">
        <v>21</v>
      </c>
      <c r="F409">
        <v>111.8</v>
      </c>
      <c r="G409">
        <v>119.9</v>
      </c>
    </row>
    <row r="410" spans="1:7" x14ac:dyDescent="0.35">
      <c r="A410" t="s">
        <v>33</v>
      </c>
      <c r="B410">
        <v>2014</v>
      </c>
      <c r="C410" t="s">
        <v>41</v>
      </c>
      <c r="D410" s="29">
        <v>41852</v>
      </c>
      <c r="E410" t="s">
        <v>84</v>
      </c>
      <c r="F410">
        <v>229.2</v>
      </c>
      <c r="G410">
        <v>119.9</v>
      </c>
    </row>
    <row r="411" spans="1:7" x14ac:dyDescent="0.35">
      <c r="A411" t="s">
        <v>33</v>
      </c>
      <c r="B411">
        <v>2014</v>
      </c>
      <c r="C411" t="s">
        <v>41</v>
      </c>
      <c r="D411" s="29">
        <v>41852</v>
      </c>
      <c r="E411" t="s">
        <v>83</v>
      </c>
      <c r="F411">
        <v>460.8</v>
      </c>
      <c r="G411">
        <v>119.9</v>
      </c>
    </row>
    <row r="412" spans="1:7" x14ac:dyDescent="0.35">
      <c r="A412" t="s">
        <v>33</v>
      </c>
      <c r="B412">
        <v>2014</v>
      </c>
      <c r="C412" t="s">
        <v>41</v>
      </c>
      <c r="D412" s="29">
        <v>41852</v>
      </c>
      <c r="E412" t="s">
        <v>82</v>
      </c>
      <c r="F412">
        <v>347.2</v>
      </c>
      <c r="G412">
        <v>119.9</v>
      </c>
    </row>
    <row r="413" spans="1:7" x14ac:dyDescent="0.35">
      <c r="A413" t="s">
        <v>33</v>
      </c>
      <c r="B413">
        <v>2014</v>
      </c>
      <c r="C413" t="s">
        <v>41</v>
      </c>
      <c r="D413" s="29">
        <v>41852</v>
      </c>
      <c r="E413" t="s">
        <v>17</v>
      </c>
      <c r="F413">
        <v>350.6</v>
      </c>
      <c r="G413">
        <v>119.9</v>
      </c>
    </row>
    <row r="414" spans="1:7" x14ac:dyDescent="0.35">
      <c r="A414" t="s">
        <v>33</v>
      </c>
      <c r="B414">
        <v>2014</v>
      </c>
      <c r="C414" t="s">
        <v>41</v>
      </c>
      <c r="D414" s="29">
        <v>41852</v>
      </c>
      <c r="E414" t="s">
        <v>75</v>
      </c>
      <c r="F414">
        <v>1502.6</v>
      </c>
      <c r="G414">
        <v>119.9</v>
      </c>
    </row>
    <row r="415" spans="1:7" x14ac:dyDescent="0.35">
      <c r="A415" t="s">
        <v>34</v>
      </c>
      <c r="B415">
        <v>2014</v>
      </c>
      <c r="C415" t="s">
        <v>41</v>
      </c>
      <c r="D415" s="29">
        <v>41852</v>
      </c>
      <c r="E415" t="s">
        <v>75</v>
      </c>
      <c r="F415">
        <v>1479.2999999999997</v>
      </c>
      <c r="G415">
        <v>120.3</v>
      </c>
    </row>
    <row r="416" spans="1:7" x14ac:dyDescent="0.35">
      <c r="A416" t="s">
        <v>34</v>
      </c>
      <c r="B416">
        <v>2014</v>
      </c>
      <c r="C416" t="s">
        <v>41</v>
      </c>
      <c r="D416" s="29">
        <v>41852</v>
      </c>
      <c r="E416" t="s">
        <v>17</v>
      </c>
      <c r="F416">
        <v>356.4</v>
      </c>
      <c r="G416">
        <v>120.3</v>
      </c>
    </row>
    <row r="417" spans="1:7" x14ac:dyDescent="0.35">
      <c r="A417" t="s">
        <v>34</v>
      </c>
      <c r="B417">
        <v>2014</v>
      </c>
      <c r="C417" t="s">
        <v>41</v>
      </c>
      <c r="D417" s="29">
        <v>41852</v>
      </c>
      <c r="E417" t="s">
        <v>82</v>
      </c>
      <c r="F417">
        <v>346.3</v>
      </c>
      <c r="G417">
        <v>120.3</v>
      </c>
    </row>
    <row r="418" spans="1:7" x14ac:dyDescent="0.35">
      <c r="A418" t="s">
        <v>34</v>
      </c>
      <c r="B418">
        <v>2014</v>
      </c>
      <c r="C418" t="s">
        <v>41</v>
      </c>
      <c r="D418" s="29">
        <v>41852</v>
      </c>
      <c r="E418" t="s">
        <v>83</v>
      </c>
      <c r="F418">
        <v>457.6</v>
      </c>
      <c r="G418">
        <v>120.3</v>
      </c>
    </row>
    <row r="419" spans="1:7" x14ac:dyDescent="0.35">
      <c r="A419" t="s">
        <v>34</v>
      </c>
      <c r="B419">
        <v>2014</v>
      </c>
      <c r="C419" t="s">
        <v>41</v>
      </c>
      <c r="D419" s="29">
        <v>41852</v>
      </c>
      <c r="E419" t="s">
        <v>84</v>
      </c>
      <c r="F419">
        <v>229.3</v>
      </c>
      <c r="G419">
        <v>120.3</v>
      </c>
    </row>
    <row r="420" spans="1:7" x14ac:dyDescent="0.35">
      <c r="A420" t="s">
        <v>34</v>
      </c>
      <c r="B420">
        <v>2014</v>
      </c>
      <c r="C420" t="s">
        <v>41</v>
      </c>
      <c r="D420" s="29">
        <v>41852</v>
      </c>
      <c r="E420" t="s">
        <v>21</v>
      </c>
      <c r="F420">
        <v>114</v>
      </c>
      <c r="G420">
        <v>120.3</v>
      </c>
    </row>
    <row r="421" spans="1:7" x14ac:dyDescent="0.35">
      <c r="A421" t="s">
        <v>34</v>
      </c>
      <c r="B421">
        <v>2014</v>
      </c>
      <c r="C421" t="s">
        <v>41</v>
      </c>
      <c r="D421" s="29">
        <v>41852</v>
      </c>
      <c r="E421" t="s">
        <v>23</v>
      </c>
      <c r="F421">
        <v>113.3</v>
      </c>
      <c r="G421">
        <v>120.3</v>
      </c>
    </row>
    <row r="422" spans="1:7" x14ac:dyDescent="0.35">
      <c r="A422" t="s">
        <v>30</v>
      </c>
      <c r="B422">
        <v>2014</v>
      </c>
      <c r="C422" t="s">
        <v>42</v>
      </c>
      <c r="D422" s="29">
        <v>41883</v>
      </c>
      <c r="E422" t="s">
        <v>75</v>
      </c>
      <c r="F422">
        <v>1466.7</v>
      </c>
      <c r="G422">
        <v>120.9</v>
      </c>
    </row>
    <row r="423" spans="1:7" x14ac:dyDescent="0.35">
      <c r="A423" t="s">
        <v>30</v>
      </c>
      <c r="B423">
        <v>2014</v>
      </c>
      <c r="C423" t="s">
        <v>42</v>
      </c>
      <c r="D423" s="29">
        <v>41883</v>
      </c>
      <c r="E423" t="s">
        <v>17</v>
      </c>
      <c r="F423">
        <v>362.2</v>
      </c>
      <c r="G423">
        <v>120.9</v>
      </c>
    </row>
    <row r="424" spans="1:7" x14ac:dyDescent="0.35">
      <c r="A424" t="s">
        <v>30</v>
      </c>
      <c r="B424">
        <v>2014</v>
      </c>
      <c r="C424" t="s">
        <v>42</v>
      </c>
      <c r="D424" s="29">
        <v>41883</v>
      </c>
      <c r="E424" t="s">
        <v>82</v>
      </c>
      <c r="F424">
        <v>345.5</v>
      </c>
      <c r="G424">
        <v>120.9</v>
      </c>
    </row>
    <row r="425" spans="1:7" x14ac:dyDescent="0.35">
      <c r="A425" t="s">
        <v>30</v>
      </c>
      <c r="B425">
        <v>2014</v>
      </c>
      <c r="C425" t="s">
        <v>42</v>
      </c>
      <c r="D425" s="29">
        <v>41883</v>
      </c>
      <c r="E425" t="s">
        <v>83</v>
      </c>
      <c r="F425">
        <v>457.70000000000005</v>
      </c>
      <c r="G425">
        <v>120.9</v>
      </c>
    </row>
    <row r="426" spans="1:7" x14ac:dyDescent="0.35">
      <c r="A426" t="s">
        <v>30</v>
      </c>
      <c r="B426">
        <v>2014</v>
      </c>
      <c r="C426" t="s">
        <v>42</v>
      </c>
      <c r="D426" s="29">
        <v>41883</v>
      </c>
      <c r="E426" t="s">
        <v>84</v>
      </c>
      <c r="F426">
        <v>230.4</v>
      </c>
      <c r="G426">
        <v>120.9</v>
      </c>
    </row>
    <row r="427" spans="1:7" x14ac:dyDescent="0.35">
      <c r="A427" t="s">
        <v>30</v>
      </c>
      <c r="B427">
        <v>2014</v>
      </c>
      <c r="C427" t="s">
        <v>42</v>
      </c>
      <c r="D427" s="29">
        <v>41883</v>
      </c>
      <c r="E427" t="s">
        <v>21</v>
      </c>
      <c r="F427">
        <v>115.8</v>
      </c>
      <c r="G427">
        <v>120.9</v>
      </c>
    </row>
    <row r="428" spans="1:7" x14ac:dyDescent="0.35">
      <c r="A428" t="s">
        <v>30</v>
      </c>
      <c r="B428">
        <v>2014</v>
      </c>
      <c r="C428" t="s">
        <v>42</v>
      </c>
      <c r="D428" s="29">
        <v>41883</v>
      </c>
      <c r="E428" t="s">
        <v>23</v>
      </c>
      <c r="F428">
        <v>114.5</v>
      </c>
      <c r="G428">
        <v>120.9</v>
      </c>
    </row>
    <row r="429" spans="1:7" x14ac:dyDescent="0.35">
      <c r="A429" t="s">
        <v>33</v>
      </c>
      <c r="B429">
        <v>2014</v>
      </c>
      <c r="C429" t="s">
        <v>42</v>
      </c>
      <c r="D429" s="29">
        <v>41883</v>
      </c>
      <c r="E429" t="s">
        <v>23</v>
      </c>
      <c r="F429">
        <v>112.3</v>
      </c>
      <c r="G429">
        <v>119.2</v>
      </c>
    </row>
    <row r="430" spans="1:7" x14ac:dyDescent="0.35">
      <c r="A430" t="s">
        <v>33</v>
      </c>
      <c r="B430">
        <v>2014</v>
      </c>
      <c r="C430" t="s">
        <v>42</v>
      </c>
      <c r="D430" s="29">
        <v>41883</v>
      </c>
      <c r="E430" t="s">
        <v>21</v>
      </c>
      <c r="F430">
        <v>111.8</v>
      </c>
      <c r="G430">
        <v>119.2</v>
      </c>
    </row>
    <row r="431" spans="1:7" x14ac:dyDescent="0.35">
      <c r="A431" t="s">
        <v>33</v>
      </c>
      <c r="B431">
        <v>2014</v>
      </c>
      <c r="C431" t="s">
        <v>42</v>
      </c>
      <c r="D431" s="29">
        <v>41883</v>
      </c>
      <c r="E431" t="s">
        <v>84</v>
      </c>
      <c r="F431">
        <v>229.1</v>
      </c>
      <c r="G431">
        <v>119.2</v>
      </c>
    </row>
    <row r="432" spans="1:7" x14ac:dyDescent="0.35">
      <c r="A432" t="s">
        <v>33</v>
      </c>
      <c r="B432">
        <v>2014</v>
      </c>
      <c r="C432" t="s">
        <v>42</v>
      </c>
      <c r="D432" s="29">
        <v>41883</v>
      </c>
      <c r="E432" t="s">
        <v>83</v>
      </c>
      <c r="F432">
        <v>462.5</v>
      </c>
      <c r="G432">
        <v>119.2</v>
      </c>
    </row>
    <row r="433" spans="1:7" x14ac:dyDescent="0.35">
      <c r="A433" t="s">
        <v>33</v>
      </c>
      <c r="B433">
        <v>2014</v>
      </c>
      <c r="C433" t="s">
        <v>42</v>
      </c>
      <c r="D433" s="29">
        <v>41883</v>
      </c>
      <c r="E433" t="s">
        <v>82</v>
      </c>
      <c r="F433">
        <v>347.3</v>
      </c>
      <c r="G433">
        <v>119.2</v>
      </c>
    </row>
    <row r="434" spans="1:7" x14ac:dyDescent="0.35">
      <c r="A434" t="s">
        <v>33</v>
      </c>
      <c r="B434">
        <v>2014</v>
      </c>
      <c r="C434" t="s">
        <v>42</v>
      </c>
      <c r="D434" s="29">
        <v>41883</v>
      </c>
      <c r="E434" t="s">
        <v>17</v>
      </c>
      <c r="F434">
        <v>352.1</v>
      </c>
      <c r="G434">
        <v>119.2</v>
      </c>
    </row>
    <row r="435" spans="1:7" x14ac:dyDescent="0.35">
      <c r="A435" t="s">
        <v>33</v>
      </c>
      <c r="B435">
        <v>2014</v>
      </c>
      <c r="C435" t="s">
        <v>42</v>
      </c>
      <c r="D435" s="29">
        <v>41883</v>
      </c>
      <c r="E435" t="s">
        <v>75</v>
      </c>
      <c r="F435">
        <v>1478.9000000000003</v>
      </c>
      <c r="G435">
        <v>119.2</v>
      </c>
    </row>
    <row r="436" spans="1:7" x14ac:dyDescent="0.35">
      <c r="A436" t="s">
        <v>34</v>
      </c>
      <c r="B436">
        <v>2014</v>
      </c>
      <c r="C436" t="s">
        <v>42</v>
      </c>
      <c r="D436" s="29">
        <v>41883</v>
      </c>
      <c r="E436" t="s">
        <v>75</v>
      </c>
      <c r="F436">
        <v>1470.2999999999997</v>
      </c>
      <c r="G436">
        <v>120.1</v>
      </c>
    </row>
    <row r="437" spans="1:7" x14ac:dyDescent="0.35">
      <c r="A437" t="s">
        <v>34</v>
      </c>
      <c r="B437">
        <v>2014</v>
      </c>
      <c r="C437" t="s">
        <v>42</v>
      </c>
      <c r="D437" s="29">
        <v>41883</v>
      </c>
      <c r="E437" t="s">
        <v>17</v>
      </c>
      <c r="F437">
        <v>358</v>
      </c>
      <c r="G437">
        <v>120.1</v>
      </c>
    </row>
    <row r="438" spans="1:7" x14ac:dyDescent="0.35">
      <c r="A438" t="s">
        <v>34</v>
      </c>
      <c r="B438">
        <v>2014</v>
      </c>
      <c r="C438" t="s">
        <v>42</v>
      </c>
      <c r="D438" s="29">
        <v>41883</v>
      </c>
      <c r="E438" t="s">
        <v>82</v>
      </c>
      <c r="F438">
        <v>346.7</v>
      </c>
      <c r="G438">
        <v>120.1</v>
      </c>
    </row>
    <row r="439" spans="1:7" x14ac:dyDescent="0.35">
      <c r="A439" t="s">
        <v>34</v>
      </c>
      <c r="B439">
        <v>2014</v>
      </c>
      <c r="C439" t="s">
        <v>42</v>
      </c>
      <c r="D439" s="29">
        <v>41883</v>
      </c>
      <c r="E439" t="s">
        <v>83</v>
      </c>
      <c r="F439">
        <v>459.2</v>
      </c>
      <c r="G439">
        <v>120.1</v>
      </c>
    </row>
    <row r="440" spans="1:7" x14ac:dyDescent="0.35">
      <c r="A440" t="s">
        <v>34</v>
      </c>
      <c r="B440">
        <v>2014</v>
      </c>
      <c r="C440" t="s">
        <v>42</v>
      </c>
      <c r="D440" s="29">
        <v>41883</v>
      </c>
      <c r="E440" t="s">
        <v>84</v>
      </c>
      <c r="F440">
        <v>229.8</v>
      </c>
      <c r="G440">
        <v>120.1</v>
      </c>
    </row>
    <row r="441" spans="1:7" x14ac:dyDescent="0.35">
      <c r="A441" t="s">
        <v>34</v>
      </c>
      <c r="B441">
        <v>2014</v>
      </c>
      <c r="C441" t="s">
        <v>42</v>
      </c>
      <c r="D441" s="29">
        <v>41883</v>
      </c>
      <c r="E441" t="s">
        <v>21</v>
      </c>
      <c r="F441">
        <v>114.3</v>
      </c>
      <c r="G441">
        <v>120.1</v>
      </c>
    </row>
    <row r="442" spans="1:7" x14ac:dyDescent="0.35">
      <c r="A442" t="s">
        <v>34</v>
      </c>
      <c r="B442">
        <v>2014</v>
      </c>
      <c r="C442" t="s">
        <v>42</v>
      </c>
      <c r="D442" s="29">
        <v>41883</v>
      </c>
      <c r="E442" t="s">
        <v>23</v>
      </c>
      <c r="F442">
        <v>113.7</v>
      </c>
      <c r="G442">
        <v>120.1</v>
      </c>
    </row>
    <row r="443" spans="1:7" x14ac:dyDescent="0.35">
      <c r="A443" t="s">
        <v>30</v>
      </c>
      <c r="B443">
        <v>2014</v>
      </c>
      <c r="C443" t="s">
        <v>43</v>
      </c>
      <c r="D443" s="29">
        <v>41913</v>
      </c>
      <c r="E443" t="s">
        <v>75</v>
      </c>
      <c r="F443">
        <v>1464.3999999999999</v>
      </c>
      <c r="G443">
        <v>121</v>
      </c>
    </row>
    <row r="444" spans="1:7" x14ac:dyDescent="0.35">
      <c r="A444" t="s">
        <v>30</v>
      </c>
      <c r="B444">
        <v>2014</v>
      </c>
      <c r="C444" t="s">
        <v>43</v>
      </c>
      <c r="D444" s="29">
        <v>41913</v>
      </c>
      <c r="E444" t="s">
        <v>17</v>
      </c>
      <c r="F444">
        <v>365.3</v>
      </c>
      <c r="G444">
        <v>121</v>
      </c>
    </row>
    <row r="445" spans="1:7" x14ac:dyDescent="0.35">
      <c r="A445" t="s">
        <v>30</v>
      </c>
      <c r="B445">
        <v>2014</v>
      </c>
      <c r="C445" t="s">
        <v>43</v>
      </c>
      <c r="D445" s="29">
        <v>41913</v>
      </c>
      <c r="E445" t="s">
        <v>82</v>
      </c>
      <c r="F445">
        <v>346.20000000000005</v>
      </c>
      <c r="G445">
        <v>121</v>
      </c>
    </row>
    <row r="446" spans="1:7" x14ac:dyDescent="0.35">
      <c r="A446" t="s">
        <v>30</v>
      </c>
      <c r="B446">
        <v>2014</v>
      </c>
      <c r="C446" t="s">
        <v>43</v>
      </c>
      <c r="D446" s="29">
        <v>41913</v>
      </c>
      <c r="E446" t="s">
        <v>83</v>
      </c>
      <c r="F446">
        <v>459.1</v>
      </c>
      <c r="G446">
        <v>121</v>
      </c>
    </row>
    <row r="447" spans="1:7" x14ac:dyDescent="0.35">
      <c r="A447" t="s">
        <v>30</v>
      </c>
      <c r="B447">
        <v>2014</v>
      </c>
      <c r="C447" t="s">
        <v>43</v>
      </c>
      <c r="D447" s="29">
        <v>41913</v>
      </c>
      <c r="E447" t="s">
        <v>84</v>
      </c>
      <c r="F447">
        <v>231.5</v>
      </c>
      <c r="G447">
        <v>121</v>
      </c>
    </row>
    <row r="448" spans="1:7" x14ac:dyDescent="0.35">
      <c r="A448" t="s">
        <v>30</v>
      </c>
      <c r="B448">
        <v>2014</v>
      </c>
      <c r="C448" t="s">
        <v>43</v>
      </c>
      <c r="D448" s="29">
        <v>41913</v>
      </c>
      <c r="E448" t="s">
        <v>21</v>
      </c>
      <c r="F448">
        <v>116.4</v>
      </c>
      <c r="G448">
        <v>121</v>
      </c>
    </row>
    <row r="449" spans="1:7" x14ac:dyDescent="0.35">
      <c r="A449" t="s">
        <v>30</v>
      </c>
      <c r="B449">
        <v>2014</v>
      </c>
      <c r="C449" t="s">
        <v>43</v>
      </c>
      <c r="D449" s="29">
        <v>41913</v>
      </c>
      <c r="E449" t="s">
        <v>23</v>
      </c>
      <c r="F449">
        <v>115.3</v>
      </c>
      <c r="G449">
        <v>121</v>
      </c>
    </row>
    <row r="450" spans="1:7" x14ac:dyDescent="0.35">
      <c r="A450" t="s">
        <v>33</v>
      </c>
      <c r="B450">
        <v>2014</v>
      </c>
      <c r="C450" t="s">
        <v>43</v>
      </c>
      <c r="D450" s="29">
        <v>41913</v>
      </c>
      <c r="E450" t="s">
        <v>23</v>
      </c>
      <c r="F450">
        <v>112.6</v>
      </c>
      <c r="G450">
        <v>119.1</v>
      </c>
    </row>
    <row r="451" spans="1:7" x14ac:dyDescent="0.35">
      <c r="A451" t="s">
        <v>33</v>
      </c>
      <c r="B451">
        <v>2014</v>
      </c>
      <c r="C451" t="s">
        <v>43</v>
      </c>
      <c r="D451" s="29">
        <v>41913</v>
      </c>
      <c r="E451" t="s">
        <v>21</v>
      </c>
      <c r="F451">
        <v>112</v>
      </c>
      <c r="G451">
        <v>119.1</v>
      </c>
    </row>
    <row r="452" spans="1:7" x14ac:dyDescent="0.35">
      <c r="A452" t="s">
        <v>33</v>
      </c>
      <c r="B452">
        <v>2014</v>
      </c>
      <c r="C452" t="s">
        <v>43</v>
      </c>
      <c r="D452" s="29">
        <v>41913</v>
      </c>
      <c r="E452" t="s">
        <v>84</v>
      </c>
      <c r="F452">
        <v>229.5</v>
      </c>
      <c r="G452">
        <v>119.1</v>
      </c>
    </row>
    <row r="453" spans="1:7" x14ac:dyDescent="0.35">
      <c r="A453" t="s">
        <v>33</v>
      </c>
      <c r="B453">
        <v>2014</v>
      </c>
      <c r="C453" t="s">
        <v>43</v>
      </c>
      <c r="D453" s="29">
        <v>41913</v>
      </c>
      <c r="E453" t="s">
        <v>83</v>
      </c>
      <c r="F453">
        <v>463.20000000000005</v>
      </c>
      <c r="G453">
        <v>119.1</v>
      </c>
    </row>
    <row r="454" spans="1:7" x14ac:dyDescent="0.35">
      <c r="A454" t="s">
        <v>33</v>
      </c>
      <c r="B454">
        <v>2014</v>
      </c>
      <c r="C454" t="s">
        <v>43</v>
      </c>
      <c r="D454" s="29">
        <v>41913</v>
      </c>
      <c r="E454" t="s">
        <v>82</v>
      </c>
      <c r="F454">
        <v>347.9</v>
      </c>
      <c r="G454">
        <v>119.1</v>
      </c>
    </row>
    <row r="455" spans="1:7" x14ac:dyDescent="0.35">
      <c r="A455" t="s">
        <v>33</v>
      </c>
      <c r="B455">
        <v>2014</v>
      </c>
      <c r="C455" t="s">
        <v>43</v>
      </c>
      <c r="D455" s="29">
        <v>41913</v>
      </c>
      <c r="E455" t="s">
        <v>17</v>
      </c>
      <c r="F455">
        <v>353.4</v>
      </c>
      <c r="G455">
        <v>119.1</v>
      </c>
    </row>
    <row r="456" spans="1:7" x14ac:dyDescent="0.35">
      <c r="A456" t="s">
        <v>33</v>
      </c>
      <c r="B456">
        <v>2014</v>
      </c>
      <c r="C456" t="s">
        <v>43</v>
      </c>
      <c r="D456" s="29">
        <v>41913</v>
      </c>
      <c r="E456" t="s">
        <v>75</v>
      </c>
      <c r="F456">
        <v>1472.3</v>
      </c>
      <c r="G456">
        <v>119.1</v>
      </c>
    </row>
    <row r="457" spans="1:7" x14ac:dyDescent="0.35">
      <c r="A457" t="s">
        <v>34</v>
      </c>
      <c r="B457">
        <v>2014</v>
      </c>
      <c r="C457" t="s">
        <v>43</v>
      </c>
      <c r="D457" s="29">
        <v>41913</v>
      </c>
      <c r="E457" t="s">
        <v>75</v>
      </c>
      <c r="F457">
        <v>1466.6000000000001</v>
      </c>
      <c r="G457">
        <v>120.1</v>
      </c>
    </row>
    <row r="458" spans="1:7" x14ac:dyDescent="0.35">
      <c r="A458" t="s">
        <v>34</v>
      </c>
      <c r="B458">
        <v>2014</v>
      </c>
      <c r="C458" t="s">
        <v>43</v>
      </c>
      <c r="D458" s="29">
        <v>41913</v>
      </c>
      <c r="E458" t="s">
        <v>17</v>
      </c>
      <c r="F458">
        <v>360.6</v>
      </c>
      <c r="G458">
        <v>120.1</v>
      </c>
    </row>
    <row r="459" spans="1:7" x14ac:dyDescent="0.35">
      <c r="A459" t="s">
        <v>34</v>
      </c>
      <c r="B459">
        <v>2014</v>
      </c>
      <c r="C459" t="s">
        <v>43</v>
      </c>
      <c r="D459" s="29">
        <v>41913</v>
      </c>
      <c r="E459" t="s">
        <v>82</v>
      </c>
      <c r="F459">
        <v>347.3</v>
      </c>
      <c r="G459">
        <v>120.1</v>
      </c>
    </row>
    <row r="460" spans="1:7" x14ac:dyDescent="0.35">
      <c r="A460" t="s">
        <v>34</v>
      </c>
      <c r="B460">
        <v>2014</v>
      </c>
      <c r="C460" t="s">
        <v>43</v>
      </c>
      <c r="D460" s="29">
        <v>41913</v>
      </c>
      <c r="E460" t="s">
        <v>83</v>
      </c>
      <c r="F460">
        <v>460.1</v>
      </c>
      <c r="G460">
        <v>120.1</v>
      </c>
    </row>
    <row r="461" spans="1:7" x14ac:dyDescent="0.35">
      <c r="A461" t="s">
        <v>34</v>
      </c>
      <c r="B461">
        <v>2014</v>
      </c>
      <c r="C461" t="s">
        <v>43</v>
      </c>
      <c r="D461" s="29">
        <v>41913</v>
      </c>
      <c r="E461" t="s">
        <v>84</v>
      </c>
      <c r="F461">
        <v>230.60000000000002</v>
      </c>
      <c r="G461">
        <v>120.1</v>
      </c>
    </row>
    <row r="462" spans="1:7" x14ac:dyDescent="0.35">
      <c r="A462" t="s">
        <v>34</v>
      </c>
      <c r="B462">
        <v>2014</v>
      </c>
      <c r="C462" t="s">
        <v>43</v>
      </c>
      <c r="D462" s="29">
        <v>41913</v>
      </c>
      <c r="E462" t="s">
        <v>21</v>
      </c>
      <c r="F462">
        <v>114.7</v>
      </c>
      <c r="G462">
        <v>120.1</v>
      </c>
    </row>
    <row r="463" spans="1:7" x14ac:dyDescent="0.35">
      <c r="A463" t="s">
        <v>34</v>
      </c>
      <c r="B463">
        <v>2014</v>
      </c>
      <c r="C463" t="s">
        <v>43</v>
      </c>
      <c r="D463" s="29">
        <v>41913</v>
      </c>
      <c r="E463" t="s">
        <v>23</v>
      </c>
      <c r="F463">
        <v>114.3</v>
      </c>
      <c r="G463">
        <v>120.1</v>
      </c>
    </row>
    <row r="464" spans="1:7" x14ac:dyDescent="0.35">
      <c r="A464" t="s">
        <v>30</v>
      </c>
      <c r="B464">
        <v>2014</v>
      </c>
      <c r="C464" t="s">
        <v>45</v>
      </c>
      <c r="D464" s="29">
        <v>41944</v>
      </c>
      <c r="E464" t="s">
        <v>75</v>
      </c>
      <c r="F464">
        <v>1465.2</v>
      </c>
      <c r="G464">
        <v>121.1</v>
      </c>
    </row>
    <row r="465" spans="1:7" x14ac:dyDescent="0.35">
      <c r="A465" t="s">
        <v>30</v>
      </c>
      <c r="B465">
        <v>2014</v>
      </c>
      <c r="C465" t="s">
        <v>45</v>
      </c>
      <c r="D465" s="29">
        <v>41944</v>
      </c>
      <c r="E465" t="s">
        <v>17</v>
      </c>
      <c r="F465">
        <v>366.70000000000005</v>
      </c>
      <c r="G465">
        <v>121.1</v>
      </c>
    </row>
    <row r="466" spans="1:7" x14ac:dyDescent="0.35">
      <c r="A466" t="s">
        <v>30</v>
      </c>
      <c r="B466">
        <v>2014</v>
      </c>
      <c r="C466" t="s">
        <v>45</v>
      </c>
      <c r="D466" s="29">
        <v>41944</v>
      </c>
      <c r="E466" t="s">
        <v>82</v>
      </c>
      <c r="F466">
        <v>346.3</v>
      </c>
      <c r="G466">
        <v>121.1</v>
      </c>
    </row>
    <row r="467" spans="1:7" x14ac:dyDescent="0.35">
      <c r="A467" t="s">
        <v>30</v>
      </c>
      <c r="B467">
        <v>2014</v>
      </c>
      <c r="C467" t="s">
        <v>45</v>
      </c>
      <c r="D467" s="29">
        <v>41944</v>
      </c>
      <c r="E467" t="s">
        <v>83</v>
      </c>
      <c r="F467">
        <v>459.7</v>
      </c>
      <c r="G467">
        <v>121.1</v>
      </c>
    </row>
    <row r="468" spans="1:7" x14ac:dyDescent="0.35">
      <c r="A468" t="s">
        <v>30</v>
      </c>
      <c r="B468">
        <v>2014</v>
      </c>
      <c r="C468" t="s">
        <v>45</v>
      </c>
      <c r="D468" s="29">
        <v>41944</v>
      </c>
      <c r="E468" t="s">
        <v>84</v>
      </c>
      <c r="F468">
        <v>232.2</v>
      </c>
      <c r="G468">
        <v>121.1</v>
      </c>
    </row>
    <row r="469" spans="1:7" x14ac:dyDescent="0.35">
      <c r="A469" t="s">
        <v>30</v>
      </c>
      <c r="B469">
        <v>2014</v>
      </c>
      <c r="C469" t="s">
        <v>45</v>
      </c>
      <c r="D469" s="29">
        <v>41944</v>
      </c>
      <c r="E469" t="s">
        <v>21</v>
      </c>
      <c r="F469">
        <v>117.3</v>
      </c>
      <c r="G469">
        <v>121.1</v>
      </c>
    </row>
    <row r="470" spans="1:7" x14ac:dyDescent="0.35">
      <c r="A470" t="s">
        <v>30</v>
      </c>
      <c r="B470">
        <v>2014</v>
      </c>
      <c r="C470" t="s">
        <v>45</v>
      </c>
      <c r="D470" s="29">
        <v>41944</v>
      </c>
      <c r="E470" t="s">
        <v>23</v>
      </c>
      <c r="F470">
        <v>115.9</v>
      </c>
      <c r="G470">
        <v>121.1</v>
      </c>
    </row>
    <row r="471" spans="1:7" x14ac:dyDescent="0.35">
      <c r="A471" t="s">
        <v>33</v>
      </c>
      <c r="B471">
        <v>2014</v>
      </c>
      <c r="C471" t="s">
        <v>45</v>
      </c>
      <c r="D471" s="29">
        <v>41944</v>
      </c>
      <c r="E471" t="s">
        <v>23</v>
      </c>
      <c r="F471">
        <v>113</v>
      </c>
      <c r="G471">
        <v>119</v>
      </c>
    </row>
    <row r="472" spans="1:7" x14ac:dyDescent="0.35">
      <c r="A472" t="s">
        <v>33</v>
      </c>
      <c r="B472">
        <v>2014</v>
      </c>
      <c r="C472" t="s">
        <v>45</v>
      </c>
      <c r="D472" s="29">
        <v>41944</v>
      </c>
      <c r="E472" t="s">
        <v>21</v>
      </c>
      <c r="F472">
        <v>112.6</v>
      </c>
      <c r="G472">
        <v>119</v>
      </c>
    </row>
    <row r="473" spans="1:7" x14ac:dyDescent="0.35">
      <c r="A473" t="s">
        <v>33</v>
      </c>
      <c r="B473">
        <v>2014</v>
      </c>
      <c r="C473" t="s">
        <v>45</v>
      </c>
      <c r="D473" s="29">
        <v>41944</v>
      </c>
      <c r="E473" t="s">
        <v>84</v>
      </c>
      <c r="F473">
        <v>229.8</v>
      </c>
      <c r="G473">
        <v>119</v>
      </c>
    </row>
    <row r="474" spans="1:7" x14ac:dyDescent="0.35">
      <c r="A474" t="s">
        <v>33</v>
      </c>
      <c r="B474">
        <v>2014</v>
      </c>
      <c r="C474" t="s">
        <v>45</v>
      </c>
      <c r="D474" s="29">
        <v>41944</v>
      </c>
      <c r="E474" t="s">
        <v>83</v>
      </c>
      <c r="F474">
        <v>465.20000000000005</v>
      </c>
      <c r="G474">
        <v>119</v>
      </c>
    </row>
    <row r="475" spans="1:7" x14ac:dyDescent="0.35">
      <c r="A475" t="s">
        <v>33</v>
      </c>
      <c r="B475">
        <v>2014</v>
      </c>
      <c r="C475" t="s">
        <v>45</v>
      </c>
      <c r="D475" s="29">
        <v>41944</v>
      </c>
      <c r="E475" t="s">
        <v>82</v>
      </c>
      <c r="F475">
        <v>347.1</v>
      </c>
      <c r="G475">
        <v>119</v>
      </c>
    </row>
    <row r="476" spans="1:7" x14ac:dyDescent="0.35">
      <c r="A476" t="s">
        <v>33</v>
      </c>
      <c r="B476">
        <v>2014</v>
      </c>
      <c r="C476" t="s">
        <v>45</v>
      </c>
      <c r="D476" s="29">
        <v>41944</v>
      </c>
      <c r="E476" t="s">
        <v>17</v>
      </c>
      <c r="F476">
        <v>355.2</v>
      </c>
      <c r="G476">
        <v>119</v>
      </c>
    </row>
    <row r="477" spans="1:7" x14ac:dyDescent="0.35">
      <c r="A477" t="s">
        <v>33</v>
      </c>
      <c r="B477">
        <v>2014</v>
      </c>
      <c r="C477" t="s">
        <v>45</v>
      </c>
      <c r="D477" s="29">
        <v>41944</v>
      </c>
      <c r="E477" t="s">
        <v>75</v>
      </c>
      <c r="F477">
        <v>1472</v>
      </c>
      <c r="G477">
        <v>119</v>
      </c>
    </row>
    <row r="478" spans="1:7" x14ac:dyDescent="0.35">
      <c r="A478" t="s">
        <v>34</v>
      </c>
      <c r="B478">
        <v>2014</v>
      </c>
      <c r="C478" t="s">
        <v>45</v>
      </c>
      <c r="D478" s="29">
        <v>41944</v>
      </c>
      <c r="E478" t="s">
        <v>75</v>
      </c>
      <c r="F478">
        <v>1466.8</v>
      </c>
      <c r="G478">
        <v>120.1</v>
      </c>
    </row>
    <row r="479" spans="1:7" x14ac:dyDescent="0.35">
      <c r="A479" t="s">
        <v>34</v>
      </c>
      <c r="B479">
        <v>2014</v>
      </c>
      <c r="C479" t="s">
        <v>45</v>
      </c>
      <c r="D479" s="29">
        <v>41944</v>
      </c>
      <c r="E479" t="s">
        <v>17</v>
      </c>
      <c r="F479">
        <v>362.1</v>
      </c>
      <c r="G479">
        <v>120.1</v>
      </c>
    </row>
    <row r="480" spans="1:7" x14ac:dyDescent="0.35">
      <c r="A480" t="s">
        <v>34</v>
      </c>
      <c r="B480">
        <v>2014</v>
      </c>
      <c r="C480" t="s">
        <v>45</v>
      </c>
      <c r="D480" s="29">
        <v>41944</v>
      </c>
      <c r="E480" t="s">
        <v>82</v>
      </c>
      <c r="F480">
        <v>346.9</v>
      </c>
      <c r="G480">
        <v>120.1</v>
      </c>
    </row>
    <row r="481" spans="1:7" x14ac:dyDescent="0.35">
      <c r="A481" t="s">
        <v>34</v>
      </c>
      <c r="B481">
        <v>2014</v>
      </c>
      <c r="C481" t="s">
        <v>45</v>
      </c>
      <c r="D481" s="29">
        <v>41944</v>
      </c>
      <c r="E481" t="s">
        <v>83</v>
      </c>
      <c r="F481">
        <v>461.29999999999995</v>
      </c>
      <c r="G481">
        <v>120.1</v>
      </c>
    </row>
    <row r="482" spans="1:7" x14ac:dyDescent="0.35">
      <c r="A482" t="s">
        <v>34</v>
      </c>
      <c r="B482">
        <v>2014</v>
      </c>
      <c r="C482" t="s">
        <v>45</v>
      </c>
      <c r="D482" s="29">
        <v>41944</v>
      </c>
      <c r="E482" t="s">
        <v>84</v>
      </c>
      <c r="F482">
        <v>231.1</v>
      </c>
      <c r="G482">
        <v>120.1</v>
      </c>
    </row>
    <row r="483" spans="1:7" x14ac:dyDescent="0.35">
      <c r="A483" t="s">
        <v>34</v>
      </c>
      <c r="B483">
        <v>2014</v>
      </c>
      <c r="C483" t="s">
        <v>45</v>
      </c>
      <c r="D483" s="29">
        <v>41944</v>
      </c>
      <c r="E483" t="s">
        <v>21</v>
      </c>
      <c r="F483">
        <v>115.5</v>
      </c>
      <c r="G483">
        <v>120.1</v>
      </c>
    </row>
    <row r="484" spans="1:7" x14ac:dyDescent="0.35">
      <c r="A484" t="s">
        <v>34</v>
      </c>
      <c r="B484">
        <v>2014</v>
      </c>
      <c r="C484" t="s">
        <v>45</v>
      </c>
      <c r="D484" s="29">
        <v>41944</v>
      </c>
      <c r="E484" t="s">
        <v>23</v>
      </c>
      <c r="F484">
        <v>114.8</v>
      </c>
      <c r="G484">
        <v>120.1</v>
      </c>
    </row>
    <row r="485" spans="1:7" x14ac:dyDescent="0.35">
      <c r="A485" t="s">
        <v>30</v>
      </c>
      <c r="B485">
        <v>2014</v>
      </c>
      <c r="C485" t="s">
        <v>46</v>
      </c>
      <c r="D485" s="29">
        <v>41974</v>
      </c>
      <c r="E485" t="s">
        <v>75</v>
      </c>
      <c r="F485">
        <v>1452.3</v>
      </c>
      <c r="G485">
        <v>120.3</v>
      </c>
    </row>
    <row r="486" spans="1:7" x14ac:dyDescent="0.35">
      <c r="A486" t="s">
        <v>30</v>
      </c>
      <c r="B486">
        <v>2014</v>
      </c>
      <c r="C486" t="s">
        <v>46</v>
      </c>
      <c r="D486" s="29">
        <v>41974</v>
      </c>
      <c r="E486" t="s">
        <v>17</v>
      </c>
      <c r="F486">
        <v>367.7</v>
      </c>
      <c r="G486">
        <v>120.3</v>
      </c>
    </row>
    <row r="487" spans="1:7" x14ac:dyDescent="0.35">
      <c r="A487" t="s">
        <v>30</v>
      </c>
      <c r="B487">
        <v>2014</v>
      </c>
      <c r="C487" t="s">
        <v>46</v>
      </c>
      <c r="D487" s="29">
        <v>41974</v>
      </c>
      <c r="E487" t="s">
        <v>82</v>
      </c>
      <c r="F487">
        <v>345.7</v>
      </c>
      <c r="G487">
        <v>120.3</v>
      </c>
    </row>
    <row r="488" spans="1:7" x14ac:dyDescent="0.35">
      <c r="A488" t="s">
        <v>30</v>
      </c>
      <c r="B488">
        <v>2014</v>
      </c>
      <c r="C488" t="s">
        <v>46</v>
      </c>
      <c r="D488" s="29">
        <v>41974</v>
      </c>
      <c r="E488" t="s">
        <v>83</v>
      </c>
      <c r="F488">
        <v>461.70000000000005</v>
      </c>
      <c r="G488">
        <v>120.3</v>
      </c>
    </row>
    <row r="489" spans="1:7" x14ac:dyDescent="0.35">
      <c r="A489" t="s">
        <v>30</v>
      </c>
      <c r="B489">
        <v>2014</v>
      </c>
      <c r="C489" t="s">
        <v>46</v>
      </c>
      <c r="D489" s="29">
        <v>41974</v>
      </c>
      <c r="E489" t="s">
        <v>84</v>
      </c>
      <c r="F489">
        <v>232.4</v>
      </c>
      <c r="G489">
        <v>120.3</v>
      </c>
    </row>
    <row r="490" spans="1:7" x14ac:dyDescent="0.35">
      <c r="A490" t="s">
        <v>30</v>
      </c>
      <c r="B490">
        <v>2014</v>
      </c>
      <c r="C490" t="s">
        <v>46</v>
      </c>
      <c r="D490" s="29">
        <v>41974</v>
      </c>
      <c r="E490" t="s">
        <v>21</v>
      </c>
      <c r="F490">
        <v>117.4</v>
      </c>
      <c r="G490">
        <v>120.3</v>
      </c>
    </row>
    <row r="491" spans="1:7" x14ac:dyDescent="0.35">
      <c r="A491" t="s">
        <v>30</v>
      </c>
      <c r="B491">
        <v>2014</v>
      </c>
      <c r="C491" t="s">
        <v>46</v>
      </c>
      <c r="D491" s="29">
        <v>41974</v>
      </c>
      <c r="E491" t="s">
        <v>23</v>
      </c>
      <c r="F491">
        <v>116.2</v>
      </c>
      <c r="G491">
        <v>120.3</v>
      </c>
    </row>
    <row r="492" spans="1:7" x14ac:dyDescent="0.35">
      <c r="A492" t="s">
        <v>33</v>
      </c>
      <c r="B492">
        <v>2014</v>
      </c>
      <c r="C492" t="s">
        <v>46</v>
      </c>
      <c r="D492" s="29">
        <v>41974</v>
      </c>
      <c r="E492" t="s">
        <v>23</v>
      </c>
      <c r="F492">
        <v>113.2</v>
      </c>
      <c r="G492">
        <v>118.4</v>
      </c>
    </row>
    <row r="493" spans="1:7" x14ac:dyDescent="0.35">
      <c r="A493" t="s">
        <v>33</v>
      </c>
      <c r="B493">
        <v>2014</v>
      </c>
      <c r="C493" t="s">
        <v>46</v>
      </c>
      <c r="D493" s="29">
        <v>41974</v>
      </c>
      <c r="E493" t="s">
        <v>21</v>
      </c>
      <c r="F493">
        <v>113</v>
      </c>
      <c r="G493">
        <v>118.4</v>
      </c>
    </row>
    <row r="494" spans="1:7" x14ac:dyDescent="0.35">
      <c r="A494" t="s">
        <v>33</v>
      </c>
      <c r="B494">
        <v>2014</v>
      </c>
      <c r="C494" t="s">
        <v>46</v>
      </c>
      <c r="D494" s="29">
        <v>41974</v>
      </c>
      <c r="E494" t="s">
        <v>84</v>
      </c>
      <c r="F494">
        <v>230.2</v>
      </c>
      <c r="G494">
        <v>118.4</v>
      </c>
    </row>
    <row r="495" spans="1:7" x14ac:dyDescent="0.35">
      <c r="A495" t="s">
        <v>33</v>
      </c>
      <c r="B495">
        <v>2014</v>
      </c>
      <c r="C495" t="s">
        <v>46</v>
      </c>
      <c r="D495" s="29">
        <v>41974</v>
      </c>
      <c r="E495" t="s">
        <v>83</v>
      </c>
      <c r="F495">
        <v>467.20000000000005</v>
      </c>
      <c r="G495">
        <v>118.4</v>
      </c>
    </row>
    <row r="496" spans="1:7" x14ac:dyDescent="0.35">
      <c r="A496" t="s">
        <v>33</v>
      </c>
      <c r="B496">
        <v>2014</v>
      </c>
      <c r="C496" t="s">
        <v>46</v>
      </c>
      <c r="D496" s="29">
        <v>41974</v>
      </c>
      <c r="E496" t="s">
        <v>82</v>
      </c>
      <c r="F496">
        <v>346</v>
      </c>
      <c r="G496">
        <v>118.4</v>
      </c>
    </row>
    <row r="497" spans="1:7" x14ac:dyDescent="0.35">
      <c r="A497" t="s">
        <v>33</v>
      </c>
      <c r="B497">
        <v>2014</v>
      </c>
      <c r="C497" t="s">
        <v>46</v>
      </c>
      <c r="D497" s="29">
        <v>41974</v>
      </c>
      <c r="E497" t="s">
        <v>17</v>
      </c>
      <c r="F497">
        <v>356.5</v>
      </c>
      <c r="G497">
        <v>118.4</v>
      </c>
    </row>
    <row r="498" spans="1:7" x14ac:dyDescent="0.35">
      <c r="A498" t="s">
        <v>33</v>
      </c>
      <c r="B498">
        <v>2014</v>
      </c>
      <c r="C498" t="s">
        <v>46</v>
      </c>
      <c r="D498" s="29">
        <v>41974</v>
      </c>
      <c r="E498" t="s">
        <v>75</v>
      </c>
      <c r="F498">
        <v>1461.1</v>
      </c>
      <c r="G498">
        <v>118.4</v>
      </c>
    </row>
    <row r="499" spans="1:7" x14ac:dyDescent="0.35">
      <c r="A499" t="s">
        <v>34</v>
      </c>
      <c r="B499">
        <v>2014</v>
      </c>
      <c r="C499" t="s">
        <v>46</v>
      </c>
      <c r="D499" s="29">
        <v>41974</v>
      </c>
      <c r="E499" t="s">
        <v>75</v>
      </c>
      <c r="F499">
        <v>1454.8999999999999</v>
      </c>
      <c r="G499">
        <v>119.4</v>
      </c>
    </row>
    <row r="500" spans="1:7" x14ac:dyDescent="0.35">
      <c r="A500" t="s">
        <v>34</v>
      </c>
      <c r="B500">
        <v>2014</v>
      </c>
      <c r="C500" t="s">
        <v>46</v>
      </c>
      <c r="D500" s="29">
        <v>41974</v>
      </c>
      <c r="E500" t="s">
        <v>17</v>
      </c>
      <c r="F500">
        <v>363.2</v>
      </c>
      <c r="G500">
        <v>119.4</v>
      </c>
    </row>
    <row r="501" spans="1:7" x14ac:dyDescent="0.35">
      <c r="A501" t="s">
        <v>34</v>
      </c>
      <c r="B501">
        <v>2014</v>
      </c>
      <c r="C501" t="s">
        <v>46</v>
      </c>
      <c r="D501" s="29">
        <v>41974</v>
      </c>
      <c r="E501" t="s">
        <v>82</v>
      </c>
      <c r="F501">
        <v>346.1</v>
      </c>
      <c r="G501">
        <v>119.4</v>
      </c>
    </row>
    <row r="502" spans="1:7" x14ac:dyDescent="0.35">
      <c r="A502" t="s">
        <v>34</v>
      </c>
      <c r="B502">
        <v>2014</v>
      </c>
      <c r="C502" t="s">
        <v>46</v>
      </c>
      <c r="D502" s="29">
        <v>41974</v>
      </c>
      <c r="E502" t="s">
        <v>83</v>
      </c>
      <c r="F502">
        <v>463.50000000000006</v>
      </c>
      <c r="G502">
        <v>119.4</v>
      </c>
    </row>
    <row r="503" spans="1:7" x14ac:dyDescent="0.35">
      <c r="A503" t="s">
        <v>34</v>
      </c>
      <c r="B503">
        <v>2014</v>
      </c>
      <c r="C503" t="s">
        <v>46</v>
      </c>
      <c r="D503" s="29">
        <v>41974</v>
      </c>
      <c r="E503" t="s">
        <v>84</v>
      </c>
      <c r="F503">
        <v>231.3</v>
      </c>
      <c r="G503">
        <v>119.4</v>
      </c>
    </row>
    <row r="504" spans="1:7" x14ac:dyDescent="0.35">
      <c r="A504" t="s">
        <v>34</v>
      </c>
      <c r="B504">
        <v>2014</v>
      </c>
      <c r="C504" t="s">
        <v>46</v>
      </c>
      <c r="D504" s="29">
        <v>41974</v>
      </c>
      <c r="E504" t="s">
        <v>21</v>
      </c>
      <c r="F504">
        <v>115.7</v>
      </c>
      <c r="G504">
        <v>119.4</v>
      </c>
    </row>
    <row r="505" spans="1:7" x14ac:dyDescent="0.35">
      <c r="A505" t="s">
        <v>34</v>
      </c>
      <c r="B505">
        <v>2014</v>
      </c>
      <c r="C505" t="s">
        <v>46</v>
      </c>
      <c r="D505" s="29">
        <v>41974</v>
      </c>
      <c r="E505" t="s">
        <v>23</v>
      </c>
      <c r="F505">
        <v>115.1</v>
      </c>
      <c r="G505">
        <v>119.4</v>
      </c>
    </row>
    <row r="506" spans="1:7" x14ac:dyDescent="0.35">
      <c r="A506" t="s">
        <v>30</v>
      </c>
      <c r="B506">
        <v>2015</v>
      </c>
      <c r="C506" t="s">
        <v>31</v>
      </c>
      <c r="D506" s="29">
        <v>42005</v>
      </c>
      <c r="E506" t="s">
        <v>75</v>
      </c>
      <c r="F506">
        <v>1450.1999999999998</v>
      </c>
      <c r="G506">
        <v>120.3</v>
      </c>
    </row>
    <row r="507" spans="1:7" x14ac:dyDescent="0.35">
      <c r="A507" t="s">
        <v>30</v>
      </c>
      <c r="B507">
        <v>2015</v>
      </c>
      <c r="C507" t="s">
        <v>31</v>
      </c>
      <c r="D507" s="29">
        <v>42005</v>
      </c>
      <c r="E507" t="s">
        <v>17</v>
      </c>
      <c r="F507">
        <v>370</v>
      </c>
      <c r="G507">
        <v>120.3</v>
      </c>
    </row>
    <row r="508" spans="1:7" x14ac:dyDescent="0.35">
      <c r="A508" t="s">
        <v>30</v>
      </c>
      <c r="B508">
        <v>2015</v>
      </c>
      <c r="C508" t="s">
        <v>31</v>
      </c>
      <c r="D508" s="29">
        <v>42005</v>
      </c>
      <c r="E508" t="s">
        <v>82</v>
      </c>
      <c r="F508">
        <v>346.5</v>
      </c>
      <c r="G508">
        <v>120.3</v>
      </c>
    </row>
    <row r="509" spans="1:7" x14ac:dyDescent="0.35">
      <c r="A509" t="s">
        <v>30</v>
      </c>
      <c r="B509">
        <v>2015</v>
      </c>
      <c r="C509" t="s">
        <v>31</v>
      </c>
      <c r="D509" s="29">
        <v>42005</v>
      </c>
      <c r="E509" t="s">
        <v>83</v>
      </c>
      <c r="F509">
        <v>464.8</v>
      </c>
      <c r="G509">
        <v>120.3</v>
      </c>
    </row>
    <row r="510" spans="1:7" x14ac:dyDescent="0.35">
      <c r="A510" t="s">
        <v>30</v>
      </c>
      <c r="B510">
        <v>2015</v>
      </c>
      <c r="C510" t="s">
        <v>31</v>
      </c>
      <c r="D510" s="29">
        <v>42005</v>
      </c>
      <c r="E510" t="s">
        <v>84</v>
      </c>
      <c r="F510">
        <v>233.4</v>
      </c>
      <c r="G510">
        <v>120.3</v>
      </c>
    </row>
    <row r="511" spans="1:7" x14ac:dyDescent="0.35">
      <c r="A511" t="s">
        <v>30</v>
      </c>
      <c r="B511">
        <v>2015</v>
      </c>
      <c r="C511" t="s">
        <v>31</v>
      </c>
      <c r="D511" s="29">
        <v>42005</v>
      </c>
      <c r="E511" t="s">
        <v>21</v>
      </c>
      <c r="F511">
        <v>118.4</v>
      </c>
      <c r="G511">
        <v>120.3</v>
      </c>
    </row>
    <row r="512" spans="1:7" x14ac:dyDescent="0.35">
      <c r="A512" t="s">
        <v>30</v>
      </c>
      <c r="B512">
        <v>2015</v>
      </c>
      <c r="C512" t="s">
        <v>31</v>
      </c>
      <c r="D512" s="29">
        <v>42005</v>
      </c>
      <c r="E512" t="s">
        <v>23</v>
      </c>
      <c r="F512">
        <v>116.6</v>
      </c>
      <c r="G512">
        <v>120.3</v>
      </c>
    </row>
    <row r="513" spans="1:7" x14ac:dyDescent="0.35">
      <c r="A513" t="s">
        <v>33</v>
      </c>
      <c r="B513">
        <v>2015</v>
      </c>
      <c r="C513" t="s">
        <v>31</v>
      </c>
      <c r="D513" s="29">
        <v>42005</v>
      </c>
      <c r="E513" t="s">
        <v>23</v>
      </c>
      <c r="F513">
        <v>113.7</v>
      </c>
      <c r="G513">
        <v>118.5</v>
      </c>
    </row>
    <row r="514" spans="1:7" x14ac:dyDescent="0.35">
      <c r="A514" t="s">
        <v>33</v>
      </c>
      <c r="B514">
        <v>2015</v>
      </c>
      <c r="C514" t="s">
        <v>31</v>
      </c>
      <c r="D514" s="29">
        <v>42005</v>
      </c>
      <c r="E514" t="s">
        <v>21</v>
      </c>
      <c r="F514">
        <v>113.4</v>
      </c>
      <c r="G514">
        <v>118.5</v>
      </c>
    </row>
    <row r="515" spans="1:7" x14ac:dyDescent="0.35">
      <c r="A515" t="s">
        <v>33</v>
      </c>
      <c r="B515">
        <v>2015</v>
      </c>
      <c r="C515" t="s">
        <v>31</v>
      </c>
      <c r="D515" s="29">
        <v>42005</v>
      </c>
      <c r="E515" t="s">
        <v>84</v>
      </c>
      <c r="F515">
        <v>230.60000000000002</v>
      </c>
      <c r="G515">
        <v>118.5</v>
      </c>
    </row>
    <row r="516" spans="1:7" x14ac:dyDescent="0.35">
      <c r="A516" t="s">
        <v>33</v>
      </c>
      <c r="B516">
        <v>2015</v>
      </c>
      <c r="C516" t="s">
        <v>31</v>
      </c>
      <c r="D516" s="29">
        <v>42005</v>
      </c>
      <c r="E516" t="s">
        <v>83</v>
      </c>
      <c r="F516">
        <v>469.9</v>
      </c>
      <c r="G516">
        <v>118.5</v>
      </c>
    </row>
    <row r="517" spans="1:7" x14ac:dyDescent="0.35">
      <c r="A517" t="s">
        <v>33</v>
      </c>
      <c r="B517">
        <v>2015</v>
      </c>
      <c r="C517" t="s">
        <v>31</v>
      </c>
      <c r="D517" s="29">
        <v>42005</v>
      </c>
      <c r="E517" t="s">
        <v>82</v>
      </c>
      <c r="F517">
        <v>346</v>
      </c>
      <c r="G517">
        <v>118.5</v>
      </c>
    </row>
    <row r="518" spans="1:7" x14ac:dyDescent="0.35">
      <c r="A518" t="s">
        <v>33</v>
      </c>
      <c r="B518">
        <v>2015</v>
      </c>
      <c r="C518" t="s">
        <v>31</v>
      </c>
      <c r="D518" s="29">
        <v>42005</v>
      </c>
      <c r="E518" t="s">
        <v>17</v>
      </c>
      <c r="F518">
        <v>357.3</v>
      </c>
      <c r="G518">
        <v>118.5</v>
      </c>
    </row>
    <row r="519" spans="1:7" x14ac:dyDescent="0.35">
      <c r="A519" t="s">
        <v>33</v>
      </c>
      <c r="B519">
        <v>2015</v>
      </c>
      <c r="C519" t="s">
        <v>31</v>
      </c>
      <c r="D519" s="29">
        <v>42005</v>
      </c>
      <c r="E519" t="s">
        <v>75</v>
      </c>
      <c r="F519">
        <v>1458.3999999999999</v>
      </c>
      <c r="G519">
        <v>118.5</v>
      </c>
    </row>
    <row r="520" spans="1:7" x14ac:dyDescent="0.35">
      <c r="A520" t="s">
        <v>34</v>
      </c>
      <c r="B520">
        <v>2015</v>
      </c>
      <c r="C520" t="s">
        <v>31</v>
      </c>
      <c r="D520" s="29">
        <v>42005</v>
      </c>
      <c r="E520" t="s">
        <v>75</v>
      </c>
      <c r="F520">
        <v>1452</v>
      </c>
      <c r="G520">
        <v>119.5</v>
      </c>
    </row>
    <row r="521" spans="1:7" x14ac:dyDescent="0.35">
      <c r="A521" t="s">
        <v>34</v>
      </c>
      <c r="B521">
        <v>2015</v>
      </c>
      <c r="C521" t="s">
        <v>31</v>
      </c>
      <c r="D521" s="29">
        <v>42005</v>
      </c>
      <c r="E521" t="s">
        <v>17</v>
      </c>
      <c r="F521">
        <v>364.9</v>
      </c>
      <c r="G521">
        <v>119.5</v>
      </c>
    </row>
    <row r="522" spans="1:7" x14ac:dyDescent="0.35">
      <c r="A522" t="s">
        <v>34</v>
      </c>
      <c r="B522">
        <v>2015</v>
      </c>
      <c r="C522" t="s">
        <v>31</v>
      </c>
      <c r="D522" s="29">
        <v>42005</v>
      </c>
      <c r="E522" t="s">
        <v>82</v>
      </c>
      <c r="F522">
        <v>346.4</v>
      </c>
      <c r="G522">
        <v>119.5</v>
      </c>
    </row>
    <row r="523" spans="1:7" x14ac:dyDescent="0.35">
      <c r="A523" t="s">
        <v>34</v>
      </c>
      <c r="B523">
        <v>2015</v>
      </c>
      <c r="C523" t="s">
        <v>31</v>
      </c>
      <c r="D523" s="29">
        <v>42005</v>
      </c>
      <c r="E523" t="s">
        <v>83</v>
      </c>
      <c r="F523">
        <v>466.3</v>
      </c>
      <c r="G523">
        <v>119.5</v>
      </c>
    </row>
    <row r="524" spans="1:7" x14ac:dyDescent="0.35">
      <c r="A524" t="s">
        <v>34</v>
      </c>
      <c r="B524">
        <v>2015</v>
      </c>
      <c r="C524" t="s">
        <v>31</v>
      </c>
      <c r="D524" s="29">
        <v>42005</v>
      </c>
      <c r="E524" t="s">
        <v>84</v>
      </c>
      <c r="F524">
        <v>232.1</v>
      </c>
      <c r="G524">
        <v>119.5</v>
      </c>
    </row>
    <row r="525" spans="1:7" x14ac:dyDescent="0.35">
      <c r="A525" t="s">
        <v>34</v>
      </c>
      <c r="B525">
        <v>2015</v>
      </c>
      <c r="C525" t="s">
        <v>31</v>
      </c>
      <c r="D525" s="29">
        <v>42005</v>
      </c>
      <c r="E525" t="s">
        <v>21</v>
      </c>
      <c r="F525">
        <v>116.5</v>
      </c>
      <c r="G525">
        <v>119.5</v>
      </c>
    </row>
    <row r="526" spans="1:7" x14ac:dyDescent="0.35">
      <c r="A526" t="s">
        <v>34</v>
      </c>
      <c r="B526">
        <v>2015</v>
      </c>
      <c r="C526" t="s">
        <v>31</v>
      </c>
      <c r="D526" s="29">
        <v>42005</v>
      </c>
      <c r="E526" t="s">
        <v>23</v>
      </c>
      <c r="F526">
        <v>115.5</v>
      </c>
      <c r="G526">
        <v>119.5</v>
      </c>
    </row>
    <row r="527" spans="1:7" x14ac:dyDescent="0.35">
      <c r="A527" t="s">
        <v>30</v>
      </c>
      <c r="B527">
        <v>2015</v>
      </c>
      <c r="C527" t="s">
        <v>35</v>
      </c>
      <c r="D527" s="29">
        <v>42036</v>
      </c>
      <c r="E527" t="s">
        <v>75</v>
      </c>
      <c r="F527">
        <v>1451.7999999999997</v>
      </c>
      <c r="G527">
        <v>120.6</v>
      </c>
    </row>
    <row r="528" spans="1:7" x14ac:dyDescent="0.35">
      <c r="A528" t="s">
        <v>30</v>
      </c>
      <c r="B528">
        <v>2015</v>
      </c>
      <c r="C528" t="s">
        <v>35</v>
      </c>
      <c r="D528" s="29">
        <v>42036</v>
      </c>
      <c r="E528" t="s">
        <v>17</v>
      </c>
      <c r="F528">
        <v>373.1</v>
      </c>
      <c r="G528">
        <v>120.6</v>
      </c>
    </row>
    <row r="529" spans="1:7" x14ac:dyDescent="0.35">
      <c r="A529" t="s">
        <v>30</v>
      </c>
      <c r="B529">
        <v>2015</v>
      </c>
      <c r="C529" t="s">
        <v>35</v>
      </c>
      <c r="D529" s="29">
        <v>42036</v>
      </c>
      <c r="E529" t="s">
        <v>82</v>
      </c>
      <c r="F529">
        <v>347.7</v>
      </c>
      <c r="G529">
        <v>120.6</v>
      </c>
    </row>
    <row r="530" spans="1:7" x14ac:dyDescent="0.35">
      <c r="A530" t="s">
        <v>30</v>
      </c>
      <c r="B530">
        <v>2015</v>
      </c>
      <c r="C530" t="s">
        <v>35</v>
      </c>
      <c r="D530" s="29">
        <v>42036</v>
      </c>
      <c r="E530" t="s">
        <v>83</v>
      </c>
      <c r="F530">
        <v>468.6</v>
      </c>
      <c r="G530">
        <v>120.6</v>
      </c>
    </row>
    <row r="531" spans="1:7" x14ac:dyDescent="0.35">
      <c r="A531" t="s">
        <v>30</v>
      </c>
      <c r="B531">
        <v>2015</v>
      </c>
      <c r="C531" t="s">
        <v>35</v>
      </c>
      <c r="D531" s="29">
        <v>42036</v>
      </c>
      <c r="E531" t="s">
        <v>84</v>
      </c>
      <c r="F531">
        <v>234.6</v>
      </c>
      <c r="G531">
        <v>120.6</v>
      </c>
    </row>
    <row r="532" spans="1:7" x14ac:dyDescent="0.35">
      <c r="A532" t="s">
        <v>30</v>
      </c>
      <c r="B532">
        <v>2015</v>
      </c>
      <c r="C532" t="s">
        <v>35</v>
      </c>
      <c r="D532" s="29">
        <v>42036</v>
      </c>
      <c r="E532" t="s">
        <v>21</v>
      </c>
      <c r="F532">
        <v>120</v>
      </c>
      <c r="G532">
        <v>120.6</v>
      </c>
    </row>
    <row r="533" spans="1:7" x14ac:dyDescent="0.35">
      <c r="A533" t="s">
        <v>30</v>
      </c>
      <c r="B533">
        <v>2015</v>
      </c>
      <c r="C533" t="s">
        <v>35</v>
      </c>
      <c r="D533" s="29">
        <v>42036</v>
      </c>
      <c r="E533" t="s">
        <v>23</v>
      </c>
      <c r="F533">
        <v>117.7</v>
      </c>
      <c r="G533">
        <v>120.6</v>
      </c>
    </row>
    <row r="534" spans="1:7" x14ac:dyDescent="0.35">
      <c r="A534" t="s">
        <v>33</v>
      </c>
      <c r="B534">
        <v>2015</v>
      </c>
      <c r="C534" t="s">
        <v>35</v>
      </c>
      <c r="D534" s="29">
        <v>42036</v>
      </c>
      <c r="E534" t="s">
        <v>23</v>
      </c>
      <c r="F534">
        <v>114.1</v>
      </c>
      <c r="G534">
        <v>118.7</v>
      </c>
    </row>
    <row r="535" spans="1:7" x14ac:dyDescent="0.35">
      <c r="A535" t="s">
        <v>33</v>
      </c>
      <c r="B535">
        <v>2015</v>
      </c>
      <c r="C535" t="s">
        <v>35</v>
      </c>
      <c r="D535" s="29">
        <v>42036</v>
      </c>
      <c r="E535" t="s">
        <v>21</v>
      </c>
      <c r="F535">
        <v>114</v>
      </c>
      <c r="G535">
        <v>118.7</v>
      </c>
    </row>
    <row r="536" spans="1:7" x14ac:dyDescent="0.35">
      <c r="A536" t="s">
        <v>33</v>
      </c>
      <c r="B536">
        <v>2015</v>
      </c>
      <c r="C536" t="s">
        <v>35</v>
      </c>
      <c r="D536" s="29">
        <v>42036</v>
      </c>
      <c r="E536" t="s">
        <v>84</v>
      </c>
      <c r="F536">
        <v>230.9</v>
      </c>
      <c r="G536">
        <v>118.7</v>
      </c>
    </row>
    <row r="537" spans="1:7" x14ac:dyDescent="0.35">
      <c r="A537" t="s">
        <v>33</v>
      </c>
      <c r="B537">
        <v>2015</v>
      </c>
      <c r="C537" t="s">
        <v>35</v>
      </c>
      <c r="D537" s="29">
        <v>42036</v>
      </c>
      <c r="E537" t="s">
        <v>83</v>
      </c>
      <c r="F537">
        <v>471.49999999999994</v>
      </c>
      <c r="G537">
        <v>118.7</v>
      </c>
    </row>
    <row r="538" spans="1:7" x14ac:dyDescent="0.35">
      <c r="A538" t="s">
        <v>33</v>
      </c>
      <c r="B538">
        <v>2015</v>
      </c>
      <c r="C538" t="s">
        <v>35</v>
      </c>
      <c r="D538" s="29">
        <v>42036</v>
      </c>
      <c r="E538" t="s">
        <v>82</v>
      </c>
      <c r="F538">
        <v>345.29999999999995</v>
      </c>
      <c r="G538">
        <v>118.7</v>
      </c>
    </row>
    <row r="539" spans="1:7" x14ac:dyDescent="0.35">
      <c r="A539" t="s">
        <v>33</v>
      </c>
      <c r="B539">
        <v>2015</v>
      </c>
      <c r="C539" t="s">
        <v>35</v>
      </c>
      <c r="D539" s="29">
        <v>42036</v>
      </c>
      <c r="E539" t="s">
        <v>17</v>
      </c>
      <c r="F539">
        <v>358.4</v>
      </c>
      <c r="G539">
        <v>118.7</v>
      </c>
    </row>
    <row r="540" spans="1:7" x14ac:dyDescent="0.35">
      <c r="A540" t="s">
        <v>33</v>
      </c>
      <c r="B540">
        <v>2015</v>
      </c>
      <c r="C540" t="s">
        <v>35</v>
      </c>
      <c r="D540" s="29">
        <v>42036</v>
      </c>
      <c r="E540" t="s">
        <v>75</v>
      </c>
      <c r="F540">
        <v>1454.3000000000002</v>
      </c>
      <c r="G540">
        <v>118.7</v>
      </c>
    </row>
    <row r="541" spans="1:7" x14ac:dyDescent="0.35">
      <c r="A541" t="s">
        <v>34</v>
      </c>
      <c r="B541">
        <v>2015</v>
      </c>
      <c r="C541" t="s">
        <v>35</v>
      </c>
      <c r="D541" s="29">
        <v>42036</v>
      </c>
      <c r="E541" t="s">
        <v>75</v>
      </c>
      <c r="F541">
        <v>1451.3999999999996</v>
      </c>
      <c r="G541">
        <v>119.7</v>
      </c>
    </row>
    <row r="542" spans="1:7" x14ac:dyDescent="0.35">
      <c r="A542" t="s">
        <v>34</v>
      </c>
      <c r="B542">
        <v>2015</v>
      </c>
      <c r="C542" t="s">
        <v>35</v>
      </c>
      <c r="D542" s="29">
        <v>42036</v>
      </c>
      <c r="E542" t="s">
        <v>17</v>
      </c>
      <c r="F542">
        <v>367.2</v>
      </c>
      <c r="G542">
        <v>119.7</v>
      </c>
    </row>
    <row r="543" spans="1:7" x14ac:dyDescent="0.35">
      <c r="A543" t="s">
        <v>34</v>
      </c>
      <c r="B543">
        <v>2015</v>
      </c>
      <c r="C543" t="s">
        <v>35</v>
      </c>
      <c r="D543" s="29">
        <v>42036</v>
      </c>
      <c r="E543" t="s">
        <v>82</v>
      </c>
      <c r="F543">
        <v>346.5</v>
      </c>
      <c r="G543">
        <v>119.7</v>
      </c>
    </row>
    <row r="544" spans="1:7" x14ac:dyDescent="0.35">
      <c r="A544" t="s">
        <v>34</v>
      </c>
      <c r="B544">
        <v>2015</v>
      </c>
      <c r="C544" t="s">
        <v>35</v>
      </c>
      <c r="D544" s="29">
        <v>42036</v>
      </c>
      <c r="E544" t="s">
        <v>83</v>
      </c>
      <c r="F544">
        <v>469.3</v>
      </c>
      <c r="G544">
        <v>119.7</v>
      </c>
    </row>
    <row r="545" spans="1:7" x14ac:dyDescent="0.35">
      <c r="A545" t="s">
        <v>34</v>
      </c>
      <c r="B545">
        <v>2015</v>
      </c>
      <c r="C545" t="s">
        <v>35</v>
      </c>
      <c r="D545" s="29">
        <v>42036</v>
      </c>
      <c r="E545" t="s">
        <v>84</v>
      </c>
      <c r="F545">
        <v>232.8</v>
      </c>
      <c r="G545">
        <v>119.7</v>
      </c>
    </row>
    <row r="546" spans="1:7" x14ac:dyDescent="0.35">
      <c r="A546" t="s">
        <v>34</v>
      </c>
      <c r="B546">
        <v>2015</v>
      </c>
      <c r="C546" t="s">
        <v>35</v>
      </c>
      <c r="D546" s="29">
        <v>42036</v>
      </c>
      <c r="E546" t="s">
        <v>21</v>
      </c>
      <c r="F546">
        <v>117.7</v>
      </c>
      <c r="G546">
        <v>119.7</v>
      </c>
    </row>
    <row r="547" spans="1:7" x14ac:dyDescent="0.35">
      <c r="A547" t="s">
        <v>34</v>
      </c>
      <c r="B547">
        <v>2015</v>
      </c>
      <c r="C547" t="s">
        <v>35</v>
      </c>
      <c r="D547" s="29">
        <v>42036</v>
      </c>
      <c r="E547" t="s">
        <v>23</v>
      </c>
      <c r="F547">
        <v>116.3</v>
      </c>
      <c r="G547">
        <v>119.7</v>
      </c>
    </row>
    <row r="548" spans="1:7" x14ac:dyDescent="0.35">
      <c r="A548" t="s">
        <v>30</v>
      </c>
      <c r="B548">
        <v>2015</v>
      </c>
      <c r="C548" t="s">
        <v>36</v>
      </c>
      <c r="D548" s="29">
        <v>42064</v>
      </c>
      <c r="E548" t="s">
        <v>75</v>
      </c>
      <c r="F548">
        <v>1452.6</v>
      </c>
      <c r="G548">
        <v>121.1</v>
      </c>
    </row>
    <row r="549" spans="1:7" x14ac:dyDescent="0.35">
      <c r="A549" t="s">
        <v>30</v>
      </c>
      <c r="B549">
        <v>2015</v>
      </c>
      <c r="C549" t="s">
        <v>36</v>
      </c>
      <c r="D549" s="29">
        <v>42064</v>
      </c>
      <c r="E549" t="s">
        <v>17</v>
      </c>
      <c r="F549">
        <v>374.4</v>
      </c>
      <c r="G549">
        <v>121.1</v>
      </c>
    </row>
    <row r="550" spans="1:7" x14ac:dyDescent="0.35">
      <c r="A550" t="s">
        <v>30</v>
      </c>
      <c r="B550">
        <v>2015</v>
      </c>
      <c r="C550" t="s">
        <v>36</v>
      </c>
      <c r="D550" s="29">
        <v>42064</v>
      </c>
      <c r="E550" t="s">
        <v>82</v>
      </c>
      <c r="F550">
        <v>349.6</v>
      </c>
      <c r="G550">
        <v>121.1</v>
      </c>
    </row>
    <row r="551" spans="1:7" x14ac:dyDescent="0.35">
      <c r="A551" t="s">
        <v>30</v>
      </c>
      <c r="B551">
        <v>2015</v>
      </c>
      <c r="C551" t="s">
        <v>36</v>
      </c>
      <c r="D551" s="29">
        <v>42064</v>
      </c>
      <c r="E551" t="s">
        <v>83</v>
      </c>
      <c r="F551">
        <v>469.90000000000003</v>
      </c>
      <c r="G551">
        <v>121.1</v>
      </c>
    </row>
    <row r="552" spans="1:7" x14ac:dyDescent="0.35">
      <c r="A552" t="s">
        <v>30</v>
      </c>
      <c r="B552">
        <v>2015</v>
      </c>
      <c r="C552" t="s">
        <v>36</v>
      </c>
      <c r="D552" s="29">
        <v>42064</v>
      </c>
      <c r="E552" t="s">
        <v>84</v>
      </c>
      <c r="F552">
        <v>235.7</v>
      </c>
      <c r="G552">
        <v>121.1</v>
      </c>
    </row>
    <row r="553" spans="1:7" x14ac:dyDescent="0.35">
      <c r="A553" t="s">
        <v>30</v>
      </c>
      <c r="B553">
        <v>2015</v>
      </c>
      <c r="C553" t="s">
        <v>36</v>
      </c>
      <c r="D553" s="29">
        <v>42064</v>
      </c>
      <c r="E553" t="s">
        <v>21</v>
      </c>
      <c r="F553">
        <v>120.6</v>
      </c>
      <c r="G553">
        <v>121.1</v>
      </c>
    </row>
    <row r="554" spans="1:7" x14ac:dyDescent="0.35">
      <c r="A554" t="s">
        <v>30</v>
      </c>
      <c r="B554">
        <v>2015</v>
      </c>
      <c r="C554" t="s">
        <v>36</v>
      </c>
      <c r="D554" s="29">
        <v>42064</v>
      </c>
      <c r="E554" t="s">
        <v>23</v>
      </c>
      <c r="F554">
        <v>118.2</v>
      </c>
      <c r="G554">
        <v>121.1</v>
      </c>
    </row>
    <row r="555" spans="1:7" x14ac:dyDescent="0.35">
      <c r="A555" t="s">
        <v>33</v>
      </c>
      <c r="B555">
        <v>2015</v>
      </c>
      <c r="C555" t="s">
        <v>36</v>
      </c>
      <c r="D555" s="29">
        <v>42064</v>
      </c>
      <c r="E555" t="s">
        <v>23</v>
      </c>
      <c r="F555">
        <v>114.3</v>
      </c>
      <c r="G555">
        <v>119.1</v>
      </c>
    </row>
    <row r="556" spans="1:7" x14ac:dyDescent="0.35">
      <c r="A556" t="s">
        <v>33</v>
      </c>
      <c r="B556">
        <v>2015</v>
      </c>
      <c r="C556" t="s">
        <v>36</v>
      </c>
      <c r="D556" s="29">
        <v>42064</v>
      </c>
      <c r="E556" t="s">
        <v>21</v>
      </c>
      <c r="F556">
        <v>114.4</v>
      </c>
      <c r="G556">
        <v>119.1</v>
      </c>
    </row>
    <row r="557" spans="1:7" x14ac:dyDescent="0.35">
      <c r="A557" t="s">
        <v>33</v>
      </c>
      <c r="B557">
        <v>2015</v>
      </c>
      <c r="C557" t="s">
        <v>36</v>
      </c>
      <c r="D557" s="29">
        <v>42064</v>
      </c>
      <c r="E557" t="s">
        <v>84</v>
      </c>
      <c r="F557">
        <v>231.8</v>
      </c>
      <c r="G557">
        <v>119.1</v>
      </c>
    </row>
    <row r="558" spans="1:7" x14ac:dyDescent="0.35">
      <c r="A558" t="s">
        <v>33</v>
      </c>
      <c r="B558">
        <v>2015</v>
      </c>
      <c r="C558" t="s">
        <v>36</v>
      </c>
      <c r="D558" s="29">
        <v>42064</v>
      </c>
      <c r="E558" t="s">
        <v>83</v>
      </c>
      <c r="F558">
        <v>472.50000000000006</v>
      </c>
      <c r="G558">
        <v>119.1</v>
      </c>
    </row>
    <row r="559" spans="1:7" x14ac:dyDescent="0.35">
      <c r="A559" t="s">
        <v>33</v>
      </c>
      <c r="B559">
        <v>2015</v>
      </c>
      <c r="C559" t="s">
        <v>36</v>
      </c>
      <c r="D559" s="29">
        <v>42064</v>
      </c>
      <c r="E559" t="s">
        <v>82</v>
      </c>
      <c r="F559">
        <v>347.6</v>
      </c>
      <c r="G559">
        <v>119.1</v>
      </c>
    </row>
    <row r="560" spans="1:7" x14ac:dyDescent="0.35">
      <c r="A560" t="s">
        <v>33</v>
      </c>
      <c r="B560">
        <v>2015</v>
      </c>
      <c r="C560" t="s">
        <v>36</v>
      </c>
      <c r="D560" s="29">
        <v>42064</v>
      </c>
      <c r="E560" t="s">
        <v>17</v>
      </c>
      <c r="F560">
        <v>359.5</v>
      </c>
      <c r="G560">
        <v>119.1</v>
      </c>
    </row>
    <row r="561" spans="1:7" x14ac:dyDescent="0.35">
      <c r="A561" t="s">
        <v>33</v>
      </c>
      <c r="B561">
        <v>2015</v>
      </c>
      <c r="C561" t="s">
        <v>36</v>
      </c>
      <c r="D561" s="29">
        <v>42064</v>
      </c>
      <c r="E561" t="s">
        <v>75</v>
      </c>
      <c r="F561">
        <v>1451.0000000000002</v>
      </c>
      <c r="G561">
        <v>119.1</v>
      </c>
    </row>
    <row r="562" spans="1:7" x14ac:dyDescent="0.35">
      <c r="A562" t="s">
        <v>34</v>
      </c>
      <c r="B562">
        <v>2015</v>
      </c>
      <c r="C562" t="s">
        <v>36</v>
      </c>
      <c r="D562" s="29">
        <v>42064</v>
      </c>
      <c r="E562" t="s">
        <v>75</v>
      </c>
      <c r="F562">
        <v>1451</v>
      </c>
      <c r="G562">
        <v>120.2</v>
      </c>
    </row>
    <row r="563" spans="1:7" x14ac:dyDescent="0.35">
      <c r="A563" t="s">
        <v>34</v>
      </c>
      <c r="B563">
        <v>2015</v>
      </c>
      <c r="C563" t="s">
        <v>36</v>
      </c>
      <c r="D563" s="29">
        <v>42064</v>
      </c>
      <c r="E563" t="s">
        <v>17</v>
      </c>
      <c r="F563">
        <v>368.4</v>
      </c>
      <c r="G563">
        <v>120.2</v>
      </c>
    </row>
    <row r="564" spans="1:7" x14ac:dyDescent="0.35">
      <c r="A564" t="s">
        <v>34</v>
      </c>
      <c r="B564">
        <v>2015</v>
      </c>
      <c r="C564" t="s">
        <v>36</v>
      </c>
      <c r="D564" s="29">
        <v>42064</v>
      </c>
      <c r="E564" t="s">
        <v>82</v>
      </c>
      <c r="F564">
        <v>348.6</v>
      </c>
      <c r="G564">
        <v>120.2</v>
      </c>
    </row>
    <row r="565" spans="1:7" x14ac:dyDescent="0.35">
      <c r="A565" t="s">
        <v>34</v>
      </c>
      <c r="B565">
        <v>2015</v>
      </c>
      <c r="C565" t="s">
        <v>36</v>
      </c>
      <c r="D565" s="29">
        <v>42064</v>
      </c>
      <c r="E565" t="s">
        <v>83</v>
      </c>
      <c r="F565">
        <v>470.29999999999995</v>
      </c>
      <c r="G565">
        <v>120.2</v>
      </c>
    </row>
    <row r="566" spans="1:7" x14ac:dyDescent="0.35">
      <c r="A566" t="s">
        <v>34</v>
      </c>
      <c r="B566">
        <v>2015</v>
      </c>
      <c r="C566" t="s">
        <v>36</v>
      </c>
      <c r="D566" s="29">
        <v>42064</v>
      </c>
      <c r="E566" t="s">
        <v>84</v>
      </c>
      <c r="F566">
        <v>233.9</v>
      </c>
      <c r="G566">
        <v>120.2</v>
      </c>
    </row>
    <row r="567" spans="1:7" x14ac:dyDescent="0.35">
      <c r="A567" t="s">
        <v>34</v>
      </c>
      <c r="B567">
        <v>2015</v>
      </c>
      <c r="C567" t="s">
        <v>36</v>
      </c>
      <c r="D567" s="29">
        <v>42064</v>
      </c>
      <c r="E567" t="s">
        <v>21</v>
      </c>
      <c r="F567">
        <v>118.3</v>
      </c>
      <c r="G567">
        <v>120.2</v>
      </c>
    </row>
    <row r="568" spans="1:7" x14ac:dyDescent="0.35">
      <c r="A568" t="s">
        <v>34</v>
      </c>
      <c r="B568">
        <v>2015</v>
      </c>
      <c r="C568" t="s">
        <v>36</v>
      </c>
      <c r="D568" s="29">
        <v>42064</v>
      </c>
      <c r="E568" t="s">
        <v>23</v>
      </c>
      <c r="F568">
        <v>116.7</v>
      </c>
      <c r="G568">
        <v>120.2</v>
      </c>
    </row>
    <row r="569" spans="1:7" x14ac:dyDescent="0.35">
      <c r="A569" t="s">
        <v>30</v>
      </c>
      <c r="B569">
        <v>2015</v>
      </c>
      <c r="C569" t="s">
        <v>37</v>
      </c>
      <c r="D569" s="29">
        <v>42095</v>
      </c>
      <c r="E569" t="s">
        <v>75</v>
      </c>
      <c r="F569">
        <v>1457.8</v>
      </c>
      <c r="G569">
        <v>121.5</v>
      </c>
    </row>
    <row r="570" spans="1:7" x14ac:dyDescent="0.35">
      <c r="A570" t="s">
        <v>30</v>
      </c>
      <c r="B570">
        <v>2015</v>
      </c>
      <c r="C570" t="s">
        <v>37</v>
      </c>
      <c r="D570" s="29">
        <v>42095</v>
      </c>
      <c r="E570" t="s">
        <v>17</v>
      </c>
      <c r="F570">
        <v>375.7</v>
      </c>
      <c r="G570">
        <v>121.5</v>
      </c>
    </row>
    <row r="571" spans="1:7" x14ac:dyDescent="0.35">
      <c r="A571" t="s">
        <v>30</v>
      </c>
      <c r="B571">
        <v>2015</v>
      </c>
      <c r="C571" t="s">
        <v>37</v>
      </c>
      <c r="D571" s="29">
        <v>42095</v>
      </c>
      <c r="E571" t="s">
        <v>82</v>
      </c>
      <c r="F571">
        <v>351</v>
      </c>
      <c r="G571">
        <v>121.5</v>
      </c>
    </row>
    <row r="572" spans="1:7" x14ac:dyDescent="0.35">
      <c r="A572" t="s">
        <v>30</v>
      </c>
      <c r="B572">
        <v>2015</v>
      </c>
      <c r="C572" t="s">
        <v>37</v>
      </c>
      <c r="D572" s="29">
        <v>42095</v>
      </c>
      <c r="E572" t="s">
        <v>83</v>
      </c>
      <c r="F572">
        <v>472.9</v>
      </c>
      <c r="G572">
        <v>121.5</v>
      </c>
    </row>
    <row r="573" spans="1:7" x14ac:dyDescent="0.35">
      <c r="A573" t="s">
        <v>30</v>
      </c>
      <c r="B573">
        <v>2015</v>
      </c>
      <c r="C573" t="s">
        <v>37</v>
      </c>
      <c r="D573" s="29">
        <v>42095</v>
      </c>
      <c r="E573" t="s">
        <v>84</v>
      </c>
      <c r="F573">
        <v>236.9</v>
      </c>
      <c r="G573">
        <v>121.5</v>
      </c>
    </row>
    <row r="574" spans="1:7" x14ac:dyDescent="0.35">
      <c r="A574" t="s">
        <v>30</v>
      </c>
      <c r="B574">
        <v>2015</v>
      </c>
      <c r="C574" t="s">
        <v>37</v>
      </c>
      <c r="D574" s="29">
        <v>42095</v>
      </c>
      <c r="E574" t="s">
        <v>21</v>
      </c>
      <c r="F574">
        <v>121.2</v>
      </c>
      <c r="G574">
        <v>121.5</v>
      </c>
    </row>
    <row r="575" spans="1:7" x14ac:dyDescent="0.35">
      <c r="A575" t="s">
        <v>30</v>
      </c>
      <c r="B575">
        <v>2015</v>
      </c>
      <c r="C575" t="s">
        <v>37</v>
      </c>
      <c r="D575" s="29">
        <v>42095</v>
      </c>
      <c r="E575" t="s">
        <v>23</v>
      </c>
      <c r="F575">
        <v>118.6</v>
      </c>
      <c r="G575">
        <v>121.5</v>
      </c>
    </row>
    <row r="576" spans="1:7" x14ac:dyDescent="0.35">
      <c r="A576" t="s">
        <v>33</v>
      </c>
      <c r="B576">
        <v>2015</v>
      </c>
      <c r="C576" t="s">
        <v>37</v>
      </c>
      <c r="D576" s="29">
        <v>42095</v>
      </c>
      <c r="E576" t="s">
        <v>23</v>
      </c>
      <c r="F576">
        <v>114.6</v>
      </c>
      <c r="G576">
        <v>119.7</v>
      </c>
    </row>
    <row r="577" spans="1:7" x14ac:dyDescent="0.35">
      <c r="A577" t="s">
        <v>33</v>
      </c>
      <c r="B577">
        <v>2015</v>
      </c>
      <c r="C577" t="s">
        <v>37</v>
      </c>
      <c r="D577" s="29">
        <v>42095</v>
      </c>
      <c r="E577" t="s">
        <v>21</v>
      </c>
      <c r="F577">
        <v>114.7</v>
      </c>
      <c r="G577">
        <v>119.7</v>
      </c>
    </row>
    <row r="578" spans="1:7" x14ac:dyDescent="0.35">
      <c r="A578" t="s">
        <v>33</v>
      </c>
      <c r="B578">
        <v>2015</v>
      </c>
      <c r="C578" t="s">
        <v>37</v>
      </c>
      <c r="D578" s="29">
        <v>42095</v>
      </c>
      <c r="E578" t="s">
        <v>84</v>
      </c>
      <c r="F578">
        <v>232.60000000000002</v>
      </c>
      <c r="G578">
        <v>119.7</v>
      </c>
    </row>
    <row r="579" spans="1:7" x14ac:dyDescent="0.35">
      <c r="A579" t="s">
        <v>33</v>
      </c>
      <c r="B579">
        <v>2015</v>
      </c>
      <c r="C579" t="s">
        <v>37</v>
      </c>
      <c r="D579" s="29">
        <v>42095</v>
      </c>
      <c r="E579" t="s">
        <v>83</v>
      </c>
      <c r="F579">
        <v>474.7</v>
      </c>
      <c r="G579">
        <v>119.7</v>
      </c>
    </row>
    <row r="580" spans="1:7" x14ac:dyDescent="0.35">
      <c r="A580" t="s">
        <v>33</v>
      </c>
      <c r="B580">
        <v>2015</v>
      </c>
      <c r="C580" t="s">
        <v>37</v>
      </c>
      <c r="D580" s="29">
        <v>42095</v>
      </c>
      <c r="E580" t="s">
        <v>82</v>
      </c>
      <c r="F580">
        <v>349.3</v>
      </c>
      <c r="G580">
        <v>119.7</v>
      </c>
    </row>
    <row r="581" spans="1:7" x14ac:dyDescent="0.35">
      <c r="A581" t="s">
        <v>33</v>
      </c>
      <c r="B581">
        <v>2015</v>
      </c>
      <c r="C581" t="s">
        <v>37</v>
      </c>
      <c r="D581" s="29">
        <v>42095</v>
      </c>
      <c r="E581" t="s">
        <v>17</v>
      </c>
      <c r="F581">
        <v>360.6</v>
      </c>
      <c r="G581">
        <v>119.7</v>
      </c>
    </row>
    <row r="582" spans="1:7" x14ac:dyDescent="0.35">
      <c r="A582" t="s">
        <v>33</v>
      </c>
      <c r="B582">
        <v>2015</v>
      </c>
      <c r="C582" t="s">
        <v>37</v>
      </c>
      <c r="D582" s="29">
        <v>42095</v>
      </c>
      <c r="E582" t="s">
        <v>75</v>
      </c>
      <c r="F582">
        <v>1458.8999999999999</v>
      </c>
      <c r="G582">
        <v>119.7</v>
      </c>
    </row>
    <row r="583" spans="1:7" x14ac:dyDescent="0.35">
      <c r="A583" t="s">
        <v>34</v>
      </c>
      <c r="B583">
        <v>2015</v>
      </c>
      <c r="C583" t="s">
        <v>37</v>
      </c>
      <c r="D583" s="29">
        <v>42095</v>
      </c>
      <c r="E583" t="s">
        <v>75</v>
      </c>
      <c r="F583">
        <v>1457.2</v>
      </c>
      <c r="G583">
        <v>120.7</v>
      </c>
    </row>
    <row r="584" spans="1:7" x14ac:dyDescent="0.35">
      <c r="A584" t="s">
        <v>34</v>
      </c>
      <c r="B584">
        <v>2015</v>
      </c>
      <c r="C584" t="s">
        <v>37</v>
      </c>
      <c r="D584" s="29">
        <v>42095</v>
      </c>
      <c r="E584" t="s">
        <v>17</v>
      </c>
      <c r="F584">
        <v>369.6</v>
      </c>
      <c r="G584">
        <v>120.7</v>
      </c>
    </row>
    <row r="585" spans="1:7" x14ac:dyDescent="0.35">
      <c r="A585" t="s">
        <v>34</v>
      </c>
      <c r="B585">
        <v>2015</v>
      </c>
      <c r="C585" t="s">
        <v>37</v>
      </c>
      <c r="D585" s="29">
        <v>42095</v>
      </c>
      <c r="E585" t="s">
        <v>82</v>
      </c>
      <c r="F585">
        <v>350.3</v>
      </c>
      <c r="G585">
        <v>120.7</v>
      </c>
    </row>
    <row r="586" spans="1:7" x14ac:dyDescent="0.35">
      <c r="A586" t="s">
        <v>34</v>
      </c>
      <c r="B586">
        <v>2015</v>
      </c>
      <c r="C586" t="s">
        <v>37</v>
      </c>
      <c r="D586" s="29">
        <v>42095</v>
      </c>
      <c r="E586" t="s">
        <v>83</v>
      </c>
      <c r="F586">
        <v>473</v>
      </c>
      <c r="G586">
        <v>120.7</v>
      </c>
    </row>
    <row r="587" spans="1:7" x14ac:dyDescent="0.35">
      <c r="A587" t="s">
        <v>34</v>
      </c>
      <c r="B587">
        <v>2015</v>
      </c>
      <c r="C587" t="s">
        <v>37</v>
      </c>
      <c r="D587" s="29">
        <v>42095</v>
      </c>
      <c r="E587" t="s">
        <v>84</v>
      </c>
      <c r="F587">
        <v>234.8</v>
      </c>
      <c r="G587">
        <v>120.7</v>
      </c>
    </row>
    <row r="588" spans="1:7" x14ac:dyDescent="0.35">
      <c r="A588" t="s">
        <v>34</v>
      </c>
      <c r="B588">
        <v>2015</v>
      </c>
      <c r="C588" t="s">
        <v>37</v>
      </c>
      <c r="D588" s="29">
        <v>42095</v>
      </c>
      <c r="E588" t="s">
        <v>21</v>
      </c>
      <c r="F588">
        <v>118.7</v>
      </c>
      <c r="G588">
        <v>120.7</v>
      </c>
    </row>
    <row r="589" spans="1:7" x14ac:dyDescent="0.35">
      <c r="A589" t="s">
        <v>34</v>
      </c>
      <c r="B589">
        <v>2015</v>
      </c>
      <c r="C589" t="s">
        <v>37</v>
      </c>
      <c r="D589" s="29">
        <v>42095</v>
      </c>
      <c r="E589" t="s">
        <v>23</v>
      </c>
      <c r="F589">
        <v>117.1</v>
      </c>
      <c r="G589">
        <v>120.7</v>
      </c>
    </row>
    <row r="590" spans="1:7" x14ac:dyDescent="0.35">
      <c r="A590" t="s">
        <v>30</v>
      </c>
      <c r="B590">
        <v>2015</v>
      </c>
      <c r="C590" t="s">
        <v>38</v>
      </c>
      <c r="D590" s="29">
        <v>42125</v>
      </c>
      <c r="E590" t="s">
        <v>75</v>
      </c>
      <c r="F590">
        <v>1467.5</v>
      </c>
      <c r="G590">
        <v>122.4</v>
      </c>
    </row>
    <row r="591" spans="1:7" x14ac:dyDescent="0.35">
      <c r="A591" t="s">
        <v>30</v>
      </c>
      <c r="B591">
        <v>2015</v>
      </c>
      <c r="C591" t="s">
        <v>38</v>
      </c>
      <c r="D591" s="29">
        <v>42125</v>
      </c>
      <c r="E591" t="s">
        <v>17</v>
      </c>
      <c r="F591">
        <v>378.2</v>
      </c>
      <c r="G591">
        <v>122.4</v>
      </c>
    </row>
    <row r="592" spans="1:7" x14ac:dyDescent="0.35">
      <c r="A592" t="s">
        <v>30</v>
      </c>
      <c r="B592">
        <v>2015</v>
      </c>
      <c r="C592" t="s">
        <v>38</v>
      </c>
      <c r="D592" s="29">
        <v>42125</v>
      </c>
      <c r="E592" t="s">
        <v>82</v>
      </c>
      <c r="F592">
        <v>353.4</v>
      </c>
      <c r="G592">
        <v>122.4</v>
      </c>
    </row>
    <row r="593" spans="1:7" x14ac:dyDescent="0.35">
      <c r="A593" t="s">
        <v>30</v>
      </c>
      <c r="B593">
        <v>2015</v>
      </c>
      <c r="C593" t="s">
        <v>38</v>
      </c>
      <c r="D593" s="29">
        <v>42125</v>
      </c>
      <c r="E593" t="s">
        <v>83</v>
      </c>
      <c r="F593">
        <v>475.90000000000003</v>
      </c>
      <c r="G593">
        <v>122.4</v>
      </c>
    </row>
    <row r="594" spans="1:7" x14ac:dyDescent="0.35">
      <c r="A594" t="s">
        <v>30</v>
      </c>
      <c r="B594">
        <v>2015</v>
      </c>
      <c r="C594" t="s">
        <v>38</v>
      </c>
      <c r="D594" s="29">
        <v>42125</v>
      </c>
      <c r="E594" t="s">
        <v>84</v>
      </c>
      <c r="F594">
        <v>238.4</v>
      </c>
      <c r="G594">
        <v>122.4</v>
      </c>
    </row>
    <row r="595" spans="1:7" x14ac:dyDescent="0.35">
      <c r="A595" t="s">
        <v>30</v>
      </c>
      <c r="B595">
        <v>2015</v>
      </c>
      <c r="C595" t="s">
        <v>38</v>
      </c>
      <c r="D595" s="29">
        <v>42125</v>
      </c>
      <c r="E595" t="s">
        <v>21</v>
      </c>
      <c r="F595">
        <v>121.9</v>
      </c>
      <c r="G595">
        <v>122.4</v>
      </c>
    </row>
    <row r="596" spans="1:7" x14ac:dyDescent="0.35">
      <c r="A596" t="s">
        <v>30</v>
      </c>
      <c r="B596">
        <v>2015</v>
      </c>
      <c r="C596" t="s">
        <v>38</v>
      </c>
      <c r="D596" s="29">
        <v>42125</v>
      </c>
      <c r="E596" t="s">
        <v>23</v>
      </c>
      <c r="F596">
        <v>119.4</v>
      </c>
      <c r="G596">
        <v>122.4</v>
      </c>
    </row>
    <row r="597" spans="1:7" x14ac:dyDescent="0.35">
      <c r="A597" t="s">
        <v>33</v>
      </c>
      <c r="B597">
        <v>2015</v>
      </c>
      <c r="C597" t="s">
        <v>38</v>
      </c>
      <c r="D597" s="29">
        <v>42125</v>
      </c>
      <c r="E597" t="s">
        <v>23</v>
      </c>
      <c r="F597">
        <v>114.9</v>
      </c>
      <c r="G597">
        <v>120.7</v>
      </c>
    </row>
    <row r="598" spans="1:7" x14ac:dyDescent="0.35">
      <c r="A598" t="s">
        <v>33</v>
      </c>
      <c r="B598">
        <v>2015</v>
      </c>
      <c r="C598" t="s">
        <v>38</v>
      </c>
      <c r="D598" s="29">
        <v>42125</v>
      </c>
      <c r="E598" t="s">
        <v>21</v>
      </c>
      <c r="F598">
        <v>114.9</v>
      </c>
      <c r="G598">
        <v>120.7</v>
      </c>
    </row>
    <row r="599" spans="1:7" x14ac:dyDescent="0.35">
      <c r="A599" t="s">
        <v>33</v>
      </c>
      <c r="B599">
        <v>2015</v>
      </c>
      <c r="C599" t="s">
        <v>38</v>
      </c>
      <c r="D599" s="29">
        <v>42125</v>
      </c>
      <c r="E599" t="s">
        <v>84</v>
      </c>
      <c r="F599">
        <v>233.9</v>
      </c>
      <c r="G599">
        <v>120.7</v>
      </c>
    </row>
    <row r="600" spans="1:7" x14ac:dyDescent="0.35">
      <c r="A600" t="s">
        <v>33</v>
      </c>
      <c r="B600">
        <v>2015</v>
      </c>
      <c r="C600" t="s">
        <v>38</v>
      </c>
      <c r="D600" s="29">
        <v>42125</v>
      </c>
      <c r="E600" t="s">
        <v>83</v>
      </c>
      <c r="F600">
        <v>477.4</v>
      </c>
      <c r="G600">
        <v>120.7</v>
      </c>
    </row>
    <row r="601" spans="1:7" x14ac:dyDescent="0.35">
      <c r="A601" t="s">
        <v>33</v>
      </c>
      <c r="B601">
        <v>2015</v>
      </c>
      <c r="C601" t="s">
        <v>38</v>
      </c>
      <c r="D601" s="29">
        <v>42125</v>
      </c>
      <c r="E601" t="s">
        <v>82</v>
      </c>
      <c r="F601">
        <v>352.4</v>
      </c>
      <c r="G601">
        <v>120.7</v>
      </c>
    </row>
    <row r="602" spans="1:7" x14ac:dyDescent="0.35">
      <c r="A602" t="s">
        <v>33</v>
      </c>
      <c r="B602">
        <v>2015</v>
      </c>
      <c r="C602" t="s">
        <v>38</v>
      </c>
      <c r="D602" s="29">
        <v>42125</v>
      </c>
      <c r="E602" t="s">
        <v>17</v>
      </c>
      <c r="F602">
        <v>361.4</v>
      </c>
      <c r="G602">
        <v>120.7</v>
      </c>
    </row>
    <row r="603" spans="1:7" x14ac:dyDescent="0.35">
      <c r="A603" t="s">
        <v>33</v>
      </c>
      <c r="B603">
        <v>2015</v>
      </c>
      <c r="C603" t="s">
        <v>38</v>
      </c>
      <c r="D603" s="29">
        <v>42125</v>
      </c>
      <c r="E603" t="s">
        <v>75</v>
      </c>
      <c r="F603">
        <v>1481.2</v>
      </c>
      <c r="G603">
        <v>120.7</v>
      </c>
    </row>
    <row r="604" spans="1:7" x14ac:dyDescent="0.35">
      <c r="A604" t="s">
        <v>34</v>
      </c>
      <c r="B604">
        <v>2015</v>
      </c>
      <c r="C604" t="s">
        <v>38</v>
      </c>
      <c r="D604" s="29">
        <v>42125</v>
      </c>
      <c r="E604" t="s">
        <v>75</v>
      </c>
      <c r="F604">
        <v>1471.2</v>
      </c>
      <c r="G604">
        <v>121.6</v>
      </c>
    </row>
    <row r="605" spans="1:7" x14ac:dyDescent="0.35">
      <c r="A605" t="s">
        <v>34</v>
      </c>
      <c r="B605">
        <v>2015</v>
      </c>
      <c r="C605" t="s">
        <v>38</v>
      </c>
      <c r="D605" s="29">
        <v>42125</v>
      </c>
      <c r="E605" t="s">
        <v>17</v>
      </c>
      <c r="F605">
        <v>371.4</v>
      </c>
      <c r="G605">
        <v>121.6</v>
      </c>
    </row>
    <row r="606" spans="1:7" x14ac:dyDescent="0.35">
      <c r="A606" t="s">
        <v>34</v>
      </c>
      <c r="B606">
        <v>2015</v>
      </c>
      <c r="C606" t="s">
        <v>38</v>
      </c>
      <c r="D606" s="29">
        <v>42125</v>
      </c>
      <c r="E606" t="s">
        <v>82</v>
      </c>
      <c r="F606">
        <v>353</v>
      </c>
      <c r="G606">
        <v>121.6</v>
      </c>
    </row>
    <row r="607" spans="1:7" x14ac:dyDescent="0.35">
      <c r="A607" t="s">
        <v>34</v>
      </c>
      <c r="B607">
        <v>2015</v>
      </c>
      <c r="C607" t="s">
        <v>38</v>
      </c>
      <c r="D607" s="29">
        <v>42125</v>
      </c>
      <c r="E607" t="s">
        <v>83</v>
      </c>
      <c r="F607">
        <v>475.70000000000005</v>
      </c>
      <c r="G607">
        <v>121.6</v>
      </c>
    </row>
    <row r="608" spans="1:7" x14ac:dyDescent="0.35">
      <c r="A608" t="s">
        <v>34</v>
      </c>
      <c r="B608">
        <v>2015</v>
      </c>
      <c r="C608" t="s">
        <v>38</v>
      </c>
      <c r="D608" s="29">
        <v>42125</v>
      </c>
      <c r="E608" t="s">
        <v>84</v>
      </c>
      <c r="F608">
        <v>236.3</v>
      </c>
      <c r="G608">
        <v>121.6</v>
      </c>
    </row>
    <row r="609" spans="1:7" x14ac:dyDescent="0.35">
      <c r="A609" t="s">
        <v>34</v>
      </c>
      <c r="B609">
        <v>2015</v>
      </c>
      <c r="C609" t="s">
        <v>38</v>
      </c>
      <c r="D609" s="29">
        <v>42125</v>
      </c>
      <c r="E609" t="s">
        <v>21</v>
      </c>
      <c r="F609">
        <v>119.2</v>
      </c>
      <c r="G609">
        <v>121.6</v>
      </c>
    </row>
    <row r="610" spans="1:7" x14ac:dyDescent="0.35">
      <c r="A610" t="s">
        <v>34</v>
      </c>
      <c r="B610">
        <v>2015</v>
      </c>
      <c r="C610" t="s">
        <v>38</v>
      </c>
      <c r="D610" s="29">
        <v>42125</v>
      </c>
      <c r="E610" t="s">
        <v>23</v>
      </c>
      <c r="F610">
        <v>117.7</v>
      </c>
      <c r="G610">
        <v>121.6</v>
      </c>
    </row>
    <row r="611" spans="1:7" x14ac:dyDescent="0.35">
      <c r="A611" t="s">
        <v>30</v>
      </c>
      <c r="B611">
        <v>2015</v>
      </c>
      <c r="C611" t="s">
        <v>39</v>
      </c>
      <c r="D611" s="29">
        <v>42156</v>
      </c>
      <c r="E611" t="s">
        <v>75</v>
      </c>
      <c r="F611">
        <v>1496.8</v>
      </c>
      <c r="G611">
        <v>124.1</v>
      </c>
    </row>
    <row r="612" spans="1:7" x14ac:dyDescent="0.35">
      <c r="A612" t="s">
        <v>30</v>
      </c>
      <c r="B612">
        <v>2015</v>
      </c>
      <c r="C612" t="s">
        <v>39</v>
      </c>
      <c r="D612" s="29">
        <v>42156</v>
      </c>
      <c r="E612" t="s">
        <v>17</v>
      </c>
      <c r="F612">
        <v>381.5</v>
      </c>
      <c r="G612">
        <v>124.1</v>
      </c>
    </row>
    <row r="613" spans="1:7" x14ac:dyDescent="0.35">
      <c r="A613" t="s">
        <v>30</v>
      </c>
      <c r="B613">
        <v>2015</v>
      </c>
      <c r="C613" t="s">
        <v>39</v>
      </c>
      <c r="D613" s="29">
        <v>42156</v>
      </c>
      <c r="E613" t="s">
        <v>82</v>
      </c>
      <c r="F613">
        <v>355.2</v>
      </c>
      <c r="G613">
        <v>124.1</v>
      </c>
    </row>
    <row r="614" spans="1:7" x14ac:dyDescent="0.35">
      <c r="A614" t="s">
        <v>30</v>
      </c>
      <c r="B614">
        <v>2015</v>
      </c>
      <c r="C614" t="s">
        <v>39</v>
      </c>
      <c r="D614" s="29">
        <v>42156</v>
      </c>
      <c r="E614" t="s">
        <v>83</v>
      </c>
      <c r="F614">
        <v>480.2</v>
      </c>
      <c r="G614">
        <v>124.1</v>
      </c>
    </row>
    <row r="615" spans="1:7" x14ac:dyDescent="0.35">
      <c r="A615" t="s">
        <v>30</v>
      </c>
      <c r="B615">
        <v>2015</v>
      </c>
      <c r="C615" t="s">
        <v>39</v>
      </c>
      <c r="D615" s="29">
        <v>42156</v>
      </c>
      <c r="E615" t="s">
        <v>84</v>
      </c>
      <c r="F615">
        <v>240.7</v>
      </c>
      <c r="G615">
        <v>124.1</v>
      </c>
    </row>
    <row r="616" spans="1:7" x14ac:dyDescent="0.35">
      <c r="A616" t="s">
        <v>30</v>
      </c>
      <c r="B616">
        <v>2015</v>
      </c>
      <c r="C616" t="s">
        <v>39</v>
      </c>
      <c r="D616" s="29">
        <v>42156</v>
      </c>
      <c r="E616" t="s">
        <v>21</v>
      </c>
      <c r="F616">
        <v>122.6</v>
      </c>
      <c r="G616">
        <v>124.1</v>
      </c>
    </row>
    <row r="617" spans="1:7" x14ac:dyDescent="0.35">
      <c r="A617" t="s">
        <v>30</v>
      </c>
      <c r="B617">
        <v>2015</v>
      </c>
      <c r="C617" t="s">
        <v>39</v>
      </c>
      <c r="D617" s="29">
        <v>42156</v>
      </c>
      <c r="E617" t="s">
        <v>23</v>
      </c>
      <c r="F617">
        <v>120.4</v>
      </c>
      <c r="G617">
        <v>124.1</v>
      </c>
    </row>
    <row r="618" spans="1:7" x14ac:dyDescent="0.35">
      <c r="A618" t="s">
        <v>33</v>
      </c>
      <c r="B618">
        <v>2015</v>
      </c>
      <c r="C618" t="s">
        <v>39</v>
      </c>
      <c r="D618" s="29">
        <v>42156</v>
      </c>
      <c r="E618" t="s">
        <v>23</v>
      </c>
      <c r="F618">
        <v>115.4</v>
      </c>
      <c r="G618">
        <v>121.7</v>
      </c>
    </row>
    <row r="619" spans="1:7" x14ac:dyDescent="0.35">
      <c r="A619" t="s">
        <v>33</v>
      </c>
      <c r="B619">
        <v>2015</v>
      </c>
      <c r="C619" t="s">
        <v>39</v>
      </c>
      <c r="D619" s="29">
        <v>42156</v>
      </c>
      <c r="E619" t="s">
        <v>21</v>
      </c>
      <c r="F619">
        <v>115.1</v>
      </c>
      <c r="G619">
        <v>121.7</v>
      </c>
    </row>
    <row r="620" spans="1:7" x14ac:dyDescent="0.35">
      <c r="A620" t="s">
        <v>33</v>
      </c>
      <c r="B620">
        <v>2015</v>
      </c>
      <c r="C620" t="s">
        <v>39</v>
      </c>
      <c r="D620" s="29">
        <v>42156</v>
      </c>
      <c r="E620" t="s">
        <v>84</v>
      </c>
      <c r="F620">
        <v>235.2</v>
      </c>
      <c r="G620">
        <v>121.7</v>
      </c>
    </row>
    <row r="621" spans="1:7" x14ac:dyDescent="0.35">
      <c r="A621" t="s">
        <v>33</v>
      </c>
      <c r="B621">
        <v>2015</v>
      </c>
      <c r="C621" t="s">
        <v>39</v>
      </c>
      <c r="D621" s="29">
        <v>42156</v>
      </c>
      <c r="E621" t="s">
        <v>83</v>
      </c>
      <c r="F621">
        <v>478.8</v>
      </c>
      <c r="G621">
        <v>121.7</v>
      </c>
    </row>
    <row r="622" spans="1:7" x14ac:dyDescent="0.35">
      <c r="A622" t="s">
        <v>33</v>
      </c>
      <c r="B622">
        <v>2015</v>
      </c>
      <c r="C622" t="s">
        <v>39</v>
      </c>
      <c r="D622" s="29">
        <v>42156</v>
      </c>
      <c r="E622" t="s">
        <v>82</v>
      </c>
      <c r="F622">
        <v>354.5</v>
      </c>
      <c r="G622">
        <v>121.7</v>
      </c>
    </row>
    <row r="623" spans="1:7" x14ac:dyDescent="0.35">
      <c r="A623" t="s">
        <v>33</v>
      </c>
      <c r="B623">
        <v>2015</v>
      </c>
      <c r="C623" t="s">
        <v>39</v>
      </c>
      <c r="D623" s="29">
        <v>42156</v>
      </c>
      <c r="E623" t="s">
        <v>17</v>
      </c>
      <c r="F623">
        <v>363.1</v>
      </c>
      <c r="G623">
        <v>121.7</v>
      </c>
    </row>
    <row r="624" spans="1:7" x14ac:dyDescent="0.35">
      <c r="A624" t="s">
        <v>33</v>
      </c>
      <c r="B624">
        <v>2015</v>
      </c>
      <c r="C624" t="s">
        <v>39</v>
      </c>
      <c r="D624" s="29">
        <v>42156</v>
      </c>
      <c r="E624" t="s">
        <v>75</v>
      </c>
      <c r="F624">
        <v>1518.6</v>
      </c>
      <c r="G624">
        <v>121.7</v>
      </c>
    </row>
    <row r="625" spans="1:7" x14ac:dyDescent="0.35">
      <c r="A625" t="s">
        <v>34</v>
      </c>
      <c r="B625">
        <v>2015</v>
      </c>
      <c r="C625" t="s">
        <v>39</v>
      </c>
      <c r="D625" s="29">
        <v>42156</v>
      </c>
      <c r="E625" t="s">
        <v>75</v>
      </c>
      <c r="F625">
        <v>1503.7</v>
      </c>
      <c r="G625">
        <v>123</v>
      </c>
    </row>
    <row r="626" spans="1:7" x14ac:dyDescent="0.35">
      <c r="A626" t="s">
        <v>34</v>
      </c>
      <c r="B626">
        <v>2015</v>
      </c>
      <c r="C626" t="s">
        <v>39</v>
      </c>
      <c r="D626" s="29">
        <v>42156</v>
      </c>
      <c r="E626" t="s">
        <v>17</v>
      </c>
      <c r="F626">
        <v>374.1</v>
      </c>
      <c r="G626">
        <v>123</v>
      </c>
    </row>
    <row r="627" spans="1:7" x14ac:dyDescent="0.35">
      <c r="A627" t="s">
        <v>34</v>
      </c>
      <c r="B627">
        <v>2015</v>
      </c>
      <c r="C627" t="s">
        <v>39</v>
      </c>
      <c r="D627" s="29">
        <v>42156</v>
      </c>
      <c r="E627" t="s">
        <v>82</v>
      </c>
      <c r="F627">
        <v>355</v>
      </c>
      <c r="G627">
        <v>123</v>
      </c>
    </row>
    <row r="628" spans="1:7" x14ac:dyDescent="0.35">
      <c r="A628" t="s">
        <v>34</v>
      </c>
      <c r="B628">
        <v>2015</v>
      </c>
      <c r="C628" t="s">
        <v>39</v>
      </c>
      <c r="D628" s="29">
        <v>42156</v>
      </c>
      <c r="E628" t="s">
        <v>83</v>
      </c>
      <c r="F628">
        <v>478.7</v>
      </c>
      <c r="G628">
        <v>123</v>
      </c>
    </row>
    <row r="629" spans="1:7" x14ac:dyDescent="0.35">
      <c r="A629" t="s">
        <v>34</v>
      </c>
      <c r="B629">
        <v>2015</v>
      </c>
      <c r="C629" t="s">
        <v>39</v>
      </c>
      <c r="D629" s="29">
        <v>42156</v>
      </c>
      <c r="E629" t="s">
        <v>84</v>
      </c>
      <c r="F629">
        <v>238.1</v>
      </c>
      <c r="G629">
        <v>123</v>
      </c>
    </row>
    <row r="630" spans="1:7" x14ac:dyDescent="0.35">
      <c r="A630" t="s">
        <v>34</v>
      </c>
      <c r="B630">
        <v>2015</v>
      </c>
      <c r="C630" t="s">
        <v>39</v>
      </c>
      <c r="D630" s="29">
        <v>42156</v>
      </c>
      <c r="E630" t="s">
        <v>21</v>
      </c>
      <c r="F630">
        <v>119.8</v>
      </c>
      <c r="G630">
        <v>123</v>
      </c>
    </row>
    <row r="631" spans="1:7" x14ac:dyDescent="0.35">
      <c r="A631" t="s">
        <v>34</v>
      </c>
      <c r="B631">
        <v>2015</v>
      </c>
      <c r="C631" t="s">
        <v>39</v>
      </c>
      <c r="D631" s="29">
        <v>42156</v>
      </c>
      <c r="E631" t="s">
        <v>23</v>
      </c>
      <c r="F631">
        <v>118.5</v>
      </c>
      <c r="G631">
        <v>123</v>
      </c>
    </row>
    <row r="632" spans="1:7" x14ac:dyDescent="0.35">
      <c r="A632" t="s">
        <v>30</v>
      </c>
      <c r="B632">
        <v>2015</v>
      </c>
      <c r="C632" t="s">
        <v>40</v>
      </c>
      <c r="D632" s="29">
        <v>42186</v>
      </c>
      <c r="E632" t="s">
        <v>75</v>
      </c>
      <c r="F632">
        <v>1504.3</v>
      </c>
      <c r="G632">
        <v>124.7</v>
      </c>
    </row>
    <row r="633" spans="1:7" x14ac:dyDescent="0.35">
      <c r="A633" t="s">
        <v>30</v>
      </c>
      <c r="B633">
        <v>2015</v>
      </c>
      <c r="C633" t="s">
        <v>40</v>
      </c>
      <c r="D633" s="29">
        <v>42186</v>
      </c>
      <c r="E633" t="s">
        <v>17</v>
      </c>
      <c r="F633">
        <v>382.6</v>
      </c>
      <c r="G633">
        <v>124.7</v>
      </c>
    </row>
    <row r="634" spans="1:7" x14ac:dyDescent="0.35">
      <c r="A634" t="s">
        <v>30</v>
      </c>
      <c r="B634">
        <v>2015</v>
      </c>
      <c r="C634" t="s">
        <v>40</v>
      </c>
      <c r="D634" s="29">
        <v>42186</v>
      </c>
      <c r="E634" t="s">
        <v>82</v>
      </c>
      <c r="F634">
        <v>356.9</v>
      </c>
      <c r="G634">
        <v>124.7</v>
      </c>
    </row>
    <row r="635" spans="1:7" x14ac:dyDescent="0.35">
      <c r="A635" t="s">
        <v>30</v>
      </c>
      <c r="B635">
        <v>2015</v>
      </c>
      <c r="C635" t="s">
        <v>40</v>
      </c>
      <c r="D635" s="29">
        <v>42186</v>
      </c>
      <c r="E635" t="s">
        <v>83</v>
      </c>
      <c r="F635">
        <v>481.09999999999997</v>
      </c>
      <c r="G635">
        <v>124.7</v>
      </c>
    </row>
    <row r="636" spans="1:7" x14ac:dyDescent="0.35">
      <c r="A636" t="s">
        <v>30</v>
      </c>
      <c r="B636">
        <v>2015</v>
      </c>
      <c r="C636" t="s">
        <v>40</v>
      </c>
      <c r="D636" s="29">
        <v>42186</v>
      </c>
      <c r="E636" t="s">
        <v>84</v>
      </c>
      <c r="F636">
        <v>241.1</v>
      </c>
      <c r="G636">
        <v>124.7</v>
      </c>
    </row>
    <row r="637" spans="1:7" x14ac:dyDescent="0.35">
      <c r="A637" t="s">
        <v>30</v>
      </c>
      <c r="B637">
        <v>2015</v>
      </c>
      <c r="C637" t="s">
        <v>40</v>
      </c>
      <c r="D637" s="29">
        <v>42186</v>
      </c>
      <c r="E637" t="s">
        <v>21</v>
      </c>
      <c r="F637">
        <v>123</v>
      </c>
      <c r="G637">
        <v>124.7</v>
      </c>
    </row>
    <row r="638" spans="1:7" x14ac:dyDescent="0.35">
      <c r="A638" t="s">
        <v>30</v>
      </c>
      <c r="B638">
        <v>2015</v>
      </c>
      <c r="C638" t="s">
        <v>40</v>
      </c>
      <c r="D638" s="29">
        <v>42186</v>
      </c>
      <c r="E638" t="s">
        <v>23</v>
      </c>
      <c r="F638">
        <v>120.8</v>
      </c>
      <c r="G638">
        <v>124.7</v>
      </c>
    </row>
    <row r="639" spans="1:7" x14ac:dyDescent="0.35">
      <c r="A639" t="s">
        <v>33</v>
      </c>
      <c r="B639">
        <v>2015</v>
      </c>
      <c r="C639" t="s">
        <v>40</v>
      </c>
      <c r="D639" s="29">
        <v>42186</v>
      </c>
      <c r="E639" t="s">
        <v>23</v>
      </c>
      <c r="F639">
        <v>116</v>
      </c>
      <c r="G639">
        <v>122.4</v>
      </c>
    </row>
    <row r="640" spans="1:7" x14ac:dyDescent="0.35">
      <c r="A640" t="s">
        <v>33</v>
      </c>
      <c r="B640">
        <v>2015</v>
      </c>
      <c r="C640" t="s">
        <v>40</v>
      </c>
      <c r="D640" s="29">
        <v>42186</v>
      </c>
      <c r="E640" t="s">
        <v>21</v>
      </c>
      <c r="F640">
        <v>115.3</v>
      </c>
      <c r="G640">
        <v>122.4</v>
      </c>
    </row>
    <row r="641" spans="1:7" x14ac:dyDescent="0.35">
      <c r="A641" t="s">
        <v>33</v>
      </c>
      <c r="B641">
        <v>2015</v>
      </c>
      <c r="C641" t="s">
        <v>40</v>
      </c>
      <c r="D641" s="29">
        <v>42186</v>
      </c>
      <c r="E641" t="s">
        <v>84</v>
      </c>
      <c r="F641">
        <v>235.8</v>
      </c>
      <c r="G641">
        <v>122.4</v>
      </c>
    </row>
    <row r="642" spans="1:7" x14ac:dyDescent="0.35">
      <c r="A642" t="s">
        <v>33</v>
      </c>
      <c r="B642">
        <v>2015</v>
      </c>
      <c r="C642" t="s">
        <v>40</v>
      </c>
      <c r="D642" s="29">
        <v>42186</v>
      </c>
      <c r="E642" t="s">
        <v>83</v>
      </c>
      <c r="F642">
        <v>479.7</v>
      </c>
      <c r="G642">
        <v>122.4</v>
      </c>
    </row>
    <row r="643" spans="1:7" x14ac:dyDescent="0.35">
      <c r="A643" t="s">
        <v>33</v>
      </c>
      <c r="B643">
        <v>2015</v>
      </c>
      <c r="C643" t="s">
        <v>40</v>
      </c>
      <c r="D643" s="29">
        <v>42186</v>
      </c>
      <c r="E643" t="s">
        <v>82</v>
      </c>
      <c r="F643">
        <v>356.8</v>
      </c>
      <c r="G643">
        <v>122.4</v>
      </c>
    </row>
    <row r="644" spans="1:7" x14ac:dyDescent="0.35">
      <c r="A644" t="s">
        <v>33</v>
      </c>
      <c r="B644">
        <v>2015</v>
      </c>
      <c r="C644" t="s">
        <v>40</v>
      </c>
      <c r="D644" s="29">
        <v>42186</v>
      </c>
      <c r="E644" t="s">
        <v>17</v>
      </c>
      <c r="F644">
        <v>364.1</v>
      </c>
      <c r="G644">
        <v>122.4</v>
      </c>
    </row>
    <row r="645" spans="1:7" x14ac:dyDescent="0.35">
      <c r="A645" t="s">
        <v>33</v>
      </c>
      <c r="B645">
        <v>2015</v>
      </c>
      <c r="C645" t="s">
        <v>40</v>
      </c>
      <c r="D645" s="29">
        <v>42186</v>
      </c>
      <c r="E645" t="s">
        <v>75</v>
      </c>
      <c r="F645">
        <v>1524.6</v>
      </c>
      <c r="G645">
        <v>122.4</v>
      </c>
    </row>
    <row r="646" spans="1:7" x14ac:dyDescent="0.35">
      <c r="A646" t="s">
        <v>34</v>
      </c>
      <c r="B646">
        <v>2015</v>
      </c>
      <c r="C646" t="s">
        <v>40</v>
      </c>
      <c r="D646" s="29">
        <v>42186</v>
      </c>
      <c r="E646" t="s">
        <v>75</v>
      </c>
      <c r="F646">
        <v>1510.7</v>
      </c>
      <c r="G646">
        <v>123.6</v>
      </c>
    </row>
    <row r="647" spans="1:7" x14ac:dyDescent="0.35">
      <c r="A647" t="s">
        <v>34</v>
      </c>
      <c r="B647">
        <v>2015</v>
      </c>
      <c r="C647" t="s">
        <v>40</v>
      </c>
      <c r="D647" s="29">
        <v>42186</v>
      </c>
      <c r="E647" t="s">
        <v>17</v>
      </c>
      <c r="F647">
        <v>375.1</v>
      </c>
      <c r="G647">
        <v>123.6</v>
      </c>
    </row>
    <row r="648" spans="1:7" x14ac:dyDescent="0.35">
      <c r="A648" t="s">
        <v>34</v>
      </c>
      <c r="B648">
        <v>2015</v>
      </c>
      <c r="C648" t="s">
        <v>40</v>
      </c>
      <c r="D648" s="29">
        <v>42186</v>
      </c>
      <c r="E648" t="s">
        <v>82</v>
      </c>
      <c r="F648">
        <v>357</v>
      </c>
      <c r="G648">
        <v>123.6</v>
      </c>
    </row>
    <row r="649" spans="1:7" x14ac:dyDescent="0.35">
      <c r="A649" t="s">
        <v>34</v>
      </c>
      <c r="B649">
        <v>2015</v>
      </c>
      <c r="C649" t="s">
        <v>40</v>
      </c>
      <c r="D649" s="29">
        <v>42186</v>
      </c>
      <c r="E649" t="s">
        <v>83</v>
      </c>
      <c r="F649">
        <v>479.8</v>
      </c>
      <c r="G649">
        <v>123.6</v>
      </c>
    </row>
    <row r="650" spans="1:7" x14ac:dyDescent="0.35">
      <c r="A650" t="s">
        <v>34</v>
      </c>
      <c r="B650">
        <v>2015</v>
      </c>
      <c r="C650" t="s">
        <v>40</v>
      </c>
      <c r="D650" s="29">
        <v>42186</v>
      </c>
      <c r="E650" t="s">
        <v>84</v>
      </c>
      <c r="F650">
        <v>238.5</v>
      </c>
      <c r="G650">
        <v>123.6</v>
      </c>
    </row>
    <row r="651" spans="1:7" x14ac:dyDescent="0.35">
      <c r="A651" t="s">
        <v>34</v>
      </c>
      <c r="B651">
        <v>2015</v>
      </c>
      <c r="C651" t="s">
        <v>40</v>
      </c>
      <c r="D651" s="29">
        <v>42186</v>
      </c>
      <c r="E651" t="s">
        <v>21</v>
      </c>
      <c r="F651">
        <v>120.1</v>
      </c>
      <c r="G651">
        <v>123.6</v>
      </c>
    </row>
    <row r="652" spans="1:7" x14ac:dyDescent="0.35">
      <c r="A652" t="s">
        <v>34</v>
      </c>
      <c r="B652">
        <v>2015</v>
      </c>
      <c r="C652" t="s">
        <v>40</v>
      </c>
      <c r="D652" s="29">
        <v>42186</v>
      </c>
      <c r="E652" t="s">
        <v>23</v>
      </c>
      <c r="F652">
        <v>119</v>
      </c>
      <c r="G652">
        <v>123.6</v>
      </c>
    </row>
    <row r="653" spans="1:7" x14ac:dyDescent="0.35">
      <c r="A653" t="s">
        <v>30</v>
      </c>
      <c r="B653">
        <v>2015</v>
      </c>
      <c r="C653" t="s">
        <v>41</v>
      </c>
      <c r="D653" s="29">
        <v>42217</v>
      </c>
      <c r="E653" t="s">
        <v>75</v>
      </c>
      <c r="F653">
        <v>1525.1</v>
      </c>
      <c r="G653">
        <v>126.1</v>
      </c>
    </row>
    <row r="654" spans="1:7" x14ac:dyDescent="0.35">
      <c r="A654" t="s">
        <v>30</v>
      </c>
      <c r="B654">
        <v>2015</v>
      </c>
      <c r="C654" t="s">
        <v>41</v>
      </c>
      <c r="D654" s="29">
        <v>42217</v>
      </c>
      <c r="E654" t="s">
        <v>17</v>
      </c>
      <c r="F654">
        <v>384.8</v>
      </c>
      <c r="G654">
        <v>126.1</v>
      </c>
    </row>
    <row r="655" spans="1:7" x14ac:dyDescent="0.35">
      <c r="A655" t="s">
        <v>30</v>
      </c>
      <c r="B655">
        <v>2015</v>
      </c>
      <c r="C655" t="s">
        <v>41</v>
      </c>
      <c r="D655" s="29">
        <v>42217</v>
      </c>
      <c r="E655" t="s">
        <v>82</v>
      </c>
      <c r="F655">
        <v>358.1</v>
      </c>
      <c r="G655">
        <v>126.1</v>
      </c>
    </row>
    <row r="656" spans="1:7" x14ac:dyDescent="0.35">
      <c r="A656" t="s">
        <v>30</v>
      </c>
      <c r="B656">
        <v>2015</v>
      </c>
      <c r="C656" t="s">
        <v>41</v>
      </c>
      <c r="D656" s="29">
        <v>42217</v>
      </c>
      <c r="E656" t="s">
        <v>83</v>
      </c>
      <c r="F656">
        <v>482.6</v>
      </c>
      <c r="G656">
        <v>126.1</v>
      </c>
    </row>
    <row r="657" spans="1:7" x14ac:dyDescent="0.35">
      <c r="A657" t="s">
        <v>30</v>
      </c>
      <c r="B657">
        <v>2015</v>
      </c>
      <c r="C657" t="s">
        <v>41</v>
      </c>
      <c r="D657" s="29">
        <v>42217</v>
      </c>
      <c r="E657" t="s">
        <v>84</v>
      </c>
      <c r="F657">
        <v>241.9</v>
      </c>
      <c r="G657">
        <v>126.1</v>
      </c>
    </row>
    <row r="658" spans="1:7" x14ac:dyDescent="0.35">
      <c r="A658" t="s">
        <v>30</v>
      </c>
      <c r="B658">
        <v>2015</v>
      </c>
      <c r="C658" t="s">
        <v>41</v>
      </c>
      <c r="D658" s="29">
        <v>42217</v>
      </c>
      <c r="E658" t="s">
        <v>21</v>
      </c>
      <c r="F658">
        <v>123.8</v>
      </c>
      <c r="G658">
        <v>126.1</v>
      </c>
    </row>
    <row r="659" spans="1:7" x14ac:dyDescent="0.35">
      <c r="A659" t="s">
        <v>30</v>
      </c>
      <c r="B659">
        <v>2015</v>
      </c>
      <c r="C659" t="s">
        <v>41</v>
      </c>
      <c r="D659" s="29">
        <v>42217</v>
      </c>
      <c r="E659" t="s">
        <v>23</v>
      </c>
      <c r="F659">
        <v>121.1</v>
      </c>
      <c r="G659">
        <v>126.1</v>
      </c>
    </row>
    <row r="660" spans="1:7" x14ac:dyDescent="0.35">
      <c r="A660" t="s">
        <v>33</v>
      </c>
      <c r="B660">
        <v>2015</v>
      </c>
      <c r="C660" t="s">
        <v>41</v>
      </c>
      <c r="D660" s="29">
        <v>42217</v>
      </c>
      <c r="E660" t="s">
        <v>23</v>
      </c>
      <c r="F660">
        <v>116.6</v>
      </c>
      <c r="G660">
        <v>123.2</v>
      </c>
    </row>
    <row r="661" spans="1:7" x14ac:dyDescent="0.35">
      <c r="A661" t="s">
        <v>33</v>
      </c>
      <c r="B661">
        <v>2015</v>
      </c>
      <c r="C661" t="s">
        <v>41</v>
      </c>
      <c r="D661" s="29">
        <v>42217</v>
      </c>
      <c r="E661" t="s">
        <v>21</v>
      </c>
      <c r="F661">
        <v>115.3</v>
      </c>
      <c r="G661">
        <v>123.2</v>
      </c>
    </row>
    <row r="662" spans="1:7" x14ac:dyDescent="0.35">
      <c r="A662" t="s">
        <v>33</v>
      </c>
      <c r="B662">
        <v>2015</v>
      </c>
      <c r="C662" t="s">
        <v>41</v>
      </c>
      <c r="D662" s="29">
        <v>42217</v>
      </c>
      <c r="E662" t="s">
        <v>84</v>
      </c>
      <c r="F662">
        <v>236.2</v>
      </c>
      <c r="G662">
        <v>123.2</v>
      </c>
    </row>
    <row r="663" spans="1:7" x14ac:dyDescent="0.35">
      <c r="A663" t="s">
        <v>33</v>
      </c>
      <c r="B663">
        <v>2015</v>
      </c>
      <c r="C663" t="s">
        <v>41</v>
      </c>
      <c r="D663" s="29">
        <v>42217</v>
      </c>
      <c r="E663" t="s">
        <v>83</v>
      </c>
      <c r="F663">
        <v>482.2</v>
      </c>
      <c r="G663">
        <v>123.2</v>
      </c>
    </row>
    <row r="664" spans="1:7" x14ac:dyDescent="0.35">
      <c r="A664" t="s">
        <v>33</v>
      </c>
      <c r="B664">
        <v>2015</v>
      </c>
      <c r="C664" t="s">
        <v>41</v>
      </c>
      <c r="D664" s="29">
        <v>42217</v>
      </c>
      <c r="E664" t="s">
        <v>82</v>
      </c>
      <c r="F664">
        <v>357</v>
      </c>
      <c r="G664">
        <v>123.2</v>
      </c>
    </row>
    <row r="665" spans="1:7" x14ac:dyDescent="0.35">
      <c r="A665" t="s">
        <v>33</v>
      </c>
      <c r="B665">
        <v>2015</v>
      </c>
      <c r="C665" t="s">
        <v>41</v>
      </c>
      <c r="D665" s="29">
        <v>42217</v>
      </c>
      <c r="E665" t="s">
        <v>17</v>
      </c>
      <c r="F665">
        <v>364.8</v>
      </c>
      <c r="G665">
        <v>123.2</v>
      </c>
    </row>
    <row r="666" spans="1:7" x14ac:dyDescent="0.35">
      <c r="A666" t="s">
        <v>33</v>
      </c>
      <c r="B666">
        <v>2015</v>
      </c>
      <c r="C666" t="s">
        <v>41</v>
      </c>
      <c r="D666" s="29">
        <v>42217</v>
      </c>
      <c r="E666" t="s">
        <v>75</v>
      </c>
      <c r="F666">
        <v>1540.1</v>
      </c>
      <c r="G666">
        <v>123.2</v>
      </c>
    </row>
    <row r="667" spans="1:7" x14ac:dyDescent="0.35">
      <c r="A667" t="s">
        <v>34</v>
      </c>
      <c r="B667">
        <v>2015</v>
      </c>
      <c r="C667" t="s">
        <v>41</v>
      </c>
      <c r="D667" s="29">
        <v>42217</v>
      </c>
      <c r="E667" t="s">
        <v>75</v>
      </c>
      <c r="F667">
        <v>1529.1999999999998</v>
      </c>
      <c r="G667">
        <v>124.8</v>
      </c>
    </row>
    <row r="668" spans="1:7" x14ac:dyDescent="0.35">
      <c r="A668" t="s">
        <v>34</v>
      </c>
      <c r="B668">
        <v>2015</v>
      </c>
      <c r="C668" t="s">
        <v>41</v>
      </c>
      <c r="D668" s="29">
        <v>42217</v>
      </c>
      <c r="E668" t="s">
        <v>17</v>
      </c>
      <c r="F668">
        <v>376.70000000000005</v>
      </c>
      <c r="G668">
        <v>124.8</v>
      </c>
    </row>
    <row r="669" spans="1:7" x14ac:dyDescent="0.35">
      <c r="A669" t="s">
        <v>34</v>
      </c>
      <c r="B669">
        <v>2015</v>
      </c>
      <c r="C669" t="s">
        <v>41</v>
      </c>
      <c r="D669" s="29">
        <v>42217</v>
      </c>
      <c r="E669" t="s">
        <v>82</v>
      </c>
      <c r="F669">
        <v>357.70000000000005</v>
      </c>
      <c r="G669">
        <v>124.8</v>
      </c>
    </row>
    <row r="670" spans="1:7" x14ac:dyDescent="0.35">
      <c r="A670" t="s">
        <v>34</v>
      </c>
      <c r="B670">
        <v>2015</v>
      </c>
      <c r="C670" t="s">
        <v>41</v>
      </c>
      <c r="D670" s="29">
        <v>42217</v>
      </c>
      <c r="E670" t="s">
        <v>83</v>
      </c>
      <c r="F670">
        <v>481.7</v>
      </c>
      <c r="G670">
        <v>124.8</v>
      </c>
    </row>
    <row r="671" spans="1:7" x14ac:dyDescent="0.35">
      <c r="A671" t="s">
        <v>34</v>
      </c>
      <c r="B671">
        <v>2015</v>
      </c>
      <c r="C671" t="s">
        <v>41</v>
      </c>
      <c r="D671" s="29">
        <v>42217</v>
      </c>
      <c r="E671" t="s">
        <v>84</v>
      </c>
      <c r="F671">
        <v>239.2</v>
      </c>
      <c r="G671">
        <v>124.8</v>
      </c>
    </row>
    <row r="672" spans="1:7" x14ac:dyDescent="0.35">
      <c r="A672" t="s">
        <v>34</v>
      </c>
      <c r="B672">
        <v>2015</v>
      </c>
      <c r="C672" t="s">
        <v>41</v>
      </c>
      <c r="D672" s="29">
        <v>42217</v>
      </c>
      <c r="E672" t="s">
        <v>21</v>
      </c>
      <c r="F672">
        <v>120.6</v>
      </c>
      <c r="G672">
        <v>124.8</v>
      </c>
    </row>
    <row r="673" spans="1:7" x14ac:dyDescent="0.35">
      <c r="A673" t="s">
        <v>34</v>
      </c>
      <c r="B673">
        <v>2015</v>
      </c>
      <c r="C673" t="s">
        <v>41</v>
      </c>
      <c r="D673" s="29">
        <v>42217</v>
      </c>
      <c r="E673" t="s">
        <v>23</v>
      </c>
      <c r="F673">
        <v>119.4</v>
      </c>
      <c r="G673">
        <v>124.8</v>
      </c>
    </row>
    <row r="674" spans="1:7" x14ac:dyDescent="0.35">
      <c r="A674" t="s">
        <v>30</v>
      </c>
      <c r="B674">
        <v>2015</v>
      </c>
      <c r="C674" t="s">
        <v>42</v>
      </c>
      <c r="D674" s="29">
        <v>42248</v>
      </c>
      <c r="E674" t="s">
        <v>75</v>
      </c>
      <c r="F674">
        <v>1535.7</v>
      </c>
      <c r="G674">
        <v>127</v>
      </c>
    </row>
    <row r="675" spans="1:7" x14ac:dyDescent="0.35">
      <c r="A675" t="s">
        <v>30</v>
      </c>
      <c r="B675">
        <v>2015</v>
      </c>
      <c r="C675" t="s">
        <v>42</v>
      </c>
      <c r="D675" s="29">
        <v>42248</v>
      </c>
      <c r="E675" t="s">
        <v>17</v>
      </c>
      <c r="F675">
        <v>387.1</v>
      </c>
      <c r="G675">
        <v>127</v>
      </c>
    </row>
    <row r="676" spans="1:7" x14ac:dyDescent="0.35">
      <c r="A676" t="s">
        <v>30</v>
      </c>
      <c r="B676">
        <v>2015</v>
      </c>
      <c r="C676" t="s">
        <v>42</v>
      </c>
      <c r="D676" s="29">
        <v>42248</v>
      </c>
      <c r="E676" t="s">
        <v>82</v>
      </c>
      <c r="F676">
        <v>359.9</v>
      </c>
      <c r="G676">
        <v>127</v>
      </c>
    </row>
    <row r="677" spans="1:7" x14ac:dyDescent="0.35">
      <c r="A677" t="s">
        <v>30</v>
      </c>
      <c r="B677">
        <v>2015</v>
      </c>
      <c r="C677" t="s">
        <v>42</v>
      </c>
      <c r="D677" s="29">
        <v>42248</v>
      </c>
      <c r="E677" t="s">
        <v>83</v>
      </c>
      <c r="F677">
        <v>486.2</v>
      </c>
      <c r="G677">
        <v>127</v>
      </c>
    </row>
    <row r="678" spans="1:7" x14ac:dyDescent="0.35">
      <c r="A678" t="s">
        <v>30</v>
      </c>
      <c r="B678">
        <v>2015</v>
      </c>
      <c r="C678" t="s">
        <v>42</v>
      </c>
      <c r="D678" s="29">
        <v>42248</v>
      </c>
      <c r="E678" t="s">
        <v>84</v>
      </c>
      <c r="F678">
        <v>243.3</v>
      </c>
      <c r="G678">
        <v>127</v>
      </c>
    </row>
    <row r="679" spans="1:7" x14ac:dyDescent="0.35">
      <c r="A679" t="s">
        <v>30</v>
      </c>
      <c r="B679">
        <v>2015</v>
      </c>
      <c r="C679" t="s">
        <v>42</v>
      </c>
      <c r="D679" s="29">
        <v>42248</v>
      </c>
      <c r="E679" t="s">
        <v>21</v>
      </c>
      <c r="F679">
        <v>123.7</v>
      </c>
      <c r="G679">
        <v>127</v>
      </c>
    </row>
    <row r="680" spans="1:7" x14ac:dyDescent="0.35">
      <c r="A680" t="s">
        <v>30</v>
      </c>
      <c r="B680">
        <v>2015</v>
      </c>
      <c r="C680" t="s">
        <v>42</v>
      </c>
      <c r="D680" s="29">
        <v>42248</v>
      </c>
      <c r="E680" t="s">
        <v>23</v>
      </c>
      <c r="F680">
        <v>121.4</v>
      </c>
      <c r="G680">
        <v>127</v>
      </c>
    </row>
    <row r="681" spans="1:7" x14ac:dyDescent="0.35">
      <c r="A681" t="s">
        <v>33</v>
      </c>
      <c r="B681">
        <v>2015</v>
      </c>
      <c r="C681" t="s">
        <v>42</v>
      </c>
      <c r="D681" s="29">
        <v>42248</v>
      </c>
      <c r="E681" t="s">
        <v>23</v>
      </c>
      <c r="F681">
        <v>117.1</v>
      </c>
      <c r="G681">
        <v>123.5</v>
      </c>
    </row>
    <row r="682" spans="1:7" x14ac:dyDescent="0.35">
      <c r="A682" t="s">
        <v>33</v>
      </c>
      <c r="B682">
        <v>2015</v>
      </c>
      <c r="C682" t="s">
        <v>42</v>
      </c>
      <c r="D682" s="29">
        <v>42248</v>
      </c>
      <c r="E682" t="s">
        <v>21</v>
      </c>
      <c r="F682">
        <v>115.1</v>
      </c>
      <c r="G682">
        <v>123.5</v>
      </c>
    </row>
    <row r="683" spans="1:7" x14ac:dyDescent="0.35">
      <c r="A683" t="s">
        <v>33</v>
      </c>
      <c r="B683">
        <v>2015</v>
      </c>
      <c r="C683" t="s">
        <v>42</v>
      </c>
      <c r="D683" s="29">
        <v>42248</v>
      </c>
      <c r="E683" t="s">
        <v>84</v>
      </c>
      <c r="F683">
        <v>236.60000000000002</v>
      </c>
      <c r="G683">
        <v>123.5</v>
      </c>
    </row>
    <row r="684" spans="1:7" x14ac:dyDescent="0.35">
      <c r="A684" t="s">
        <v>33</v>
      </c>
      <c r="B684">
        <v>2015</v>
      </c>
      <c r="C684" t="s">
        <v>42</v>
      </c>
      <c r="D684" s="29">
        <v>42248</v>
      </c>
      <c r="E684" t="s">
        <v>83</v>
      </c>
      <c r="F684">
        <v>484</v>
      </c>
      <c r="G684">
        <v>123.5</v>
      </c>
    </row>
    <row r="685" spans="1:7" x14ac:dyDescent="0.35">
      <c r="A685" t="s">
        <v>33</v>
      </c>
      <c r="B685">
        <v>2015</v>
      </c>
      <c r="C685" t="s">
        <v>42</v>
      </c>
      <c r="D685" s="29">
        <v>42248</v>
      </c>
      <c r="E685" t="s">
        <v>82</v>
      </c>
      <c r="F685">
        <v>357.2</v>
      </c>
      <c r="G685">
        <v>123.5</v>
      </c>
    </row>
    <row r="686" spans="1:7" x14ac:dyDescent="0.35">
      <c r="A686" t="s">
        <v>33</v>
      </c>
      <c r="B686">
        <v>2015</v>
      </c>
      <c r="C686" t="s">
        <v>42</v>
      </c>
      <c r="D686" s="29">
        <v>42248</v>
      </c>
      <c r="E686" t="s">
        <v>17</v>
      </c>
      <c r="F686">
        <v>365.8</v>
      </c>
      <c r="G686">
        <v>123.5</v>
      </c>
    </row>
    <row r="687" spans="1:7" x14ac:dyDescent="0.35">
      <c r="A687" t="s">
        <v>33</v>
      </c>
      <c r="B687">
        <v>2015</v>
      </c>
      <c r="C687" t="s">
        <v>42</v>
      </c>
      <c r="D687" s="29">
        <v>42248</v>
      </c>
      <c r="E687" t="s">
        <v>75</v>
      </c>
      <c r="F687">
        <v>1545.7</v>
      </c>
      <c r="G687">
        <v>123.5</v>
      </c>
    </row>
    <row r="688" spans="1:7" x14ac:dyDescent="0.35">
      <c r="A688" t="s">
        <v>34</v>
      </c>
      <c r="B688">
        <v>2015</v>
      </c>
      <c r="C688" t="s">
        <v>42</v>
      </c>
      <c r="D688" s="29">
        <v>42248</v>
      </c>
      <c r="E688" t="s">
        <v>75</v>
      </c>
      <c r="F688">
        <v>1537.6000000000001</v>
      </c>
      <c r="G688">
        <v>125.4</v>
      </c>
    </row>
    <row r="689" spans="1:7" x14ac:dyDescent="0.35">
      <c r="A689" t="s">
        <v>34</v>
      </c>
      <c r="B689">
        <v>2015</v>
      </c>
      <c r="C689" t="s">
        <v>42</v>
      </c>
      <c r="D689" s="29">
        <v>42248</v>
      </c>
      <c r="E689" t="s">
        <v>17</v>
      </c>
      <c r="F689">
        <v>378.5</v>
      </c>
      <c r="G689">
        <v>125.4</v>
      </c>
    </row>
    <row r="690" spans="1:7" x14ac:dyDescent="0.35">
      <c r="A690" t="s">
        <v>34</v>
      </c>
      <c r="B690">
        <v>2015</v>
      </c>
      <c r="C690" t="s">
        <v>42</v>
      </c>
      <c r="D690" s="29">
        <v>42248</v>
      </c>
      <c r="E690" t="s">
        <v>82</v>
      </c>
      <c r="F690">
        <v>358.59999999999997</v>
      </c>
      <c r="G690">
        <v>125.4</v>
      </c>
    </row>
    <row r="691" spans="1:7" x14ac:dyDescent="0.35">
      <c r="A691" t="s">
        <v>34</v>
      </c>
      <c r="B691">
        <v>2015</v>
      </c>
      <c r="C691" t="s">
        <v>42</v>
      </c>
      <c r="D691" s="29">
        <v>42248</v>
      </c>
      <c r="E691" t="s">
        <v>83</v>
      </c>
      <c r="F691">
        <v>484.4</v>
      </c>
      <c r="G691">
        <v>125.4</v>
      </c>
    </row>
    <row r="692" spans="1:7" x14ac:dyDescent="0.35">
      <c r="A692" t="s">
        <v>34</v>
      </c>
      <c r="B692">
        <v>2015</v>
      </c>
      <c r="C692" t="s">
        <v>42</v>
      </c>
      <c r="D692" s="29">
        <v>42248</v>
      </c>
      <c r="E692" t="s">
        <v>84</v>
      </c>
      <c r="F692">
        <v>240.1</v>
      </c>
      <c r="G692">
        <v>125.4</v>
      </c>
    </row>
    <row r="693" spans="1:7" x14ac:dyDescent="0.35">
      <c r="A693" t="s">
        <v>34</v>
      </c>
      <c r="B693">
        <v>2015</v>
      </c>
      <c r="C693" t="s">
        <v>42</v>
      </c>
      <c r="D693" s="29">
        <v>42248</v>
      </c>
      <c r="E693" t="s">
        <v>21</v>
      </c>
      <c r="F693">
        <v>120.4</v>
      </c>
      <c r="G693">
        <v>125.4</v>
      </c>
    </row>
    <row r="694" spans="1:7" x14ac:dyDescent="0.35">
      <c r="A694" t="s">
        <v>34</v>
      </c>
      <c r="B694">
        <v>2015</v>
      </c>
      <c r="C694" t="s">
        <v>42</v>
      </c>
      <c r="D694" s="29">
        <v>42248</v>
      </c>
      <c r="E694" t="s">
        <v>23</v>
      </c>
      <c r="F694">
        <v>119.8</v>
      </c>
      <c r="G694">
        <v>125.4</v>
      </c>
    </row>
    <row r="695" spans="1:7" x14ac:dyDescent="0.35">
      <c r="A695" t="s">
        <v>30</v>
      </c>
      <c r="B695">
        <v>2015</v>
      </c>
      <c r="C695" t="s">
        <v>43</v>
      </c>
      <c r="D695" s="29">
        <v>42278</v>
      </c>
      <c r="E695" t="s">
        <v>75</v>
      </c>
      <c r="F695">
        <v>1552.3</v>
      </c>
      <c r="G695">
        <v>127.7</v>
      </c>
    </row>
    <row r="696" spans="1:7" x14ac:dyDescent="0.35">
      <c r="A696" t="s">
        <v>30</v>
      </c>
      <c r="B696">
        <v>2015</v>
      </c>
      <c r="C696" t="s">
        <v>43</v>
      </c>
      <c r="D696" s="29">
        <v>42278</v>
      </c>
      <c r="E696" t="s">
        <v>17</v>
      </c>
      <c r="F696">
        <v>389</v>
      </c>
      <c r="G696">
        <v>127.7</v>
      </c>
    </row>
    <row r="697" spans="1:7" x14ac:dyDescent="0.35">
      <c r="A697" t="s">
        <v>30</v>
      </c>
      <c r="B697">
        <v>2015</v>
      </c>
      <c r="C697" t="s">
        <v>43</v>
      </c>
      <c r="D697" s="29">
        <v>42278</v>
      </c>
      <c r="E697" t="s">
        <v>82</v>
      </c>
      <c r="F697">
        <v>361.29999999999995</v>
      </c>
      <c r="G697">
        <v>127.7</v>
      </c>
    </row>
    <row r="698" spans="1:7" x14ac:dyDescent="0.35">
      <c r="A698" t="s">
        <v>30</v>
      </c>
      <c r="B698">
        <v>2015</v>
      </c>
      <c r="C698" t="s">
        <v>43</v>
      </c>
      <c r="D698" s="29">
        <v>42278</v>
      </c>
      <c r="E698" t="s">
        <v>83</v>
      </c>
      <c r="F698">
        <v>488.09999999999997</v>
      </c>
      <c r="G698">
        <v>127.7</v>
      </c>
    </row>
    <row r="699" spans="1:7" x14ac:dyDescent="0.35">
      <c r="A699" t="s">
        <v>30</v>
      </c>
      <c r="B699">
        <v>2015</v>
      </c>
      <c r="C699" t="s">
        <v>43</v>
      </c>
      <c r="D699" s="29">
        <v>42278</v>
      </c>
      <c r="E699" t="s">
        <v>84</v>
      </c>
      <c r="F699">
        <v>244.3</v>
      </c>
      <c r="G699">
        <v>127.7</v>
      </c>
    </row>
    <row r="700" spans="1:7" x14ac:dyDescent="0.35">
      <c r="A700" t="s">
        <v>30</v>
      </c>
      <c r="B700">
        <v>2015</v>
      </c>
      <c r="C700" t="s">
        <v>43</v>
      </c>
      <c r="D700" s="29">
        <v>42278</v>
      </c>
      <c r="E700" t="s">
        <v>21</v>
      </c>
      <c r="F700">
        <v>124.4</v>
      </c>
      <c r="G700">
        <v>127.7</v>
      </c>
    </row>
    <row r="701" spans="1:7" x14ac:dyDescent="0.35">
      <c r="A701" t="s">
        <v>30</v>
      </c>
      <c r="B701">
        <v>2015</v>
      </c>
      <c r="C701" t="s">
        <v>43</v>
      </c>
      <c r="D701" s="29">
        <v>42278</v>
      </c>
      <c r="E701" t="s">
        <v>23</v>
      </c>
      <c r="F701">
        <v>122</v>
      </c>
      <c r="G701">
        <v>127.7</v>
      </c>
    </row>
    <row r="702" spans="1:7" x14ac:dyDescent="0.35">
      <c r="A702" t="s">
        <v>33</v>
      </c>
      <c r="B702">
        <v>2015</v>
      </c>
      <c r="C702" t="s">
        <v>43</v>
      </c>
      <c r="D702" s="29">
        <v>42278</v>
      </c>
      <c r="E702" t="s">
        <v>23</v>
      </c>
      <c r="F702">
        <v>117.7</v>
      </c>
      <c r="G702">
        <v>124.2</v>
      </c>
    </row>
    <row r="703" spans="1:7" x14ac:dyDescent="0.35">
      <c r="A703" t="s">
        <v>33</v>
      </c>
      <c r="B703">
        <v>2015</v>
      </c>
      <c r="C703" t="s">
        <v>43</v>
      </c>
      <c r="D703" s="29">
        <v>42278</v>
      </c>
      <c r="E703" t="s">
        <v>21</v>
      </c>
      <c r="F703">
        <v>114.9</v>
      </c>
      <c r="G703">
        <v>124.2</v>
      </c>
    </row>
    <row r="704" spans="1:7" x14ac:dyDescent="0.35">
      <c r="A704" t="s">
        <v>33</v>
      </c>
      <c r="B704">
        <v>2015</v>
      </c>
      <c r="C704" t="s">
        <v>43</v>
      </c>
      <c r="D704" s="29">
        <v>42278</v>
      </c>
      <c r="E704" t="s">
        <v>84</v>
      </c>
      <c r="F704">
        <v>237.2</v>
      </c>
      <c r="G704">
        <v>124.2</v>
      </c>
    </row>
    <row r="705" spans="1:7" x14ac:dyDescent="0.35">
      <c r="A705" t="s">
        <v>33</v>
      </c>
      <c r="B705">
        <v>2015</v>
      </c>
      <c r="C705" t="s">
        <v>43</v>
      </c>
      <c r="D705" s="29">
        <v>42278</v>
      </c>
      <c r="E705" t="s">
        <v>83</v>
      </c>
      <c r="F705">
        <v>485.90000000000003</v>
      </c>
      <c r="G705">
        <v>124.2</v>
      </c>
    </row>
    <row r="706" spans="1:7" x14ac:dyDescent="0.35">
      <c r="A706" t="s">
        <v>33</v>
      </c>
      <c r="B706">
        <v>2015</v>
      </c>
      <c r="C706" t="s">
        <v>43</v>
      </c>
      <c r="D706" s="29">
        <v>42278</v>
      </c>
      <c r="E706" t="s">
        <v>82</v>
      </c>
      <c r="F706">
        <v>358.2</v>
      </c>
      <c r="G706">
        <v>124.2</v>
      </c>
    </row>
    <row r="707" spans="1:7" x14ac:dyDescent="0.35">
      <c r="A707" t="s">
        <v>33</v>
      </c>
      <c r="B707">
        <v>2015</v>
      </c>
      <c r="C707" t="s">
        <v>43</v>
      </c>
      <c r="D707" s="29">
        <v>42278</v>
      </c>
      <c r="E707" t="s">
        <v>17</v>
      </c>
      <c r="F707">
        <v>366.79999999999995</v>
      </c>
      <c r="G707">
        <v>124.2</v>
      </c>
    </row>
    <row r="708" spans="1:7" x14ac:dyDescent="0.35">
      <c r="A708" t="s">
        <v>33</v>
      </c>
      <c r="B708">
        <v>2015</v>
      </c>
      <c r="C708" t="s">
        <v>43</v>
      </c>
      <c r="D708" s="29">
        <v>42278</v>
      </c>
      <c r="E708" t="s">
        <v>75</v>
      </c>
      <c r="F708">
        <v>1573.4</v>
      </c>
      <c r="G708">
        <v>124.2</v>
      </c>
    </row>
    <row r="709" spans="1:7" x14ac:dyDescent="0.35">
      <c r="A709" t="s">
        <v>34</v>
      </c>
      <c r="B709">
        <v>2015</v>
      </c>
      <c r="C709" t="s">
        <v>43</v>
      </c>
      <c r="D709" s="29">
        <v>42278</v>
      </c>
      <c r="E709" t="s">
        <v>75</v>
      </c>
      <c r="F709">
        <v>1557.8999999999999</v>
      </c>
      <c r="G709">
        <v>126.1</v>
      </c>
    </row>
    <row r="710" spans="1:7" x14ac:dyDescent="0.35">
      <c r="A710" t="s">
        <v>34</v>
      </c>
      <c r="B710">
        <v>2015</v>
      </c>
      <c r="C710" t="s">
        <v>43</v>
      </c>
      <c r="D710" s="29">
        <v>42278</v>
      </c>
      <c r="E710" t="s">
        <v>17</v>
      </c>
      <c r="F710">
        <v>380.1</v>
      </c>
      <c r="G710">
        <v>126.1</v>
      </c>
    </row>
    <row r="711" spans="1:7" x14ac:dyDescent="0.35">
      <c r="A711" t="s">
        <v>34</v>
      </c>
      <c r="B711">
        <v>2015</v>
      </c>
      <c r="C711" t="s">
        <v>43</v>
      </c>
      <c r="D711" s="29">
        <v>42278</v>
      </c>
      <c r="E711" t="s">
        <v>82</v>
      </c>
      <c r="F711">
        <v>359.70000000000005</v>
      </c>
      <c r="G711">
        <v>126.1</v>
      </c>
    </row>
    <row r="712" spans="1:7" x14ac:dyDescent="0.35">
      <c r="A712" t="s">
        <v>34</v>
      </c>
      <c r="B712">
        <v>2015</v>
      </c>
      <c r="C712" t="s">
        <v>43</v>
      </c>
      <c r="D712" s="29">
        <v>42278</v>
      </c>
      <c r="E712" t="s">
        <v>83</v>
      </c>
      <c r="F712">
        <v>486.20000000000005</v>
      </c>
      <c r="G712">
        <v>126.1</v>
      </c>
    </row>
    <row r="713" spans="1:7" x14ac:dyDescent="0.35">
      <c r="A713" t="s">
        <v>34</v>
      </c>
      <c r="B713">
        <v>2015</v>
      </c>
      <c r="C713" t="s">
        <v>43</v>
      </c>
      <c r="D713" s="29">
        <v>42278</v>
      </c>
      <c r="E713" t="s">
        <v>84</v>
      </c>
      <c r="F713">
        <v>240.9</v>
      </c>
      <c r="G713">
        <v>126.1</v>
      </c>
    </row>
    <row r="714" spans="1:7" x14ac:dyDescent="0.35">
      <c r="A714" t="s">
        <v>34</v>
      </c>
      <c r="B714">
        <v>2015</v>
      </c>
      <c r="C714" t="s">
        <v>43</v>
      </c>
      <c r="D714" s="29">
        <v>42278</v>
      </c>
      <c r="E714" t="s">
        <v>21</v>
      </c>
      <c r="F714">
        <v>120.8</v>
      </c>
      <c r="G714">
        <v>126.1</v>
      </c>
    </row>
    <row r="715" spans="1:7" x14ac:dyDescent="0.35">
      <c r="A715" t="s">
        <v>34</v>
      </c>
      <c r="B715">
        <v>2015</v>
      </c>
      <c r="C715" t="s">
        <v>43</v>
      </c>
      <c r="D715" s="29">
        <v>42278</v>
      </c>
      <c r="E715" t="s">
        <v>23</v>
      </c>
      <c r="F715">
        <v>120.4</v>
      </c>
      <c r="G715">
        <v>126.1</v>
      </c>
    </row>
    <row r="716" spans="1:7" x14ac:dyDescent="0.35">
      <c r="A716" t="s">
        <v>30</v>
      </c>
      <c r="B716">
        <v>2015</v>
      </c>
      <c r="C716" t="s">
        <v>45</v>
      </c>
      <c r="D716" s="29">
        <v>42309</v>
      </c>
      <c r="E716" t="s">
        <v>75</v>
      </c>
      <c r="F716">
        <v>1563.2</v>
      </c>
      <c r="G716">
        <v>128.30000000000001</v>
      </c>
    </row>
    <row r="717" spans="1:7" x14ac:dyDescent="0.35">
      <c r="A717" t="s">
        <v>30</v>
      </c>
      <c r="B717">
        <v>2015</v>
      </c>
      <c r="C717" t="s">
        <v>45</v>
      </c>
      <c r="D717" s="29">
        <v>42309</v>
      </c>
      <c r="E717" t="s">
        <v>17</v>
      </c>
      <c r="F717">
        <v>391.79999999999995</v>
      </c>
      <c r="G717">
        <v>128.30000000000001</v>
      </c>
    </row>
    <row r="718" spans="1:7" x14ac:dyDescent="0.35">
      <c r="A718" t="s">
        <v>30</v>
      </c>
      <c r="B718">
        <v>2015</v>
      </c>
      <c r="C718" t="s">
        <v>45</v>
      </c>
      <c r="D718" s="29">
        <v>42309</v>
      </c>
      <c r="E718" t="s">
        <v>82</v>
      </c>
      <c r="F718">
        <v>362.7</v>
      </c>
      <c r="G718">
        <v>128.30000000000001</v>
      </c>
    </row>
    <row r="719" spans="1:7" x14ac:dyDescent="0.35">
      <c r="A719" t="s">
        <v>30</v>
      </c>
      <c r="B719">
        <v>2015</v>
      </c>
      <c r="C719" t="s">
        <v>45</v>
      </c>
      <c r="D719" s="29">
        <v>42309</v>
      </c>
      <c r="E719" t="s">
        <v>83</v>
      </c>
      <c r="F719">
        <v>490.4</v>
      </c>
      <c r="G719">
        <v>128.30000000000001</v>
      </c>
    </row>
    <row r="720" spans="1:7" x14ac:dyDescent="0.35">
      <c r="A720" t="s">
        <v>30</v>
      </c>
      <c r="B720">
        <v>2015</v>
      </c>
      <c r="C720" t="s">
        <v>45</v>
      </c>
      <c r="D720" s="29">
        <v>42309</v>
      </c>
      <c r="E720" t="s">
        <v>84</v>
      </c>
      <c r="F720">
        <v>245.2</v>
      </c>
      <c r="G720">
        <v>128.30000000000001</v>
      </c>
    </row>
    <row r="721" spans="1:7" x14ac:dyDescent="0.35">
      <c r="A721" t="s">
        <v>30</v>
      </c>
      <c r="B721">
        <v>2015</v>
      </c>
      <c r="C721" t="s">
        <v>45</v>
      </c>
      <c r="D721" s="29">
        <v>42309</v>
      </c>
      <c r="E721" t="s">
        <v>21</v>
      </c>
      <c r="F721">
        <v>125.6</v>
      </c>
      <c r="G721">
        <v>128.30000000000001</v>
      </c>
    </row>
    <row r="722" spans="1:7" x14ac:dyDescent="0.35">
      <c r="A722" t="s">
        <v>30</v>
      </c>
      <c r="B722">
        <v>2015</v>
      </c>
      <c r="C722" t="s">
        <v>45</v>
      </c>
      <c r="D722" s="29">
        <v>42309</v>
      </c>
      <c r="E722" t="s">
        <v>23</v>
      </c>
      <c r="F722">
        <v>122.6</v>
      </c>
      <c r="G722">
        <v>128.30000000000001</v>
      </c>
    </row>
    <row r="723" spans="1:7" x14ac:dyDescent="0.35">
      <c r="A723" t="s">
        <v>33</v>
      </c>
      <c r="B723">
        <v>2015</v>
      </c>
      <c r="C723" t="s">
        <v>45</v>
      </c>
      <c r="D723" s="29">
        <v>42309</v>
      </c>
      <c r="E723" t="s">
        <v>23</v>
      </c>
      <c r="F723">
        <v>118.1</v>
      </c>
      <c r="G723">
        <v>124.6</v>
      </c>
    </row>
    <row r="724" spans="1:7" x14ac:dyDescent="0.35">
      <c r="A724" t="s">
        <v>33</v>
      </c>
      <c r="B724">
        <v>2015</v>
      </c>
      <c r="C724" t="s">
        <v>45</v>
      </c>
      <c r="D724" s="29">
        <v>42309</v>
      </c>
      <c r="E724" t="s">
        <v>21</v>
      </c>
      <c r="F724">
        <v>115.1</v>
      </c>
      <c r="G724">
        <v>124.6</v>
      </c>
    </row>
    <row r="725" spans="1:7" x14ac:dyDescent="0.35">
      <c r="A725" t="s">
        <v>33</v>
      </c>
      <c r="B725">
        <v>2015</v>
      </c>
      <c r="C725" t="s">
        <v>45</v>
      </c>
      <c r="D725" s="29">
        <v>42309</v>
      </c>
      <c r="E725" t="s">
        <v>84</v>
      </c>
      <c r="F725">
        <v>237.6</v>
      </c>
      <c r="G725">
        <v>124.6</v>
      </c>
    </row>
    <row r="726" spans="1:7" x14ac:dyDescent="0.35">
      <c r="A726" t="s">
        <v>33</v>
      </c>
      <c r="B726">
        <v>2015</v>
      </c>
      <c r="C726" t="s">
        <v>45</v>
      </c>
      <c r="D726" s="29">
        <v>42309</v>
      </c>
      <c r="E726" t="s">
        <v>83</v>
      </c>
      <c r="F726">
        <v>488.59999999999997</v>
      </c>
      <c r="G726">
        <v>124.6</v>
      </c>
    </row>
    <row r="727" spans="1:7" x14ac:dyDescent="0.35">
      <c r="A727" t="s">
        <v>33</v>
      </c>
      <c r="B727">
        <v>2015</v>
      </c>
      <c r="C727" t="s">
        <v>45</v>
      </c>
      <c r="D727" s="29">
        <v>42309</v>
      </c>
      <c r="E727" t="s">
        <v>82</v>
      </c>
      <c r="F727">
        <v>358.79999999999995</v>
      </c>
      <c r="G727">
        <v>124.6</v>
      </c>
    </row>
    <row r="728" spans="1:7" x14ac:dyDescent="0.35">
      <c r="A728" t="s">
        <v>33</v>
      </c>
      <c r="B728">
        <v>2015</v>
      </c>
      <c r="C728" t="s">
        <v>45</v>
      </c>
      <c r="D728" s="29">
        <v>42309</v>
      </c>
      <c r="E728" t="s">
        <v>17</v>
      </c>
      <c r="F728">
        <v>368.5</v>
      </c>
      <c r="G728">
        <v>124.6</v>
      </c>
    </row>
    <row r="729" spans="1:7" x14ac:dyDescent="0.35">
      <c r="A729" t="s">
        <v>33</v>
      </c>
      <c r="B729">
        <v>2015</v>
      </c>
      <c r="C729" t="s">
        <v>45</v>
      </c>
      <c r="D729" s="29">
        <v>42309</v>
      </c>
      <c r="E729" t="s">
        <v>75</v>
      </c>
      <c r="F729">
        <v>1588.6999999999998</v>
      </c>
      <c r="G729">
        <v>124.6</v>
      </c>
    </row>
    <row r="730" spans="1:7" x14ac:dyDescent="0.35">
      <c r="A730" t="s">
        <v>34</v>
      </c>
      <c r="B730">
        <v>2015</v>
      </c>
      <c r="C730" t="s">
        <v>45</v>
      </c>
      <c r="D730" s="29">
        <v>42309</v>
      </c>
      <c r="E730" t="s">
        <v>75</v>
      </c>
      <c r="F730">
        <v>1570.3999999999999</v>
      </c>
      <c r="G730">
        <v>126.6</v>
      </c>
    </row>
    <row r="731" spans="1:7" x14ac:dyDescent="0.35">
      <c r="A731" t="s">
        <v>34</v>
      </c>
      <c r="B731">
        <v>2015</v>
      </c>
      <c r="C731" t="s">
        <v>45</v>
      </c>
      <c r="D731" s="29">
        <v>42309</v>
      </c>
      <c r="E731" t="s">
        <v>17</v>
      </c>
      <c r="F731">
        <v>382.4</v>
      </c>
      <c r="G731">
        <v>126.6</v>
      </c>
    </row>
    <row r="732" spans="1:7" x14ac:dyDescent="0.35">
      <c r="A732" t="s">
        <v>34</v>
      </c>
      <c r="B732">
        <v>2015</v>
      </c>
      <c r="C732" t="s">
        <v>45</v>
      </c>
      <c r="D732" s="29">
        <v>42309</v>
      </c>
      <c r="E732" t="s">
        <v>82</v>
      </c>
      <c r="F732">
        <v>360.7</v>
      </c>
      <c r="G732">
        <v>126.6</v>
      </c>
    </row>
    <row r="733" spans="1:7" x14ac:dyDescent="0.35">
      <c r="A733" t="s">
        <v>34</v>
      </c>
      <c r="B733">
        <v>2015</v>
      </c>
      <c r="C733" t="s">
        <v>45</v>
      </c>
      <c r="D733" s="29">
        <v>42309</v>
      </c>
      <c r="E733" t="s">
        <v>83</v>
      </c>
      <c r="F733">
        <v>488.3</v>
      </c>
      <c r="G733">
        <v>126.6</v>
      </c>
    </row>
    <row r="734" spans="1:7" x14ac:dyDescent="0.35">
      <c r="A734" t="s">
        <v>34</v>
      </c>
      <c r="B734">
        <v>2015</v>
      </c>
      <c r="C734" t="s">
        <v>45</v>
      </c>
      <c r="D734" s="29">
        <v>42309</v>
      </c>
      <c r="E734" t="s">
        <v>84</v>
      </c>
      <c r="F734">
        <v>241.5</v>
      </c>
      <c r="G734">
        <v>126.6</v>
      </c>
    </row>
    <row r="735" spans="1:7" x14ac:dyDescent="0.35">
      <c r="A735" t="s">
        <v>34</v>
      </c>
      <c r="B735">
        <v>2015</v>
      </c>
      <c r="C735" t="s">
        <v>45</v>
      </c>
      <c r="D735" s="29">
        <v>42309</v>
      </c>
      <c r="E735" t="s">
        <v>21</v>
      </c>
      <c r="F735">
        <v>121.6</v>
      </c>
      <c r="G735">
        <v>126.6</v>
      </c>
    </row>
    <row r="736" spans="1:7" x14ac:dyDescent="0.35">
      <c r="A736" t="s">
        <v>34</v>
      </c>
      <c r="B736">
        <v>2015</v>
      </c>
      <c r="C736" t="s">
        <v>45</v>
      </c>
      <c r="D736" s="29">
        <v>42309</v>
      </c>
      <c r="E736" t="s">
        <v>23</v>
      </c>
      <c r="F736">
        <v>120.9</v>
      </c>
      <c r="G736">
        <v>126.6</v>
      </c>
    </row>
    <row r="737" spans="1:7" x14ac:dyDescent="0.35">
      <c r="A737" t="s">
        <v>30</v>
      </c>
      <c r="B737">
        <v>2015</v>
      </c>
      <c r="C737" t="s">
        <v>46</v>
      </c>
      <c r="D737" s="29">
        <v>42339</v>
      </c>
      <c r="E737" t="s">
        <v>75</v>
      </c>
      <c r="F737">
        <v>1559.0000000000002</v>
      </c>
      <c r="G737">
        <v>127.9</v>
      </c>
    </row>
    <row r="738" spans="1:7" x14ac:dyDescent="0.35">
      <c r="A738" t="s">
        <v>30</v>
      </c>
      <c r="B738">
        <v>2015</v>
      </c>
      <c r="C738" t="s">
        <v>46</v>
      </c>
      <c r="D738" s="29">
        <v>42339</v>
      </c>
      <c r="E738" t="s">
        <v>17</v>
      </c>
      <c r="F738">
        <v>392.9</v>
      </c>
      <c r="G738">
        <v>127.9</v>
      </c>
    </row>
    <row r="739" spans="1:7" x14ac:dyDescent="0.35">
      <c r="A739" t="s">
        <v>30</v>
      </c>
      <c r="B739">
        <v>2015</v>
      </c>
      <c r="C739" t="s">
        <v>46</v>
      </c>
      <c r="D739" s="29">
        <v>42339</v>
      </c>
      <c r="E739" t="s">
        <v>82</v>
      </c>
      <c r="F739">
        <v>362</v>
      </c>
      <c r="G739">
        <v>127.9</v>
      </c>
    </row>
    <row r="740" spans="1:7" x14ac:dyDescent="0.35">
      <c r="A740" t="s">
        <v>30</v>
      </c>
      <c r="B740">
        <v>2015</v>
      </c>
      <c r="C740" t="s">
        <v>46</v>
      </c>
      <c r="D740" s="29">
        <v>42339</v>
      </c>
      <c r="E740" t="s">
        <v>83</v>
      </c>
      <c r="F740">
        <v>492.1</v>
      </c>
      <c r="G740">
        <v>127.9</v>
      </c>
    </row>
    <row r="741" spans="1:7" x14ac:dyDescent="0.35">
      <c r="A741" t="s">
        <v>30</v>
      </c>
      <c r="B741">
        <v>2015</v>
      </c>
      <c r="C741" t="s">
        <v>46</v>
      </c>
      <c r="D741" s="29">
        <v>42339</v>
      </c>
      <c r="E741" t="s">
        <v>84</v>
      </c>
      <c r="F741">
        <v>245.8</v>
      </c>
      <c r="G741">
        <v>127.9</v>
      </c>
    </row>
    <row r="742" spans="1:7" x14ac:dyDescent="0.35">
      <c r="A742" t="s">
        <v>30</v>
      </c>
      <c r="B742">
        <v>2015</v>
      </c>
      <c r="C742" t="s">
        <v>46</v>
      </c>
      <c r="D742" s="29">
        <v>42339</v>
      </c>
      <c r="E742" t="s">
        <v>21</v>
      </c>
      <c r="F742">
        <v>125.7</v>
      </c>
      <c r="G742">
        <v>127.9</v>
      </c>
    </row>
    <row r="743" spans="1:7" x14ac:dyDescent="0.35">
      <c r="A743" t="s">
        <v>30</v>
      </c>
      <c r="B743">
        <v>2015</v>
      </c>
      <c r="C743" t="s">
        <v>46</v>
      </c>
      <c r="D743" s="29">
        <v>42339</v>
      </c>
      <c r="E743" t="s">
        <v>23</v>
      </c>
      <c r="F743">
        <v>123.1</v>
      </c>
      <c r="G743">
        <v>127.9</v>
      </c>
    </row>
    <row r="744" spans="1:7" x14ac:dyDescent="0.35">
      <c r="A744" t="s">
        <v>33</v>
      </c>
      <c r="B744">
        <v>2015</v>
      </c>
      <c r="C744" t="s">
        <v>46</v>
      </c>
      <c r="D744" s="29">
        <v>42339</v>
      </c>
      <c r="E744" t="s">
        <v>23</v>
      </c>
      <c r="F744">
        <v>118.6</v>
      </c>
      <c r="G744">
        <v>124</v>
      </c>
    </row>
    <row r="745" spans="1:7" x14ac:dyDescent="0.35">
      <c r="A745" t="s">
        <v>33</v>
      </c>
      <c r="B745">
        <v>2015</v>
      </c>
      <c r="C745" t="s">
        <v>46</v>
      </c>
      <c r="D745" s="29">
        <v>42339</v>
      </c>
      <c r="E745" t="s">
        <v>21</v>
      </c>
      <c r="F745">
        <v>116</v>
      </c>
      <c r="G745">
        <v>124</v>
      </c>
    </row>
    <row r="746" spans="1:7" x14ac:dyDescent="0.35">
      <c r="A746" t="s">
        <v>33</v>
      </c>
      <c r="B746">
        <v>2015</v>
      </c>
      <c r="C746" t="s">
        <v>46</v>
      </c>
      <c r="D746" s="29">
        <v>42339</v>
      </c>
      <c r="E746" t="s">
        <v>84</v>
      </c>
      <c r="F746">
        <v>237.7</v>
      </c>
      <c r="G746">
        <v>124</v>
      </c>
    </row>
    <row r="747" spans="1:7" x14ac:dyDescent="0.35">
      <c r="A747" t="s">
        <v>33</v>
      </c>
      <c r="B747">
        <v>2015</v>
      </c>
      <c r="C747" t="s">
        <v>46</v>
      </c>
      <c r="D747" s="29">
        <v>42339</v>
      </c>
      <c r="E747" t="s">
        <v>83</v>
      </c>
      <c r="F747">
        <v>489.7</v>
      </c>
      <c r="G747">
        <v>124</v>
      </c>
    </row>
    <row r="748" spans="1:7" x14ac:dyDescent="0.35">
      <c r="A748" t="s">
        <v>33</v>
      </c>
      <c r="B748">
        <v>2015</v>
      </c>
      <c r="C748" t="s">
        <v>46</v>
      </c>
      <c r="D748" s="29">
        <v>42339</v>
      </c>
      <c r="E748" t="s">
        <v>82</v>
      </c>
      <c r="F748">
        <v>358.29999999999995</v>
      </c>
      <c r="G748">
        <v>124</v>
      </c>
    </row>
    <row r="749" spans="1:7" x14ac:dyDescent="0.35">
      <c r="A749" t="s">
        <v>33</v>
      </c>
      <c r="B749">
        <v>2015</v>
      </c>
      <c r="C749" t="s">
        <v>46</v>
      </c>
      <c r="D749" s="29">
        <v>42339</v>
      </c>
      <c r="E749" t="s">
        <v>17</v>
      </c>
      <c r="F749">
        <v>369.4</v>
      </c>
      <c r="G749">
        <v>124</v>
      </c>
    </row>
    <row r="750" spans="1:7" x14ac:dyDescent="0.35">
      <c r="A750" t="s">
        <v>33</v>
      </c>
      <c r="B750">
        <v>2015</v>
      </c>
      <c r="C750" t="s">
        <v>46</v>
      </c>
      <c r="D750" s="29">
        <v>42339</v>
      </c>
      <c r="E750" t="s">
        <v>75</v>
      </c>
      <c r="F750">
        <v>1578.6</v>
      </c>
      <c r="G750">
        <v>124</v>
      </c>
    </row>
    <row r="751" spans="1:7" x14ac:dyDescent="0.35">
      <c r="A751" t="s">
        <v>34</v>
      </c>
      <c r="B751">
        <v>2015</v>
      </c>
      <c r="C751" t="s">
        <v>46</v>
      </c>
      <c r="D751" s="29">
        <v>42339</v>
      </c>
      <c r="E751" t="s">
        <v>75</v>
      </c>
      <c r="F751">
        <v>1564.1000000000001</v>
      </c>
      <c r="G751">
        <v>126.1</v>
      </c>
    </row>
    <row r="752" spans="1:7" x14ac:dyDescent="0.35">
      <c r="A752" t="s">
        <v>34</v>
      </c>
      <c r="B752">
        <v>2015</v>
      </c>
      <c r="C752" t="s">
        <v>46</v>
      </c>
      <c r="D752" s="29">
        <v>42339</v>
      </c>
      <c r="E752" t="s">
        <v>17</v>
      </c>
      <c r="F752">
        <v>383.5</v>
      </c>
      <c r="G752">
        <v>126.1</v>
      </c>
    </row>
    <row r="753" spans="1:7" x14ac:dyDescent="0.35">
      <c r="A753" t="s">
        <v>34</v>
      </c>
      <c r="B753">
        <v>2015</v>
      </c>
      <c r="C753" t="s">
        <v>46</v>
      </c>
      <c r="D753" s="29">
        <v>42339</v>
      </c>
      <c r="E753" t="s">
        <v>82</v>
      </c>
      <c r="F753">
        <v>360.1</v>
      </c>
      <c r="G753">
        <v>126.1</v>
      </c>
    </row>
    <row r="754" spans="1:7" x14ac:dyDescent="0.35">
      <c r="A754" t="s">
        <v>34</v>
      </c>
      <c r="B754">
        <v>2015</v>
      </c>
      <c r="C754" t="s">
        <v>46</v>
      </c>
      <c r="D754" s="29">
        <v>42339</v>
      </c>
      <c r="E754" t="s">
        <v>83</v>
      </c>
      <c r="F754">
        <v>489.8</v>
      </c>
      <c r="G754">
        <v>126.1</v>
      </c>
    </row>
    <row r="755" spans="1:7" x14ac:dyDescent="0.35">
      <c r="A755" t="s">
        <v>34</v>
      </c>
      <c r="B755">
        <v>2015</v>
      </c>
      <c r="C755" t="s">
        <v>46</v>
      </c>
      <c r="D755" s="29">
        <v>42339</v>
      </c>
      <c r="E755" t="s">
        <v>84</v>
      </c>
      <c r="F755">
        <v>241.89999999999998</v>
      </c>
      <c r="G755">
        <v>126.1</v>
      </c>
    </row>
    <row r="756" spans="1:7" x14ac:dyDescent="0.35">
      <c r="A756" t="s">
        <v>34</v>
      </c>
      <c r="B756">
        <v>2015</v>
      </c>
      <c r="C756" t="s">
        <v>46</v>
      </c>
      <c r="D756" s="29">
        <v>42339</v>
      </c>
      <c r="E756" t="s">
        <v>21</v>
      </c>
      <c r="F756">
        <v>122</v>
      </c>
      <c r="G756">
        <v>126.1</v>
      </c>
    </row>
    <row r="757" spans="1:7" x14ac:dyDescent="0.35">
      <c r="A757" t="s">
        <v>34</v>
      </c>
      <c r="B757">
        <v>2015</v>
      </c>
      <c r="C757" t="s">
        <v>46</v>
      </c>
      <c r="D757" s="29">
        <v>42339</v>
      </c>
      <c r="E757" t="s">
        <v>23</v>
      </c>
      <c r="F757">
        <v>121.4</v>
      </c>
      <c r="G757">
        <v>126.1</v>
      </c>
    </row>
    <row r="758" spans="1:7" x14ac:dyDescent="0.35">
      <c r="A758" t="s">
        <v>30</v>
      </c>
      <c r="B758">
        <v>2016</v>
      </c>
      <c r="C758" t="s">
        <v>31</v>
      </c>
      <c r="D758" s="29">
        <v>42370</v>
      </c>
      <c r="E758" t="s">
        <v>75</v>
      </c>
      <c r="F758">
        <v>1565.8000000000002</v>
      </c>
      <c r="G758">
        <v>128.1</v>
      </c>
    </row>
    <row r="759" spans="1:7" x14ac:dyDescent="0.35">
      <c r="A759" t="s">
        <v>30</v>
      </c>
      <c r="B759">
        <v>2016</v>
      </c>
      <c r="C759" t="s">
        <v>31</v>
      </c>
      <c r="D759" s="29">
        <v>42370</v>
      </c>
      <c r="E759" t="s">
        <v>17</v>
      </c>
      <c r="F759">
        <v>394.70000000000005</v>
      </c>
      <c r="G759">
        <v>128.1</v>
      </c>
    </row>
    <row r="760" spans="1:7" x14ac:dyDescent="0.35">
      <c r="A760" t="s">
        <v>30</v>
      </c>
      <c r="B760">
        <v>2016</v>
      </c>
      <c r="C760" t="s">
        <v>31</v>
      </c>
      <c r="D760" s="29">
        <v>42370</v>
      </c>
      <c r="E760" t="s">
        <v>82</v>
      </c>
      <c r="F760">
        <v>363.2</v>
      </c>
      <c r="G760">
        <v>128.1</v>
      </c>
    </row>
    <row r="761" spans="1:7" x14ac:dyDescent="0.35">
      <c r="A761" t="s">
        <v>30</v>
      </c>
      <c r="B761">
        <v>2016</v>
      </c>
      <c r="C761" t="s">
        <v>31</v>
      </c>
      <c r="D761" s="29">
        <v>42370</v>
      </c>
      <c r="E761" t="s">
        <v>83</v>
      </c>
      <c r="F761">
        <v>494.19999999999993</v>
      </c>
      <c r="G761">
        <v>128.1</v>
      </c>
    </row>
    <row r="762" spans="1:7" x14ac:dyDescent="0.35">
      <c r="A762" t="s">
        <v>30</v>
      </c>
      <c r="B762">
        <v>2016</v>
      </c>
      <c r="C762" t="s">
        <v>31</v>
      </c>
      <c r="D762" s="29">
        <v>42370</v>
      </c>
      <c r="E762" t="s">
        <v>84</v>
      </c>
      <c r="F762">
        <v>246.7</v>
      </c>
      <c r="G762">
        <v>128.1</v>
      </c>
    </row>
    <row r="763" spans="1:7" x14ac:dyDescent="0.35">
      <c r="A763" t="s">
        <v>30</v>
      </c>
      <c r="B763">
        <v>2016</v>
      </c>
      <c r="C763" t="s">
        <v>31</v>
      </c>
      <c r="D763" s="29">
        <v>42370</v>
      </c>
      <c r="E763" t="s">
        <v>21</v>
      </c>
      <c r="F763">
        <v>126.2</v>
      </c>
      <c r="G763">
        <v>128.1</v>
      </c>
    </row>
    <row r="764" spans="1:7" x14ac:dyDescent="0.35">
      <c r="A764" t="s">
        <v>30</v>
      </c>
      <c r="B764">
        <v>2016</v>
      </c>
      <c r="C764" t="s">
        <v>31</v>
      </c>
      <c r="D764" s="29">
        <v>42370</v>
      </c>
      <c r="E764" t="s">
        <v>23</v>
      </c>
      <c r="F764">
        <v>123.7</v>
      </c>
      <c r="G764">
        <v>128.1</v>
      </c>
    </row>
    <row r="765" spans="1:7" x14ac:dyDescent="0.35">
      <c r="A765" t="s">
        <v>33</v>
      </c>
      <c r="B765">
        <v>2016</v>
      </c>
      <c r="C765" t="s">
        <v>31</v>
      </c>
      <c r="D765" s="29">
        <v>42370</v>
      </c>
      <c r="E765" t="s">
        <v>23</v>
      </c>
      <c r="F765">
        <v>119.1</v>
      </c>
      <c r="G765">
        <v>124.2</v>
      </c>
    </row>
    <row r="766" spans="1:7" x14ac:dyDescent="0.35">
      <c r="A766" t="s">
        <v>33</v>
      </c>
      <c r="B766">
        <v>2016</v>
      </c>
      <c r="C766" t="s">
        <v>31</v>
      </c>
      <c r="D766" s="29">
        <v>42370</v>
      </c>
      <c r="E766" t="s">
        <v>21</v>
      </c>
      <c r="F766">
        <v>116.9</v>
      </c>
      <c r="G766">
        <v>124.2</v>
      </c>
    </row>
    <row r="767" spans="1:7" x14ac:dyDescent="0.35">
      <c r="A767" t="s">
        <v>33</v>
      </c>
      <c r="B767">
        <v>2016</v>
      </c>
      <c r="C767" t="s">
        <v>31</v>
      </c>
      <c r="D767" s="29">
        <v>42370</v>
      </c>
      <c r="E767" t="s">
        <v>84</v>
      </c>
      <c r="F767">
        <v>238.39999999999998</v>
      </c>
      <c r="G767">
        <v>124.2</v>
      </c>
    </row>
    <row r="768" spans="1:7" x14ac:dyDescent="0.35">
      <c r="A768" t="s">
        <v>33</v>
      </c>
      <c r="B768">
        <v>2016</v>
      </c>
      <c r="C768" t="s">
        <v>31</v>
      </c>
      <c r="D768" s="29">
        <v>42370</v>
      </c>
      <c r="E768" t="s">
        <v>83</v>
      </c>
      <c r="F768">
        <v>492.5</v>
      </c>
      <c r="G768">
        <v>124.2</v>
      </c>
    </row>
    <row r="769" spans="1:7" x14ac:dyDescent="0.35">
      <c r="A769" t="s">
        <v>33</v>
      </c>
      <c r="B769">
        <v>2016</v>
      </c>
      <c r="C769" t="s">
        <v>31</v>
      </c>
      <c r="D769" s="29">
        <v>42370</v>
      </c>
      <c r="E769" t="s">
        <v>82</v>
      </c>
      <c r="F769">
        <v>358.70000000000005</v>
      </c>
      <c r="G769">
        <v>124.2</v>
      </c>
    </row>
    <row r="770" spans="1:7" x14ac:dyDescent="0.35">
      <c r="A770" t="s">
        <v>33</v>
      </c>
      <c r="B770">
        <v>2016</v>
      </c>
      <c r="C770" t="s">
        <v>31</v>
      </c>
      <c r="D770" s="29">
        <v>42370</v>
      </c>
      <c r="E770" t="s">
        <v>17</v>
      </c>
      <c r="F770">
        <v>370.5</v>
      </c>
      <c r="G770">
        <v>124.2</v>
      </c>
    </row>
    <row r="771" spans="1:7" x14ac:dyDescent="0.35">
      <c r="A771" t="s">
        <v>33</v>
      </c>
      <c r="B771">
        <v>2016</v>
      </c>
      <c r="C771" t="s">
        <v>31</v>
      </c>
      <c r="D771" s="29">
        <v>42370</v>
      </c>
      <c r="E771" t="s">
        <v>75</v>
      </c>
      <c r="F771">
        <v>1580.9</v>
      </c>
      <c r="G771">
        <v>124.2</v>
      </c>
    </row>
    <row r="772" spans="1:7" x14ac:dyDescent="0.35">
      <c r="A772" t="s">
        <v>34</v>
      </c>
      <c r="B772">
        <v>2016</v>
      </c>
      <c r="C772" t="s">
        <v>31</v>
      </c>
      <c r="D772" s="29">
        <v>42370</v>
      </c>
      <c r="E772" t="s">
        <v>75</v>
      </c>
      <c r="F772">
        <v>1569</v>
      </c>
      <c r="G772">
        <v>126.3</v>
      </c>
    </row>
    <row r="773" spans="1:7" x14ac:dyDescent="0.35">
      <c r="A773" t="s">
        <v>34</v>
      </c>
      <c r="B773">
        <v>2016</v>
      </c>
      <c r="C773" t="s">
        <v>31</v>
      </c>
      <c r="D773" s="29">
        <v>42370</v>
      </c>
      <c r="E773" t="s">
        <v>17</v>
      </c>
      <c r="F773">
        <v>384.9</v>
      </c>
      <c r="G773">
        <v>126.3</v>
      </c>
    </row>
    <row r="774" spans="1:7" x14ac:dyDescent="0.35">
      <c r="A774" t="s">
        <v>34</v>
      </c>
      <c r="B774">
        <v>2016</v>
      </c>
      <c r="C774" t="s">
        <v>31</v>
      </c>
      <c r="D774" s="29">
        <v>42370</v>
      </c>
      <c r="E774" t="s">
        <v>82</v>
      </c>
      <c r="F774">
        <v>360.8</v>
      </c>
      <c r="G774">
        <v>126.3</v>
      </c>
    </row>
    <row r="775" spans="1:7" x14ac:dyDescent="0.35">
      <c r="A775" t="s">
        <v>34</v>
      </c>
      <c r="B775">
        <v>2016</v>
      </c>
      <c r="C775" t="s">
        <v>31</v>
      </c>
      <c r="D775" s="29">
        <v>42370</v>
      </c>
      <c r="E775" t="s">
        <v>83</v>
      </c>
      <c r="F775">
        <v>492.2</v>
      </c>
      <c r="G775">
        <v>126.3</v>
      </c>
    </row>
    <row r="776" spans="1:7" x14ac:dyDescent="0.35">
      <c r="A776" t="s">
        <v>34</v>
      </c>
      <c r="B776">
        <v>2016</v>
      </c>
      <c r="C776" t="s">
        <v>31</v>
      </c>
      <c r="D776" s="29">
        <v>42370</v>
      </c>
      <c r="E776" t="s">
        <v>84</v>
      </c>
      <c r="F776">
        <v>242.7</v>
      </c>
      <c r="G776">
        <v>126.3</v>
      </c>
    </row>
    <row r="777" spans="1:7" x14ac:dyDescent="0.35">
      <c r="A777" t="s">
        <v>34</v>
      </c>
      <c r="B777">
        <v>2016</v>
      </c>
      <c r="C777" t="s">
        <v>31</v>
      </c>
      <c r="D777" s="29">
        <v>42370</v>
      </c>
      <c r="E777" t="s">
        <v>21</v>
      </c>
      <c r="F777">
        <v>122.7</v>
      </c>
      <c r="G777">
        <v>126.3</v>
      </c>
    </row>
    <row r="778" spans="1:7" x14ac:dyDescent="0.35">
      <c r="A778" t="s">
        <v>34</v>
      </c>
      <c r="B778">
        <v>2016</v>
      </c>
      <c r="C778" t="s">
        <v>31</v>
      </c>
      <c r="D778" s="29">
        <v>42370</v>
      </c>
      <c r="E778" t="s">
        <v>23</v>
      </c>
      <c r="F778">
        <v>122</v>
      </c>
      <c r="G778">
        <v>126.3</v>
      </c>
    </row>
    <row r="779" spans="1:7" x14ac:dyDescent="0.35">
      <c r="A779" t="s">
        <v>30</v>
      </c>
      <c r="B779">
        <v>2016</v>
      </c>
      <c r="C779" t="s">
        <v>35</v>
      </c>
      <c r="D779" s="29">
        <v>42401</v>
      </c>
      <c r="E779" t="s">
        <v>75</v>
      </c>
      <c r="F779">
        <v>1557.8</v>
      </c>
      <c r="G779">
        <v>127.9</v>
      </c>
    </row>
    <row r="780" spans="1:7" x14ac:dyDescent="0.35">
      <c r="A780" t="s">
        <v>30</v>
      </c>
      <c r="B780">
        <v>2016</v>
      </c>
      <c r="C780" t="s">
        <v>35</v>
      </c>
      <c r="D780" s="29">
        <v>42401</v>
      </c>
      <c r="E780" t="s">
        <v>17</v>
      </c>
      <c r="F780">
        <v>397.1</v>
      </c>
      <c r="G780">
        <v>127.9</v>
      </c>
    </row>
    <row r="781" spans="1:7" x14ac:dyDescent="0.35">
      <c r="A781" t="s">
        <v>30</v>
      </c>
      <c r="B781">
        <v>2016</v>
      </c>
      <c r="C781" t="s">
        <v>35</v>
      </c>
      <c r="D781" s="29">
        <v>42401</v>
      </c>
      <c r="E781" t="s">
        <v>82</v>
      </c>
      <c r="F781">
        <v>365.4</v>
      </c>
      <c r="G781">
        <v>127.9</v>
      </c>
    </row>
    <row r="782" spans="1:7" x14ac:dyDescent="0.35">
      <c r="A782" t="s">
        <v>30</v>
      </c>
      <c r="B782">
        <v>2016</v>
      </c>
      <c r="C782" t="s">
        <v>35</v>
      </c>
      <c r="D782" s="29">
        <v>42401</v>
      </c>
      <c r="E782" t="s">
        <v>83</v>
      </c>
      <c r="F782">
        <v>498.3</v>
      </c>
      <c r="G782">
        <v>127.9</v>
      </c>
    </row>
    <row r="783" spans="1:7" x14ac:dyDescent="0.35">
      <c r="A783" t="s">
        <v>30</v>
      </c>
      <c r="B783">
        <v>2016</v>
      </c>
      <c r="C783" t="s">
        <v>35</v>
      </c>
      <c r="D783" s="29">
        <v>42401</v>
      </c>
      <c r="E783" t="s">
        <v>84</v>
      </c>
      <c r="F783">
        <v>248</v>
      </c>
      <c r="G783">
        <v>127.9</v>
      </c>
    </row>
    <row r="784" spans="1:7" x14ac:dyDescent="0.35">
      <c r="A784" t="s">
        <v>30</v>
      </c>
      <c r="B784">
        <v>2016</v>
      </c>
      <c r="C784" t="s">
        <v>35</v>
      </c>
      <c r="D784" s="29">
        <v>42401</v>
      </c>
      <c r="E784" t="s">
        <v>21</v>
      </c>
      <c r="F784">
        <v>127.5</v>
      </c>
      <c r="G784">
        <v>127.9</v>
      </c>
    </row>
    <row r="785" spans="1:7" x14ac:dyDescent="0.35">
      <c r="A785" t="s">
        <v>30</v>
      </c>
      <c r="B785">
        <v>2016</v>
      </c>
      <c r="C785" t="s">
        <v>35</v>
      </c>
      <c r="D785" s="29">
        <v>42401</v>
      </c>
      <c r="E785" t="s">
        <v>23</v>
      </c>
      <c r="F785">
        <v>124.3</v>
      </c>
      <c r="G785">
        <v>127.9</v>
      </c>
    </row>
    <row r="786" spans="1:7" x14ac:dyDescent="0.35">
      <c r="A786" t="s">
        <v>33</v>
      </c>
      <c r="B786">
        <v>2016</v>
      </c>
      <c r="C786" t="s">
        <v>35</v>
      </c>
      <c r="D786" s="29">
        <v>42401</v>
      </c>
      <c r="E786" t="s">
        <v>23</v>
      </c>
      <c r="F786">
        <v>119.5</v>
      </c>
      <c r="G786">
        <v>123.8</v>
      </c>
    </row>
    <row r="787" spans="1:7" x14ac:dyDescent="0.35">
      <c r="A787" t="s">
        <v>33</v>
      </c>
      <c r="B787">
        <v>2016</v>
      </c>
      <c r="C787" t="s">
        <v>35</v>
      </c>
      <c r="D787" s="29">
        <v>42401</v>
      </c>
      <c r="E787" t="s">
        <v>21</v>
      </c>
      <c r="F787">
        <v>116</v>
      </c>
      <c r="G787">
        <v>123.8</v>
      </c>
    </row>
    <row r="788" spans="1:7" x14ac:dyDescent="0.35">
      <c r="A788" t="s">
        <v>33</v>
      </c>
      <c r="B788">
        <v>2016</v>
      </c>
      <c r="C788" t="s">
        <v>35</v>
      </c>
      <c r="D788" s="29">
        <v>42401</v>
      </c>
      <c r="E788" t="s">
        <v>84</v>
      </c>
      <c r="F788">
        <v>239</v>
      </c>
      <c r="G788">
        <v>123.8</v>
      </c>
    </row>
    <row r="789" spans="1:7" x14ac:dyDescent="0.35">
      <c r="A789" t="s">
        <v>33</v>
      </c>
      <c r="B789">
        <v>2016</v>
      </c>
      <c r="C789" t="s">
        <v>35</v>
      </c>
      <c r="D789" s="29">
        <v>42401</v>
      </c>
      <c r="E789" t="s">
        <v>83</v>
      </c>
      <c r="F789">
        <v>495.6</v>
      </c>
      <c r="G789">
        <v>123.8</v>
      </c>
    </row>
    <row r="790" spans="1:7" x14ac:dyDescent="0.35">
      <c r="A790" t="s">
        <v>33</v>
      </c>
      <c r="B790">
        <v>2016</v>
      </c>
      <c r="C790" t="s">
        <v>35</v>
      </c>
      <c r="D790" s="29">
        <v>42401</v>
      </c>
      <c r="E790" t="s">
        <v>82</v>
      </c>
      <c r="F790">
        <v>359.8</v>
      </c>
      <c r="G790">
        <v>123.8</v>
      </c>
    </row>
    <row r="791" spans="1:7" x14ac:dyDescent="0.35">
      <c r="A791" t="s">
        <v>33</v>
      </c>
      <c r="B791">
        <v>2016</v>
      </c>
      <c r="C791" t="s">
        <v>35</v>
      </c>
      <c r="D791" s="29">
        <v>42401</v>
      </c>
      <c r="E791" t="s">
        <v>17</v>
      </c>
      <c r="F791">
        <v>371.6</v>
      </c>
      <c r="G791">
        <v>123.8</v>
      </c>
    </row>
    <row r="792" spans="1:7" x14ac:dyDescent="0.35">
      <c r="A792" t="s">
        <v>33</v>
      </c>
      <c r="B792">
        <v>2016</v>
      </c>
      <c r="C792" t="s">
        <v>35</v>
      </c>
      <c r="D792" s="29">
        <v>42401</v>
      </c>
      <c r="E792" t="s">
        <v>75</v>
      </c>
      <c r="F792">
        <v>1555.5</v>
      </c>
      <c r="G792">
        <v>123.8</v>
      </c>
    </row>
    <row r="793" spans="1:7" x14ac:dyDescent="0.35">
      <c r="A793" t="s">
        <v>34</v>
      </c>
      <c r="B793">
        <v>2016</v>
      </c>
      <c r="C793" t="s">
        <v>35</v>
      </c>
      <c r="D793" s="29">
        <v>42401</v>
      </c>
      <c r="E793" t="s">
        <v>75</v>
      </c>
      <c r="F793">
        <v>1555.1</v>
      </c>
      <c r="G793">
        <v>126</v>
      </c>
    </row>
    <row r="794" spans="1:7" x14ac:dyDescent="0.35">
      <c r="A794" t="s">
        <v>34</v>
      </c>
      <c r="B794">
        <v>2016</v>
      </c>
      <c r="C794" t="s">
        <v>35</v>
      </c>
      <c r="D794" s="29">
        <v>42401</v>
      </c>
      <c r="E794" t="s">
        <v>17</v>
      </c>
      <c r="F794">
        <v>386.9</v>
      </c>
      <c r="G794">
        <v>126</v>
      </c>
    </row>
    <row r="795" spans="1:7" x14ac:dyDescent="0.35">
      <c r="A795" t="s">
        <v>34</v>
      </c>
      <c r="B795">
        <v>2016</v>
      </c>
      <c r="C795" t="s">
        <v>35</v>
      </c>
      <c r="D795" s="29">
        <v>42401</v>
      </c>
      <c r="E795" t="s">
        <v>82</v>
      </c>
      <c r="F795">
        <v>362.4</v>
      </c>
      <c r="G795">
        <v>126</v>
      </c>
    </row>
    <row r="796" spans="1:7" x14ac:dyDescent="0.35">
      <c r="A796" t="s">
        <v>34</v>
      </c>
      <c r="B796">
        <v>2016</v>
      </c>
      <c r="C796" t="s">
        <v>35</v>
      </c>
      <c r="D796" s="29">
        <v>42401</v>
      </c>
      <c r="E796" t="s">
        <v>83</v>
      </c>
      <c r="F796">
        <v>495.79999999999995</v>
      </c>
      <c r="G796">
        <v>126</v>
      </c>
    </row>
    <row r="797" spans="1:7" x14ac:dyDescent="0.35">
      <c r="A797" t="s">
        <v>34</v>
      </c>
      <c r="B797">
        <v>2016</v>
      </c>
      <c r="C797" t="s">
        <v>35</v>
      </c>
      <c r="D797" s="29">
        <v>42401</v>
      </c>
      <c r="E797" t="s">
        <v>84</v>
      </c>
      <c r="F797">
        <v>243.7</v>
      </c>
      <c r="G797">
        <v>126</v>
      </c>
    </row>
    <row r="798" spans="1:7" x14ac:dyDescent="0.35">
      <c r="A798" t="s">
        <v>34</v>
      </c>
      <c r="B798">
        <v>2016</v>
      </c>
      <c r="C798" t="s">
        <v>35</v>
      </c>
      <c r="D798" s="29">
        <v>42401</v>
      </c>
      <c r="E798" t="s">
        <v>21</v>
      </c>
      <c r="F798">
        <v>123.1</v>
      </c>
      <c r="G798">
        <v>126</v>
      </c>
    </row>
    <row r="799" spans="1:7" x14ac:dyDescent="0.35">
      <c r="A799" t="s">
        <v>34</v>
      </c>
      <c r="B799">
        <v>2016</v>
      </c>
      <c r="C799" t="s">
        <v>35</v>
      </c>
      <c r="D799" s="29">
        <v>42401</v>
      </c>
      <c r="E799" t="s">
        <v>23</v>
      </c>
      <c r="F799">
        <v>122.5</v>
      </c>
      <c r="G799">
        <v>126</v>
      </c>
    </row>
    <row r="800" spans="1:7" x14ac:dyDescent="0.35">
      <c r="A800" t="s">
        <v>30</v>
      </c>
      <c r="B800">
        <v>2016</v>
      </c>
      <c r="C800" t="s">
        <v>36</v>
      </c>
      <c r="D800" s="29">
        <v>42430</v>
      </c>
      <c r="E800" t="s">
        <v>75</v>
      </c>
      <c r="F800">
        <v>1557.8000000000002</v>
      </c>
      <c r="G800">
        <v>128</v>
      </c>
    </row>
    <row r="801" spans="1:7" x14ac:dyDescent="0.35">
      <c r="A801" t="s">
        <v>30</v>
      </c>
      <c r="B801">
        <v>2016</v>
      </c>
      <c r="C801" t="s">
        <v>36</v>
      </c>
      <c r="D801" s="29">
        <v>42430</v>
      </c>
      <c r="E801" t="s">
        <v>17</v>
      </c>
      <c r="F801">
        <v>398.40000000000003</v>
      </c>
      <c r="G801">
        <v>128</v>
      </c>
    </row>
    <row r="802" spans="1:7" x14ac:dyDescent="0.35">
      <c r="A802" t="s">
        <v>30</v>
      </c>
      <c r="B802">
        <v>2016</v>
      </c>
      <c r="C802" t="s">
        <v>36</v>
      </c>
      <c r="D802" s="29">
        <v>42430</v>
      </c>
      <c r="E802" t="s">
        <v>82</v>
      </c>
      <c r="F802">
        <v>366</v>
      </c>
      <c r="G802">
        <v>128</v>
      </c>
    </row>
    <row r="803" spans="1:7" x14ac:dyDescent="0.35">
      <c r="A803" t="s">
        <v>30</v>
      </c>
      <c r="B803">
        <v>2016</v>
      </c>
      <c r="C803" t="s">
        <v>36</v>
      </c>
      <c r="D803" s="29">
        <v>42430</v>
      </c>
      <c r="E803" t="s">
        <v>83</v>
      </c>
      <c r="F803">
        <v>499.79999999999995</v>
      </c>
      <c r="G803">
        <v>128</v>
      </c>
    </row>
    <row r="804" spans="1:7" x14ac:dyDescent="0.35">
      <c r="A804" t="s">
        <v>30</v>
      </c>
      <c r="B804">
        <v>2016</v>
      </c>
      <c r="C804" t="s">
        <v>36</v>
      </c>
      <c r="D804" s="29">
        <v>42430</v>
      </c>
      <c r="E804" t="s">
        <v>84</v>
      </c>
      <c r="F804">
        <v>248.8</v>
      </c>
      <c r="G804">
        <v>128</v>
      </c>
    </row>
    <row r="805" spans="1:7" x14ac:dyDescent="0.35">
      <c r="A805" t="s">
        <v>30</v>
      </c>
      <c r="B805">
        <v>2016</v>
      </c>
      <c r="C805" t="s">
        <v>36</v>
      </c>
      <c r="D805" s="29">
        <v>42430</v>
      </c>
      <c r="E805" t="s">
        <v>21</v>
      </c>
      <c r="F805">
        <v>127</v>
      </c>
      <c r="G805">
        <v>128</v>
      </c>
    </row>
    <row r="806" spans="1:7" x14ac:dyDescent="0.35">
      <c r="A806" t="s">
        <v>30</v>
      </c>
      <c r="B806">
        <v>2016</v>
      </c>
      <c r="C806" t="s">
        <v>36</v>
      </c>
      <c r="D806" s="29">
        <v>42430</v>
      </c>
      <c r="E806" t="s">
        <v>23</v>
      </c>
      <c r="F806">
        <v>124.8</v>
      </c>
      <c r="G806">
        <v>128</v>
      </c>
    </row>
    <row r="807" spans="1:7" x14ac:dyDescent="0.35">
      <c r="A807" t="s">
        <v>33</v>
      </c>
      <c r="B807">
        <v>2016</v>
      </c>
      <c r="C807" t="s">
        <v>36</v>
      </c>
      <c r="D807" s="29">
        <v>42430</v>
      </c>
      <c r="E807" t="s">
        <v>23</v>
      </c>
      <c r="F807">
        <v>119.7</v>
      </c>
      <c r="G807">
        <v>123.8</v>
      </c>
    </row>
    <row r="808" spans="1:7" x14ac:dyDescent="0.35">
      <c r="A808" t="s">
        <v>33</v>
      </c>
      <c r="B808">
        <v>2016</v>
      </c>
      <c r="C808" t="s">
        <v>36</v>
      </c>
      <c r="D808" s="29">
        <v>42430</v>
      </c>
      <c r="E808" t="s">
        <v>21</v>
      </c>
      <c r="F808">
        <v>114.8</v>
      </c>
      <c r="G808">
        <v>123.8</v>
      </c>
    </row>
    <row r="809" spans="1:7" x14ac:dyDescent="0.35">
      <c r="A809" t="s">
        <v>33</v>
      </c>
      <c r="B809">
        <v>2016</v>
      </c>
      <c r="C809" t="s">
        <v>36</v>
      </c>
      <c r="D809" s="29">
        <v>42430</v>
      </c>
      <c r="E809" t="s">
        <v>84</v>
      </c>
      <c r="F809">
        <v>239.6</v>
      </c>
      <c r="G809">
        <v>123.8</v>
      </c>
    </row>
    <row r="810" spans="1:7" x14ac:dyDescent="0.35">
      <c r="A810" t="s">
        <v>33</v>
      </c>
      <c r="B810">
        <v>2016</v>
      </c>
      <c r="C810" t="s">
        <v>36</v>
      </c>
      <c r="D810" s="29">
        <v>42430</v>
      </c>
      <c r="E810" t="s">
        <v>83</v>
      </c>
      <c r="F810">
        <v>497.5</v>
      </c>
      <c r="G810">
        <v>123.8</v>
      </c>
    </row>
    <row r="811" spans="1:7" x14ac:dyDescent="0.35">
      <c r="A811" t="s">
        <v>33</v>
      </c>
      <c r="B811">
        <v>2016</v>
      </c>
      <c r="C811" t="s">
        <v>36</v>
      </c>
      <c r="D811" s="29">
        <v>42430</v>
      </c>
      <c r="E811" t="s">
        <v>82</v>
      </c>
      <c r="F811">
        <v>359.8</v>
      </c>
      <c r="G811">
        <v>123.8</v>
      </c>
    </row>
    <row r="812" spans="1:7" x14ac:dyDescent="0.35">
      <c r="A812" t="s">
        <v>33</v>
      </c>
      <c r="B812">
        <v>2016</v>
      </c>
      <c r="C812" t="s">
        <v>36</v>
      </c>
      <c r="D812" s="29">
        <v>42430</v>
      </c>
      <c r="E812" t="s">
        <v>17</v>
      </c>
      <c r="F812">
        <v>372.2</v>
      </c>
      <c r="G812">
        <v>123.8</v>
      </c>
    </row>
    <row r="813" spans="1:7" x14ac:dyDescent="0.35">
      <c r="A813" t="s">
        <v>33</v>
      </c>
      <c r="B813">
        <v>2016</v>
      </c>
      <c r="C813" t="s">
        <v>36</v>
      </c>
      <c r="D813" s="29">
        <v>42430</v>
      </c>
      <c r="E813" t="s">
        <v>75</v>
      </c>
      <c r="F813">
        <v>1546.9</v>
      </c>
      <c r="G813">
        <v>123.8</v>
      </c>
    </row>
    <row r="814" spans="1:7" x14ac:dyDescent="0.35">
      <c r="A814" t="s">
        <v>34</v>
      </c>
      <c r="B814">
        <v>2016</v>
      </c>
      <c r="C814" t="s">
        <v>36</v>
      </c>
      <c r="D814" s="29">
        <v>42430</v>
      </c>
      <c r="E814" t="s">
        <v>75</v>
      </c>
      <c r="F814">
        <v>1552.1000000000001</v>
      </c>
      <c r="G814">
        <v>126</v>
      </c>
    </row>
    <row r="815" spans="1:7" x14ac:dyDescent="0.35">
      <c r="A815" t="s">
        <v>34</v>
      </c>
      <c r="B815">
        <v>2016</v>
      </c>
      <c r="C815" t="s">
        <v>36</v>
      </c>
      <c r="D815" s="29">
        <v>42430</v>
      </c>
      <c r="E815" t="s">
        <v>17</v>
      </c>
      <c r="F815">
        <v>387.9</v>
      </c>
      <c r="G815">
        <v>126</v>
      </c>
    </row>
    <row r="816" spans="1:7" x14ac:dyDescent="0.35">
      <c r="A816" t="s">
        <v>34</v>
      </c>
      <c r="B816">
        <v>2016</v>
      </c>
      <c r="C816" t="s">
        <v>36</v>
      </c>
      <c r="D816" s="29">
        <v>42430</v>
      </c>
      <c r="E816" t="s">
        <v>82</v>
      </c>
      <c r="F816">
        <v>362.70000000000005</v>
      </c>
      <c r="G816">
        <v>126</v>
      </c>
    </row>
    <row r="817" spans="1:7" x14ac:dyDescent="0.35">
      <c r="A817" t="s">
        <v>34</v>
      </c>
      <c r="B817">
        <v>2016</v>
      </c>
      <c r="C817" t="s">
        <v>36</v>
      </c>
      <c r="D817" s="29">
        <v>42430</v>
      </c>
      <c r="E817" t="s">
        <v>83</v>
      </c>
      <c r="F817">
        <v>497.50000000000006</v>
      </c>
      <c r="G817">
        <v>126</v>
      </c>
    </row>
    <row r="818" spans="1:7" x14ac:dyDescent="0.35">
      <c r="A818" t="s">
        <v>34</v>
      </c>
      <c r="B818">
        <v>2016</v>
      </c>
      <c r="C818" t="s">
        <v>36</v>
      </c>
      <c r="D818" s="29">
        <v>42430</v>
      </c>
      <c r="E818" t="s">
        <v>84</v>
      </c>
      <c r="F818">
        <v>244.39999999999998</v>
      </c>
      <c r="G818">
        <v>126</v>
      </c>
    </row>
    <row r="819" spans="1:7" x14ac:dyDescent="0.35">
      <c r="A819" t="s">
        <v>34</v>
      </c>
      <c r="B819">
        <v>2016</v>
      </c>
      <c r="C819" t="s">
        <v>36</v>
      </c>
      <c r="D819" s="29">
        <v>42430</v>
      </c>
      <c r="E819" t="s">
        <v>21</v>
      </c>
      <c r="F819">
        <v>122.4</v>
      </c>
      <c r="G819">
        <v>126</v>
      </c>
    </row>
    <row r="820" spans="1:7" x14ac:dyDescent="0.35">
      <c r="A820" t="s">
        <v>34</v>
      </c>
      <c r="B820">
        <v>2016</v>
      </c>
      <c r="C820" t="s">
        <v>36</v>
      </c>
      <c r="D820" s="29">
        <v>42430</v>
      </c>
      <c r="E820" t="s">
        <v>23</v>
      </c>
      <c r="F820">
        <v>122.9</v>
      </c>
      <c r="G820">
        <v>126</v>
      </c>
    </row>
    <row r="821" spans="1:7" x14ac:dyDescent="0.35">
      <c r="A821" t="s">
        <v>30</v>
      </c>
      <c r="B821">
        <v>2016</v>
      </c>
      <c r="C821" t="s">
        <v>37</v>
      </c>
      <c r="D821" s="29">
        <v>42461</v>
      </c>
      <c r="E821" t="s">
        <v>75</v>
      </c>
      <c r="F821">
        <v>1576.2000000000003</v>
      </c>
      <c r="G821">
        <v>129</v>
      </c>
    </row>
    <row r="822" spans="1:7" x14ac:dyDescent="0.35">
      <c r="A822" t="s">
        <v>30</v>
      </c>
      <c r="B822">
        <v>2016</v>
      </c>
      <c r="C822" t="s">
        <v>37</v>
      </c>
      <c r="D822" s="29">
        <v>42461</v>
      </c>
      <c r="E822" t="s">
        <v>17</v>
      </c>
      <c r="F822">
        <v>400</v>
      </c>
      <c r="G822">
        <v>129</v>
      </c>
    </row>
    <row r="823" spans="1:7" x14ac:dyDescent="0.35">
      <c r="A823" t="s">
        <v>30</v>
      </c>
      <c r="B823">
        <v>2016</v>
      </c>
      <c r="C823" t="s">
        <v>37</v>
      </c>
      <c r="D823" s="29">
        <v>42461</v>
      </c>
      <c r="E823" t="s">
        <v>82</v>
      </c>
      <c r="F823">
        <v>367.9</v>
      </c>
      <c r="G823">
        <v>129</v>
      </c>
    </row>
    <row r="824" spans="1:7" x14ac:dyDescent="0.35">
      <c r="A824" t="s">
        <v>30</v>
      </c>
      <c r="B824">
        <v>2016</v>
      </c>
      <c r="C824" t="s">
        <v>37</v>
      </c>
      <c r="D824" s="29">
        <v>42461</v>
      </c>
      <c r="E824" t="s">
        <v>83</v>
      </c>
      <c r="F824">
        <v>502.5</v>
      </c>
      <c r="G824">
        <v>129</v>
      </c>
    </row>
    <row r="825" spans="1:7" x14ac:dyDescent="0.35">
      <c r="A825" t="s">
        <v>30</v>
      </c>
      <c r="B825">
        <v>2016</v>
      </c>
      <c r="C825" t="s">
        <v>37</v>
      </c>
      <c r="D825" s="29">
        <v>42461</v>
      </c>
      <c r="E825" t="s">
        <v>84</v>
      </c>
      <c r="F825">
        <v>249.7</v>
      </c>
      <c r="G825">
        <v>129</v>
      </c>
    </row>
    <row r="826" spans="1:7" x14ac:dyDescent="0.35">
      <c r="A826" t="s">
        <v>30</v>
      </c>
      <c r="B826">
        <v>2016</v>
      </c>
      <c r="C826" t="s">
        <v>37</v>
      </c>
      <c r="D826" s="29">
        <v>42461</v>
      </c>
      <c r="E826" t="s">
        <v>21</v>
      </c>
      <c r="F826">
        <v>127</v>
      </c>
      <c r="G826">
        <v>129</v>
      </c>
    </row>
    <row r="827" spans="1:7" x14ac:dyDescent="0.35">
      <c r="A827" t="s">
        <v>30</v>
      </c>
      <c r="B827">
        <v>2016</v>
      </c>
      <c r="C827" t="s">
        <v>37</v>
      </c>
      <c r="D827" s="29">
        <v>42461</v>
      </c>
      <c r="E827" t="s">
        <v>23</v>
      </c>
      <c r="F827">
        <v>125.2</v>
      </c>
      <c r="G827">
        <v>129</v>
      </c>
    </row>
    <row r="828" spans="1:7" x14ac:dyDescent="0.35">
      <c r="A828" t="s">
        <v>33</v>
      </c>
      <c r="B828">
        <v>2016</v>
      </c>
      <c r="C828" t="s">
        <v>37</v>
      </c>
      <c r="D828" s="29">
        <v>42461</v>
      </c>
      <c r="E828" t="s">
        <v>23</v>
      </c>
      <c r="F828">
        <v>120</v>
      </c>
      <c r="G828">
        <v>125.3</v>
      </c>
    </row>
    <row r="829" spans="1:7" x14ac:dyDescent="0.35">
      <c r="A829" t="s">
        <v>33</v>
      </c>
      <c r="B829">
        <v>2016</v>
      </c>
      <c r="C829" t="s">
        <v>37</v>
      </c>
      <c r="D829" s="29">
        <v>42461</v>
      </c>
      <c r="E829" t="s">
        <v>21</v>
      </c>
      <c r="F829">
        <v>114.6</v>
      </c>
      <c r="G829">
        <v>125.3</v>
      </c>
    </row>
    <row r="830" spans="1:7" x14ac:dyDescent="0.35">
      <c r="A830" t="s">
        <v>33</v>
      </c>
      <c r="B830">
        <v>2016</v>
      </c>
      <c r="C830" t="s">
        <v>37</v>
      </c>
      <c r="D830" s="29">
        <v>42461</v>
      </c>
      <c r="E830" t="s">
        <v>84</v>
      </c>
      <c r="F830">
        <v>241</v>
      </c>
      <c r="G830">
        <v>125.3</v>
      </c>
    </row>
    <row r="831" spans="1:7" x14ac:dyDescent="0.35">
      <c r="A831" t="s">
        <v>33</v>
      </c>
      <c r="B831">
        <v>2016</v>
      </c>
      <c r="C831" t="s">
        <v>37</v>
      </c>
      <c r="D831" s="29">
        <v>42461</v>
      </c>
      <c r="E831" t="s">
        <v>83</v>
      </c>
      <c r="F831">
        <v>499.70000000000005</v>
      </c>
      <c r="G831">
        <v>125.3</v>
      </c>
    </row>
    <row r="832" spans="1:7" x14ac:dyDescent="0.35">
      <c r="A832" t="s">
        <v>33</v>
      </c>
      <c r="B832">
        <v>2016</v>
      </c>
      <c r="C832" t="s">
        <v>37</v>
      </c>
      <c r="D832" s="29">
        <v>42461</v>
      </c>
      <c r="E832" t="s">
        <v>82</v>
      </c>
      <c r="F832">
        <v>363.2</v>
      </c>
      <c r="G832">
        <v>125.3</v>
      </c>
    </row>
    <row r="833" spans="1:7" x14ac:dyDescent="0.35">
      <c r="A833" t="s">
        <v>33</v>
      </c>
      <c r="B833">
        <v>2016</v>
      </c>
      <c r="C833" t="s">
        <v>37</v>
      </c>
      <c r="D833" s="29">
        <v>42461</v>
      </c>
      <c r="E833" t="s">
        <v>17</v>
      </c>
      <c r="F833">
        <v>373.1</v>
      </c>
      <c r="G833">
        <v>125.3</v>
      </c>
    </row>
    <row r="834" spans="1:7" x14ac:dyDescent="0.35">
      <c r="A834" t="s">
        <v>33</v>
      </c>
      <c r="B834">
        <v>2016</v>
      </c>
      <c r="C834" t="s">
        <v>37</v>
      </c>
      <c r="D834" s="29">
        <v>42461</v>
      </c>
      <c r="E834" t="s">
        <v>75</v>
      </c>
      <c r="F834">
        <v>1585.2</v>
      </c>
      <c r="G834">
        <v>125.3</v>
      </c>
    </row>
    <row r="835" spans="1:7" x14ac:dyDescent="0.35">
      <c r="A835" t="s">
        <v>34</v>
      </c>
      <c r="B835">
        <v>2016</v>
      </c>
      <c r="C835" t="s">
        <v>37</v>
      </c>
      <c r="D835" s="29">
        <v>42461</v>
      </c>
      <c r="E835" t="s">
        <v>75</v>
      </c>
      <c r="F835">
        <v>1577.7</v>
      </c>
      <c r="G835">
        <v>127.3</v>
      </c>
    </row>
    <row r="836" spans="1:7" x14ac:dyDescent="0.35">
      <c r="A836" t="s">
        <v>34</v>
      </c>
      <c r="B836">
        <v>2016</v>
      </c>
      <c r="C836" t="s">
        <v>37</v>
      </c>
      <c r="D836" s="29">
        <v>42461</v>
      </c>
      <c r="E836" t="s">
        <v>17</v>
      </c>
      <c r="F836">
        <v>389.20000000000005</v>
      </c>
      <c r="G836">
        <v>127.3</v>
      </c>
    </row>
    <row r="837" spans="1:7" x14ac:dyDescent="0.35">
      <c r="A837" t="s">
        <v>34</v>
      </c>
      <c r="B837">
        <v>2016</v>
      </c>
      <c r="C837" t="s">
        <v>37</v>
      </c>
      <c r="D837" s="29">
        <v>42461</v>
      </c>
      <c r="E837" t="s">
        <v>82</v>
      </c>
      <c r="F837">
        <v>365.4</v>
      </c>
      <c r="G837">
        <v>127.3</v>
      </c>
    </row>
    <row r="838" spans="1:7" x14ac:dyDescent="0.35">
      <c r="A838" t="s">
        <v>34</v>
      </c>
      <c r="B838">
        <v>2016</v>
      </c>
      <c r="C838" t="s">
        <v>37</v>
      </c>
      <c r="D838" s="29">
        <v>42461</v>
      </c>
      <c r="E838" t="s">
        <v>83</v>
      </c>
      <c r="F838">
        <v>499.9</v>
      </c>
      <c r="G838">
        <v>127.3</v>
      </c>
    </row>
    <row r="839" spans="1:7" x14ac:dyDescent="0.35">
      <c r="A839" t="s">
        <v>34</v>
      </c>
      <c r="B839">
        <v>2016</v>
      </c>
      <c r="C839" t="s">
        <v>37</v>
      </c>
      <c r="D839" s="29">
        <v>42461</v>
      </c>
      <c r="E839" t="s">
        <v>84</v>
      </c>
      <c r="F839">
        <v>245.5</v>
      </c>
      <c r="G839">
        <v>127.3</v>
      </c>
    </row>
    <row r="840" spans="1:7" x14ac:dyDescent="0.35">
      <c r="A840" t="s">
        <v>34</v>
      </c>
      <c r="B840">
        <v>2016</v>
      </c>
      <c r="C840" t="s">
        <v>37</v>
      </c>
      <c r="D840" s="29">
        <v>42461</v>
      </c>
      <c r="E840" t="s">
        <v>21</v>
      </c>
      <c r="F840">
        <v>122.3</v>
      </c>
      <c r="G840">
        <v>127.3</v>
      </c>
    </row>
    <row r="841" spans="1:7" x14ac:dyDescent="0.35">
      <c r="A841" t="s">
        <v>34</v>
      </c>
      <c r="B841">
        <v>2016</v>
      </c>
      <c r="C841" t="s">
        <v>37</v>
      </c>
      <c r="D841" s="29">
        <v>42461</v>
      </c>
      <c r="E841" t="s">
        <v>23</v>
      </c>
      <c r="F841">
        <v>123.2</v>
      </c>
      <c r="G841">
        <v>127.3</v>
      </c>
    </row>
    <row r="842" spans="1:7" x14ac:dyDescent="0.35">
      <c r="A842" t="s">
        <v>30</v>
      </c>
      <c r="B842">
        <v>2016</v>
      </c>
      <c r="C842" t="s">
        <v>38</v>
      </c>
      <c r="D842" s="29">
        <v>42491</v>
      </c>
      <c r="E842" t="s">
        <v>75</v>
      </c>
      <c r="F842">
        <v>1597.6</v>
      </c>
      <c r="G842">
        <v>130.30000000000001</v>
      </c>
    </row>
    <row r="843" spans="1:7" x14ac:dyDescent="0.35">
      <c r="A843" t="s">
        <v>30</v>
      </c>
      <c r="B843">
        <v>2016</v>
      </c>
      <c r="C843" t="s">
        <v>38</v>
      </c>
      <c r="D843" s="29">
        <v>42491</v>
      </c>
      <c r="E843" t="s">
        <v>17</v>
      </c>
      <c r="F843">
        <v>401.3</v>
      </c>
      <c r="G843">
        <v>130.30000000000001</v>
      </c>
    </row>
    <row r="844" spans="1:7" x14ac:dyDescent="0.35">
      <c r="A844" t="s">
        <v>30</v>
      </c>
      <c r="B844">
        <v>2016</v>
      </c>
      <c r="C844" t="s">
        <v>38</v>
      </c>
      <c r="D844" s="29">
        <v>42491</v>
      </c>
      <c r="E844" t="s">
        <v>82</v>
      </c>
      <c r="F844">
        <v>370.2</v>
      </c>
      <c r="G844">
        <v>130.30000000000001</v>
      </c>
    </row>
    <row r="845" spans="1:7" x14ac:dyDescent="0.35">
      <c r="A845" t="s">
        <v>30</v>
      </c>
      <c r="B845">
        <v>2016</v>
      </c>
      <c r="C845" t="s">
        <v>38</v>
      </c>
      <c r="D845" s="29">
        <v>42491</v>
      </c>
      <c r="E845" t="s">
        <v>83</v>
      </c>
      <c r="F845">
        <v>505.40000000000003</v>
      </c>
      <c r="G845">
        <v>130.30000000000001</v>
      </c>
    </row>
    <row r="846" spans="1:7" x14ac:dyDescent="0.35">
      <c r="A846" t="s">
        <v>30</v>
      </c>
      <c r="B846">
        <v>2016</v>
      </c>
      <c r="C846" t="s">
        <v>38</v>
      </c>
      <c r="D846" s="29">
        <v>42491</v>
      </c>
      <c r="E846" t="s">
        <v>84</v>
      </c>
      <c r="F846">
        <v>251</v>
      </c>
      <c r="G846">
        <v>130.30000000000001</v>
      </c>
    </row>
    <row r="847" spans="1:7" x14ac:dyDescent="0.35">
      <c r="A847" t="s">
        <v>30</v>
      </c>
      <c r="B847">
        <v>2016</v>
      </c>
      <c r="C847" t="s">
        <v>38</v>
      </c>
      <c r="D847" s="29">
        <v>42491</v>
      </c>
      <c r="E847" t="s">
        <v>21</v>
      </c>
      <c r="F847">
        <v>127.4</v>
      </c>
      <c r="G847">
        <v>130.30000000000001</v>
      </c>
    </row>
    <row r="848" spans="1:7" x14ac:dyDescent="0.35">
      <c r="A848" t="s">
        <v>30</v>
      </c>
      <c r="B848">
        <v>2016</v>
      </c>
      <c r="C848" t="s">
        <v>38</v>
      </c>
      <c r="D848" s="29">
        <v>42491</v>
      </c>
      <c r="E848" t="s">
        <v>23</v>
      </c>
      <c r="F848">
        <v>125.8</v>
      </c>
      <c r="G848">
        <v>130.30000000000001</v>
      </c>
    </row>
    <row r="849" spans="1:7" x14ac:dyDescent="0.35">
      <c r="A849" t="s">
        <v>33</v>
      </c>
      <c r="B849">
        <v>2016</v>
      </c>
      <c r="C849" t="s">
        <v>38</v>
      </c>
      <c r="D849" s="29">
        <v>42491</v>
      </c>
      <c r="E849" t="s">
        <v>23</v>
      </c>
      <c r="F849">
        <v>120.3</v>
      </c>
      <c r="G849">
        <v>126.6</v>
      </c>
    </row>
    <row r="850" spans="1:7" x14ac:dyDescent="0.35">
      <c r="A850" t="s">
        <v>33</v>
      </c>
      <c r="B850">
        <v>2016</v>
      </c>
      <c r="C850" t="s">
        <v>38</v>
      </c>
      <c r="D850" s="29">
        <v>42491</v>
      </c>
      <c r="E850" t="s">
        <v>21</v>
      </c>
      <c r="F850">
        <v>115</v>
      </c>
      <c r="G850">
        <v>126.6</v>
      </c>
    </row>
    <row r="851" spans="1:7" x14ac:dyDescent="0.35">
      <c r="A851" t="s">
        <v>33</v>
      </c>
      <c r="B851">
        <v>2016</v>
      </c>
      <c r="C851" t="s">
        <v>38</v>
      </c>
      <c r="D851" s="29">
        <v>42491</v>
      </c>
      <c r="E851" t="s">
        <v>84</v>
      </c>
      <c r="F851">
        <v>241.9</v>
      </c>
      <c r="G851">
        <v>126.6</v>
      </c>
    </row>
    <row r="852" spans="1:7" x14ac:dyDescent="0.35">
      <c r="A852" t="s">
        <v>33</v>
      </c>
      <c r="B852">
        <v>2016</v>
      </c>
      <c r="C852" t="s">
        <v>38</v>
      </c>
      <c r="D852" s="29">
        <v>42491</v>
      </c>
      <c r="E852" t="s">
        <v>83</v>
      </c>
      <c r="F852">
        <v>502</v>
      </c>
      <c r="G852">
        <v>126.6</v>
      </c>
    </row>
    <row r="853" spans="1:7" x14ac:dyDescent="0.35">
      <c r="A853" t="s">
        <v>33</v>
      </c>
      <c r="B853">
        <v>2016</v>
      </c>
      <c r="C853" t="s">
        <v>38</v>
      </c>
      <c r="D853" s="29">
        <v>42491</v>
      </c>
      <c r="E853" t="s">
        <v>82</v>
      </c>
      <c r="F853">
        <v>364.7</v>
      </c>
      <c r="G853">
        <v>126.6</v>
      </c>
    </row>
    <row r="854" spans="1:7" x14ac:dyDescent="0.35">
      <c r="A854" t="s">
        <v>33</v>
      </c>
      <c r="B854">
        <v>2016</v>
      </c>
      <c r="C854" t="s">
        <v>38</v>
      </c>
      <c r="D854" s="29">
        <v>42491</v>
      </c>
      <c r="E854" t="s">
        <v>17</v>
      </c>
      <c r="F854">
        <v>374.1</v>
      </c>
      <c r="G854">
        <v>126.6</v>
      </c>
    </row>
    <row r="855" spans="1:7" x14ac:dyDescent="0.35">
      <c r="A855" t="s">
        <v>33</v>
      </c>
      <c r="B855">
        <v>2016</v>
      </c>
      <c r="C855" t="s">
        <v>38</v>
      </c>
      <c r="D855" s="29">
        <v>42491</v>
      </c>
      <c r="E855" t="s">
        <v>75</v>
      </c>
      <c r="F855">
        <v>1625.2999999999997</v>
      </c>
      <c r="G855">
        <v>126.6</v>
      </c>
    </row>
    <row r="856" spans="1:7" x14ac:dyDescent="0.35">
      <c r="A856" t="s">
        <v>34</v>
      </c>
      <c r="B856">
        <v>2016</v>
      </c>
      <c r="C856" t="s">
        <v>38</v>
      </c>
      <c r="D856" s="29">
        <v>42491</v>
      </c>
      <c r="E856" t="s">
        <v>75</v>
      </c>
      <c r="F856">
        <v>1606.2</v>
      </c>
      <c r="G856">
        <v>128.6</v>
      </c>
    </row>
    <row r="857" spans="1:7" x14ac:dyDescent="0.35">
      <c r="A857" t="s">
        <v>34</v>
      </c>
      <c r="B857">
        <v>2016</v>
      </c>
      <c r="C857" t="s">
        <v>38</v>
      </c>
      <c r="D857" s="29">
        <v>42491</v>
      </c>
      <c r="E857" t="s">
        <v>17</v>
      </c>
      <c r="F857">
        <v>390.4</v>
      </c>
      <c r="G857">
        <v>128.6</v>
      </c>
    </row>
    <row r="858" spans="1:7" x14ac:dyDescent="0.35">
      <c r="A858" t="s">
        <v>34</v>
      </c>
      <c r="B858">
        <v>2016</v>
      </c>
      <c r="C858" t="s">
        <v>38</v>
      </c>
      <c r="D858" s="29">
        <v>42491</v>
      </c>
      <c r="E858" t="s">
        <v>82</v>
      </c>
      <c r="F858">
        <v>367.3</v>
      </c>
      <c r="G858">
        <v>128.6</v>
      </c>
    </row>
    <row r="859" spans="1:7" x14ac:dyDescent="0.35">
      <c r="A859" t="s">
        <v>34</v>
      </c>
      <c r="B859">
        <v>2016</v>
      </c>
      <c r="C859" t="s">
        <v>38</v>
      </c>
      <c r="D859" s="29">
        <v>42491</v>
      </c>
      <c r="E859" t="s">
        <v>83</v>
      </c>
      <c r="F859">
        <v>502.59999999999997</v>
      </c>
      <c r="G859">
        <v>128.6</v>
      </c>
    </row>
    <row r="860" spans="1:7" x14ac:dyDescent="0.35">
      <c r="A860" t="s">
        <v>34</v>
      </c>
      <c r="B860">
        <v>2016</v>
      </c>
      <c r="C860" t="s">
        <v>38</v>
      </c>
      <c r="D860" s="29">
        <v>42491</v>
      </c>
      <c r="E860" t="s">
        <v>84</v>
      </c>
      <c r="F860">
        <v>246.7</v>
      </c>
      <c r="G860">
        <v>128.6</v>
      </c>
    </row>
    <row r="861" spans="1:7" x14ac:dyDescent="0.35">
      <c r="A861" t="s">
        <v>34</v>
      </c>
      <c r="B861">
        <v>2016</v>
      </c>
      <c r="C861" t="s">
        <v>38</v>
      </c>
      <c r="D861" s="29">
        <v>42491</v>
      </c>
      <c r="E861" t="s">
        <v>21</v>
      </c>
      <c r="F861">
        <v>122.7</v>
      </c>
      <c r="G861">
        <v>128.6</v>
      </c>
    </row>
    <row r="862" spans="1:7" x14ac:dyDescent="0.35">
      <c r="A862" t="s">
        <v>34</v>
      </c>
      <c r="B862">
        <v>2016</v>
      </c>
      <c r="C862" t="s">
        <v>38</v>
      </c>
      <c r="D862" s="29">
        <v>42491</v>
      </c>
      <c r="E862" t="s">
        <v>23</v>
      </c>
      <c r="F862">
        <v>123.7</v>
      </c>
      <c r="G862">
        <v>128.6</v>
      </c>
    </row>
    <row r="863" spans="1:7" x14ac:dyDescent="0.35">
      <c r="A863" t="s">
        <v>30</v>
      </c>
      <c r="B863">
        <v>2016</v>
      </c>
      <c r="C863" t="s">
        <v>39</v>
      </c>
      <c r="D863" s="29">
        <v>42522</v>
      </c>
      <c r="E863" t="s">
        <v>75</v>
      </c>
      <c r="F863">
        <v>1622.1999999999998</v>
      </c>
      <c r="G863">
        <v>131.9</v>
      </c>
    </row>
    <row r="864" spans="1:7" x14ac:dyDescent="0.35">
      <c r="A864" t="s">
        <v>30</v>
      </c>
      <c r="B864">
        <v>2016</v>
      </c>
      <c r="C864" t="s">
        <v>39</v>
      </c>
      <c r="D864" s="29">
        <v>42522</v>
      </c>
      <c r="E864" t="s">
        <v>17</v>
      </c>
      <c r="F864">
        <v>403.5</v>
      </c>
      <c r="G864">
        <v>131.9</v>
      </c>
    </row>
    <row r="865" spans="1:7" x14ac:dyDescent="0.35">
      <c r="A865" t="s">
        <v>30</v>
      </c>
      <c r="B865">
        <v>2016</v>
      </c>
      <c r="C865" t="s">
        <v>39</v>
      </c>
      <c r="D865" s="29">
        <v>42522</v>
      </c>
      <c r="E865" t="s">
        <v>82</v>
      </c>
      <c r="F865">
        <v>372</v>
      </c>
      <c r="G865">
        <v>131.9</v>
      </c>
    </row>
    <row r="866" spans="1:7" x14ac:dyDescent="0.35">
      <c r="A866" t="s">
        <v>30</v>
      </c>
      <c r="B866">
        <v>2016</v>
      </c>
      <c r="C866" t="s">
        <v>39</v>
      </c>
      <c r="D866" s="29">
        <v>42522</v>
      </c>
      <c r="E866" t="s">
        <v>83</v>
      </c>
      <c r="F866">
        <v>507.6</v>
      </c>
      <c r="G866">
        <v>131.9</v>
      </c>
    </row>
    <row r="867" spans="1:7" x14ac:dyDescent="0.35">
      <c r="A867" t="s">
        <v>30</v>
      </c>
      <c r="B867">
        <v>2016</v>
      </c>
      <c r="C867" t="s">
        <v>39</v>
      </c>
      <c r="D867" s="29">
        <v>42522</v>
      </c>
      <c r="E867" t="s">
        <v>84</v>
      </c>
      <c r="F867">
        <v>252.60000000000002</v>
      </c>
      <c r="G867">
        <v>131.9</v>
      </c>
    </row>
    <row r="868" spans="1:7" x14ac:dyDescent="0.35">
      <c r="A868" t="s">
        <v>30</v>
      </c>
      <c r="B868">
        <v>2016</v>
      </c>
      <c r="C868" t="s">
        <v>39</v>
      </c>
      <c r="D868" s="29">
        <v>42522</v>
      </c>
      <c r="E868" t="s">
        <v>21</v>
      </c>
      <c r="F868">
        <v>128</v>
      </c>
      <c r="G868">
        <v>131.9</v>
      </c>
    </row>
    <row r="869" spans="1:7" x14ac:dyDescent="0.35">
      <c r="A869" t="s">
        <v>30</v>
      </c>
      <c r="B869">
        <v>2016</v>
      </c>
      <c r="C869" t="s">
        <v>39</v>
      </c>
      <c r="D869" s="29">
        <v>42522</v>
      </c>
      <c r="E869" t="s">
        <v>23</v>
      </c>
      <c r="F869">
        <v>126.2</v>
      </c>
      <c r="G869">
        <v>131.9</v>
      </c>
    </row>
    <row r="870" spans="1:7" x14ac:dyDescent="0.35">
      <c r="A870" t="s">
        <v>33</v>
      </c>
      <c r="B870">
        <v>2016</v>
      </c>
      <c r="C870" t="s">
        <v>39</v>
      </c>
      <c r="D870" s="29">
        <v>42522</v>
      </c>
      <c r="E870" t="s">
        <v>23</v>
      </c>
      <c r="F870">
        <v>120.6</v>
      </c>
      <c r="G870">
        <v>128.1</v>
      </c>
    </row>
    <row r="871" spans="1:7" x14ac:dyDescent="0.35">
      <c r="A871" t="s">
        <v>33</v>
      </c>
      <c r="B871">
        <v>2016</v>
      </c>
      <c r="C871" t="s">
        <v>39</v>
      </c>
      <c r="D871" s="29">
        <v>42522</v>
      </c>
      <c r="E871" t="s">
        <v>21</v>
      </c>
      <c r="F871">
        <v>115.5</v>
      </c>
      <c r="G871">
        <v>128.1</v>
      </c>
    </row>
    <row r="872" spans="1:7" x14ac:dyDescent="0.35">
      <c r="A872" t="s">
        <v>33</v>
      </c>
      <c r="B872">
        <v>2016</v>
      </c>
      <c r="C872" t="s">
        <v>39</v>
      </c>
      <c r="D872" s="29">
        <v>42522</v>
      </c>
      <c r="E872" t="s">
        <v>84</v>
      </c>
      <c r="F872">
        <v>242.8</v>
      </c>
      <c r="G872">
        <v>128.1</v>
      </c>
    </row>
    <row r="873" spans="1:7" x14ac:dyDescent="0.35">
      <c r="A873" t="s">
        <v>33</v>
      </c>
      <c r="B873">
        <v>2016</v>
      </c>
      <c r="C873" t="s">
        <v>39</v>
      </c>
      <c r="D873" s="29">
        <v>42522</v>
      </c>
      <c r="E873" t="s">
        <v>83</v>
      </c>
      <c r="F873">
        <v>502.99999999999994</v>
      </c>
      <c r="G873">
        <v>128.1</v>
      </c>
    </row>
    <row r="874" spans="1:7" x14ac:dyDescent="0.35">
      <c r="A874" t="s">
        <v>33</v>
      </c>
      <c r="B874">
        <v>2016</v>
      </c>
      <c r="C874" t="s">
        <v>39</v>
      </c>
      <c r="D874" s="29">
        <v>42522</v>
      </c>
      <c r="E874" t="s">
        <v>82</v>
      </c>
      <c r="F874">
        <v>367.1</v>
      </c>
      <c r="G874">
        <v>128.1</v>
      </c>
    </row>
    <row r="875" spans="1:7" x14ac:dyDescent="0.35">
      <c r="A875" t="s">
        <v>33</v>
      </c>
      <c r="B875">
        <v>2016</v>
      </c>
      <c r="C875" t="s">
        <v>39</v>
      </c>
      <c r="D875" s="29">
        <v>42522</v>
      </c>
      <c r="E875" t="s">
        <v>17</v>
      </c>
      <c r="F875">
        <v>375.29999999999995</v>
      </c>
      <c r="G875">
        <v>128.1</v>
      </c>
    </row>
    <row r="876" spans="1:7" x14ac:dyDescent="0.35">
      <c r="A876" t="s">
        <v>33</v>
      </c>
      <c r="B876">
        <v>2016</v>
      </c>
      <c r="C876" t="s">
        <v>39</v>
      </c>
      <c r="D876" s="29">
        <v>42522</v>
      </c>
      <c r="E876" t="s">
        <v>75</v>
      </c>
      <c r="F876">
        <v>1665.4000000000003</v>
      </c>
      <c r="G876">
        <v>128.1</v>
      </c>
    </row>
    <row r="877" spans="1:7" x14ac:dyDescent="0.35">
      <c r="A877" t="s">
        <v>34</v>
      </c>
      <c r="B877">
        <v>2016</v>
      </c>
      <c r="C877" t="s">
        <v>39</v>
      </c>
      <c r="D877" s="29">
        <v>42522</v>
      </c>
      <c r="E877" t="s">
        <v>75</v>
      </c>
      <c r="F877">
        <v>1636.1999999999998</v>
      </c>
      <c r="G877">
        <v>130.1</v>
      </c>
    </row>
    <row r="878" spans="1:7" x14ac:dyDescent="0.35">
      <c r="A878" t="s">
        <v>34</v>
      </c>
      <c r="B878">
        <v>2016</v>
      </c>
      <c r="C878" t="s">
        <v>39</v>
      </c>
      <c r="D878" s="29">
        <v>42522</v>
      </c>
      <c r="E878" t="s">
        <v>17</v>
      </c>
      <c r="F878">
        <v>392.1</v>
      </c>
      <c r="G878">
        <v>130.1</v>
      </c>
    </row>
    <row r="879" spans="1:7" x14ac:dyDescent="0.35">
      <c r="A879" t="s">
        <v>34</v>
      </c>
      <c r="B879">
        <v>2016</v>
      </c>
      <c r="C879" t="s">
        <v>39</v>
      </c>
      <c r="D879" s="29">
        <v>42522</v>
      </c>
      <c r="E879" t="s">
        <v>82</v>
      </c>
      <c r="F879">
        <v>369.4</v>
      </c>
      <c r="G879">
        <v>130.1</v>
      </c>
    </row>
    <row r="880" spans="1:7" x14ac:dyDescent="0.35">
      <c r="A880" t="s">
        <v>34</v>
      </c>
      <c r="B880">
        <v>2016</v>
      </c>
      <c r="C880" t="s">
        <v>39</v>
      </c>
      <c r="D880" s="29">
        <v>42522</v>
      </c>
      <c r="E880" t="s">
        <v>83</v>
      </c>
      <c r="F880">
        <v>504.20000000000005</v>
      </c>
      <c r="G880">
        <v>130.1</v>
      </c>
    </row>
    <row r="881" spans="1:7" x14ac:dyDescent="0.35">
      <c r="A881" t="s">
        <v>34</v>
      </c>
      <c r="B881">
        <v>2016</v>
      </c>
      <c r="C881" t="s">
        <v>39</v>
      </c>
      <c r="D881" s="29">
        <v>42522</v>
      </c>
      <c r="E881" t="s">
        <v>84</v>
      </c>
      <c r="F881">
        <v>247.9</v>
      </c>
      <c r="G881">
        <v>130.1</v>
      </c>
    </row>
    <row r="882" spans="1:7" x14ac:dyDescent="0.35">
      <c r="A882" t="s">
        <v>34</v>
      </c>
      <c r="B882">
        <v>2016</v>
      </c>
      <c r="C882" t="s">
        <v>39</v>
      </c>
      <c r="D882" s="29">
        <v>42522</v>
      </c>
      <c r="E882" t="s">
        <v>21</v>
      </c>
      <c r="F882">
        <v>123.3</v>
      </c>
      <c r="G882">
        <v>130.1</v>
      </c>
    </row>
    <row r="883" spans="1:7" x14ac:dyDescent="0.35">
      <c r="A883" t="s">
        <v>34</v>
      </c>
      <c r="B883">
        <v>2016</v>
      </c>
      <c r="C883" t="s">
        <v>39</v>
      </c>
      <c r="D883" s="29">
        <v>42522</v>
      </c>
      <c r="E883" t="s">
        <v>23</v>
      </c>
      <c r="F883">
        <v>124.1</v>
      </c>
      <c r="G883">
        <v>130.1</v>
      </c>
    </row>
    <row r="884" spans="1:7" x14ac:dyDescent="0.35">
      <c r="A884" t="s">
        <v>30</v>
      </c>
      <c r="B884">
        <v>2016</v>
      </c>
      <c r="C884" t="s">
        <v>40</v>
      </c>
      <c r="D884" s="29">
        <v>42552</v>
      </c>
      <c r="E884" t="s">
        <v>75</v>
      </c>
      <c r="F884">
        <v>1642.9999999999998</v>
      </c>
      <c r="G884">
        <v>133</v>
      </c>
    </row>
    <row r="885" spans="1:7" x14ac:dyDescent="0.35">
      <c r="A885" t="s">
        <v>30</v>
      </c>
      <c r="B885">
        <v>2016</v>
      </c>
      <c r="C885" t="s">
        <v>40</v>
      </c>
      <c r="D885" s="29">
        <v>42552</v>
      </c>
      <c r="E885" t="s">
        <v>17</v>
      </c>
      <c r="F885">
        <v>405.9</v>
      </c>
      <c r="G885">
        <v>133</v>
      </c>
    </row>
    <row r="886" spans="1:7" x14ac:dyDescent="0.35">
      <c r="A886" t="s">
        <v>30</v>
      </c>
      <c r="B886">
        <v>2016</v>
      </c>
      <c r="C886" t="s">
        <v>40</v>
      </c>
      <c r="D886" s="29">
        <v>42552</v>
      </c>
      <c r="E886" t="s">
        <v>82</v>
      </c>
      <c r="F886">
        <v>373.6</v>
      </c>
      <c r="G886">
        <v>133</v>
      </c>
    </row>
    <row r="887" spans="1:7" x14ac:dyDescent="0.35">
      <c r="A887" t="s">
        <v>30</v>
      </c>
      <c r="B887">
        <v>2016</v>
      </c>
      <c r="C887" t="s">
        <v>40</v>
      </c>
      <c r="D887" s="29">
        <v>42552</v>
      </c>
      <c r="E887" t="s">
        <v>83</v>
      </c>
      <c r="F887">
        <v>511.4</v>
      </c>
      <c r="G887">
        <v>133</v>
      </c>
    </row>
    <row r="888" spans="1:7" x14ac:dyDescent="0.35">
      <c r="A888" t="s">
        <v>30</v>
      </c>
      <c r="B888">
        <v>2016</v>
      </c>
      <c r="C888" t="s">
        <v>40</v>
      </c>
      <c r="D888" s="29">
        <v>42552</v>
      </c>
      <c r="E888" t="s">
        <v>84</v>
      </c>
      <c r="F888">
        <v>253.8</v>
      </c>
      <c r="G888">
        <v>133</v>
      </c>
    </row>
    <row r="889" spans="1:7" x14ac:dyDescent="0.35">
      <c r="A889" t="s">
        <v>30</v>
      </c>
      <c r="B889">
        <v>2016</v>
      </c>
      <c r="C889" t="s">
        <v>40</v>
      </c>
      <c r="D889" s="29">
        <v>42552</v>
      </c>
      <c r="E889" t="s">
        <v>21</v>
      </c>
      <c r="F889">
        <v>128.19999999999999</v>
      </c>
      <c r="G889">
        <v>133</v>
      </c>
    </row>
    <row r="890" spans="1:7" x14ac:dyDescent="0.35">
      <c r="A890" t="s">
        <v>30</v>
      </c>
      <c r="B890">
        <v>2016</v>
      </c>
      <c r="C890" t="s">
        <v>40</v>
      </c>
      <c r="D890" s="29">
        <v>42552</v>
      </c>
      <c r="E890" t="s">
        <v>23</v>
      </c>
      <c r="F890">
        <v>126.7</v>
      </c>
      <c r="G890">
        <v>133</v>
      </c>
    </row>
    <row r="891" spans="1:7" x14ac:dyDescent="0.35">
      <c r="A891" t="s">
        <v>33</v>
      </c>
      <c r="B891">
        <v>2016</v>
      </c>
      <c r="C891" t="s">
        <v>40</v>
      </c>
      <c r="D891" s="29">
        <v>42552</v>
      </c>
      <c r="E891" t="s">
        <v>23</v>
      </c>
      <c r="F891">
        <v>120.9</v>
      </c>
      <c r="G891">
        <v>129</v>
      </c>
    </row>
    <row r="892" spans="1:7" x14ac:dyDescent="0.35">
      <c r="A892" t="s">
        <v>33</v>
      </c>
      <c r="B892">
        <v>2016</v>
      </c>
      <c r="C892" t="s">
        <v>40</v>
      </c>
      <c r="D892" s="29">
        <v>42552</v>
      </c>
      <c r="E892" t="s">
        <v>21</v>
      </c>
      <c r="F892">
        <v>115.5</v>
      </c>
      <c r="G892">
        <v>129</v>
      </c>
    </row>
    <row r="893" spans="1:7" x14ac:dyDescent="0.35">
      <c r="A893" t="s">
        <v>33</v>
      </c>
      <c r="B893">
        <v>2016</v>
      </c>
      <c r="C893" t="s">
        <v>40</v>
      </c>
      <c r="D893" s="29">
        <v>42552</v>
      </c>
      <c r="E893" t="s">
        <v>84</v>
      </c>
      <c r="F893">
        <v>243.4</v>
      </c>
      <c r="G893">
        <v>129</v>
      </c>
    </row>
    <row r="894" spans="1:7" x14ac:dyDescent="0.35">
      <c r="A894" t="s">
        <v>33</v>
      </c>
      <c r="B894">
        <v>2016</v>
      </c>
      <c r="C894" t="s">
        <v>40</v>
      </c>
      <c r="D894" s="29">
        <v>42552</v>
      </c>
      <c r="E894" t="s">
        <v>83</v>
      </c>
      <c r="F894">
        <v>504.90000000000003</v>
      </c>
      <c r="G894">
        <v>129</v>
      </c>
    </row>
    <row r="895" spans="1:7" x14ac:dyDescent="0.35">
      <c r="A895" t="s">
        <v>33</v>
      </c>
      <c r="B895">
        <v>2016</v>
      </c>
      <c r="C895" t="s">
        <v>40</v>
      </c>
      <c r="D895" s="29">
        <v>42552</v>
      </c>
      <c r="E895" t="s">
        <v>82</v>
      </c>
      <c r="F895">
        <v>368.90000000000003</v>
      </c>
      <c r="G895">
        <v>129</v>
      </c>
    </row>
    <row r="896" spans="1:7" x14ac:dyDescent="0.35">
      <c r="A896" t="s">
        <v>33</v>
      </c>
      <c r="B896">
        <v>2016</v>
      </c>
      <c r="C896" t="s">
        <v>40</v>
      </c>
      <c r="D896" s="29">
        <v>42552</v>
      </c>
      <c r="E896" t="s">
        <v>17</v>
      </c>
      <c r="F896">
        <v>375.9</v>
      </c>
      <c r="G896">
        <v>129</v>
      </c>
    </row>
    <row r="897" spans="1:7" x14ac:dyDescent="0.35">
      <c r="A897" t="s">
        <v>33</v>
      </c>
      <c r="B897">
        <v>2016</v>
      </c>
      <c r="C897" t="s">
        <v>40</v>
      </c>
      <c r="D897" s="29">
        <v>42552</v>
      </c>
      <c r="E897" t="s">
        <v>75</v>
      </c>
      <c r="F897">
        <v>1689.8000000000002</v>
      </c>
      <c r="G897">
        <v>129</v>
      </c>
    </row>
    <row r="898" spans="1:7" x14ac:dyDescent="0.35">
      <c r="A898" t="s">
        <v>34</v>
      </c>
      <c r="B898">
        <v>2016</v>
      </c>
      <c r="C898" t="s">
        <v>40</v>
      </c>
      <c r="D898" s="29">
        <v>42552</v>
      </c>
      <c r="E898" t="s">
        <v>75</v>
      </c>
      <c r="F898">
        <v>1658.5</v>
      </c>
      <c r="G898">
        <v>131.1</v>
      </c>
    </row>
    <row r="899" spans="1:7" x14ac:dyDescent="0.35">
      <c r="A899" t="s">
        <v>34</v>
      </c>
      <c r="B899">
        <v>2016</v>
      </c>
      <c r="C899" t="s">
        <v>40</v>
      </c>
      <c r="D899" s="29">
        <v>42552</v>
      </c>
      <c r="E899" t="s">
        <v>17</v>
      </c>
      <c r="F899">
        <v>393.8</v>
      </c>
      <c r="G899">
        <v>131.1</v>
      </c>
    </row>
    <row r="900" spans="1:7" x14ac:dyDescent="0.35">
      <c r="A900" t="s">
        <v>34</v>
      </c>
      <c r="B900">
        <v>2016</v>
      </c>
      <c r="C900" t="s">
        <v>40</v>
      </c>
      <c r="D900" s="29">
        <v>42552</v>
      </c>
      <c r="E900" t="s">
        <v>82</v>
      </c>
      <c r="F900">
        <v>371.1</v>
      </c>
      <c r="G900">
        <v>131.1</v>
      </c>
    </row>
    <row r="901" spans="1:7" x14ac:dyDescent="0.35">
      <c r="A901" t="s">
        <v>34</v>
      </c>
      <c r="B901">
        <v>2016</v>
      </c>
      <c r="C901" t="s">
        <v>40</v>
      </c>
      <c r="D901" s="29">
        <v>42552</v>
      </c>
      <c r="E901" t="s">
        <v>83</v>
      </c>
      <c r="F901">
        <v>507.20000000000005</v>
      </c>
      <c r="G901">
        <v>131.1</v>
      </c>
    </row>
    <row r="902" spans="1:7" x14ac:dyDescent="0.35">
      <c r="A902" t="s">
        <v>34</v>
      </c>
      <c r="B902">
        <v>2016</v>
      </c>
      <c r="C902" t="s">
        <v>40</v>
      </c>
      <c r="D902" s="29">
        <v>42552</v>
      </c>
      <c r="E902" t="s">
        <v>84</v>
      </c>
      <c r="F902">
        <v>248.8</v>
      </c>
      <c r="G902">
        <v>131.1</v>
      </c>
    </row>
    <row r="903" spans="1:7" x14ac:dyDescent="0.35">
      <c r="A903" t="s">
        <v>34</v>
      </c>
      <c r="B903">
        <v>2016</v>
      </c>
      <c r="C903" t="s">
        <v>40</v>
      </c>
      <c r="D903" s="29">
        <v>42552</v>
      </c>
      <c r="E903" t="s">
        <v>21</v>
      </c>
      <c r="F903">
        <v>123.4</v>
      </c>
      <c r="G903">
        <v>131.1</v>
      </c>
    </row>
    <row r="904" spans="1:7" x14ac:dyDescent="0.35">
      <c r="A904" t="s">
        <v>34</v>
      </c>
      <c r="B904">
        <v>2016</v>
      </c>
      <c r="C904" t="s">
        <v>40</v>
      </c>
      <c r="D904" s="29">
        <v>42552</v>
      </c>
      <c r="E904" t="s">
        <v>23</v>
      </c>
      <c r="F904">
        <v>124.5</v>
      </c>
      <c r="G904">
        <v>131.1</v>
      </c>
    </row>
    <row r="905" spans="1:7" x14ac:dyDescent="0.35">
      <c r="A905" t="s">
        <v>30</v>
      </c>
      <c r="B905">
        <v>2016</v>
      </c>
      <c r="C905" t="s">
        <v>41</v>
      </c>
      <c r="D905" s="29">
        <v>42583</v>
      </c>
      <c r="E905" t="s">
        <v>75</v>
      </c>
      <c r="F905">
        <v>1649.3999999999999</v>
      </c>
      <c r="G905">
        <v>133.5</v>
      </c>
    </row>
    <row r="906" spans="1:7" x14ac:dyDescent="0.35">
      <c r="A906" t="s">
        <v>30</v>
      </c>
      <c r="B906">
        <v>2016</v>
      </c>
      <c r="C906" t="s">
        <v>41</v>
      </c>
      <c r="D906" s="29">
        <v>42583</v>
      </c>
      <c r="E906" t="s">
        <v>17</v>
      </c>
      <c r="F906">
        <v>407.9</v>
      </c>
      <c r="G906">
        <v>133.5</v>
      </c>
    </row>
    <row r="907" spans="1:7" x14ac:dyDescent="0.35">
      <c r="A907" t="s">
        <v>30</v>
      </c>
      <c r="B907">
        <v>2016</v>
      </c>
      <c r="C907" t="s">
        <v>41</v>
      </c>
      <c r="D907" s="29">
        <v>42583</v>
      </c>
      <c r="E907" t="s">
        <v>82</v>
      </c>
      <c r="F907">
        <v>375.20000000000005</v>
      </c>
      <c r="G907">
        <v>133.5</v>
      </c>
    </row>
    <row r="908" spans="1:7" x14ac:dyDescent="0.35">
      <c r="A908" t="s">
        <v>30</v>
      </c>
      <c r="B908">
        <v>2016</v>
      </c>
      <c r="C908" t="s">
        <v>41</v>
      </c>
      <c r="D908" s="29">
        <v>42583</v>
      </c>
      <c r="E908" t="s">
        <v>83</v>
      </c>
      <c r="F908">
        <v>514.5</v>
      </c>
      <c r="G908">
        <v>133.5</v>
      </c>
    </row>
    <row r="909" spans="1:7" x14ac:dyDescent="0.35">
      <c r="A909" t="s">
        <v>30</v>
      </c>
      <c r="B909">
        <v>2016</v>
      </c>
      <c r="C909" t="s">
        <v>41</v>
      </c>
      <c r="D909" s="29">
        <v>42583</v>
      </c>
      <c r="E909" t="s">
        <v>84</v>
      </c>
      <c r="F909">
        <v>254.8</v>
      </c>
      <c r="G909">
        <v>133.5</v>
      </c>
    </row>
    <row r="910" spans="1:7" x14ac:dyDescent="0.35">
      <c r="A910" t="s">
        <v>30</v>
      </c>
      <c r="B910">
        <v>2016</v>
      </c>
      <c r="C910" t="s">
        <v>41</v>
      </c>
      <c r="D910" s="29">
        <v>42583</v>
      </c>
      <c r="E910" t="s">
        <v>21</v>
      </c>
      <c r="F910">
        <v>129.1</v>
      </c>
      <c r="G910">
        <v>133.5</v>
      </c>
    </row>
    <row r="911" spans="1:7" x14ac:dyDescent="0.35">
      <c r="A911" t="s">
        <v>30</v>
      </c>
      <c r="B911">
        <v>2016</v>
      </c>
      <c r="C911" t="s">
        <v>41</v>
      </c>
      <c r="D911" s="29">
        <v>42583</v>
      </c>
      <c r="E911" t="s">
        <v>23</v>
      </c>
      <c r="F911">
        <v>127</v>
      </c>
      <c r="G911">
        <v>133.5</v>
      </c>
    </row>
    <row r="912" spans="1:7" x14ac:dyDescent="0.35">
      <c r="A912" t="s">
        <v>33</v>
      </c>
      <c r="B912">
        <v>2016</v>
      </c>
      <c r="C912" t="s">
        <v>41</v>
      </c>
      <c r="D912" s="29">
        <v>42583</v>
      </c>
      <c r="E912" t="s">
        <v>23</v>
      </c>
      <c r="F912">
        <v>121.2</v>
      </c>
      <c r="G912">
        <v>128.4</v>
      </c>
    </row>
    <row r="913" spans="1:7" x14ac:dyDescent="0.35">
      <c r="A913" t="s">
        <v>33</v>
      </c>
      <c r="B913">
        <v>2016</v>
      </c>
      <c r="C913" t="s">
        <v>41</v>
      </c>
      <c r="D913" s="29">
        <v>42583</v>
      </c>
      <c r="E913" t="s">
        <v>21</v>
      </c>
      <c r="F913">
        <v>114.7</v>
      </c>
      <c r="G913">
        <v>128.4</v>
      </c>
    </row>
    <row r="914" spans="1:7" x14ac:dyDescent="0.35">
      <c r="A914" t="s">
        <v>33</v>
      </c>
      <c r="B914">
        <v>2016</v>
      </c>
      <c r="C914" t="s">
        <v>41</v>
      </c>
      <c r="D914" s="29">
        <v>42583</v>
      </c>
      <c r="E914" t="s">
        <v>84</v>
      </c>
      <c r="F914">
        <v>243.8</v>
      </c>
      <c r="G914">
        <v>128.4</v>
      </c>
    </row>
    <row r="915" spans="1:7" x14ac:dyDescent="0.35">
      <c r="A915" t="s">
        <v>33</v>
      </c>
      <c r="B915">
        <v>2016</v>
      </c>
      <c r="C915" t="s">
        <v>41</v>
      </c>
      <c r="D915" s="29">
        <v>42583</v>
      </c>
      <c r="E915" t="s">
        <v>83</v>
      </c>
      <c r="F915">
        <v>507</v>
      </c>
      <c r="G915">
        <v>128.4</v>
      </c>
    </row>
    <row r="916" spans="1:7" x14ac:dyDescent="0.35">
      <c r="A916" t="s">
        <v>33</v>
      </c>
      <c r="B916">
        <v>2016</v>
      </c>
      <c r="C916" t="s">
        <v>41</v>
      </c>
      <c r="D916" s="29">
        <v>42583</v>
      </c>
      <c r="E916" t="s">
        <v>82</v>
      </c>
      <c r="F916">
        <v>369.2</v>
      </c>
      <c r="G916">
        <v>128.4</v>
      </c>
    </row>
    <row r="917" spans="1:7" x14ac:dyDescent="0.35">
      <c r="A917" t="s">
        <v>33</v>
      </c>
      <c r="B917">
        <v>2016</v>
      </c>
      <c r="C917" t="s">
        <v>41</v>
      </c>
      <c r="D917" s="29">
        <v>42583</v>
      </c>
      <c r="E917" t="s">
        <v>17</v>
      </c>
      <c r="F917">
        <v>377</v>
      </c>
      <c r="G917">
        <v>128.4</v>
      </c>
    </row>
    <row r="918" spans="1:7" x14ac:dyDescent="0.35">
      <c r="A918" t="s">
        <v>33</v>
      </c>
      <c r="B918">
        <v>2016</v>
      </c>
      <c r="C918" t="s">
        <v>41</v>
      </c>
      <c r="D918" s="29">
        <v>42583</v>
      </c>
      <c r="E918" t="s">
        <v>75</v>
      </c>
      <c r="F918">
        <v>1662.0999999999995</v>
      </c>
      <c r="G918">
        <v>128.4</v>
      </c>
    </row>
    <row r="919" spans="1:7" x14ac:dyDescent="0.35">
      <c r="A919" t="s">
        <v>34</v>
      </c>
      <c r="B919">
        <v>2016</v>
      </c>
      <c r="C919" t="s">
        <v>41</v>
      </c>
      <c r="D919" s="29">
        <v>42583</v>
      </c>
      <c r="E919" t="s">
        <v>75</v>
      </c>
      <c r="F919">
        <v>1652.4</v>
      </c>
      <c r="G919">
        <v>131.1</v>
      </c>
    </row>
    <row r="920" spans="1:7" x14ac:dyDescent="0.35">
      <c r="A920" t="s">
        <v>34</v>
      </c>
      <c r="B920">
        <v>2016</v>
      </c>
      <c r="C920" t="s">
        <v>41</v>
      </c>
      <c r="D920" s="29">
        <v>42583</v>
      </c>
      <c r="E920" t="s">
        <v>17</v>
      </c>
      <c r="F920">
        <v>395.49999999999994</v>
      </c>
      <c r="G920">
        <v>131.1</v>
      </c>
    </row>
    <row r="921" spans="1:7" x14ac:dyDescent="0.35">
      <c r="A921" t="s">
        <v>34</v>
      </c>
      <c r="B921">
        <v>2016</v>
      </c>
      <c r="C921" t="s">
        <v>41</v>
      </c>
      <c r="D921" s="29">
        <v>42583</v>
      </c>
      <c r="E921" t="s">
        <v>82</v>
      </c>
      <c r="F921">
        <v>372.09999999999997</v>
      </c>
      <c r="G921">
        <v>131.1</v>
      </c>
    </row>
    <row r="922" spans="1:7" x14ac:dyDescent="0.35">
      <c r="A922" t="s">
        <v>34</v>
      </c>
      <c r="B922">
        <v>2016</v>
      </c>
      <c r="C922" t="s">
        <v>41</v>
      </c>
      <c r="D922" s="29">
        <v>42583</v>
      </c>
      <c r="E922" t="s">
        <v>83</v>
      </c>
      <c r="F922">
        <v>509.9</v>
      </c>
      <c r="G922">
        <v>131.1</v>
      </c>
    </row>
    <row r="923" spans="1:7" x14ac:dyDescent="0.35">
      <c r="A923" t="s">
        <v>34</v>
      </c>
      <c r="B923">
        <v>2016</v>
      </c>
      <c r="C923" t="s">
        <v>41</v>
      </c>
      <c r="D923" s="29">
        <v>42583</v>
      </c>
      <c r="E923" t="s">
        <v>84</v>
      </c>
      <c r="F923">
        <v>249.5</v>
      </c>
      <c r="G923">
        <v>131.1</v>
      </c>
    </row>
    <row r="924" spans="1:7" x14ac:dyDescent="0.35">
      <c r="A924" t="s">
        <v>34</v>
      </c>
      <c r="B924">
        <v>2016</v>
      </c>
      <c r="C924" t="s">
        <v>41</v>
      </c>
      <c r="D924" s="29">
        <v>42583</v>
      </c>
      <c r="E924" t="s">
        <v>21</v>
      </c>
      <c r="F924">
        <v>123.6</v>
      </c>
      <c r="G924">
        <v>131.1</v>
      </c>
    </row>
    <row r="925" spans="1:7" x14ac:dyDescent="0.35">
      <c r="A925" t="s">
        <v>34</v>
      </c>
      <c r="B925">
        <v>2016</v>
      </c>
      <c r="C925" t="s">
        <v>41</v>
      </c>
      <c r="D925" s="29">
        <v>42583</v>
      </c>
      <c r="E925" t="s">
        <v>23</v>
      </c>
      <c r="F925">
        <v>124.8</v>
      </c>
      <c r="G925">
        <v>131.1</v>
      </c>
    </row>
    <row r="926" spans="1:7" x14ac:dyDescent="0.35">
      <c r="A926" t="s">
        <v>30</v>
      </c>
      <c r="B926">
        <v>2016</v>
      </c>
      <c r="C926" t="s">
        <v>42</v>
      </c>
      <c r="D926" s="29">
        <v>42614</v>
      </c>
      <c r="E926" t="s">
        <v>75</v>
      </c>
      <c r="F926">
        <v>1641.9</v>
      </c>
      <c r="G926">
        <v>133.4</v>
      </c>
    </row>
    <row r="927" spans="1:7" x14ac:dyDescent="0.35">
      <c r="A927" t="s">
        <v>30</v>
      </c>
      <c r="B927">
        <v>2016</v>
      </c>
      <c r="C927" t="s">
        <v>42</v>
      </c>
      <c r="D927" s="29">
        <v>42614</v>
      </c>
      <c r="E927" t="s">
        <v>17</v>
      </c>
      <c r="F927">
        <v>409.8</v>
      </c>
      <c r="G927">
        <v>133.4</v>
      </c>
    </row>
    <row r="928" spans="1:7" x14ac:dyDescent="0.35">
      <c r="A928" t="s">
        <v>30</v>
      </c>
      <c r="B928">
        <v>2016</v>
      </c>
      <c r="C928" t="s">
        <v>42</v>
      </c>
      <c r="D928" s="29">
        <v>42614</v>
      </c>
      <c r="E928" t="s">
        <v>82</v>
      </c>
      <c r="F928">
        <v>377.1</v>
      </c>
      <c r="G928">
        <v>133.4</v>
      </c>
    </row>
    <row r="929" spans="1:7" x14ac:dyDescent="0.35">
      <c r="A929" t="s">
        <v>30</v>
      </c>
      <c r="B929">
        <v>2016</v>
      </c>
      <c r="C929" t="s">
        <v>42</v>
      </c>
      <c r="D929" s="29">
        <v>42614</v>
      </c>
      <c r="E929" t="s">
        <v>83</v>
      </c>
      <c r="F929">
        <v>517.20000000000005</v>
      </c>
      <c r="G929">
        <v>133.4</v>
      </c>
    </row>
    <row r="930" spans="1:7" x14ac:dyDescent="0.35">
      <c r="A930" t="s">
        <v>30</v>
      </c>
      <c r="B930">
        <v>2016</v>
      </c>
      <c r="C930" t="s">
        <v>42</v>
      </c>
      <c r="D930" s="29">
        <v>42614</v>
      </c>
      <c r="E930" t="s">
        <v>84</v>
      </c>
      <c r="F930">
        <v>256</v>
      </c>
      <c r="G930">
        <v>133.4</v>
      </c>
    </row>
    <row r="931" spans="1:7" x14ac:dyDescent="0.35">
      <c r="A931" t="s">
        <v>30</v>
      </c>
      <c r="B931">
        <v>2016</v>
      </c>
      <c r="C931" t="s">
        <v>42</v>
      </c>
      <c r="D931" s="29">
        <v>42614</v>
      </c>
      <c r="E931" t="s">
        <v>21</v>
      </c>
      <c r="F931">
        <v>129.69999999999999</v>
      </c>
      <c r="G931">
        <v>133.4</v>
      </c>
    </row>
    <row r="932" spans="1:7" x14ac:dyDescent="0.35">
      <c r="A932" t="s">
        <v>30</v>
      </c>
      <c r="B932">
        <v>2016</v>
      </c>
      <c r="C932" t="s">
        <v>42</v>
      </c>
      <c r="D932" s="29">
        <v>42614</v>
      </c>
      <c r="E932" t="s">
        <v>23</v>
      </c>
      <c r="F932">
        <v>127.8</v>
      </c>
      <c r="G932">
        <v>133.4</v>
      </c>
    </row>
    <row r="933" spans="1:7" x14ac:dyDescent="0.35">
      <c r="A933" t="s">
        <v>33</v>
      </c>
      <c r="B933">
        <v>2016</v>
      </c>
      <c r="C933" t="s">
        <v>42</v>
      </c>
      <c r="D933" s="29">
        <v>42614</v>
      </c>
      <c r="E933" t="s">
        <v>23</v>
      </c>
      <c r="F933">
        <v>121.4</v>
      </c>
      <c r="G933">
        <v>128</v>
      </c>
    </row>
    <row r="934" spans="1:7" x14ac:dyDescent="0.35">
      <c r="A934" t="s">
        <v>33</v>
      </c>
      <c r="B934">
        <v>2016</v>
      </c>
      <c r="C934" t="s">
        <v>42</v>
      </c>
      <c r="D934" s="29">
        <v>42614</v>
      </c>
      <c r="E934" t="s">
        <v>21</v>
      </c>
      <c r="F934">
        <v>114.8</v>
      </c>
      <c r="G934">
        <v>128</v>
      </c>
    </row>
    <row r="935" spans="1:7" x14ac:dyDescent="0.35">
      <c r="A935" t="s">
        <v>33</v>
      </c>
      <c r="B935">
        <v>2016</v>
      </c>
      <c r="C935" t="s">
        <v>42</v>
      </c>
      <c r="D935" s="29">
        <v>42614</v>
      </c>
      <c r="E935" t="s">
        <v>84</v>
      </c>
      <c r="F935">
        <v>244.8</v>
      </c>
      <c r="G935">
        <v>128</v>
      </c>
    </row>
    <row r="936" spans="1:7" x14ac:dyDescent="0.35">
      <c r="A936" t="s">
        <v>33</v>
      </c>
      <c r="B936">
        <v>2016</v>
      </c>
      <c r="C936" t="s">
        <v>42</v>
      </c>
      <c r="D936" s="29">
        <v>42614</v>
      </c>
      <c r="E936" t="s">
        <v>83</v>
      </c>
      <c r="F936">
        <v>508</v>
      </c>
      <c r="G936">
        <v>128</v>
      </c>
    </row>
    <row r="937" spans="1:7" x14ac:dyDescent="0.35">
      <c r="A937" t="s">
        <v>33</v>
      </c>
      <c r="B937">
        <v>2016</v>
      </c>
      <c r="C937" t="s">
        <v>42</v>
      </c>
      <c r="D937" s="29">
        <v>42614</v>
      </c>
      <c r="E937" t="s">
        <v>82</v>
      </c>
      <c r="F937">
        <v>371.29999999999995</v>
      </c>
      <c r="G937">
        <v>128</v>
      </c>
    </row>
    <row r="938" spans="1:7" x14ac:dyDescent="0.35">
      <c r="A938" t="s">
        <v>33</v>
      </c>
      <c r="B938">
        <v>2016</v>
      </c>
      <c r="C938" t="s">
        <v>42</v>
      </c>
      <c r="D938" s="29">
        <v>42614</v>
      </c>
      <c r="E938" t="s">
        <v>17</v>
      </c>
      <c r="F938">
        <v>378</v>
      </c>
      <c r="G938">
        <v>128</v>
      </c>
    </row>
    <row r="939" spans="1:7" x14ac:dyDescent="0.35">
      <c r="A939" t="s">
        <v>33</v>
      </c>
      <c r="B939">
        <v>2016</v>
      </c>
      <c r="C939" t="s">
        <v>42</v>
      </c>
      <c r="D939" s="29">
        <v>42614</v>
      </c>
      <c r="E939" t="s">
        <v>75</v>
      </c>
      <c r="F939">
        <v>1634.2999999999997</v>
      </c>
      <c r="G939">
        <v>128</v>
      </c>
    </row>
    <row r="940" spans="1:7" x14ac:dyDescent="0.35">
      <c r="A940" t="s">
        <v>34</v>
      </c>
      <c r="B940">
        <v>2016</v>
      </c>
      <c r="C940" t="s">
        <v>42</v>
      </c>
      <c r="D940" s="29">
        <v>42614</v>
      </c>
      <c r="E940" t="s">
        <v>75</v>
      </c>
      <c r="F940">
        <v>1637.6999999999998</v>
      </c>
      <c r="G940">
        <v>130.9</v>
      </c>
    </row>
    <row r="941" spans="1:7" x14ac:dyDescent="0.35">
      <c r="A941" t="s">
        <v>34</v>
      </c>
      <c r="B941">
        <v>2016</v>
      </c>
      <c r="C941" t="s">
        <v>42</v>
      </c>
      <c r="D941" s="29">
        <v>42614</v>
      </c>
      <c r="E941" t="s">
        <v>17</v>
      </c>
      <c r="F941">
        <v>397</v>
      </c>
      <c r="G941">
        <v>130.9</v>
      </c>
    </row>
    <row r="942" spans="1:7" x14ac:dyDescent="0.35">
      <c r="A942" t="s">
        <v>34</v>
      </c>
      <c r="B942">
        <v>2016</v>
      </c>
      <c r="C942" t="s">
        <v>42</v>
      </c>
      <c r="D942" s="29">
        <v>42614</v>
      </c>
      <c r="E942" t="s">
        <v>82</v>
      </c>
      <c r="F942">
        <v>374</v>
      </c>
      <c r="G942">
        <v>130.9</v>
      </c>
    </row>
    <row r="943" spans="1:7" x14ac:dyDescent="0.35">
      <c r="A943" t="s">
        <v>34</v>
      </c>
      <c r="B943">
        <v>2016</v>
      </c>
      <c r="C943" t="s">
        <v>42</v>
      </c>
      <c r="D943" s="29">
        <v>42614</v>
      </c>
      <c r="E943" t="s">
        <v>83</v>
      </c>
      <c r="F943">
        <v>512</v>
      </c>
      <c r="G943">
        <v>130.9</v>
      </c>
    </row>
    <row r="944" spans="1:7" x14ac:dyDescent="0.35">
      <c r="A944" t="s">
        <v>34</v>
      </c>
      <c r="B944">
        <v>2016</v>
      </c>
      <c r="C944" t="s">
        <v>42</v>
      </c>
      <c r="D944" s="29">
        <v>42614</v>
      </c>
      <c r="E944" t="s">
        <v>84</v>
      </c>
      <c r="F944">
        <v>250.7</v>
      </c>
      <c r="G944">
        <v>130.9</v>
      </c>
    </row>
    <row r="945" spans="1:7" x14ac:dyDescent="0.35">
      <c r="A945" t="s">
        <v>34</v>
      </c>
      <c r="B945">
        <v>2016</v>
      </c>
      <c r="C945" t="s">
        <v>42</v>
      </c>
      <c r="D945" s="29">
        <v>42614</v>
      </c>
      <c r="E945" t="s">
        <v>21</v>
      </c>
      <c r="F945">
        <v>124.1</v>
      </c>
      <c r="G945">
        <v>130.9</v>
      </c>
    </row>
    <row r="946" spans="1:7" x14ac:dyDescent="0.35">
      <c r="A946" t="s">
        <v>34</v>
      </c>
      <c r="B946">
        <v>2016</v>
      </c>
      <c r="C946" t="s">
        <v>42</v>
      </c>
      <c r="D946" s="29">
        <v>42614</v>
      </c>
      <c r="E946" t="s">
        <v>23</v>
      </c>
      <c r="F946">
        <v>125.4</v>
      </c>
      <c r="G946">
        <v>130.9</v>
      </c>
    </row>
    <row r="947" spans="1:7" x14ac:dyDescent="0.35">
      <c r="A947" t="s">
        <v>30</v>
      </c>
      <c r="B947">
        <v>2016</v>
      </c>
      <c r="C947" t="s">
        <v>43</v>
      </c>
      <c r="D947" s="29">
        <v>42644</v>
      </c>
      <c r="E947" t="s">
        <v>75</v>
      </c>
      <c r="F947">
        <v>1643.1000000000001</v>
      </c>
      <c r="G947">
        <v>133.80000000000001</v>
      </c>
    </row>
    <row r="948" spans="1:7" x14ac:dyDescent="0.35">
      <c r="A948" t="s">
        <v>30</v>
      </c>
      <c r="B948">
        <v>2016</v>
      </c>
      <c r="C948" t="s">
        <v>43</v>
      </c>
      <c r="D948" s="29">
        <v>42644</v>
      </c>
      <c r="E948" t="s">
        <v>17</v>
      </c>
      <c r="F948">
        <v>412.7</v>
      </c>
      <c r="G948">
        <v>133.80000000000001</v>
      </c>
    </row>
    <row r="949" spans="1:7" x14ac:dyDescent="0.35">
      <c r="A949" t="s">
        <v>30</v>
      </c>
      <c r="B949">
        <v>2016</v>
      </c>
      <c r="C949" t="s">
        <v>43</v>
      </c>
      <c r="D949" s="29">
        <v>42644</v>
      </c>
      <c r="E949" t="s">
        <v>82</v>
      </c>
      <c r="F949">
        <v>379.5</v>
      </c>
      <c r="G949">
        <v>133.80000000000001</v>
      </c>
    </row>
    <row r="950" spans="1:7" x14ac:dyDescent="0.35">
      <c r="A950" t="s">
        <v>30</v>
      </c>
      <c r="B950">
        <v>2016</v>
      </c>
      <c r="C950" t="s">
        <v>43</v>
      </c>
      <c r="D950" s="29">
        <v>42644</v>
      </c>
      <c r="E950" t="s">
        <v>83</v>
      </c>
      <c r="F950">
        <v>519.1</v>
      </c>
      <c r="G950">
        <v>133.80000000000001</v>
      </c>
    </row>
    <row r="951" spans="1:7" x14ac:dyDescent="0.35">
      <c r="A951" t="s">
        <v>30</v>
      </c>
      <c r="B951">
        <v>2016</v>
      </c>
      <c r="C951" t="s">
        <v>43</v>
      </c>
      <c r="D951" s="29">
        <v>42644</v>
      </c>
      <c r="E951" t="s">
        <v>84</v>
      </c>
      <c r="F951">
        <v>257.5</v>
      </c>
      <c r="G951">
        <v>133.80000000000001</v>
      </c>
    </row>
    <row r="952" spans="1:7" x14ac:dyDescent="0.35">
      <c r="A952" t="s">
        <v>30</v>
      </c>
      <c r="B952">
        <v>2016</v>
      </c>
      <c r="C952" t="s">
        <v>43</v>
      </c>
      <c r="D952" s="29">
        <v>42644</v>
      </c>
      <c r="E952" t="s">
        <v>21</v>
      </c>
      <c r="F952">
        <v>129.80000000000001</v>
      </c>
      <c r="G952">
        <v>133.80000000000001</v>
      </c>
    </row>
    <row r="953" spans="1:7" x14ac:dyDescent="0.35">
      <c r="A953" t="s">
        <v>30</v>
      </c>
      <c r="B953">
        <v>2016</v>
      </c>
      <c r="C953" t="s">
        <v>43</v>
      </c>
      <c r="D953" s="29">
        <v>42644</v>
      </c>
      <c r="E953" t="s">
        <v>23</v>
      </c>
      <c r="F953">
        <v>128.69999999999999</v>
      </c>
      <c r="G953">
        <v>133.80000000000001</v>
      </c>
    </row>
    <row r="954" spans="1:7" x14ac:dyDescent="0.35">
      <c r="A954" t="s">
        <v>33</v>
      </c>
      <c r="B954">
        <v>2016</v>
      </c>
      <c r="C954" t="s">
        <v>43</v>
      </c>
      <c r="D954" s="29">
        <v>42644</v>
      </c>
      <c r="E954" t="s">
        <v>23</v>
      </c>
      <c r="F954">
        <v>121.8</v>
      </c>
      <c r="G954">
        <v>128.6</v>
      </c>
    </row>
    <row r="955" spans="1:7" x14ac:dyDescent="0.35">
      <c r="A955" t="s">
        <v>33</v>
      </c>
      <c r="B955">
        <v>2016</v>
      </c>
      <c r="C955" t="s">
        <v>43</v>
      </c>
      <c r="D955" s="29">
        <v>42644</v>
      </c>
      <c r="E955" t="s">
        <v>21</v>
      </c>
      <c r="F955">
        <v>115.2</v>
      </c>
      <c r="G955">
        <v>128.6</v>
      </c>
    </row>
    <row r="956" spans="1:7" x14ac:dyDescent="0.35">
      <c r="A956" t="s">
        <v>33</v>
      </c>
      <c r="B956">
        <v>2016</v>
      </c>
      <c r="C956" t="s">
        <v>43</v>
      </c>
      <c r="D956" s="29">
        <v>42644</v>
      </c>
      <c r="E956" t="s">
        <v>84</v>
      </c>
      <c r="F956">
        <v>245.4</v>
      </c>
      <c r="G956">
        <v>128.6</v>
      </c>
    </row>
    <row r="957" spans="1:7" x14ac:dyDescent="0.35">
      <c r="A957" t="s">
        <v>33</v>
      </c>
      <c r="B957">
        <v>2016</v>
      </c>
      <c r="C957" t="s">
        <v>43</v>
      </c>
      <c r="D957" s="29">
        <v>42644</v>
      </c>
      <c r="E957" t="s">
        <v>83</v>
      </c>
      <c r="F957">
        <v>508.8</v>
      </c>
      <c r="G957">
        <v>128.6</v>
      </c>
    </row>
    <row r="958" spans="1:7" x14ac:dyDescent="0.35">
      <c r="A958" t="s">
        <v>33</v>
      </c>
      <c r="B958">
        <v>2016</v>
      </c>
      <c r="C958" t="s">
        <v>43</v>
      </c>
      <c r="D958" s="29">
        <v>42644</v>
      </c>
      <c r="E958" t="s">
        <v>82</v>
      </c>
      <c r="F958">
        <v>373.4</v>
      </c>
      <c r="G958">
        <v>128.6</v>
      </c>
    </row>
    <row r="959" spans="1:7" x14ac:dyDescent="0.35">
      <c r="A959" t="s">
        <v>33</v>
      </c>
      <c r="B959">
        <v>2016</v>
      </c>
      <c r="C959" t="s">
        <v>43</v>
      </c>
      <c r="D959" s="29">
        <v>42644</v>
      </c>
      <c r="E959" t="s">
        <v>17</v>
      </c>
      <c r="F959">
        <v>379</v>
      </c>
      <c r="G959">
        <v>128.6</v>
      </c>
    </row>
    <row r="960" spans="1:7" x14ac:dyDescent="0.35">
      <c r="A960" t="s">
        <v>33</v>
      </c>
      <c r="B960">
        <v>2016</v>
      </c>
      <c r="C960" t="s">
        <v>43</v>
      </c>
      <c r="D960" s="29">
        <v>42644</v>
      </c>
      <c r="E960" t="s">
        <v>75</v>
      </c>
      <c r="F960">
        <v>1640.3999999999999</v>
      </c>
      <c r="G960">
        <v>128.6</v>
      </c>
    </row>
    <row r="961" spans="1:7" x14ac:dyDescent="0.35">
      <c r="A961" t="s">
        <v>34</v>
      </c>
      <c r="B961">
        <v>2016</v>
      </c>
      <c r="C961" t="s">
        <v>43</v>
      </c>
      <c r="D961" s="29">
        <v>42644</v>
      </c>
      <c r="E961" t="s">
        <v>75</v>
      </c>
      <c r="F961">
        <v>1640.6999999999996</v>
      </c>
      <c r="G961">
        <v>131.4</v>
      </c>
    </row>
    <row r="962" spans="1:7" x14ac:dyDescent="0.35">
      <c r="A962" t="s">
        <v>34</v>
      </c>
      <c r="B962">
        <v>2016</v>
      </c>
      <c r="C962" t="s">
        <v>43</v>
      </c>
      <c r="D962" s="29">
        <v>42644</v>
      </c>
      <c r="E962" t="s">
        <v>17</v>
      </c>
      <c r="F962">
        <v>399.1</v>
      </c>
      <c r="G962">
        <v>131.4</v>
      </c>
    </row>
    <row r="963" spans="1:7" x14ac:dyDescent="0.35">
      <c r="A963" t="s">
        <v>34</v>
      </c>
      <c r="B963">
        <v>2016</v>
      </c>
      <c r="C963" t="s">
        <v>43</v>
      </c>
      <c r="D963" s="29">
        <v>42644</v>
      </c>
      <c r="E963" t="s">
        <v>82</v>
      </c>
      <c r="F963">
        <v>376.29999999999995</v>
      </c>
      <c r="G963">
        <v>131.4</v>
      </c>
    </row>
    <row r="964" spans="1:7" x14ac:dyDescent="0.35">
      <c r="A964" t="s">
        <v>34</v>
      </c>
      <c r="B964">
        <v>2016</v>
      </c>
      <c r="C964" t="s">
        <v>43</v>
      </c>
      <c r="D964" s="29">
        <v>42644</v>
      </c>
      <c r="E964" t="s">
        <v>83</v>
      </c>
      <c r="F964">
        <v>513.5</v>
      </c>
      <c r="G964">
        <v>131.4</v>
      </c>
    </row>
    <row r="965" spans="1:7" x14ac:dyDescent="0.35">
      <c r="A965" t="s">
        <v>34</v>
      </c>
      <c r="B965">
        <v>2016</v>
      </c>
      <c r="C965" t="s">
        <v>43</v>
      </c>
      <c r="D965" s="29">
        <v>42644</v>
      </c>
      <c r="E965" t="s">
        <v>84</v>
      </c>
      <c r="F965">
        <v>251.8</v>
      </c>
      <c r="G965">
        <v>131.4</v>
      </c>
    </row>
    <row r="966" spans="1:7" x14ac:dyDescent="0.35">
      <c r="A966" t="s">
        <v>34</v>
      </c>
      <c r="B966">
        <v>2016</v>
      </c>
      <c r="C966" t="s">
        <v>43</v>
      </c>
      <c r="D966" s="29">
        <v>42644</v>
      </c>
      <c r="E966" t="s">
        <v>21</v>
      </c>
      <c r="F966">
        <v>124.3</v>
      </c>
      <c r="G966">
        <v>131.4</v>
      </c>
    </row>
    <row r="967" spans="1:7" x14ac:dyDescent="0.35">
      <c r="A967" t="s">
        <v>34</v>
      </c>
      <c r="B967">
        <v>2016</v>
      </c>
      <c r="C967" t="s">
        <v>43</v>
      </c>
      <c r="D967" s="29">
        <v>42644</v>
      </c>
      <c r="E967" t="s">
        <v>23</v>
      </c>
      <c r="F967">
        <v>126.1</v>
      </c>
      <c r="G967">
        <v>131.4</v>
      </c>
    </row>
    <row r="968" spans="1:7" x14ac:dyDescent="0.35">
      <c r="A968" t="s">
        <v>30</v>
      </c>
      <c r="B968">
        <v>2016</v>
      </c>
      <c r="C968" t="s">
        <v>45</v>
      </c>
      <c r="D968" s="29">
        <v>42675</v>
      </c>
      <c r="E968" t="s">
        <v>75</v>
      </c>
      <c r="F968">
        <v>1635.8999999999999</v>
      </c>
      <c r="G968">
        <v>133.6</v>
      </c>
    </row>
    <row r="969" spans="1:7" x14ac:dyDescent="0.35">
      <c r="A969" t="s">
        <v>30</v>
      </c>
      <c r="B969">
        <v>2016</v>
      </c>
      <c r="C969" t="s">
        <v>45</v>
      </c>
      <c r="D969" s="29">
        <v>42675</v>
      </c>
      <c r="E969" t="s">
        <v>17</v>
      </c>
      <c r="F969">
        <v>413.59999999999997</v>
      </c>
      <c r="G969">
        <v>133.6</v>
      </c>
    </row>
    <row r="970" spans="1:7" x14ac:dyDescent="0.35">
      <c r="A970" t="s">
        <v>30</v>
      </c>
      <c r="B970">
        <v>2016</v>
      </c>
      <c r="C970" t="s">
        <v>45</v>
      </c>
      <c r="D970" s="29">
        <v>42675</v>
      </c>
      <c r="E970" t="s">
        <v>82</v>
      </c>
      <c r="F970">
        <v>381</v>
      </c>
      <c r="G970">
        <v>133.6</v>
      </c>
    </row>
    <row r="971" spans="1:7" x14ac:dyDescent="0.35">
      <c r="A971" t="s">
        <v>30</v>
      </c>
      <c r="B971">
        <v>2016</v>
      </c>
      <c r="C971" t="s">
        <v>45</v>
      </c>
      <c r="D971" s="29">
        <v>42675</v>
      </c>
      <c r="E971" t="s">
        <v>83</v>
      </c>
      <c r="F971">
        <v>520.29999999999995</v>
      </c>
      <c r="G971">
        <v>133.6</v>
      </c>
    </row>
    <row r="972" spans="1:7" x14ac:dyDescent="0.35">
      <c r="A972" t="s">
        <v>30</v>
      </c>
      <c r="B972">
        <v>2016</v>
      </c>
      <c r="C972" t="s">
        <v>45</v>
      </c>
      <c r="D972" s="29">
        <v>42675</v>
      </c>
      <c r="E972" t="s">
        <v>84</v>
      </c>
      <c r="F972">
        <v>258.2</v>
      </c>
      <c r="G972">
        <v>133.6</v>
      </c>
    </row>
    <row r="973" spans="1:7" x14ac:dyDescent="0.35">
      <c r="A973" t="s">
        <v>30</v>
      </c>
      <c r="B973">
        <v>2016</v>
      </c>
      <c r="C973" t="s">
        <v>45</v>
      </c>
      <c r="D973" s="29">
        <v>42675</v>
      </c>
      <c r="E973" t="s">
        <v>21</v>
      </c>
      <c r="F973">
        <v>130.30000000000001</v>
      </c>
      <c r="G973">
        <v>133.6</v>
      </c>
    </row>
    <row r="974" spans="1:7" x14ac:dyDescent="0.35">
      <c r="A974" t="s">
        <v>30</v>
      </c>
      <c r="B974">
        <v>2016</v>
      </c>
      <c r="C974" t="s">
        <v>45</v>
      </c>
      <c r="D974" s="29">
        <v>42675</v>
      </c>
      <c r="E974" t="s">
        <v>23</v>
      </c>
      <c r="F974">
        <v>129.1</v>
      </c>
      <c r="G974">
        <v>133.6</v>
      </c>
    </row>
    <row r="975" spans="1:7" x14ac:dyDescent="0.35">
      <c r="A975" t="s">
        <v>33</v>
      </c>
      <c r="B975">
        <v>2016</v>
      </c>
      <c r="C975" t="s">
        <v>45</v>
      </c>
      <c r="D975" s="29">
        <v>42675</v>
      </c>
      <c r="E975" t="s">
        <v>23</v>
      </c>
      <c r="F975">
        <v>122.1</v>
      </c>
      <c r="G975">
        <v>128.5</v>
      </c>
    </row>
    <row r="976" spans="1:7" x14ac:dyDescent="0.35">
      <c r="A976" t="s">
        <v>33</v>
      </c>
      <c r="B976">
        <v>2016</v>
      </c>
      <c r="C976" t="s">
        <v>45</v>
      </c>
      <c r="D976" s="29">
        <v>42675</v>
      </c>
      <c r="E976" t="s">
        <v>21</v>
      </c>
      <c r="F976">
        <v>116.2</v>
      </c>
      <c r="G976">
        <v>128.5</v>
      </c>
    </row>
    <row r="977" spans="1:7" x14ac:dyDescent="0.35">
      <c r="A977" t="s">
        <v>33</v>
      </c>
      <c r="B977">
        <v>2016</v>
      </c>
      <c r="C977" t="s">
        <v>45</v>
      </c>
      <c r="D977" s="29">
        <v>42675</v>
      </c>
      <c r="E977" t="s">
        <v>84</v>
      </c>
      <c r="F977">
        <v>246</v>
      </c>
      <c r="G977">
        <v>128.5</v>
      </c>
    </row>
    <row r="978" spans="1:7" x14ac:dyDescent="0.35">
      <c r="A978" t="s">
        <v>33</v>
      </c>
      <c r="B978">
        <v>2016</v>
      </c>
      <c r="C978" t="s">
        <v>45</v>
      </c>
      <c r="D978" s="29">
        <v>42675</v>
      </c>
      <c r="E978" t="s">
        <v>83</v>
      </c>
      <c r="F978">
        <v>510</v>
      </c>
      <c r="G978">
        <v>128.5</v>
      </c>
    </row>
    <row r="979" spans="1:7" x14ac:dyDescent="0.35">
      <c r="A979" t="s">
        <v>33</v>
      </c>
      <c r="B979">
        <v>2016</v>
      </c>
      <c r="C979" t="s">
        <v>45</v>
      </c>
      <c r="D979" s="29">
        <v>42675</v>
      </c>
      <c r="E979" t="s">
        <v>82</v>
      </c>
      <c r="F979">
        <v>374.6</v>
      </c>
      <c r="G979">
        <v>128.5</v>
      </c>
    </row>
    <row r="980" spans="1:7" x14ac:dyDescent="0.35">
      <c r="A980" t="s">
        <v>33</v>
      </c>
      <c r="B980">
        <v>2016</v>
      </c>
      <c r="C980" t="s">
        <v>45</v>
      </c>
      <c r="D980" s="29">
        <v>42675</v>
      </c>
      <c r="E980" t="s">
        <v>17</v>
      </c>
      <c r="F980">
        <v>380.2</v>
      </c>
      <c r="G980">
        <v>128.5</v>
      </c>
    </row>
    <row r="981" spans="1:7" x14ac:dyDescent="0.35">
      <c r="A981" t="s">
        <v>33</v>
      </c>
      <c r="B981">
        <v>2016</v>
      </c>
      <c r="C981" t="s">
        <v>45</v>
      </c>
      <c r="D981" s="29">
        <v>42675</v>
      </c>
      <c r="E981" t="s">
        <v>75</v>
      </c>
      <c r="F981">
        <v>1632.5</v>
      </c>
      <c r="G981">
        <v>128.5</v>
      </c>
    </row>
    <row r="982" spans="1:7" x14ac:dyDescent="0.35">
      <c r="A982" t="s">
        <v>34</v>
      </c>
      <c r="B982">
        <v>2016</v>
      </c>
      <c r="C982" t="s">
        <v>45</v>
      </c>
      <c r="D982" s="29">
        <v>42675</v>
      </c>
      <c r="E982" t="s">
        <v>75</v>
      </c>
      <c r="F982">
        <v>1633.6</v>
      </c>
      <c r="G982">
        <v>131.19999999999999</v>
      </c>
    </row>
    <row r="983" spans="1:7" x14ac:dyDescent="0.35">
      <c r="A983" t="s">
        <v>34</v>
      </c>
      <c r="B983">
        <v>2016</v>
      </c>
      <c r="C983" t="s">
        <v>45</v>
      </c>
      <c r="D983" s="29">
        <v>42675</v>
      </c>
      <c r="E983" t="s">
        <v>17</v>
      </c>
      <c r="F983">
        <v>400.1</v>
      </c>
      <c r="G983">
        <v>131.19999999999999</v>
      </c>
    </row>
    <row r="984" spans="1:7" x14ac:dyDescent="0.35">
      <c r="A984" t="s">
        <v>34</v>
      </c>
      <c r="B984">
        <v>2016</v>
      </c>
      <c r="C984" t="s">
        <v>45</v>
      </c>
      <c r="D984" s="29">
        <v>42675</v>
      </c>
      <c r="E984" t="s">
        <v>82</v>
      </c>
      <c r="F984">
        <v>377.6</v>
      </c>
      <c r="G984">
        <v>131.19999999999999</v>
      </c>
    </row>
    <row r="985" spans="1:7" x14ac:dyDescent="0.35">
      <c r="A985" t="s">
        <v>34</v>
      </c>
      <c r="B985">
        <v>2016</v>
      </c>
      <c r="C985" t="s">
        <v>45</v>
      </c>
      <c r="D985" s="29">
        <v>42675</v>
      </c>
      <c r="E985" t="s">
        <v>83</v>
      </c>
      <c r="F985">
        <v>514.79999999999995</v>
      </c>
      <c r="G985">
        <v>131.19999999999999</v>
      </c>
    </row>
    <row r="986" spans="1:7" x14ac:dyDescent="0.35">
      <c r="A986" t="s">
        <v>34</v>
      </c>
      <c r="B986">
        <v>2016</v>
      </c>
      <c r="C986" t="s">
        <v>45</v>
      </c>
      <c r="D986" s="29">
        <v>42675</v>
      </c>
      <c r="E986" t="s">
        <v>84</v>
      </c>
      <c r="F986">
        <v>252.39999999999998</v>
      </c>
      <c r="G986">
        <v>131.19999999999999</v>
      </c>
    </row>
    <row r="987" spans="1:7" x14ac:dyDescent="0.35">
      <c r="A987" t="s">
        <v>34</v>
      </c>
      <c r="B987">
        <v>2016</v>
      </c>
      <c r="C987" t="s">
        <v>45</v>
      </c>
      <c r="D987" s="29">
        <v>42675</v>
      </c>
      <c r="E987" t="s">
        <v>21</v>
      </c>
      <c r="F987">
        <v>125</v>
      </c>
      <c r="G987">
        <v>131.19999999999999</v>
      </c>
    </row>
    <row r="988" spans="1:7" x14ac:dyDescent="0.35">
      <c r="A988" t="s">
        <v>34</v>
      </c>
      <c r="B988">
        <v>2016</v>
      </c>
      <c r="C988" t="s">
        <v>45</v>
      </c>
      <c r="D988" s="29">
        <v>42675</v>
      </c>
      <c r="E988" t="s">
        <v>23</v>
      </c>
      <c r="F988">
        <v>126.4</v>
      </c>
      <c r="G988">
        <v>131.19999999999999</v>
      </c>
    </row>
    <row r="989" spans="1:7" x14ac:dyDescent="0.35">
      <c r="A989" t="s">
        <v>30</v>
      </c>
      <c r="B989">
        <v>2016</v>
      </c>
      <c r="C989" t="s">
        <v>46</v>
      </c>
      <c r="D989" s="29">
        <v>42705</v>
      </c>
      <c r="E989" t="s">
        <v>75</v>
      </c>
      <c r="F989">
        <v>1620</v>
      </c>
      <c r="G989">
        <v>132.80000000000001</v>
      </c>
    </row>
    <row r="990" spans="1:7" x14ac:dyDescent="0.35">
      <c r="A990" t="s">
        <v>30</v>
      </c>
      <c r="B990">
        <v>2016</v>
      </c>
      <c r="C990" t="s">
        <v>46</v>
      </c>
      <c r="D990" s="29">
        <v>42705</v>
      </c>
      <c r="E990" t="s">
        <v>17</v>
      </c>
      <c r="F990">
        <v>415.3</v>
      </c>
      <c r="G990">
        <v>132.80000000000001</v>
      </c>
    </row>
    <row r="991" spans="1:7" x14ac:dyDescent="0.35">
      <c r="A991" t="s">
        <v>30</v>
      </c>
      <c r="B991">
        <v>2016</v>
      </c>
      <c r="C991" t="s">
        <v>46</v>
      </c>
      <c r="D991" s="29">
        <v>42705</v>
      </c>
      <c r="E991" t="s">
        <v>82</v>
      </c>
      <c r="F991">
        <v>381.29999999999995</v>
      </c>
      <c r="G991">
        <v>132.80000000000001</v>
      </c>
    </row>
    <row r="992" spans="1:7" x14ac:dyDescent="0.35">
      <c r="A992" t="s">
        <v>30</v>
      </c>
      <c r="B992">
        <v>2016</v>
      </c>
      <c r="C992" t="s">
        <v>46</v>
      </c>
      <c r="D992" s="29">
        <v>42705</v>
      </c>
      <c r="E992" t="s">
        <v>83</v>
      </c>
      <c r="F992">
        <v>520.70000000000005</v>
      </c>
      <c r="G992">
        <v>132.80000000000001</v>
      </c>
    </row>
    <row r="993" spans="1:7" x14ac:dyDescent="0.35">
      <c r="A993" t="s">
        <v>30</v>
      </c>
      <c r="B993">
        <v>2016</v>
      </c>
      <c r="C993" t="s">
        <v>46</v>
      </c>
      <c r="D993" s="29">
        <v>42705</v>
      </c>
      <c r="E993" t="s">
        <v>84</v>
      </c>
      <c r="F993">
        <v>259.2</v>
      </c>
      <c r="G993">
        <v>132.80000000000001</v>
      </c>
    </row>
    <row r="994" spans="1:7" x14ac:dyDescent="0.35">
      <c r="A994" t="s">
        <v>30</v>
      </c>
      <c r="B994">
        <v>2016</v>
      </c>
      <c r="C994" t="s">
        <v>46</v>
      </c>
      <c r="D994" s="29">
        <v>42705</v>
      </c>
      <c r="E994" t="s">
        <v>21</v>
      </c>
      <c r="F994">
        <v>132</v>
      </c>
      <c r="G994">
        <v>132.80000000000001</v>
      </c>
    </row>
    <row r="995" spans="1:7" x14ac:dyDescent="0.35">
      <c r="A995" t="s">
        <v>30</v>
      </c>
      <c r="B995">
        <v>2016</v>
      </c>
      <c r="C995" t="s">
        <v>46</v>
      </c>
      <c r="D995" s="29">
        <v>42705</v>
      </c>
      <c r="E995" t="s">
        <v>23</v>
      </c>
      <c r="F995">
        <v>129.69999999999999</v>
      </c>
      <c r="G995">
        <v>132.80000000000001</v>
      </c>
    </row>
    <row r="996" spans="1:7" x14ac:dyDescent="0.35">
      <c r="A996" t="s">
        <v>33</v>
      </c>
      <c r="B996">
        <v>2016</v>
      </c>
      <c r="C996" t="s">
        <v>46</v>
      </c>
      <c r="D996" s="29">
        <v>42705</v>
      </c>
      <c r="E996" t="s">
        <v>23</v>
      </c>
      <c r="F996">
        <v>122.3</v>
      </c>
      <c r="G996">
        <v>127.6</v>
      </c>
    </row>
    <row r="997" spans="1:7" x14ac:dyDescent="0.35">
      <c r="A997" t="s">
        <v>33</v>
      </c>
      <c r="B997">
        <v>2016</v>
      </c>
      <c r="C997" t="s">
        <v>46</v>
      </c>
      <c r="D997" s="29">
        <v>42705</v>
      </c>
      <c r="E997" t="s">
        <v>21</v>
      </c>
      <c r="F997">
        <v>117.8</v>
      </c>
      <c r="G997">
        <v>127.6</v>
      </c>
    </row>
    <row r="998" spans="1:7" x14ac:dyDescent="0.35">
      <c r="A998" t="s">
        <v>33</v>
      </c>
      <c r="B998">
        <v>2016</v>
      </c>
      <c r="C998" t="s">
        <v>46</v>
      </c>
      <c r="D998" s="29">
        <v>42705</v>
      </c>
      <c r="E998" t="s">
        <v>84</v>
      </c>
      <c r="F998">
        <v>246.4</v>
      </c>
      <c r="G998">
        <v>127.6</v>
      </c>
    </row>
    <row r="999" spans="1:7" x14ac:dyDescent="0.35">
      <c r="A999" t="s">
        <v>33</v>
      </c>
      <c r="B999">
        <v>2016</v>
      </c>
      <c r="C999" t="s">
        <v>46</v>
      </c>
      <c r="D999" s="29">
        <v>42705</v>
      </c>
      <c r="E999" t="s">
        <v>83</v>
      </c>
      <c r="F999">
        <v>509.80000000000007</v>
      </c>
      <c r="G999">
        <v>127.6</v>
      </c>
    </row>
    <row r="1000" spans="1:7" x14ac:dyDescent="0.35">
      <c r="A1000" t="s">
        <v>33</v>
      </c>
      <c r="B1000">
        <v>2016</v>
      </c>
      <c r="C1000" t="s">
        <v>46</v>
      </c>
      <c r="D1000" s="29">
        <v>42705</v>
      </c>
      <c r="E1000" t="s">
        <v>82</v>
      </c>
      <c r="F1000">
        <v>374.5</v>
      </c>
      <c r="G1000">
        <v>127.6</v>
      </c>
    </row>
    <row r="1001" spans="1:7" x14ac:dyDescent="0.35">
      <c r="A1001" t="s">
        <v>33</v>
      </c>
      <c r="B1001">
        <v>2016</v>
      </c>
      <c r="C1001" t="s">
        <v>46</v>
      </c>
      <c r="D1001" s="29">
        <v>42705</v>
      </c>
      <c r="E1001" t="s">
        <v>17</v>
      </c>
      <c r="F1001">
        <v>381</v>
      </c>
      <c r="G1001">
        <v>127.6</v>
      </c>
    </row>
    <row r="1002" spans="1:7" x14ac:dyDescent="0.35">
      <c r="A1002" t="s">
        <v>33</v>
      </c>
      <c r="B1002">
        <v>2016</v>
      </c>
      <c r="C1002" t="s">
        <v>46</v>
      </c>
      <c r="D1002" s="29">
        <v>42705</v>
      </c>
      <c r="E1002" t="s">
        <v>75</v>
      </c>
      <c r="F1002">
        <v>1606.7</v>
      </c>
      <c r="G1002">
        <v>127.6</v>
      </c>
    </row>
    <row r="1003" spans="1:7" x14ac:dyDescent="0.35">
      <c r="A1003" t="s">
        <v>34</v>
      </c>
      <c r="B1003">
        <v>2016</v>
      </c>
      <c r="C1003" t="s">
        <v>46</v>
      </c>
      <c r="D1003" s="29">
        <v>42705</v>
      </c>
      <c r="E1003" t="s">
        <v>75</v>
      </c>
      <c r="F1003">
        <v>1614.1000000000001</v>
      </c>
      <c r="G1003">
        <v>130.4</v>
      </c>
    </row>
    <row r="1004" spans="1:7" x14ac:dyDescent="0.35">
      <c r="A1004" t="s">
        <v>34</v>
      </c>
      <c r="B1004">
        <v>2016</v>
      </c>
      <c r="C1004" t="s">
        <v>46</v>
      </c>
      <c r="D1004" s="29">
        <v>42705</v>
      </c>
      <c r="E1004" t="s">
        <v>17</v>
      </c>
      <c r="F1004">
        <v>401.5</v>
      </c>
      <c r="G1004">
        <v>130.4</v>
      </c>
    </row>
    <row r="1005" spans="1:7" x14ac:dyDescent="0.35">
      <c r="A1005" t="s">
        <v>34</v>
      </c>
      <c r="B1005">
        <v>2016</v>
      </c>
      <c r="C1005" t="s">
        <v>46</v>
      </c>
      <c r="D1005" s="29">
        <v>42705</v>
      </c>
      <c r="E1005" t="s">
        <v>82</v>
      </c>
      <c r="F1005">
        <v>377.6</v>
      </c>
      <c r="G1005">
        <v>130.4</v>
      </c>
    </row>
    <row r="1006" spans="1:7" x14ac:dyDescent="0.35">
      <c r="A1006" t="s">
        <v>34</v>
      </c>
      <c r="B1006">
        <v>2016</v>
      </c>
      <c r="C1006" t="s">
        <v>46</v>
      </c>
      <c r="D1006" s="29">
        <v>42705</v>
      </c>
      <c r="E1006" t="s">
        <v>83</v>
      </c>
      <c r="F1006">
        <v>515</v>
      </c>
      <c r="G1006">
        <v>130.4</v>
      </c>
    </row>
    <row r="1007" spans="1:7" x14ac:dyDescent="0.35">
      <c r="A1007" t="s">
        <v>34</v>
      </c>
      <c r="B1007">
        <v>2016</v>
      </c>
      <c r="C1007" t="s">
        <v>46</v>
      </c>
      <c r="D1007" s="29">
        <v>42705</v>
      </c>
      <c r="E1007" t="s">
        <v>84</v>
      </c>
      <c r="F1007">
        <v>253.1</v>
      </c>
      <c r="G1007">
        <v>130.4</v>
      </c>
    </row>
    <row r="1008" spans="1:7" x14ac:dyDescent="0.35">
      <c r="A1008" t="s">
        <v>34</v>
      </c>
      <c r="B1008">
        <v>2016</v>
      </c>
      <c r="C1008" t="s">
        <v>46</v>
      </c>
      <c r="D1008" s="29">
        <v>42705</v>
      </c>
      <c r="E1008" t="s">
        <v>21</v>
      </c>
      <c r="F1008">
        <v>126.6</v>
      </c>
      <c r="G1008">
        <v>130.4</v>
      </c>
    </row>
    <row r="1009" spans="1:7" x14ac:dyDescent="0.35">
      <c r="A1009" t="s">
        <v>34</v>
      </c>
      <c r="B1009">
        <v>2016</v>
      </c>
      <c r="C1009" t="s">
        <v>46</v>
      </c>
      <c r="D1009" s="29">
        <v>42705</v>
      </c>
      <c r="E1009" t="s">
        <v>23</v>
      </c>
      <c r="F1009">
        <v>126.9</v>
      </c>
      <c r="G1009">
        <v>130.4</v>
      </c>
    </row>
    <row r="1010" spans="1:7" x14ac:dyDescent="0.35">
      <c r="A1010" t="s">
        <v>30</v>
      </c>
      <c r="B1010">
        <v>2017</v>
      </c>
      <c r="C1010" t="s">
        <v>31</v>
      </c>
      <c r="D1010" s="29">
        <v>42736</v>
      </c>
      <c r="E1010" t="s">
        <v>75</v>
      </c>
      <c r="F1010">
        <v>1608.3000000000002</v>
      </c>
      <c r="G1010">
        <v>132.4</v>
      </c>
    </row>
    <row r="1011" spans="1:7" x14ac:dyDescent="0.35">
      <c r="A1011" t="s">
        <v>30</v>
      </c>
      <c r="B1011">
        <v>2017</v>
      </c>
      <c r="C1011" t="s">
        <v>31</v>
      </c>
      <c r="D1011" s="29">
        <v>42736</v>
      </c>
      <c r="E1011" t="s">
        <v>17</v>
      </c>
      <c r="F1011">
        <v>416.5</v>
      </c>
      <c r="G1011">
        <v>132.4</v>
      </c>
    </row>
    <row r="1012" spans="1:7" x14ac:dyDescent="0.35">
      <c r="A1012" t="s">
        <v>30</v>
      </c>
      <c r="B1012">
        <v>2017</v>
      </c>
      <c r="C1012" t="s">
        <v>31</v>
      </c>
      <c r="D1012" s="29">
        <v>42736</v>
      </c>
      <c r="E1012" t="s">
        <v>82</v>
      </c>
      <c r="F1012">
        <v>383.29999999999995</v>
      </c>
      <c r="G1012">
        <v>132.4</v>
      </c>
    </row>
    <row r="1013" spans="1:7" x14ac:dyDescent="0.35">
      <c r="A1013" t="s">
        <v>30</v>
      </c>
      <c r="B1013">
        <v>2017</v>
      </c>
      <c r="C1013" t="s">
        <v>31</v>
      </c>
      <c r="D1013" s="29">
        <v>42736</v>
      </c>
      <c r="E1013" t="s">
        <v>83</v>
      </c>
      <c r="F1013">
        <v>521.4</v>
      </c>
      <c r="G1013">
        <v>132.4</v>
      </c>
    </row>
    <row r="1014" spans="1:7" x14ac:dyDescent="0.35">
      <c r="A1014" t="s">
        <v>30</v>
      </c>
      <c r="B1014">
        <v>2017</v>
      </c>
      <c r="C1014" t="s">
        <v>31</v>
      </c>
      <c r="D1014" s="29">
        <v>42736</v>
      </c>
      <c r="E1014" t="s">
        <v>84</v>
      </c>
      <c r="F1014">
        <v>259.79999999999995</v>
      </c>
      <c r="G1014">
        <v>132.4</v>
      </c>
    </row>
    <row r="1015" spans="1:7" x14ac:dyDescent="0.35">
      <c r="A1015" t="s">
        <v>30</v>
      </c>
      <c r="B1015">
        <v>2017</v>
      </c>
      <c r="C1015" t="s">
        <v>31</v>
      </c>
      <c r="D1015" s="29">
        <v>42736</v>
      </c>
      <c r="E1015" t="s">
        <v>21</v>
      </c>
      <c r="F1015">
        <v>132.1</v>
      </c>
      <c r="G1015">
        <v>132.4</v>
      </c>
    </row>
    <row r="1016" spans="1:7" x14ac:dyDescent="0.35">
      <c r="A1016" t="s">
        <v>30</v>
      </c>
      <c r="B1016">
        <v>2017</v>
      </c>
      <c r="C1016" t="s">
        <v>31</v>
      </c>
      <c r="D1016" s="29">
        <v>42736</v>
      </c>
      <c r="E1016" t="s">
        <v>23</v>
      </c>
      <c r="F1016">
        <v>129.9</v>
      </c>
      <c r="G1016">
        <v>132.4</v>
      </c>
    </row>
    <row r="1017" spans="1:7" x14ac:dyDescent="0.35">
      <c r="A1017" t="s">
        <v>33</v>
      </c>
      <c r="B1017">
        <v>2017</v>
      </c>
      <c r="C1017" t="s">
        <v>31</v>
      </c>
      <c r="D1017" s="29">
        <v>42736</v>
      </c>
      <c r="E1017" t="s">
        <v>23</v>
      </c>
      <c r="F1017">
        <v>122.6</v>
      </c>
      <c r="G1017">
        <v>127.8</v>
      </c>
    </row>
    <row r="1018" spans="1:7" x14ac:dyDescent="0.35">
      <c r="A1018" t="s">
        <v>33</v>
      </c>
      <c r="B1018">
        <v>2017</v>
      </c>
      <c r="C1018" t="s">
        <v>31</v>
      </c>
      <c r="D1018" s="29">
        <v>42736</v>
      </c>
      <c r="E1018" t="s">
        <v>21</v>
      </c>
      <c r="F1018">
        <v>118</v>
      </c>
      <c r="G1018">
        <v>127.8</v>
      </c>
    </row>
    <row r="1019" spans="1:7" x14ac:dyDescent="0.35">
      <c r="A1019" t="s">
        <v>33</v>
      </c>
      <c r="B1019">
        <v>2017</v>
      </c>
      <c r="C1019" t="s">
        <v>31</v>
      </c>
      <c r="D1019" s="29">
        <v>42736</v>
      </c>
      <c r="E1019" t="s">
        <v>84</v>
      </c>
      <c r="F1019">
        <v>247.2</v>
      </c>
      <c r="G1019">
        <v>127.8</v>
      </c>
    </row>
    <row r="1020" spans="1:7" x14ac:dyDescent="0.35">
      <c r="A1020" t="s">
        <v>33</v>
      </c>
      <c r="B1020">
        <v>2017</v>
      </c>
      <c r="C1020" t="s">
        <v>31</v>
      </c>
      <c r="D1020" s="29">
        <v>42736</v>
      </c>
      <c r="E1020" t="s">
        <v>83</v>
      </c>
      <c r="F1020">
        <v>511.70000000000005</v>
      </c>
      <c r="G1020">
        <v>127.8</v>
      </c>
    </row>
    <row r="1021" spans="1:7" x14ac:dyDescent="0.35">
      <c r="A1021" t="s">
        <v>33</v>
      </c>
      <c r="B1021">
        <v>2017</v>
      </c>
      <c r="C1021" t="s">
        <v>31</v>
      </c>
      <c r="D1021" s="29">
        <v>42736</v>
      </c>
      <c r="E1021" t="s">
        <v>82</v>
      </c>
      <c r="F1021">
        <v>377.20000000000005</v>
      </c>
      <c r="G1021">
        <v>127.8</v>
      </c>
    </row>
    <row r="1022" spans="1:7" x14ac:dyDescent="0.35">
      <c r="A1022" t="s">
        <v>33</v>
      </c>
      <c r="B1022">
        <v>2017</v>
      </c>
      <c r="C1022" t="s">
        <v>31</v>
      </c>
      <c r="D1022" s="29">
        <v>42736</v>
      </c>
      <c r="E1022" t="s">
        <v>17</v>
      </c>
      <c r="F1022">
        <v>381.5</v>
      </c>
      <c r="G1022">
        <v>127.8</v>
      </c>
    </row>
    <row r="1023" spans="1:7" x14ac:dyDescent="0.35">
      <c r="A1023" t="s">
        <v>33</v>
      </c>
      <c r="B1023">
        <v>2017</v>
      </c>
      <c r="C1023" t="s">
        <v>31</v>
      </c>
      <c r="D1023" s="29">
        <v>42736</v>
      </c>
      <c r="E1023" t="s">
        <v>75</v>
      </c>
      <c r="F1023">
        <v>1590</v>
      </c>
      <c r="G1023">
        <v>127.8</v>
      </c>
    </row>
    <row r="1024" spans="1:7" x14ac:dyDescent="0.35">
      <c r="A1024" t="s">
        <v>34</v>
      </c>
      <c r="B1024">
        <v>2017</v>
      </c>
      <c r="C1024" t="s">
        <v>31</v>
      </c>
      <c r="D1024" s="29">
        <v>42736</v>
      </c>
      <c r="E1024" t="s">
        <v>75</v>
      </c>
      <c r="F1024">
        <v>1600.6999999999996</v>
      </c>
      <c r="G1024">
        <v>130.30000000000001</v>
      </c>
    </row>
    <row r="1025" spans="1:7" x14ac:dyDescent="0.35">
      <c r="A1025" t="s">
        <v>34</v>
      </c>
      <c r="B1025">
        <v>2017</v>
      </c>
      <c r="C1025" t="s">
        <v>31</v>
      </c>
      <c r="D1025" s="29">
        <v>42736</v>
      </c>
      <c r="E1025" t="s">
        <v>17</v>
      </c>
      <c r="F1025">
        <v>402.4</v>
      </c>
      <c r="G1025">
        <v>130.30000000000001</v>
      </c>
    </row>
    <row r="1026" spans="1:7" x14ac:dyDescent="0.35">
      <c r="A1026" t="s">
        <v>34</v>
      </c>
      <c r="B1026">
        <v>2017</v>
      </c>
      <c r="C1026" t="s">
        <v>31</v>
      </c>
      <c r="D1026" s="29">
        <v>42736</v>
      </c>
      <c r="E1026" t="s">
        <v>82</v>
      </c>
      <c r="F1026">
        <v>379.9</v>
      </c>
      <c r="G1026">
        <v>130.30000000000001</v>
      </c>
    </row>
    <row r="1027" spans="1:7" x14ac:dyDescent="0.35">
      <c r="A1027" t="s">
        <v>34</v>
      </c>
      <c r="B1027">
        <v>2017</v>
      </c>
      <c r="C1027" t="s">
        <v>31</v>
      </c>
      <c r="D1027" s="29">
        <v>42736</v>
      </c>
      <c r="E1027" t="s">
        <v>83</v>
      </c>
      <c r="F1027">
        <v>516.29999999999995</v>
      </c>
      <c r="G1027">
        <v>130.30000000000001</v>
      </c>
    </row>
    <row r="1028" spans="1:7" x14ac:dyDescent="0.35">
      <c r="A1028" t="s">
        <v>34</v>
      </c>
      <c r="B1028">
        <v>2017</v>
      </c>
      <c r="C1028" t="s">
        <v>31</v>
      </c>
      <c r="D1028" s="29">
        <v>42736</v>
      </c>
      <c r="E1028" t="s">
        <v>84</v>
      </c>
      <c r="F1028">
        <v>253.8</v>
      </c>
      <c r="G1028">
        <v>130.30000000000001</v>
      </c>
    </row>
    <row r="1029" spans="1:7" x14ac:dyDescent="0.35">
      <c r="A1029" t="s">
        <v>34</v>
      </c>
      <c r="B1029">
        <v>2017</v>
      </c>
      <c r="C1029" t="s">
        <v>31</v>
      </c>
      <c r="D1029" s="29">
        <v>42736</v>
      </c>
      <c r="E1029" t="s">
        <v>21</v>
      </c>
      <c r="F1029">
        <v>126.8</v>
      </c>
      <c r="G1029">
        <v>130.30000000000001</v>
      </c>
    </row>
    <row r="1030" spans="1:7" x14ac:dyDescent="0.35">
      <c r="A1030" t="s">
        <v>34</v>
      </c>
      <c r="B1030">
        <v>2017</v>
      </c>
      <c r="C1030" t="s">
        <v>31</v>
      </c>
      <c r="D1030" s="29">
        <v>42736</v>
      </c>
      <c r="E1030" t="s">
        <v>23</v>
      </c>
      <c r="F1030">
        <v>127.1</v>
      </c>
      <c r="G1030">
        <v>130.30000000000001</v>
      </c>
    </row>
    <row r="1031" spans="1:7" x14ac:dyDescent="0.35">
      <c r="A1031" t="s">
        <v>30</v>
      </c>
      <c r="B1031">
        <v>2017</v>
      </c>
      <c r="C1031" t="s">
        <v>35</v>
      </c>
      <c r="D1031" s="29">
        <v>42767</v>
      </c>
      <c r="E1031" t="s">
        <v>75</v>
      </c>
      <c r="F1031">
        <v>1605.1000000000001</v>
      </c>
      <c r="G1031">
        <v>132.6</v>
      </c>
    </row>
    <row r="1032" spans="1:7" x14ac:dyDescent="0.35">
      <c r="A1032" t="s">
        <v>30</v>
      </c>
      <c r="B1032">
        <v>2017</v>
      </c>
      <c r="C1032" t="s">
        <v>35</v>
      </c>
      <c r="D1032" s="29">
        <v>42767</v>
      </c>
      <c r="E1032" t="s">
        <v>17</v>
      </c>
      <c r="F1032">
        <v>416.90000000000003</v>
      </c>
      <c r="G1032">
        <v>132.6</v>
      </c>
    </row>
    <row r="1033" spans="1:7" x14ac:dyDescent="0.35">
      <c r="A1033" t="s">
        <v>30</v>
      </c>
      <c r="B1033">
        <v>2017</v>
      </c>
      <c r="C1033" t="s">
        <v>35</v>
      </c>
      <c r="D1033" s="29">
        <v>42767</v>
      </c>
      <c r="E1033" t="s">
        <v>82</v>
      </c>
      <c r="F1033">
        <v>384.9</v>
      </c>
      <c r="G1033">
        <v>132.6</v>
      </c>
    </row>
    <row r="1034" spans="1:7" x14ac:dyDescent="0.35">
      <c r="A1034" t="s">
        <v>30</v>
      </c>
      <c r="B1034">
        <v>2017</v>
      </c>
      <c r="C1034" t="s">
        <v>35</v>
      </c>
      <c r="D1034" s="29">
        <v>42767</v>
      </c>
      <c r="E1034" t="s">
        <v>83</v>
      </c>
      <c r="F1034">
        <v>524</v>
      </c>
      <c r="G1034">
        <v>132.6</v>
      </c>
    </row>
    <row r="1035" spans="1:7" x14ac:dyDescent="0.35">
      <c r="A1035" t="s">
        <v>30</v>
      </c>
      <c r="B1035">
        <v>2017</v>
      </c>
      <c r="C1035" t="s">
        <v>35</v>
      </c>
      <c r="D1035" s="29">
        <v>42767</v>
      </c>
      <c r="E1035" t="s">
        <v>84</v>
      </c>
      <c r="F1035">
        <v>260.60000000000002</v>
      </c>
      <c r="G1035">
        <v>132.6</v>
      </c>
    </row>
    <row r="1036" spans="1:7" x14ac:dyDescent="0.35">
      <c r="A1036" t="s">
        <v>30</v>
      </c>
      <c r="B1036">
        <v>2017</v>
      </c>
      <c r="C1036" t="s">
        <v>35</v>
      </c>
      <c r="D1036" s="29">
        <v>42767</v>
      </c>
      <c r="E1036" t="s">
        <v>21</v>
      </c>
      <c r="F1036">
        <v>133.19999999999999</v>
      </c>
      <c r="G1036">
        <v>132.6</v>
      </c>
    </row>
    <row r="1037" spans="1:7" x14ac:dyDescent="0.35">
      <c r="A1037" t="s">
        <v>30</v>
      </c>
      <c r="B1037">
        <v>2017</v>
      </c>
      <c r="C1037" t="s">
        <v>35</v>
      </c>
      <c r="D1037" s="29">
        <v>42767</v>
      </c>
      <c r="E1037" t="s">
        <v>23</v>
      </c>
      <c r="F1037">
        <v>130.1</v>
      </c>
      <c r="G1037">
        <v>132.6</v>
      </c>
    </row>
    <row r="1038" spans="1:7" x14ac:dyDescent="0.35">
      <c r="A1038" t="s">
        <v>33</v>
      </c>
      <c r="B1038">
        <v>2017</v>
      </c>
      <c r="C1038" t="s">
        <v>35</v>
      </c>
      <c r="D1038" s="29">
        <v>42767</v>
      </c>
      <c r="E1038" t="s">
        <v>23</v>
      </c>
      <c r="F1038">
        <v>122.9</v>
      </c>
      <c r="G1038">
        <v>128.19999999999999</v>
      </c>
    </row>
    <row r="1039" spans="1:7" x14ac:dyDescent="0.35">
      <c r="A1039" t="s">
        <v>33</v>
      </c>
      <c r="B1039">
        <v>2017</v>
      </c>
      <c r="C1039" t="s">
        <v>35</v>
      </c>
      <c r="D1039" s="29">
        <v>42767</v>
      </c>
      <c r="E1039" t="s">
        <v>21</v>
      </c>
      <c r="F1039">
        <v>119.2</v>
      </c>
      <c r="G1039">
        <v>128.19999999999999</v>
      </c>
    </row>
    <row r="1040" spans="1:7" x14ac:dyDescent="0.35">
      <c r="A1040" t="s">
        <v>33</v>
      </c>
      <c r="B1040">
        <v>2017</v>
      </c>
      <c r="C1040" t="s">
        <v>35</v>
      </c>
      <c r="D1040" s="29">
        <v>42767</v>
      </c>
      <c r="E1040" t="s">
        <v>84</v>
      </c>
      <c r="F1040">
        <v>247.7</v>
      </c>
      <c r="G1040">
        <v>128.19999999999999</v>
      </c>
    </row>
    <row r="1041" spans="1:7" x14ac:dyDescent="0.35">
      <c r="A1041" t="s">
        <v>33</v>
      </c>
      <c r="B1041">
        <v>2017</v>
      </c>
      <c r="C1041" t="s">
        <v>35</v>
      </c>
      <c r="D1041" s="29">
        <v>42767</v>
      </c>
      <c r="E1041" t="s">
        <v>83</v>
      </c>
      <c r="F1041">
        <v>513.6</v>
      </c>
      <c r="G1041">
        <v>128.19999999999999</v>
      </c>
    </row>
    <row r="1042" spans="1:7" x14ac:dyDescent="0.35">
      <c r="A1042" t="s">
        <v>33</v>
      </c>
      <c r="B1042">
        <v>2017</v>
      </c>
      <c r="C1042" t="s">
        <v>35</v>
      </c>
      <c r="D1042" s="29">
        <v>42767</v>
      </c>
      <c r="E1042" t="s">
        <v>82</v>
      </c>
      <c r="F1042">
        <v>378.4</v>
      </c>
      <c r="G1042">
        <v>128.19999999999999</v>
      </c>
    </row>
    <row r="1043" spans="1:7" x14ac:dyDescent="0.35">
      <c r="A1043" t="s">
        <v>33</v>
      </c>
      <c r="B1043">
        <v>2017</v>
      </c>
      <c r="C1043" t="s">
        <v>35</v>
      </c>
      <c r="D1043" s="29">
        <v>42767</v>
      </c>
      <c r="E1043" t="s">
        <v>17</v>
      </c>
      <c r="F1043">
        <v>382.3</v>
      </c>
      <c r="G1043">
        <v>128.19999999999999</v>
      </c>
    </row>
    <row r="1044" spans="1:7" x14ac:dyDescent="0.35">
      <c r="A1044" t="s">
        <v>33</v>
      </c>
      <c r="B1044">
        <v>2017</v>
      </c>
      <c r="C1044" t="s">
        <v>35</v>
      </c>
      <c r="D1044" s="29">
        <v>42767</v>
      </c>
      <c r="E1044" t="s">
        <v>75</v>
      </c>
      <c r="F1044">
        <v>1581.9</v>
      </c>
      <c r="G1044">
        <v>128.19999999999999</v>
      </c>
    </row>
    <row r="1045" spans="1:7" x14ac:dyDescent="0.35">
      <c r="A1045" t="s">
        <v>34</v>
      </c>
      <c r="B1045">
        <v>2017</v>
      </c>
      <c r="C1045" t="s">
        <v>35</v>
      </c>
      <c r="D1045" s="29">
        <v>42767</v>
      </c>
      <c r="E1045" t="s">
        <v>75</v>
      </c>
      <c r="F1045">
        <v>1595.4</v>
      </c>
      <c r="G1045">
        <v>130.6</v>
      </c>
    </row>
    <row r="1046" spans="1:7" x14ac:dyDescent="0.35">
      <c r="A1046" t="s">
        <v>34</v>
      </c>
      <c r="B1046">
        <v>2017</v>
      </c>
      <c r="C1046" t="s">
        <v>35</v>
      </c>
      <c r="D1046" s="29">
        <v>42767</v>
      </c>
      <c r="E1046" t="s">
        <v>17</v>
      </c>
      <c r="F1046">
        <v>403</v>
      </c>
      <c r="G1046">
        <v>130.6</v>
      </c>
    </row>
    <row r="1047" spans="1:7" x14ac:dyDescent="0.35">
      <c r="A1047" t="s">
        <v>34</v>
      </c>
      <c r="B1047">
        <v>2017</v>
      </c>
      <c r="C1047" t="s">
        <v>35</v>
      </c>
      <c r="D1047" s="29">
        <v>42767</v>
      </c>
      <c r="E1047" t="s">
        <v>82</v>
      </c>
      <c r="F1047">
        <v>381.3</v>
      </c>
      <c r="G1047">
        <v>130.6</v>
      </c>
    </row>
    <row r="1048" spans="1:7" x14ac:dyDescent="0.35">
      <c r="A1048" t="s">
        <v>34</v>
      </c>
      <c r="B1048">
        <v>2017</v>
      </c>
      <c r="C1048" t="s">
        <v>35</v>
      </c>
      <c r="D1048" s="29">
        <v>42767</v>
      </c>
      <c r="E1048" t="s">
        <v>83</v>
      </c>
      <c r="F1048">
        <v>518.5</v>
      </c>
      <c r="G1048">
        <v>130.6</v>
      </c>
    </row>
    <row r="1049" spans="1:7" x14ac:dyDescent="0.35">
      <c r="A1049" t="s">
        <v>34</v>
      </c>
      <c r="B1049">
        <v>2017</v>
      </c>
      <c r="C1049" t="s">
        <v>35</v>
      </c>
      <c r="D1049" s="29">
        <v>42767</v>
      </c>
      <c r="E1049" t="s">
        <v>84</v>
      </c>
      <c r="F1049">
        <v>254.5</v>
      </c>
      <c r="G1049">
        <v>130.6</v>
      </c>
    </row>
    <row r="1050" spans="1:7" x14ac:dyDescent="0.35">
      <c r="A1050" t="s">
        <v>34</v>
      </c>
      <c r="B1050">
        <v>2017</v>
      </c>
      <c r="C1050" t="s">
        <v>35</v>
      </c>
      <c r="D1050" s="29">
        <v>42767</v>
      </c>
      <c r="E1050" t="s">
        <v>21</v>
      </c>
      <c r="F1050">
        <v>127.9</v>
      </c>
      <c r="G1050">
        <v>130.6</v>
      </c>
    </row>
    <row r="1051" spans="1:7" x14ac:dyDescent="0.35">
      <c r="A1051" t="s">
        <v>34</v>
      </c>
      <c r="B1051">
        <v>2017</v>
      </c>
      <c r="C1051" t="s">
        <v>35</v>
      </c>
      <c r="D1051" s="29">
        <v>42767</v>
      </c>
      <c r="E1051" t="s">
        <v>23</v>
      </c>
      <c r="F1051">
        <v>127.4</v>
      </c>
      <c r="G1051">
        <v>130.6</v>
      </c>
    </row>
    <row r="1052" spans="1:7" x14ac:dyDescent="0.35">
      <c r="A1052" t="s">
        <v>30</v>
      </c>
      <c r="B1052">
        <v>2017</v>
      </c>
      <c r="C1052" t="s">
        <v>36</v>
      </c>
      <c r="D1052" s="29">
        <v>42795</v>
      </c>
      <c r="E1052" t="s">
        <v>75</v>
      </c>
      <c r="F1052">
        <v>1598.7000000000003</v>
      </c>
      <c r="G1052">
        <v>132.80000000000001</v>
      </c>
    </row>
    <row r="1053" spans="1:7" x14ac:dyDescent="0.35">
      <c r="A1053" t="s">
        <v>30</v>
      </c>
      <c r="B1053">
        <v>2017</v>
      </c>
      <c r="C1053" t="s">
        <v>36</v>
      </c>
      <c r="D1053" s="29">
        <v>42795</v>
      </c>
      <c r="E1053" t="s">
        <v>17</v>
      </c>
      <c r="F1053">
        <v>418.59999999999997</v>
      </c>
      <c r="G1053">
        <v>132.80000000000001</v>
      </c>
    </row>
    <row r="1054" spans="1:7" x14ac:dyDescent="0.35">
      <c r="A1054" t="s">
        <v>30</v>
      </c>
      <c r="B1054">
        <v>2017</v>
      </c>
      <c r="C1054" t="s">
        <v>36</v>
      </c>
      <c r="D1054" s="29">
        <v>42795</v>
      </c>
      <c r="E1054" t="s">
        <v>82</v>
      </c>
      <c r="F1054">
        <v>386.09999999999997</v>
      </c>
      <c r="G1054">
        <v>132.80000000000001</v>
      </c>
    </row>
    <row r="1055" spans="1:7" x14ac:dyDescent="0.35">
      <c r="A1055" t="s">
        <v>30</v>
      </c>
      <c r="B1055">
        <v>2017</v>
      </c>
      <c r="C1055" t="s">
        <v>36</v>
      </c>
      <c r="D1055" s="29">
        <v>42795</v>
      </c>
      <c r="E1055" t="s">
        <v>83</v>
      </c>
      <c r="F1055">
        <v>525.6</v>
      </c>
      <c r="G1055">
        <v>132.80000000000001</v>
      </c>
    </row>
    <row r="1056" spans="1:7" x14ac:dyDescent="0.35">
      <c r="A1056" t="s">
        <v>30</v>
      </c>
      <c r="B1056">
        <v>2017</v>
      </c>
      <c r="C1056" t="s">
        <v>36</v>
      </c>
      <c r="D1056" s="29">
        <v>42795</v>
      </c>
      <c r="E1056" t="s">
        <v>84</v>
      </c>
      <c r="F1056">
        <v>261.5</v>
      </c>
      <c r="G1056">
        <v>132.80000000000001</v>
      </c>
    </row>
    <row r="1057" spans="1:7" x14ac:dyDescent="0.35">
      <c r="A1057" t="s">
        <v>30</v>
      </c>
      <c r="B1057">
        <v>2017</v>
      </c>
      <c r="C1057" t="s">
        <v>36</v>
      </c>
      <c r="D1057" s="29">
        <v>42795</v>
      </c>
      <c r="E1057" t="s">
        <v>21</v>
      </c>
      <c r="F1057">
        <v>134.19999999999999</v>
      </c>
      <c r="G1057">
        <v>132.80000000000001</v>
      </c>
    </row>
    <row r="1058" spans="1:7" x14ac:dyDescent="0.35">
      <c r="A1058" t="s">
        <v>30</v>
      </c>
      <c r="B1058">
        <v>2017</v>
      </c>
      <c r="C1058" t="s">
        <v>36</v>
      </c>
      <c r="D1058" s="29">
        <v>42795</v>
      </c>
      <c r="E1058" t="s">
        <v>23</v>
      </c>
      <c r="F1058">
        <v>130.6</v>
      </c>
      <c r="G1058">
        <v>132.80000000000001</v>
      </c>
    </row>
    <row r="1059" spans="1:7" x14ac:dyDescent="0.35">
      <c r="A1059" t="s">
        <v>33</v>
      </c>
      <c r="B1059">
        <v>2017</v>
      </c>
      <c r="C1059" t="s">
        <v>36</v>
      </c>
      <c r="D1059" s="29">
        <v>42795</v>
      </c>
      <c r="E1059" t="s">
        <v>23</v>
      </c>
      <c r="F1059">
        <v>123.1</v>
      </c>
      <c r="G1059">
        <v>128.69999999999999</v>
      </c>
    </row>
    <row r="1060" spans="1:7" x14ac:dyDescent="0.35">
      <c r="A1060" t="s">
        <v>33</v>
      </c>
      <c r="B1060">
        <v>2017</v>
      </c>
      <c r="C1060" t="s">
        <v>36</v>
      </c>
      <c r="D1060" s="29">
        <v>42795</v>
      </c>
      <c r="E1060" t="s">
        <v>21</v>
      </c>
      <c r="F1060">
        <v>120.8</v>
      </c>
      <c r="G1060">
        <v>128.69999999999999</v>
      </c>
    </row>
    <row r="1061" spans="1:7" x14ac:dyDescent="0.35">
      <c r="A1061" t="s">
        <v>33</v>
      </c>
      <c r="B1061">
        <v>2017</v>
      </c>
      <c r="C1061" t="s">
        <v>36</v>
      </c>
      <c r="D1061" s="29">
        <v>42795</v>
      </c>
      <c r="E1061" t="s">
        <v>84</v>
      </c>
      <c r="F1061">
        <v>248.2</v>
      </c>
      <c r="G1061">
        <v>128.69999999999999</v>
      </c>
    </row>
    <row r="1062" spans="1:7" x14ac:dyDescent="0.35">
      <c r="A1062" t="s">
        <v>33</v>
      </c>
      <c r="B1062">
        <v>2017</v>
      </c>
      <c r="C1062" t="s">
        <v>36</v>
      </c>
      <c r="D1062" s="29">
        <v>42795</v>
      </c>
      <c r="E1062" t="s">
        <v>83</v>
      </c>
      <c r="F1062">
        <v>515.20000000000005</v>
      </c>
      <c r="G1062">
        <v>128.69999999999999</v>
      </c>
    </row>
    <row r="1063" spans="1:7" x14ac:dyDescent="0.35">
      <c r="A1063" t="s">
        <v>33</v>
      </c>
      <c r="B1063">
        <v>2017</v>
      </c>
      <c r="C1063" t="s">
        <v>36</v>
      </c>
      <c r="D1063" s="29">
        <v>42795</v>
      </c>
      <c r="E1063" t="s">
        <v>82</v>
      </c>
      <c r="F1063">
        <v>379.5</v>
      </c>
      <c r="G1063">
        <v>128.69999999999999</v>
      </c>
    </row>
    <row r="1064" spans="1:7" x14ac:dyDescent="0.35">
      <c r="A1064" t="s">
        <v>33</v>
      </c>
      <c r="B1064">
        <v>2017</v>
      </c>
      <c r="C1064" t="s">
        <v>36</v>
      </c>
      <c r="D1064" s="29">
        <v>42795</v>
      </c>
      <c r="E1064" t="s">
        <v>17</v>
      </c>
      <c r="F1064">
        <v>383.20000000000005</v>
      </c>
      <c r="G1064">
        <v>128.69999999999999</v>
      </c>
    </row>
    <row r="1065" spans="1:7" x14ac:dyDescent="0.35">
      <c r="A1065" t="s">
        <v>33</v>
      </c>
      <c r="B1065">
        <v>2017</v>
      </c>
      <c r="C1065" t="s">
        <v>36</v>
      </c>
      <c r="D1065" s="29">
        <v>42795</v>
      </c>
      <c r="E1065" t="s">
        <v>75</v>
      </c>
      <c r="F1065">
        <v>1582.1</v>
      </c>
      <c r="G1065">
        <v>128.69999999999999</v>
      </c>
    </row>
    <row r="1066" spans="1:7" x14ac:dyDescent="0.35">
      <c r="A1066" t="s">
        <v>34</v>
      </c>
      <c r="B1066">
        <v>2017</v>
      </c>
      <c r="C1066" t="s">
        <v>36</v>
      </c>
      <c r="D1066" s="29">
        <v>42795</v>
      </c>
      <c r="E1066" t="s">
        <v>75</v>
      </c>
      <c r="F1066">
        <v>1591.7</v>
      </c>
      <c r="G1066">
        <v>130.9</v>
      </c>
    </row>
    <row r="1067" spans="1:7" x14ac:dyDescent="0.35">
      <c r="A1067" t="s">
        <v>34</v>
      </c>
      <c r="B1067">
        <v>2017</v>
      </c>
      <c r="C1067" t="s">
        <v>36</v>
      </c>
      <c r="D1067" s="29">
        <v>42795</v>
      </c>
      <c r="E1067" t="s">
        <v>17</v>
      </c>
      <c r="F1067">
        <v>404.29999999999995</v>
      </c>
      <c r="G1067">
        <v>130.9</v>
      </c>
    </row>
    <row r="1068" spans="1:7" x14ac:dyDescent="0.35">
      <c r="A1068" t="s">
        <v>34</v>
      </c>
      <c r="B1068">
        <v>2017</v>
      </c>
      <c r="C1068" t="s">
        <v>36</v>
      </c>
      <c r="D1068" s="29">
        <v>42795</v>
      </c>
      <c r="E1068" t="s">
        <v>82</v>
      </c>
      <c r="F1068">
        <v>382.5</v>
      </c>
      <c r="G1068">
        <v>130.9</v>
      </c>
    </row>
    <row r="1069" spans="1:7" x14ac:dyDescent="0.35">
      <c r="A1069" t="s">
        <v>34</v>
      </c>
      <c r="B1069">
        <v>2017</v>
      </c>
      <c r="C1069" t="s">
        <v>36</v>
      </c>
      <c r="D1069" s="29">
        <v>42795</v>
      </c>
      <c r="E1069" t="s">
        <v>83</v>
      </c>
      <c r="F1069">
        <v>519.9</v>
      </c>
      <c r="G1069">
        <v>130.9</v>
      </c>
    </row>
    <row r="1070" spans="1:7" x14ac:dyDescent="0.35">
      <c r="A1070" t="s">
        <v>34</v>
      </c>
      <c r="B1070">
        <v>2017</v>
      </c>
      <c r="C1070" t="s">
        <v>36</v>
      </c>
      <c r="D1070" s="29">
        <v>42795</v>
      </c>
      <c r="E1070" t="s">
        <v>84</v>
      </c>
      <c r="F1070">
        <v>255.2</v>
      </c>
      <c r="G1070">
        <v>130.9</v>
      </c>
    </row>
    <row r="1071" spans="1:7" x14ac:dyDescent="0.35">
      <c r="A1071" t="s">
        <v>34</v>
      </c>
      <c r="B1071">
        <v>2017</v>
      </c>
      <c r="C1071" t="s">
        <v>36</v>
      </c>
      <c r="D1071" s="29">
        <v>42795</v>
      </c>
      <c r="E1071" t="s">
        <v>21</v>
      </c>
      <c r="F1071">
        <v>129.1</v>
      </c>
      <c r="G1071">
        <v>130.9</v>
      </c>
    </row>
    <row r="1072" spans="1:7" x14ac:dyDescent="0.35">
      <c r="A1072" t="s">
        <v>34</v>
      </c>
      <c r="B1072">
        <v>2017</v>
      </c>
      <c r="C1072" t="s">
        <v>36</v>
      </c>
      <c r="D1072" s="29">
        <v>42795</v>
      </c>
      <c r="E1072" t="s">
        <v>23</v>
      </c>
      <c r="F1072">
        <v>127.8</v>
      </c>
      <c r="G1072">
        <v>130.9</v>
      </c>
    </row>
    <row r="1073" spans="1:7" x14ac:dyDescent="0.35">
      <c r="A1073" t="s">
        <v>30</v>
      </c>
      <c r="B1073">
        <v>2017</v>
      </c>
      <c r="C1073" t="s">
        <v>37</v>
      </c>
      <c r="D1073" s="29">
        <v>42826</v>
      </c>
      <c r="E1073" t="s">
        <v>75</v>
      </c>
      <c r="F1073">
        <v>1596.3</v>
      </c>
      <c r="G1073">
        <v>132.9</v>
      </c>
    </row>
    <row r="1074" spans="1:7" x14ac:dyDescent="0.35">
      <c r="A1074" t="s">
        <v>30</v>
      </c>
      <c r="B1074">
        <v>2017</v>
      </c>
      <c r="C1074" t="s">
        <v>37</v>
      </c>
      <c r="D1074" s="29">
        <v>42826</v>
      </c>
      <c r="E1074" t="s">
        <v>17</v>
      </c>
      <c r="F1074">
        <v>420.80000000000007</v>
      </c>
      <c r="G1074">
        <v>132.9</v>
      </c>
    </row>
    <row r="1075" spans="1:7" x14ac:dyDescent="0.35">
      <c r="A1075" t="s">
        <v>30</v>
      </c>
      <c r="B1075">
        <v>2017</v>
      </c>
      <c r="C1075" t="s">
        <v>37</v>
      </c>
      <c r="D1075" s="29">
        <v>42826</v>
      </c>
      <c r="E1075" t="s">
        <v>82</v>
      </c>
      <c r="F1075">
        <v>386.59999999999997</v>
      </c>
      <c r="G1075">
        <v>132.9</v>
      </c>
    </row>
    <row r="1076" spans="1:7" x14ac:dyDescent="0.35">
      <c r="A1076" t="s">
        <v>30</v>
      </c>
      <c r="B1076">
        <v>2017</v>
      </c>
      <c r="C1076" t="s">
        <v>37</v>
      </c>
      <c r="D1076" s="29">
        <v>42826</v>
      </c>
      <c r="E1076" t="s">
        <v>83</v>
      </c>
      <c r="F1076">
        <v>526.4</v>
      </c>
      <c r="G1076">
        <v>132.9</v>
      </c>
    </row>
    <row r="1077" spans="1:7" x14ac:dyDescent="0.35">
      <c r="A1077" t="s">
        <v>30</v>
      </c>
      <c r="B1077">
        <v>2017</v>
      </c>
      <c r="C1077" t="s">
        <v>37</v>
      </c>
      <c r="D1077" s="29">
        <v>42826</v>
      </c>
      <c r="E1077" t="s">
        <v>84</v>
      </c>
      <c r="F1077">
        <v>261.8</v>
      </c>
      <c r="G1077">
        <v>132.9</v>
      </c>
    </row>
    <row r="1078" spans="1:7" x14ac:dyDescent="0.35">
      <c r="A1078" t="s">
        <v>30</v>
      </c>
      <c r="B1078">
        <v>2017</v>
      </c>
      <c r="C1078" t="s">
        <v>37</v>
      </c>
      <c r="D1078" s="29">
        <v>42826</v>
      </c>
      <c r="E1078" t="s">
        <v>21</v>
      </c>
      <c r="F1078">
        <v>135</v>
      </c>
      <c r="G1078">
        <v>132.9</v>
      </c>
    </row>
    <row r="1079" spans="1:7" x14ac:dyDescent="0.35">
      <c r="A1079" t="s">
        <v>30</v>
      </c>
      <c r="B1079">
        <v>2017</v>
      </c>
      <c r="C1079" t="s">
        <v>37</v>
      </c>
      <c r="D1079" s="29">
        <v>42826</v>
      </c>
      <c r="E1079" t="s">
        <v>23</v>
      </c>
      <c r="F1079">
        <v>131</v>
      </c>
      <c r="G1079">
        <v>132.9</v>
      </c>
    </row>
    <row r="1080" spans="1:7" x14ac:dyDescent="0.35">
      <c r="A1080" t="s">
        <v>33</v>
      </c>
      <c r="B1080">
        <v>2017</v>
      </c>
      <c r="C1080" t="s">
        <v>37</v>
      </c>
      <c r="D1080" s="29">
        <v>42826</v>
      </c>
      <c r="E1080" t="s">
        <v>23</v>
      </c>
      <c r="F1080">
        <v>123.4</v>
      </c>
      <c r="G1080">
        <v>129.1</v>
      </c>
    </row>
    <row r="1081" spans="1:7" x14ac:dyDescent="0.35">
      <c r="A1081" t="s">
        <v>33</v>
      </c>
      <c r="B1081">
        <v>2017</v>
      </c>
      <c r="C1081" t="s">
        <v>37</v>
      </c>
      <c r="D1081" s="29">
        <v>42826</v>
      </c>
      <c r="E1081" t="s">
        <v>21</v>
      </c>
      <c r="F1081">
        <v>121.4</v>
      </c>
      <c r="G1081">
        <v>129.1</v>
      </c>
    </row>
    <row r="1082" spans="1:7" x14ac:dyDescent="0.35">
      <c r="A1082" t="s">
        <v>33</v>
      </c>
      <c r="B1082">
        <v>2017</v>
      </c>
      <c r="C1082" t="s">
        <v>37</v>
      </c>
      <c r="D1082" s="29">
        <v>42826</v>
      </c>
      <c r="E1082" t="s">
        <v>84</v>
      </c>
      <c r="F1082">
        <v>248.5</v>
      </c>
      <c r="G1082">
        <v>129.1</v>
      </c>
    </row>
    <row r="1083" spans="1:7" x14ac:dyDescent="0.35">
      <c r="A1083" t="s">
        <v>33</v>
      </c>
      <c r="B1083">
        <v>2017</v>
      </c>
      <c r="C1083" t="s">
        <v>37</v>
      </c>
      <c r="D1083" s="29">
        <v>42826</v>
      </c>
      <c r="E1083" t="s">
        <v>83</v>
      </c>
      <c r="F1083">
        <v>516.6</v>
      </c>
      <c r="G1083">
        <v>129.1</v>
      </c>
    </row>
    <row r="1084" spans="1:7" x14ac:dyDescent="0.35">
      <c r="A1084" t="s">
        <v>33</v>
      </c>
      <c r="B1084">
        <v>2017</v>
      </c>
      <c r="C1084" t="s">
        <v>37</v>
      </c>
      <c r="D1084" s="29">
        <v>42826</v>
      </c>
      <c r="E1084" t="s">
        <v>82</v>
      </c>
      <c r="F1084">
        <v>379.6</v>
      </c>
      <c r="G1084">
        <v>129.1</v>
      </c>
    </row>
    <row r="1085" spans="1:7" x14ac:dyDescent="0.35">
      <c r="A1085" t="s">
        <v>33</v>
      </c>
      <c r="B1085">
        <v>2017</v>
      </c>
      <c r="C1085" t="s">
        <v>37</v>
      </c>
      <c r="D1085" s="29">
        <v>42826</v>
      </c>
      <c r="E1085" t="s">
        <v>17</v>
      </c>
      <c r="F1085">
        <v>384.2</v>
      </c>
      <c r="G1085">
        <v>129.1</v>
      </c>
    </row>
    <row r="1086" spans="1:7" x14ac:dyDescent="0.35">
      <c r="A1086" t="s">
        <v>33</v>
      </c>
      <c r="B1086">
        <v>2017</v>
      </c>
      <c r="C1086" t="s">
        <v>37</v>
      </c>
      <c r="D1086" s="29">
        <v>42826</v>
      </c>
      <c r="E1086" t="s">
        <v>75</v>
      </c>
      <c r="F1086">
        <v>1584.3</v>
      </c>
      <c r="G1086">
        <v>129.1</v>
      </c>
    </row>
    <row r="1087" spans="1:7" x14ac:dyDescent="0.35">
      <c r="A1087" t="s">
        <v>34</v>
      </c>
      <c r="B1087">
        <v>2017</v>
      </c>
      <c r="C1087" t="s">
        <v>37</v>
      </c>
      <c r="D1087" s="29">
        <v>42826</v>
      </c>
      <c r="E1087" t="s">
        <v>75</v>
      </c>
      <c r="F1087">
        <v>1591</v>
      </c>
      <c r="G1087">
        <v>131.1</v>
      </c>
    </row>
    <row r="1088" spans="1:7" x14ac:dyDescent="0.35">
      <c r="A1088" t="s">
        <v>34</v>
      </c>
      <c r="B1088">
        <v>2017</v>
      </c>
      <c r="C1088" t="s">
        <v>37</v>
      </c>
      <c r="D1088" s="29">
        <v>42826</v>
      </c>
      <c r="E1088" t="s">
        <v>17</v>
      </c>
      <c r="F1088">
        <v>406.1</v>
      </c>
      <c r="G1088">
        <v>131.1</v>
      </c>
    </row>
    <row r="1089" spans="1:7" x14ac:dyDescent="0.35">
      <c r="A1089" t="s">
        <v>34</v>
      </c>
      <c r="B1089">
        <v>2017</v>
      </c>
      <c r="C1089" t="s">
        <v>37</v>
      </c>
      <c r="D1089" s="29">
        <v>42826</v>
      </c>
      <c r="E1089" t="s">
        <v>82</v>
      </c>
      <c r="F1089">
        <v>382.79999999999995</v>
      </c>
      <c r="G1089">
        <v>131.1</v>
      </c>
    </row>
    <row r="1090" spans="1:7" x14ac:dyDescent="0.35">
      <c r="A1090" t="s">
        <v>34</v>
      </c>
      <c r="B1090">
        <v>2017</v>
      </c>
      <c r="C1090" t="s">
        <v>37</v>
      </c>
      <c r="D1090" s="29">
        <v>42826</v>
      </c>
      <c r="E1090" t="s">
        <v>83</v>
      </c>
      <c r="F1090">
        <v>521</v>
      </c>
      <c r="G1090">
        <v>131.1</v>
      </c>
    </row>
    <row r="1091" spans="1:7" x14ac:dyDescent="0.35">
      <c r="A1091" t="s">
        <v>34</v>
      </c>
      <c r="B1091">
        <v>2017</v>
      </c>
      <c r="C1091" t="s">
        <v>37</v>
      </c>
      <c r="D1091" s="29">
        <v>42826</v>
      </c>
      <c r="E1091" t="s">
        <v>84</v>
      </c>
      <c r="F1091">
        <v>255.5</v>
      </c>
      <c r="G1091">
        <v>131.1</v>
      </c>
    </row>
    <row r="1092" spans="1:7" x14ac:dyDescent="0.35">
      <c r="A1092" t="s">
        <v>34</v>
      </c>
      <c r="B1092">
        <v>2017</v>
      </c>
      <c r="C1092" t="s">
        <v>37</v>
      </c>
      <c r="D1092" s="29">
        <v>42826</v>
      </c>
      <c r="E1092" t="s">
        <v>21</v>
      </c>
      <c r="F1092">
        <v>129.80000000000001</v>
      </c>
      <c r="G1092">
        <v>131.1</v>
      </c>
    </row>
    <row r="1093" spans="1:7" x14ac:dyDescent="0.35">
      <c r="A1093" t="s">
        <v>34</v>
      </c>
      <c r="B1093">
        <v>2017</v>
      </c>
      <c r="C1093" t="s">
        <v>37</v>
      </c>
      <c r="D1093" s="29">
        <v>42826</v>
      </c>
      <c r="E1093" t="s">
        <v>23</v>
      </c>
      <c r="F1093">
        <v>128.1</v>
      </c>
      <c r="G1093">
        <v>131.1</v>
      </c>
    </row>
    <row r="1094" spans="1:7" x14ac:dyDescent="0.35">
      <c r="A1094" t="s">
        <v>30</v>
      </c>
      <c r="B1094">
        <v>2017</v>
      </c>
      <c r="C1094" t="s">
        <v>38</v>
      </c>
      <c r="D1094" s="29">
        <v>42856</v>
      </c>
      <c r="E1094" t="s">
        <v>75</v>
      </c>
      <c r="F1094">
        <v>1597.1999999999996</v>
      </c>
      <c r="G1094">
        <v>133.30000000000001</v>
      </c>
    </row>
    <row r="1095" spans="1:7" x14ac:dyDescent="0.35">
      <c r="A1095" t="s">
        <v>30</v>
      </c>
      <c r="B1095">
        <v>2017</v>
      </c>
      <c r="C1095" t="s">
        <v>38</v>
      </c>
      <c r="D1095" s="29">
        <v>42856</v>
      </c>
      <c r="E1095" t="s">
        <v>17</v>
      </c>
      <c r="F1095">
        <v>421.6</v>
      </c>
      <c r="G1095">
        <v>133.30000000000001</v>
      </c>
    </row>
    <row r="1096" spans="1:7" x14ac:dyDescent="0.35">
      <c r="A1096" t="s">
        <v>30</v>
      </c>
      <c r="B1096">
        <v>2017</v>
      </c>
      <c r="C1096" t="s">
        <v>38</v>
      </c>
      <c r="D1096" s="29">
        <v>42856</v>
      </c>
      <c r="E1096" t="s">
        <v>82</v>
      </c>
      <c r="F1096">
        <v>387.8</v>
      </c>
      <c r="G1096">
        <v>133.30000000000001</v>
      </c>
    </row>
    <row r="1097" spans="1:7" x14ac:dyDescent="0.35">
      <c r="A1097" t="s">
        <v>30</v>
      </c>
      <c r="B1097">
        <v>2017</v>
      </c>
      <c r="C1097" t="s">
        <v>38</v>
      </c>
      <c r="D1097" s="29">
        <v>42856</v>
      </c>
      <c r="E1097" t="s">
        <v>83</v>
      </c>
      <c r="F1097">
        <v>528.90000000000009</v>
      </c>
      <c r="G1097">
        <v>133.30000000000001</v>
      </c>
    </row>
    <row r="1098" spans="1:7" x14ac:dyDescent="0.35">
      <c r="A1098" t="s">
        <v>30</v>
      </c>
      <c r="B1098">
        <v>2017</v>
      </c>
      <c r="C1098" t="s">
        <v>38</v>
      </c>
      <c r="D1098" s="29">
        <v>42856</v>
      </c>
      <c r="E1098" t="s">
        <v>84</v>
      </c>
      <c r="F1098">
        <v>262.8</v>
      </c>
      <c r="G1098">
        <v>133.30000000000001</v>
      </c>
    </row>
    <row r="1099" spans="1:7" x14ac:dyDescent="0.35">
      <c r="A1099" t="s">
        <v>30</v>
      </c>
      <c r="B1099">
        <v>2017</v>
      </c>
      <c r="C1099" t="s">
        <v>38</v>
      </c>
      <c r="D1099" s="29">
        <v>42856</v>
      </c>
      <c r="E1099" t="s">
        <v>21</v>
      </c>
      <c r="F1099">
        <v>135</v>
      </c>
      <c r="G1099">
        <v>133.30000000000001</v>
      </c>
    </row>
    <row r="1100" spans="1:7" x14ac:dyDescent="0.35">
      <c r="A1100" t="s">
        <v>30</v>
      </c>
      <c r="B1100">
        <v>2017</v>
      </c>
      <c r="C1100" t="s">
        <v>38</v>
      </c>
      <c r="D1100" s="29">
        <v>42856</v>
      </c>
      <c r="E1100" t="s">
        <v>23</v>
      </c>
      <c r="F1100">
        <v>131.4</v>
      </c>
      <c r="G1100">
        <v>133.30000000000001</v>
      </c>
    </row>
    <row r="1101" spans="1:7" x14ac:dyDescent="0.35">
      <c r="A1101" t="s">
        <v>33</v>
      </c>
      <c r="B1101">
        <v>2017</v>
      </c>
      <c r="C1101" t="s">
        <v>38</v>
      </c>
      <c r="D1101" s="29">
        <v>42856</v>
      </c>
      <c r="E1101" t="s">
        <v>23</v>
      </c>
      <c r="F1101">
        <v>123.6</v>
      </c>
      <c r="G1101">
        <v>129.30000000000001</v>
      </c>
    </row>
    <row r="1102" spans="1:7" x14ac:dyDescent="0.35">
      <c r="A1102" t="s">
        <v>33</v>
      </c>
      <c r="B1102">
        <v>2017</v>
      </c>
      <c r="C1102" t="s">
        <v>38</v>
      </c>
      <c r="D1102" s="29">
        <v>42856</v>
      </c>
      <c r="E1102" t="s">
        <v>21</v>
      </c>
      <c r="F1102">
        <v>120.1</v>
      </c>
      <c r="G1102">
        <v>129.30000000000001</v>
      </c>
    </row>
    <row r="1103" spans="1:7" x14ac:dyDescent="0.35">
      <c r="A1103" t="s">
        <v>33</v>
      </c>
      <c r="B1103">
        <v>2017</v>
      </c>
      <c r="C1103" t="s">
        <v>38</v>
      </c>
      <c r="D1103" s="29">
        <v>42856</v>
      </c>
      <c r="E1103" t="s">
        <v>84</v>
      </c>
      <c r="F1103">
        <v>249.1</v>
      </c>
      <c r="G1103">
        <v>129.30000000000001</v>
      </c>
    </row>
    <row r="1104" spans="1:7" x14ac:dyDescent="0.35">
      <c r="A1104" t="s">
        <v>33</v>
      </c>
      <c r="B1104">
        <v>2017</v>
      </c>
      <c r="C1104" t="s">
        <v>38</v>
      </c>
      <c r="D1104" s="29">
        <v>42856</v>
      </c>
      <c r="E1104" t="s">
        <v>83</v>
      </c>
      <c r="F1104">
        <v>516.90000000000009</v>
      </c>
      <c r="G1104">
        <v>129.30000000000001</v>
      </c>
    </row>
    <row r="1105" spans="1:7" x14ac:dyDescent="0.35">
      <c r="A1105" t="s">
        <v>33</v>
      </c>
      <c r="B1105">
        <v>2017</v>
      </c>
      <c r="C1105" t="s">
        <v>38</v>
      </c>
      <c r="D1105" s="29">
        <v>42856</v>
      </c>
      <c r="E1105" t="s">
        <v>82</v>
      </c>
      <c r="F1105">
        <v>380.2</v>
      </c>
      <c r="G1105">
        <v>129.30000000000001</v>
      </c>
    </row>
    <row r="1106" spans="1:7" x14ac:dyDescent="0.35">
      <c r="A1106" t="s">
        <v>33</v>
      </c>
      <c r="B1106">
        <v>2017</v>
      </c>
      <c r="C1106" t="s">
        <v>38</v>
      </c>
      <c r="D1106" s="29">
        <v>42856</v>
      </c>
      <c r="E1106" t="s">
        <v>17</v>
      </c>
      <c r="F1106">
        <v>384.9</v>
      </c>
      <c r="G1106">
        <v>129.30000000000001</v>
      </c>
    </row>
    <row r="1107" spans="1:7" x14ac:dyDescent="0.35">
      <c r="A1107" t="s">
        <v>33</v>
      </c>
      <c r="B1107">
        <v>2017</v>
      </c>
      <c r="C1107" t="s">
        <v>38</v>
      </c>
      <c r="D1107" s="29">
        <v>42856</v>
      </c>
      <c r="E1107" t="s">
        <v>75</v>
      </c>
      <c r="F1107">
        <v>1585.8</v>
      </c>
      <c r="G1107">
        <v>129.30000000000001</v>
      </c>
    </row>
    <row r="1108" spans="1:7" x14ac:dyDescent="0.35">
      <c r="A1108" t="s">
        <v>34</v>
      </c>
      <c r="B1108">
        <v>2017</v>
      </c>
      <c r="C1108" t="s">
        <v>38</v>
      </c>
      <c r="D1108" s="29">
        <v>42856</v>
      </c>
      <c r="E1108" t="s">
        <v>75</v>
      </c>
      <c r="F1108">
        <v>1592.0000000000002</v>
      </c>
      <c r="G1108">
        <v>131.4</v>
      </c>
    </row>
    <row r="1109" spans="1:7" x14ac:dyDescent="0.35">
      <c r="A1109" t="s">
        <v>34</v>
      </c>
      <c r="B1109">
        <v>2017</v>
      </c>
      <c r="C1109" t="s">
        <v>38</v>
      </c>
      <c r="D1109" s="29">
        <v>42856</v>
      </c>
      <c r="E1109" t="s">
        <v>17</v>
      </c>
      <c r="F1109">
        <v>406.8</v>
      </c>
      <c r="G1109">
        <v>131.4</v>
      </c>
    </row>
    <row r="1110" spans="1:7" x14ac:dyDescent="0.35">
      <c r="A1110" t="s">
        <v>34</v>
      </c>
      <c r="B1110">
        <v>2017</v>
      </c>
      <c r="C1110" t="s">
        <v>38</v>
      </c>
      <c r="D1110" s="29">
        <v>42856</v>
      </c>
      <c r="E1110" t="s">
        <v>82</v>
      </c>
      <c r="F1110">
        <v>383.6</v>
      </c>
      <c r="G1110">
        <v>131.4</v>
      </c>
    </row>
    <row r="1111" spans="1:7" x14ac:dyDescent="0.35">
      <c r="A1111" t="s">
        <v>34</v>
      </c>
      <c r="B1111">
        <v>2017</v>
      </c>
      <c r="C1111" t="s">
        <v>38</v>
      </c>
      <c r="D1111" s="29">
        <v>42856</v>
      </c>
      <c r="E1111" t="s">
        <v>83</v>
      </c>
      <c r="F1111">
        <v>522.5</v>
      </c>
      <c r="G1111">
        <v>131.4</v>
      </c>
    </row>
    <row r="1112" spans="1:7" x14ac:dyDescent="0.35">
      <c r="A1112" t="s">
        <v>34</v>
      </c>
      <c r="B1112">
        <v>2017</v>
      </c>
      <c r="C1112" t="s">
        <v>38</v>
      </c>
      <c r="D1112" s="29">
        <v>42856</v>
      </c>
      <c r="E1112" t="s">
        <v>84</v>
      </c>
      <c r="F1112">
        <v>256.2</v>
      </c>
      <c r="G1112">
        <v>131.4</v>
      </c>
    </row>
    <row r="1113" spans="1:7" x14ac:dyDescent="0.35">
      <c r="A1113" t="s">
        <v>34</v>
      </c>
      <c r="B1113">
        <v>2017</v>
      </c>
      <c r="C1113" t="s">
        <v>38</v>
      </c>
      <c r="D1113" s="29">
        <v>42856</v>
      </c>
      <c r="E1113" t="s">
        <v>21</v>
      </c>
      <c r="F1113">
        <v>129.4</v>
      </c>
      <c r="G1113">
        <v>131.4</v>
      </c>
    </row>
    <row r="1114" spans="1:7" x14ac:dyDescent="0.35">
      <c r="A1114" t="s">
        <v>34</v>
      </c>
      <c r="B1114">
        <v>2017</v>
      </c>
      <c r="C1114" t="s">
        <v>38</v>
      </c>
      <c r="D1114" s="29">
        <v>42856</v>
      </c>
      <c r="E1114" t="s">
        <v>23</v>
      </c>
      <c r="F1114">
        <v>128.4</v>
      </c>
      <c r="G1114">
        <v>131.4</v>
      </c>
    </row>
    <row r="1115" spans="1:7" x14ac:dyDescent="0.35">
      <c r="A1115" t="s">
        <v>30</v>
      </c>
      <c r="B1115">
        <v>2017</v>
      </c>
      <c r="C1115" t="s">
        <v>39</v>
      </c>
      <c r="D1115" s="29">
        <v>42887</v>
      </c>
      <c r="E1115" t="s">
        <v>75</v>
      </c>
      <c r="F1115">
        <v>1608.4</v>
      </c>
      <c r="G1115">
        <v>133.9</v>
      </c>
    </row>
    <row r="1116" spans="1:7" x14ac:dyDescent="0.35">
      <c r="A1116" t="s">
        <v>30</v>
      </c>
      <c r="B1116">
        <v>2017</v>
      </c>
      <c r="C1116" t="s">
        <v>39</v>
      </c>
      <c r="D1116" s="29">
        <v>42887</v>
      </c>
      <c r="E1116" t="s">
        <v>17</v>
      </c>
      <c r="F1116">
        <v>423.09999999999997</v>
      </c>
      <c r="G1116">
        <v>133.9</v>
      </c>
    </row>
    <row r="1117" spans="1:7" x14ac:dyDescent="0.35">
      <c r="A1117" t="s">
        <v>30</v>
      </c>
      <c r="B1117">
        <v>2017</v>
      </c>
      <c r="C1117" t="s">
        <v>39</v>
      </c>
      <c r="D1117" s="29">
        <v>42887</v>
      </c>
      <c r="E1117" t="s">
        <v>82</v>
      </c>
      <c r="F1117">
        <v>387.70000000000005</v>
      </c>
      <c r="G1117">
        <v>133.9</v>
      </c>
    </row>
    <row r="1118" spans="1:7" x14ac:dyDescent="0.35">
      <c r="A1118" t="s">
        <v>30</v>
      </c>
      <c r="B1118">
        <v>2017</v>
      </c>
      <c r="C1118" t="s">
        <v>39</v>
      </c>
      <c r="D1118" s="29">
        <v>42887</v>
      </c>
      <c r="E1118" t="s">
        <v>83</v>
      </c>
      <c r="F1118">
        <v>530.1</v>
      </c>
      <c r="G1118">
        <v>133.9</v>
      </c>
    </row>
    <row r="1119" spans="1:7" x14ac:dyDescent="0.35">
      <c r="A1119" t="s">
        <v>30</v>
      </c>
      <c r="B1119">
        <v>2017</v>
      </c>
      <c r="C1119" t="s">
        <v>39</v>
      </c>
      <c r="D1119" s="29">
        <v>42887</v>
      </c>
      <c r="E1119" t="s">
        <v>84</v>
      </c>
      <c r="F1119">
        <v>263.29999999999995</v>
      </c>
      <c r="G1119">
        <v>133.9</v>
      </c>
    </row>
    <row r="1120" spans="1:7" x14ac:dyDescent="0.35">
      <c r="A1120" t="s">
        <v>30</v>
      </c>
      <c r="B1120">
        <v>2017</v>
      </c>
      <c r="C1120" t="s">
        <v>39</v>
      </c>
      <c r="D1120" s="29">
        <v>42887</v>
      </c>
      <c r="E1120" t="s">
        <v>21</v>
      </c>
      <c r="F1120">
        <v>134.80000000000001</v>
      </c>
      <c r="G1120">
        <v>133.9</v>
      </c>
    </row>
    <row r="1121" spans="1:7" x14ac:dyDescent="0.35">
      <c r="A1121" t="s">
        <v>30</v>
      </c>
      <c r="B1121">
        <v>2017</v>
      </c>
      <c r="C1121" t="s">
        <v>39</v>
      </c>
      <c r="D1121" s="29">
        <v>42887</v>
      </c>
      <c r="E1121" t="s">
        <v>23</v>
      </c>
      <c r="F1121">
        <v>131.30000000000001</v>
      </c>
      <c r="G1121">
        <v>133.9</v>
      </c>
    </row>
    <row r="1122" spans="1:7" x14ac:dyDescent="0.35">
      <c r="A1122" t="s">
        <v>33</v>
      </c>
      <c r="B1122">
        <v>2017</v>
      </c>
      <c r="C1122" t="s">
        <v>39</v>
      </c>
      <c r="D1122" s="29">
        <v>42887</v>
      </c>
      <c r="E1122" t="s">
        <v>23</v>
      </c>
      <c r="F1122">
        <v>123.8</v>
      </c>
      <c r="G1122">
        <v>129.9</v>
      </c>
    </row>
    <row r="1123" spans="1:7" x14ac:dyDescent="0.35">
      <c r="A1123" t="s">
        <v>33</v>
      </c>
      <c r="B1123">
        <v>2017</v>
      </c>
      <c r="C1123" t="s">
        <v>39</v>
      </c>
      <c r="D1123" s="29">
        <v>42887</v>
      </c>
      <c r="E1123" t="s">
        <v>21</v>
      </c>
      <c r="F1123">
        <v>119</v>
      </c>
      <c r="G1123">
        <v>129.9</v>
      </c>
    </row>
    <row r="1124" spans="1:7" x14ac:dyDescent="0.35">
      <c r="A1124" t="s">
        <v>33</v>
      </c>
      <c r="B1124">
        <v>2017</v>
      </c>
      <c r="C1124" t="s">
        <v>39</v>
      </c>
      <c r="D1124" s="29">
        <v>42887</v>
      </c>
      <c r="E1124" t="s">
        <v>84</v>
      </c>
      <c r="F1124">
        <v>249.5</v>
      </c>
      <c r="G1124">
        <v>129.9</v>
      </c>
    </row>
    <row r="1125" spans="1:7" x14ac:dyDescent="0.35">
      <c r="A1125" t="s">
        <v>33</v>
      </c>
      <c r="B1125">
        <v>2017</v>
      </c>
      <c r="C1125" t="s">
        <v>39</v>
      </c>
      <c r="D1125" s="29">
        <v>42887</v>
      </c>
      <c r="E1125" t="s">
        <v>83</v>
      </c>
      <c r="F1125">
        <v>518.20000000000005</v>
      </c>
      <c r="G1125">
        <v>129.9</v>
      </c>
    </row>
    <row r="1126" spans="1:7" x14ac:dyDescent="0.35">
      <c r="A1126" t="s">
        <v>33</v>
      </c>
      <c r="B1126">
        <v>2017</v>
      </c>
      <c r="C1126" t="s">
        <v>39</v>
      </c>
      <c r="D1126" s="29">
        <v>42887</v>
      </c>
      <c r="E1126" t="s">
        <v>82</v>
      </c>
      <c r="F1126">
        <v>379.6</v>
      </c>
      <c r="G1126">
        <v>129.9</v>
      </c>
    </row>
    <row r="1127" spans="1:7" x14ac:dyDescent="0.35">
      <c r="A1127" t="s">
        <v>33</v>
      </c>
      <c r="B1127">
        <v>2017</v>
      </c>
      <c r="C1127" t="s">
        <v>39</v>
      </c>
      <c r="D1127" s="29">
        <v>42887</v>
      </c>
      <c r="E1127" t="s">
        <v>17</v>
      </c>
      <c r="F1127">
        <v>384.9</v>
      </c>
      <c r="G1127">
        <v>129.9</v>
      </c>
    </row>
    <row r="1128" spans="1:7" x14ac:dyDescent="0.35">
      <c r="A1128" t="s">
        <v>33</v>
      </c>
      <c r="B1128">
        <v>2017</v>
      </c>
      <c r="C1128" t="s">
        <v>39</v>
      </c>
      <c r="D1128" s="29">
        <v>42887</v>
      </c>
      <c r="E1128" t="s">
        <v>75</v>
      </c>
      <c r="F1128">
        <v>1606.8000000000002</v>
      </c>
      <c r="G1128">
        <v>129.9</v>
      </c>
    </row>
    <row r="1129" spans="1:7" x14ac:dyDescent="0.35">
      <c r="A1129" t="s">
        <v>34</v>
      </c>
      <c r="B1129">
        <v>2017</v>
      </c>
      <c r="C1129" t="s">
        <v>39</v>
      </c>
      <c r="D1129" s="29">
        <v>42887</v>
      </c>
      <c r="E1129" t="s">
        <v>75</v>
      </c>
      <c r="F1129">
        <v>1606.9</v>
      </c>
      <c r="G1129">
        <v>132</v>
      </c>
    </row>
    <row r="1130" spans="1:7" x14ac:dyDescent="0.35">
      <c r="A1130" t="s">
        <v>34</v>
      </c>
      <c r="B1130">
        <v>2017</v>
      </c>
      <c r="C1130" t="s">
        <v>39</v>
      </c>
      <c r="D1130" s="29">
        <v>42887</v>
      </c>
      <c r="E1130" t="s">
        <v>17</v>
      </c>
      <c r="F1130">
        <v>407.7</v>
      </c>
      <c r="G1130">
        <v>132</v>
      </c>
    </row>
    <row r="1131" spans="1:7" x14ac:dyDescent="0.35">
      <c r="A1131" t="s">
        <v>34</v>
      </c>
      <c r="B1131">
        <v>2017</v>
      </c>
      <c r="C1131" t="s">
        <v>39</v>
      </c>
      <c r="D1131" s="29">
        <v>42887</v>
      </c>
      <c r="E1131" t="s">
        <v>82</v>
      </c>
      <c r="F1131">
        <v>383.3</v>
      </c>
      <c r="G1131">
        <v>132</v>
      </c>
    </row>
    <row r="1132" spans="1:7" x14ac:dyDescent="0.35">
      <c r="A1132" t="s">
        <v>34</v>
      </c>
      <c r="B1132">
        <v>2017</v>
      </c>
      <c r="C1132" t="s">
        <v>39</v>
      </c>
      <c r="D1132" s="29">
        <v>42887</v>
      </c>
      <c r="E1132" t="s">
        <v>83</v>
      </c>
      <c r="F1132">
        <v>523.6</v>
      </c>
      <c r="G1132">
        <v>132</v>
      </c>
    </row>
    <row r="1133" spans="1:7" x14ac:dyDescent="0.35">
      <c r="A1133" t="s">
        <v>34</v>
      </c>
      <c r="B1133">
        <v>2017</v>
      </c>
      <c r="C1133" t="s">
        <v>39</v>
      </c>
      <c r="D1133" s="29">
        <v>42887</v>
      </c>
      <c r="E1133" t="s">
        <v>84</v>
      </c>
      <c r="F1133">
        <v>256.7</v>
      </c>
      <c r="G1133">
        <v>132</v>
      </c>
    </row>
    <row r="1134" spans="1:7" x14ac:dyDescent="0.35">
      <c r="A1134" t="s">
        <v>34</v>
      </c>
      <c r="B1134">
        <v>2017</v>
      </c>
      <c r="C1134" t="s">
        <v>39</v>
      </c>
      <c r="D1134" s="29">
        <v>42887</v>
      </c>
      <c r="E1134" t="s">
        <v>21</v>
      </c>
      <c r="F1134">
        <v>128.80000000000001</v>
      </c>
      <c r="G1134">
        <v>132</v>
      </c>
    </row>
    <row r="1135" spans="1:7" x14ac:dyDescent="0.35">
      <c r="A1135" t="s">
        <v>34</v>
      </c>
      <c r="B1135">
        <v>2017</v>
      </c>
      <c r="C1135" t="s">
        <v>39</v>
      </c>
      <c r="D1135" s="29">
        <v>42887</v>
      </c>
      <c r="E1135" t="s">
        <v>23</v>
      </c>
      <c r="F1135">
        <v>128.5</v>
      </c>
      <c r="G1135">
        <v>132</v>
      </c>
    </row>
    <row r="1136" spans="1:7" x14ac:dyDescent="0.35">
      <c r="A1136" t="s">
        <v>30</v>
      </c>
      <c r="B1136">
        <v>2017</v>
      </c>
      <c r="C1136" t="s">
        <v>40</v>
      </c>
      <c r="D1136" s="29">
        <v>42917</v>
      </c>
      <c r="E1136" t="s">
        <v>75</v>
      </c>
      <c r="F1136">
        <v>1641.5</v>
      </c>
      <c r="G1136">
        <v>136.19999999999999</v>
      </c>
    </row>
    <row r="1137" spans="1:7" x14ac:dyDescent="0.35">
      <c r="A1137" t="s">
        <v>30</v>
      </c>
      <c r="B1137">
        <v>2017</v>
      </c>
      <c r="C1137" t="s">
        <v>40</v>
      </c>
      <c r="D1137" s="29">
        <v>42917</v>
      </c>
      <c r="E1137" t="s">
        <v>17</v>
      </c>
      <c r="F1137">
        <v>425.9</v>
      </c>
      <c r="G1137">
        <v>136.19999999999999</v>
      </c>
    </row>
    <row r="1138" spans="1:7" x14ac:dyDescent="0.35">
      <c r="A1138" t="s">
        <v>30</v>
      </c>
      <c r="B1138">
        <v>2017</v>
      </c>
      <c r="C1138" t="s">
        <v>40</v>
      </c>
      <c r="D1138" s="29">
        <v>42917</v>
      </c>
      <c r="E1138" t="s">
        <v>82</v>
      </c>
      <c r="F1138">
        <v>390.29999999999995</v>
      </c>
      <c r="G1138">
        <v>136.19999999999999</v>
      </c>
    </row>
    <row r="1139" spans="1:7" x14ac:dyDescent="0.35">
      <c r="A1139" t="s">
        <v>30</v>
      </c>
      <c r="B1139">
        <v>2017</v>
      </c>
      <c r="C1139" t="s">
        <v>40</v>
      </c>
      <c r="D1139" s="29">
        <v>42917</v>
      </c>
      <c r="E1139" t="s">
        <v>83</v>
      </c>
      <c r="F1139">
        <v>533.79999999999995</v>
      </c>
      <c r="G1139">
        <v>136.19999999999999</v>
      </c>
    </row>
    <row r="1140" spans="1:7" x14ac:dyDescent="0.35">
      <c r="A1140" t="s">
        <v>30</v>
      </c>
      <c r="B1140">
        <v>2017</v>
      </c>
      <c r="C1140" t="s">
        <v>40</v>
      </c>
      <c r="D1140" s="29">
        <v>42917</v>
      </c>
      <c r="E1140" t="s">
        <v>84</v>
      </c>
      <c r="F1140">
        <v>264.7</v>
      </c>
      <c r="G1140">
        <v>136.19999999999999</v>
      </c>
    </row>
    <row r="1141" spans="1:7" x14ac:dyDescent="0.35">
      <c r="A1141" t="s">
        <v>30</v>
      </c>
      <c r="B1141">
        <v>2017</v>
      </c>
      <c r="C1141" t="s">
        <v>40</v>
      </c>
      <c r="D1141" s="29">
        <v>42917</v>
      </c>
      <c r="E1141" t="s">
        <v>21</v>
      </c>
      <c r="F1141">
        <v>135.30000000000001</v>
      </c>
      <c r="G1141">
        <v>136.19999999999999</v>
      </c>
    </row>
    <row r="1142" spans="1:7" x14ac:dyDescent="0.35">
      <c r="A1142" t="s">
        <v>30</v>
      </c>
      <c r="B1142">
        <v>2017</v>
      </c>
      <c r="C1142" t="s">
        <v>40</v>
      </c>
      <c r="D1142" s="29">
        <v>42917</v>
      </c>
      <c r="E1142" t="s">
        <v>23</v>
      </c>
      <c r="F1142">
        <v>132.1</v>
      </c>
      <c r="G1142">
        <v>136.19999999999999</v>
      </c>
    </row>
    <row r="1143" spans="1:7" x14ac:dyDescent="0.35">
      <c r="A1143" t="s">
        <v>33</v>
      </c>
      <c r="B1143">
        <v>2017</v>
      </c>
      <c r="C1143" t="s">
        <v>40</v>
      </c>
      <c r="D1143" s="29">
        <v>42917</v>
      </c>
      <c r="E1143" t="s">
        <v>23</v>
      </c>
      <c r="F1143">
        <v>125</v>
      </c>
      <c r="G1143">
        <v>131.80000000000001</v>
      </c>
    </row>
    <row r="1144" spans="1:7" x14ac:dyDescent="0.35">
      <c r="A1144" t="s">
        <v>33</v>
      </c>
      <c r="B1144">
        <v>2017</v>
      </c>
      <c r="C1144" t="s">
        <v>40</v>
      </c>
      <c r="D1144" s="29">
        <v>42917</v>
      </c>
      <c r="E1144" t="s">
        <v>21</v>
      </c>
      <c r="F1144">
        <v>119.7</v>
      </c>
      <c r="G1144">
        <v>131.80000000000001</v>
      </c>
    </row>
    <row r="1145" spans="1:7" x14ac:dyDescent="0.35">
      <c r="A1145" t="s">
        <v>33</v>
      </c>
      <c r="B1145">
        <v>2017</v>
      </c>
      <c r="C1145" t="s">
        <v>40</v>
      </c>
      <c r="D1145" s="29">
        <v>42917</v>
      </c>
      <c r="E1145" t="s">
        <v>84</v>
      </c>
      <c r="F1145">
        <v>250.2</v>
      </c>
      <c r="G1145">
        <v>131.80000000000001</v>
      </c>
    </row>
    <row r="1146" spans="1:7" x14ac:dyDescent="0.35">
      <c r="A1146" t="s">
        <v>33</v>
      </c>
      <c r="B1146">
        <v>2017</v>
      </c>
      <c r="C1146" t="s">
        <v>40</v>
      </c>
      <c r="D1146" s="29">
        <v>42917</v>
      </c>
      <c r="E1146" t="s">
        <v>83</v>
      </c>
      <c r="F1146">
        <v>520.79999999999995</v>
      </c>
      <c r="G1146">
        <v>131.80000000000001</v>
      </c>
    </row>
    <row r="1147" spans="1:7" x14ac:dyDescent="0.35">
      <c r="A1147" t="s">
        <v>33</v>
      </c>
      <c r="B1147">
        <v>2017</v>
      </c>
      <c r="C1147" t="s">
        <v>40</v>
      </c>
      <c r="D1147" s="29">
        <v>42917</v>
      </c>
      <c r="E1147" t="s">
        <v>82</v>
      </c>
      <c r="F1147">
        <v>381.3</v>
      </c>
      <c r="G1147">
        <v>131.80000000000001</v>
      </c>
    </row>
    <row r="1148" spans="1:7" x14ac:dyDescent="0.35">
      <c r="A1148" t="s">
        <v>33</v>
      </c>
      <c r="B1148">
        <v>2017</v>
      </c>
      <c r="C1148" t="s">
        <v>40</v>
      </c>
      <c r="D1148" s="29">
        <v>42917</v>
      </c>
      <c r="E1148" t="s">
        <v>17</v>
      </c>
      <c r="F1148">
        <v>385.70000000000005</v>
      </c>
      <c r="G1148">
        <v>131.80000000000001</v>
      </c>
    </row>
    <row r="1149" spans="1:7" x14ac:dyDescent="0.35">
      <c r="A1149" t="s">
        <v>33</v>
      </c>
      <c r="B1149">
        <v>2017</v>
      </c>
      <c r="C1149" t="s">
        <v>40</v>
      </c>
      <c r="D1149" s="29">
        <v>42917</v>
      </c>
      <c r="E1149" t="s">
        <v>75</v>
      </c>
      <c r="F1149">
        <v>1643.6999999999998</v>
      </c>
      <c r="G1149">
        <v>131.80000000000001</v>
      </c>
    </row>
    <row r="1150" spans="1:7" x14ac:dyDescent="0.35">
      <c r="A1150" t="s">
        <v>34</v>
      </c>
      <c r="B1150">
        <v>2017</v>
      </c>
      <c r="C1150" t="s">
        <v>40</v>
      </c>
      <c r="D1150" s="29">
        <v>42917</v>
      </c>
      <c r="E1150" t="s">
        <v>75</v>
      </c>
      <c r="F1150">
        <v>1640.8999999999999</v>
      </c>
      <c r="G1150">
        <v>134.19999999999999</v>
      </c>
    </row>
    <row r="1151" spans="1:7" x14ac:dyDescent="0.35">
      <c r="A1151" t="s">
        <v>34</v>
      </c>
      <c r="B1151">
        <v>2017</v>
      </c>
      <c r="C1151" t="s">
        <v>40</v>
      </c>
      <c r="D1151" s="29">
        <v>42917</v>
      </c>
      <c r="E1151" t="s">
        <v>17</v>
      </c>
      <c r="F1151">
        <v>409.7</v>
      </c>
      <c r="G1151">
        <v>134.19999999999999</v>
      </c>
    </row>
    <row r="1152" spans="1:7" x14ac:dyDescent="0.35">
      <c r="A1152" t="s">
        <v>34</v>
      </c>
      <c r="B1152">
        <v>2017</v>
      </c>
      <c r="C1152" t="s">
        <v>40</v>
      </c>
      <c r="D1152" s="29">
        <v>42917</v>
      </c>
      <c r="E1152" t="s">
        <v>82</v>
      </c>
      <c r="F1152">
        <v>385.4</v>
      </c>
      <c r="G1152">
        <v>134.19999999999999</v>
      </c>
    </row>
    <row r="1153" spans="1:7" x14ac:dyDescent="0.35">
      <c r="A1153" t="s">
        <v>34</v>
      </c>
      <c r="B1153">
        <v>2017</v>
      </c>
      <c r="C1153" t="s">
        <v>40</v>
      </c>
      <c r="D1153" s="29">
        <v>42917</v>
      </c>
      <c r="E1153" t="s">
        <v>83</v>
      </c>
      <c r="F1153">
        <v>526.9</v>
      </c>
      <c r="G1153">
        <v>134.19999999999999</v>
      </c>
    </row>
    <row r="1154" spans="1:7" x14ac:dyDescent="0.35">
      <c r="A1154" t="s">
        <v>34</v>
      </c>
      <c r="B1154">
        <v>2017</v>
      </c>
      <c r="C1154" t="s">
        <v>40</v>
      </c>
      <c r="D1154" s="29">
        <v>42917</v>
      </c>
      <c r="E1154" t="s">
        <v>84</v>
      </c>
      <c r="F1154">
        <v>257.8</v>
      </c>
      <c r="G1154">
        <v>134.19999999999999</v>
      </c>
    </row>
    <row r="1155" spans="1:7" x14ac:dyDescent="0.35">
      <c r="A1155" t="s">
        <v>34</v>
      </c>
      <c r="B1155">
        <v>2017</v>
      </c>
      <c r="C1155" t="s">
        <v>40</v>
      </c>
      <c r="D1155" s="29">
        <v>42917</v>
      </c>
      <c r="E1155" t="s">
        <v>21</v>
      </c>
      <c r="F1155">
        <v>129.4</v>
      </c>
      <c r="G1155">
        <v>134.19999999999999</v>
      </c>
    </row>
    <row r="1156" spans="1:7" x14ac:dyDescent="0.35">
      <c r="A1156" t="s">
        <v>34</v>
      </c>
      <c r="B1156">
        <v>2017</v>
      </c>
      <c r="C1156" t="s">
        <v>40</v>
      </c>
      <c r="D1156" s="29">
        <v>42917</v>
      </c>
      <c r="E1156" t="s">
        <v>23</v>
      </c>
      <c r="F1156">
        <v>129.4</v>
      </c>
      <c r="G1156">
        <v>134.19999999999999</v>
      </c>
    </row>
    <row r="1157" spans="1:7" x14ac:dyDescent="0.35">
      <c r="A1157" t="s">
        <v>30</v>
      </c>
      <c r="B1157">
        <v>2017</v>
      </c>
      <c r="C1157" t="s">
        <v>41</v>
      </c>
      <c r="D1157" s="29">
        <v>42948</v>
      </c>
      <c r="E1157" t="s">
        <v>75</v>
      </c>
      <c r="F1157">
        <v>1660.8999999999999</v>
      </c>
      <c r="G1157">
        <v>137.80000000000001</v>
      </c>
    </row>
    <row r="1158" spans="1:7" x14ac:dyDescent="0.35">
      <c r="A1158" t="s">
        <v>30</v>
      </c>
      <c r="B1158">
        <v>2017</v>
      </c>
      <c r="C1158" t="s">
        <v>41</v>
      </c>
      <c r="D1158" s="29">
        <v>42948</v>
      </c>
      <c r="E1158" t="s">
        <v>17</v>
      </c>
      <c r="F1158">
        <v>429</v>
      </c>
      <c r="G1158">
        <v>137.80000000000001</v>
      </c>
    </row>
    <row r="1159" spans="1:7" x14ac:dyDescent="0.35">
      <c r="A1159" t="s">
        <v>30</v>
      </c>
      <c r="B1159">
        <v>2017</v>
      </c>
      <c r="C1159" t="s">
        <v>41</v>
      </c>
      <c r="D1159" s="29">
        <v>42948</v>
      </c>
      <c r="E1159" t="s">
        <v>82</v>
      </c>
      <c r="F1159">
        <v>394.9</v>
      </c>
      <c r="G1159">
        <v>137.80000000000001</v>
      </c>
    </row>
    <row r="1160" spans="1:7" x14ac:dyDescent="0.35">
      <c r="A1160" t="s">
        <v>30</v>
      </c>
      <c r="B1160">
        <v>2017</v>
      </c>
      <c r="C1160" t="s">
        <v>41</v>
      </c>
      <c r="D1160" s="29">
        <v>42948</v>
      </c>
      <c r="E1160" t="s">
        <v>83</v>
      </c>
      <c r="F1160">
        <v>537.5</v>
      </c>
      <c r="G1160">
        <v>137.80000000000001</v>
      </c>
    </row>
    <row r="1161" spans="1:7" x14ac:dyDescent="0.35">
      <c r="A1161" t="s">
        <v>30</v>
      </c>
      <c r="B1161">
        <v>2017</v>
      </c>
      <c r="C1161" t="s">
        <v>41</v>
      </c>
      <c r="D1161" s="29">
        <v>42948</v>
      </c>
      <c r="E1161" t="s">
        <v>84</v>
      </c>
      <c r="F1161">
        <v>267</v>
      </c>
      <c r="G1161">
        <v>137.80000000000001</v>
      </c>
    </row>
    <row r="1162" spans="1:7" x14ac:dyDescent="0.35">
      <c r="A1162" t="s">
        <v>30</v>
      </c>
      <c r="B1162">
        <v>2017</v>
      </c>
      <c r="C1162" t="s">
        <v>41</v>
      </c>
      <c r="D1162" s="29">
        <v>42948</v>
      </c>
      <c r="E1162" t="s">
        <v>21</v>
      </c>
      <c r="F1162">
        <v>136.4</v>
      </c>
      <c r="G1162">
        <v>137.80000000000001</v>
      </c>
    </row>
    <row r="1163" spans="1:7" x14ac:dyDescent="0.35">
      <c r="A1163" t="s">
        <v>30</v>
      </c>
      <c r="B1163">
        <v>2017</v>
      </c>
      <c r="C1163" t="s">
        <v>41</v>
      </c>
      <c r="D1163" s="29">
        <v>42948</v>
      </c>
      <c r="E1163" t="s">
        <v>23</v>
      </c>
      <c r="F1163">
        <v>133</v>
      </c>
      <c r="G1163">
        <v>137.80000000000001</v>
      </c>
    </row>
    <row r="1164" spans="1:7" x14ac:dyDescent="0.35">
      <c r="A1164" t="s">
        <v>33</v>
      </c>
      <c r="B1164">
        <v>2017</v>
      </c>
      <c r="C1164" t="s">
        <v>41</v>
      </c>
      <c r="D1164" s="29">
        <v>42948</v>
      </c>
      <c r="E1164" t="s">
        <v>23</v>
      </c>
      <c r="F1164">
        <v>125.7</v>
      </c>
      <c r="G1164">
        <v>132.69999999999999</v>
      </c>
    </row>
    <row r="1165" spans="1:7" x14ac:dyDescent="0.35">
      <c r="A1165" t="s">
        <v>33</v>
      </c>
      <c r="B1165">
        <v>2017</v>
      </c>
      <c r="C1165" t="s">
        <v>41</v>
      </c>
      <c r="D1165" s="29">
        <v>42948</v>
      </c>
      <c r="E1165" t="s">
        <v>21</v>
      </c>
      <c r="F1165">
        <v>118.9</v>
      </c>
      <c r="G1165">
        <v>132.69999999999999</v>
      </c>
    </row>
    <row r="1166" spans="1:7" x14ac:dyDescent="0.35">
      <c r="A1166" t="s">
        <v>33</v>
      </c>
      <c r="B1166">
        <v>2017</v>
      </c>
      <c r="C1166" t="s">
        <v>41</v>
      </c>
      <c r="D1166" s="29">
        <v>42948</v>
      </c>
      <c r="E1166" t="s">
        <v>84</v>
      </c>
      <c r="F1166">
        <v>251.5</v>
      </c>
      <c r="G1166">
        <v>132.69999999999999</v>
      </c>
    </row>
    <row r="1167" spans="1:7" x14ac:dyDescent="0.35">
      <c r="A1167" t="s">
        <v>33</v>
      </c>
      <c r="B1167">
        <v>2017</v>
      </c>
      <c r="C1167" t="s">
        <v>41</v>
      </c>
      <c r="D1167" s="29">
        <v>42948</v>
      </c>
      <c r="E1167" t="s">
        <v>83</v>
      </c>
      <c r="F1167">
        <v>524.09999999999991</v>
      </c>
      <c r="G1167">
        <v>132.69999999999999</v>
      </c>
    </row>
    <row r="1168" spans="1:7" x14ac:dyDescent="0.35">
      <c r="A1168" t="s">
        <v>33</v>
      </c>
      <c r="B1168">
        <v>2017</v>
      </c>
      <c r="C1168" t="s">
        <v>41</v>
      </c>
      <c r="D1168" s="29">
        <v>42948</v>
      </c>
      <c r="E1168" t="s">
        <v>82</v>
      </c>
      <c r="F1168">
        <v>384.7</v>
      </c>
      <c r="G1168">
        <v>132.69999999999999</v>
      </c>
    </row>
    <row r="1169" spans="1:7" x14ac:dyDescent="0.35">
      <c r="A1169" t="s">
        <v>33</v>
      </c>
      <c r="B1169">
        <v>2017</v>
      </c>
      <c r="C1169" t="s">
        <v>41</v>
      </c>
      <c r="D1169" s="29">
        <v>42948</v>
      </c>
      <c r="E1169" t="s">
        <v>17</v>
      </c>
      <c r="F1169">
        <v>388.4</v>
      </c>
      <c r="G1169">
        <v>132.69999999999999</v>
      </c>
    </row>
    <row r="1170" spans="1:7" x14ac:dyDescent="0.35">
      <c r="A1170" t="s">
        <v>33</v>
      </c>
      <c r="B1170">
        <v>2017</v>
      </c>
      <c r="C1170" t="s">
        <v>41</v>
      </c>
      <c r="D1170" s="29">
        <v>42948</v>
      </c>
      <c r="E1170" t="s">
        <v>75</v>
      </c>
      <c r="F1170">
        <v>1648.3999999999999</v>
      </c>
      <c r="G1170">
        <v>132.69999999999999</v>
      </c>
    </row>
    <row r="1171" spans="1:7" x14ac:dyDescent="0.35">
      <c r="A1171" t="s">
        <v>34</v>
      </c>
      <c r="B1171">
        <v>2017</v>
      </c>
      <c r="C1171" t="s">
        <v>41</v>
      </c>
      <c r="D1171" s="29">
        <v>42948</v>
      </c>
      <c r="E1171" t="s">
        <v>75</v>
      </c>
      <c r="F1171">
        <v>1655.1</v>
      </c>
      <c r="G1171">
        <v>135.4</v>
      </c>
    </row>
    <row r="1172" spans="1:7" x14ac:dyDescent="0.35">
      <c r="A1172" t="s">
        <v>34</v>
      </c>
      <c r="B1172">
        <v>2017</v>
      </c>
      <c r="C1172" t="s">
        <v>41</v>
      </c>
      <c r="D1172" s="29">
        <v>42948</v>
      </c>
      <c r="E1172" t="s">
        <v>17</v>
      </c>
      <c r="F1172">
        <v>412.6</v>
      </c>
      <c r="G1172">
        <v>135.4</v>
      </c>
    </row>
    <row r="1173" spans="1:7" x14ac:dyDescent="0.35">
      <c r="A1173" t="s">
        <v>34</v>
      </c>
      <c r="B1173">
        <v>2017</v>
      </c>
      <c r="C1173" t="s">
        <v>41</v>
      </c>
      <c r="D1173" s="29">
        <v>42948</v>
      </c>
      <c r="E1173" t="s">
        <v>82</v>
      </c>
      <c r="F1173">
        <v>389.29999999999995</v>
      </c>
      <c r="G1173">
        <v>135.4</v>
      </c>
    </row>
    <row r="1174" spans="1:7" x14ac:dyDescent="0.35">
      <c r="A1174" t="s">
        <v>34</v>
      </c>
      <c r="B1174">
        <v>2017</v>
      </c>
      <c r="C1174" t="s">
        <v>41</v>
      </c>
      <c r="D1174" s="29">
        <v>42948</v>
      </c>
      <c r="E1174" t="s">
        <v>83</v>
      </c>
      <c r="F1174">
        <v>530.29999999999995</v>
      </c>
      <c r="G1174">
        <v>135.4</v>
      </c>
    </row>
    <row r="1175" spans="1:7" x14ac:dyDescent="0.35">
      <c r="A1175" t="s">
        <v>34</v>
      </c>
      <c r="B1175">
        <v>2017</v>
      </c>
      <c r="C1175" t="s">
        <v>41</v>
      </c>
      <c r="D1175" s="29">
        <v>42948</v>
      </c>
      <c r="E1175" t="s">
        <v>84</v>
      </c>
      <c r="F1175">
        <v>259.60000000000002</v>
      </c>
      <c r="G1175">
        <v>135.4</v>
      </c>
    </row>
    <row r="1176" spans="1:7" x14ac:dyDescent="0.35">
      <c r="A1176" t="s">
        <v>34</v>
      </c>
      <c r="B1176">
        <v>2017</v>
      </c>
      <c r="C1176" t="s">
        <v>41</v>
      </c>
      <c r="D1176" s="29">
        <v>42948</v>
      </c>
      <c r="E1176" t="s">
        <v>21</v>
      </c>
      <c r="F1176">
        <v>129.80000000000001</v>
      </c>
      <c r="G1176">
        <v>135.4</v>
      </c>
    </row>
    <row r="1177" spans="1:7" x14ac:dyDescent="0.35">
      <c r="A1177" t="s">
        <v>34</v>
      </c>
      <c r="B1177">
        <v>2017</v>
      </c>
      <c r="C1177" t="s">
        <v>41</v>
      </c>
      <c r="D1177" s="29">
        <v>42948</v>
      </c>
      <c r="E1177" t="s">
        <v>23</v>
      </c>
      <c r="F1177">
        <v>130.19999999999999</v>
      </c>
      <c r="G1177">
        <v>135.4</v>
      </c>
    </row>
    <row r="1178" spans="1:7" x14ac:dyDescent="0.35">
      <c r="A1178" t="s">
        <v>30</v>
      </c>
      <c r="B1178">
        <v>2017</v>
      </c>
      <c r="C1178" t="s">
        <v>42</v>
      </c>
      <c r="D1178" s="29">
        <v>42979</v>
      </c>
      <c r="E1178" t="s">
        <v>75</v>
      </c>
      <c r="F1178">
        <v>1652.6</v>
      </c>
      <c r="G1178">
        <v>137.6</v>
      </c>
    </row>
    <row r="1179" spans="1:7" x14ac:dyDescent="0.35">
      <c r="A1179" t="s">
        <v>30</v>
      </c>
      <c r="B1179">
        <v>2017</v>
      </c>
      <c r="C1179" t="s">
        <v>42</v>
      </c>
      <c r="D1179" s="29">
        <v>42979</v>
      </c>
      <c r="E1179" t="s">
        <v>17</v>
      </c>
      <c r="F1179">
        <v>430.99999999999994</v>
      </c>
      <c r="G1179">
        <v>137.6</v>
      </c>
    </row>
    <row r="1180" spans="1:7" x14ac:dyDescent="0.35">
      <c r="A1180" t="s">
        <v>30</v>
      </c>
      <c r="B1180">
        <v>2017</v>
      </c>
      <c r="C1180" t="s">
        <v>42</v>
      </c>
      <c r="D1180" s="29">
        <v>42979</v>
      </c>
      <c r="E1180" t="s">
        <v>82</v>
      </c>
      <c r="F1180">
        <v>396.5</v>
      </c>
      <c r="G1180">
        <v>137.6</v>
      </c>
    </row>
    <row r="1181" spans="1:7" x14ac:dyDescent="0.35">
      <c r="A1181" t="s">
        <v>30</v>
      </c>
      <c r="B1181">
        <v>2017</v>
      </c>
      <c r="C1181" t="s">
        <v>42</v>
      </c>
      <c r="D1181" s="29">
        <v>42979</v>
      </c>
      <c r="E1181" t="s">
        <v>83</v>
      </c>
      <c r="F1181">
        <v>540.5</v>
      </c>
      <c r="G1181">
        <v>137.6</v>
      </c>
    </row>
    <row r="1182" spans="1:7" x14ac:dyDescent="0.35">
      <c r="A1182" t="s">
        <v>30</v>
      </c>
      <c r="B1182">
        <v>2017</v>
      </c>
      <c r="C1182" t="s">
        <v>42</v>
      </c>
      <c r="D1182" s="29">
        <v>42979</v>
      </c>
      <c r="E1182" t="s">
        <v>84</v>
      </c>
      <c r="F1182">
        <v>268.20000000000005</v>
      </c>
      <c r="G1182">
        <v>137.6</v>
      </c>
    </row>
    <row r="1183" spans="1:7" x14ac:dyDescent="0.35">
      <c r="A1183" t="s">
        <v>30</v>
      </c>
      <c r="B1183">
        <v>2017</v>
      </c>
      <c r="C1183" t="s">
        <v>42</v>
      </c>
      <c r="D1183" s="29">
        <v>42979</v>
      </c>
      <c r="E1183" t="s">
        <v>21</v>
      </c>
      <c r="F1183">
        <v>137.4</v>
      </c>
      <c r="G1183">
        <v>137.6</v>
      </c>
    </row>
    <row r="1184" spans="1:7" x14ac:dyDescent="0.35">
      <c r="A1184" t="s">
        <v>30</v>
      </c>
      <c r="B1184">
        <v>2017</v>
      </c>
      <c r="C1184" t="s">
        <v>42</v>
      </c>
      <c r="D1184" s="29">
        <v>42979</v>
      </c>
      <c r="E1184" t="s">
        <v>23</v>
      </c>
      <c r="F1184">
        <v>133.4</v>
      </c>
      <c r="G1184">
        <v>137.6</v>
      </c>
    </row>
    <row r="1185" spans="1:7" x14ac:dyDescent="0.35">
      <c r="A1185" t="s">
        <v>33</v>
      </c>
      <c r="B1185">
        <v>2017</v>
      </c>
      <c r="C1185" t="s">
        <v>42</v>
      </c>
      <c r="D1185" s="29">
        <v>42979</v>
      </c>
      <c r="E1185" t="s">
        <v>23</v>
      </c>
      <c r="F1185">
        <v>126.1</v>
      </c>
      <c r="G1185">
        <v>132.4</v>
      </c>
    </row>
    <row r="1186" spans="1:7" x14ac:dyDescent="0.35">
      <c r="A1186" t="s">
        <v>33</v>
      </c>
      <c r="B1186">
        <v>2017</v>
      </c>
      <c r="C1186" t="s">
        <v>42</v>
      </c>
      <c r="D1186" s="29">
        <v>42979</v>
      </c>
      <c r="E1186" t="s">
        <v>21</v>
      </c>
      <c r="F1186">
        <v>120.6</v>
      </c>
      <c r="G1186">
        <v>132.4</v>
      </c>
    </row>
    <row r="1187" spans="1:7" x14ac:dyDescent="0.35">
      <c r="A1187" t="s">
        <v>33</v>
      </c>
      <c r="B1187">
        <v>2017</v>
      </c>
      <c r="C1187" t="s">
        <v>42</v>
      </c>
      <c r="D1187" s="29">
        <v>42979</v>
      </c>
      <c r="E1187" t="s">
        <v>84</v>
      </c>
      <c r="F1187">
        <v>252.6</v>
      </c>
      <c r="G1187">
        <v>132.4</v>
      </c>
    </row>
    <row r="1188" spans="1:7" x14ac:dyDescent="0.35">
      <c r="A1188" t="s">
        <v>33</v>
      </c>
      <c r="B1188">
        <v>2017</v>
      </c>
      <c r="C1188" t="s">
        <v>42</v>
      </c>
      <c r="D1188" s="29">
        <v>42979</v>
      </c>
      <c r="E1188" t="s">
        <v>83</v>
      </c>
      <c r="F1188">
        <v>527.29999999999995</v>
      </c>
      <c r="G1188">
        <v>132.4</v>
      </c>
    </row>
    <row r="1189" spans="1:7" x14ac:dyDescent="0.35">
      <c r="A1189" t="s">
        <v>33</v>
      </c>
      <c r="B1189">
        <v>2017</v>
      </c>
      <c r="C1189" t="s">
        <v>42</v>
      </c>
      <c r="D1189" s="29">
        <v>42979</v>
      </c>
      <c r="E1189" t="s">
        <v>82</v>
      </c>
      <c r="F1189">
        <v>387.29999999999995</v>
      </c>
      <c r="G1189">
        <v>132.4</v>
      </c>
    </row>
    <row r="1190" spans="1:7" x14ac:dyDescent="0.35">
      <c r="A1190" t="s">
        <v>33</v>
      </c>
      <c r="B1190">
        <v>2017</v>
      </c>
      <c r="C1190" t="s">
        <v>42</v>
      </c>
      <c r="D1190" s="29">
        <v>42979</v>
      </c>
      <c r="E1190" t="s">
        <v>17</v>
      </c>
      <c r="F1190">
        <v>389.9</v>
      </c>
      <c r="G1190">
        <v>132.4</v>
      </c>
    </row>
    <row r="1191" spans="1:7" x14ac:dyDescent="0.35">
      <c r="A1191" t="s">
        <v>33</v>
      </c>
      <c r="B1191">
        <v>2017</v>
      </c>
      <c r="C1191" t="s">
        <v>42</v>
      </c>
      <c r="D1191" s="29">
        <v>42979</v>
      </c>
      <c r="E1191" t="s">
        <v>75</v>
      </c>
      <c r="F1191">
        <v>1624.9</v>
      </c>
      <c r="G1191">
        <v>132.4</v>
      </c>
    </row>
    <row r="1192" spans="1:7" x14ac:dyDescent="0.35">
      <c r="A1192" t="s">
        <v>34</v>
      </c>
      <c r="B1192">
        <v>2017</v>
      </c>
      <c r="C1192" t="s">
        <v>42</v>
      </c>
      <c r="D1192" s="29">
        <v>42979</v>
      </c>
      <c r="E1192" t="s">
        <v>75</v>
      </c>
      <c r="F1192">
        <v>1641.1999999999998</v>
      </c>
      <c r="G1192">
        <v>135.19999999999999</v>
      </c>
    </row>
    <row r="1193" spans="1:7" x14ac:dyDescent="0.35">
      <c r="A1193" t="s">
        <v>34</v>
      </c>
      <c r="B1193">
        <v>2017</v>
      </c>
      <c r="C1193" t="s">
        <v>42</v>
      </c>
      <c r="D1193" s="29">
        <v>42979</v>
      </c>
      <c r="E1193" t="s">
        <v>17</v>
      </c>
      <c r="F1193">
        <v>414.5</v>
      </c>
      <c r="G1193">
        <v>135.19999999999999</v>
      </c>
    </row>
    <row r="1194" spans="1:7" x14ac:dyDescent="0.35">
      <c r="A1194" t="s">
        <v>34</v>
      </c>
      <c r="B1194">
        <v>2017</v>
      </c>
      <c r="C1194" t="s">
        <v>42</v>
      </c>
      <c r="D1194" s="29">
        <v>42979</v>
      </c>
      <c r="E1194" t="s">
        <v>82</v>
      </c>
      <c r="F1194">
        <v>391.4</v>
      </c>
      <c r="G1194">
        <v>135.19999999999999</v>
      </c>
    </row>
    <row r="1195" spans="1:7" x14ac:dyDescent="0.35">
      <c r="A1195" t="s">
        <v>34</v>
      </c>
      <c r="B1195">
        <v>2017</v>
      </c>
      <c r="C1195" t="s">
        <v>42</v>
      </c>
      <c r="D1195" s="29">
        <v>42979</v>
      </c>
      <c r="E1195" t="s">
        <v>83</v>
      </c>
      <c r="F1195">
        <v>533.20000000000005</v>
      </c>
      <c r="G1195">
        <v>135.19999999999999</v>
      </c>
    </row>
    <row r="1196" spans="1:7" x14ac:dyDescent="0.35">
      <c r="A1196" t="s">
        <v>34</v>
      </c>
      <c r="B1196">
        <v>2017</v>
      </c>
      <c r="C1196" t="s">
        <v>42</v>
      </c>
      <c r="D1196" s="29">
        <v>42979</v>
      </c>
      <c r="E1196" t="s">
        <v>84</v>
      </c>
      <c r="F1196">
        <v>260.8</v>
      </c>
      <c r="G1196">
        <v>135.19999999999999</v>
      </c>
    </row>
    <row r="1197" spans="1:7" x14ac:dyDescent="0.35">
      <c r="A1197" t="s">
        <v>34</v>
      </c>
      <c r="B1197">
        <v>2017</v>
      </c>
      <c r="C1197" t="s">
        <v>42</v>
      </c>
      <c r="D1197" s="29">
        <v>42979</v>
      </c>
      <c r="E1197" t="s">
        <v>21</v>
      </c>
      <c r="F1197">
        <v>131</v>
      </c>
      <c r="G1197">
        <v>135.19999999999999</v>
      </c>
    </row>
    <row r="1198" spans="1:7" x14ac:dyDescent="0.35">
      <c r="A1198" t="s">
        <v>34</v>
      </c>
      <c r="B1198">
        <v>2017</v>
      </c>
      <c r="C1198" t="s">
        <v>42</v>
      </c>
      <c r="D1198" s="29">
        <v>42979</v>
      </c>
      <c r="E1198" t="s">
        <v>23</v>
      </c>
      <c r="F1198">
        <v>130.6</v>
      </c>
      <c r="G1198">
        <v>135.19999999999999</v>
      </c>
    </row>
    <row r="1199" spans="1:7" x14ac:dyDescent="0.35">
      <c r="A1199" t="s">
        <v>30</v>
      </c>
      <c r="B1199">
        <v>2017</v>
      </c>
      <c r="C1199" t="s">
        <v>43</v>
      </c>
      <c r="D1199" s="29">
        <v>43009</v>
      </c>
      <c r="E1199" t="s">
        <v>75</v>
      </c>
      <c r="F1199">
        <v>1659.6</v>
      </c>
      <c r="G1199">
        <v>138.30000000000001</v>
      </c>
    </row>
    <row r="1200" spans="1:7" x14ac:dyDescent="0.35">
      <c r="A1200" t="s">
        <v>30</v>
      </c>
      <c r="B1200">
        <v>2017</v>
      </c>
      <c r="C1200" t="s">
        <v>43</v>
      </c>
      <c r="D1200" s="29">
        <v>43009</v>
      </c>
      <c r="E1200" t="s">
        <v>17</v>
      </c>
      <c r="F1200">
        <v>433.99999999999994</v>
      </c>
      <c r="G1200">
        <v>138.30000000000001</v>
      </c>
    </row>
    <row r="1201" spans="1:7" x14ac:dyDescent="0.35">
      <c r="A1201" t="s">
        <v>30</v>
      </c>
      <c r="B1201">
        <v>2017</v>
      </c>
      <c r="C1201" t="s">
        <v>43</v>
      </c>
      <c r="D1201" s="29">
        <v>43009</v>
      </c>
      <c r="E1201" t="s">
        <v>82</v>
      </c>
      <c r="F1201">
        <v>398.4</v>
      </c>
      <c r="G1201">
        <v>138.30000000000001</v>
      </c>
    </row>
    <row r="1202" spans="1:7" x14ac:dyDescent="0.35">
      <c r="A1202" t="s">
        <v>30</v>
      </c>
      <c r="B1202">
        <v>2017</v>
      </c>
      <c r="C1202" t="s">
        <v>43</v>
      </c>
      <c r="D1202" s="29">
        <v>43009</v>
      </c>
      <c r="E1202" t="s">
        <v>83</v>
      </c>
      <c r="F1202">
        <v>542.20000000000005</v>
      </c>
      <c r="G1202">
        <v>138.30000000000001</v>
      </c>
    </row>
    <row r="1203" spans="1:7" x14ac:dyDescent="0.35">
      <c r="A1203" t="s">
        <v>30</v>
      </c>
      <c r="B1203">
        <v>2017</v>
      </c>
      <c r="C1203" t="s">
        <v>43</v>
      </c>
      <c r="D1203" s="29">
        <v>43009</v>
      </c>
      <c r="E1203" t="s">
        <v>84</v>
      </c>
      <c r="F1203">
        <v>269.10000000000002</v>
      </c>
      <c r="G1203">
        <v>138.30000000000001</v>
      </c>
    </row>
    <row r="1204" spans="1:7" x14ac:dyDescent="0.35">
      <c r="A1204" t="s">
        <v>30</v>
      </c>
      <c r="B1204">
        <v>2017</v>
      </c>
      <c r="C1204" t="s">
        <v>43</v>
      </c>
      <c r="D1204" s="29">
        <v>43009</v>
      </c>
      <c r="E1204" t="s">
        <v>21</v>
      </c>
      <c r="F1204">
        <v>138.1</v>
      </c>
      <c r="G1204">
        <v>138.30000000000001</v>
      </c>
    </row>
    <row r="1205" spans="1:7" x14ac:dyDescent="0.35">
      <c r="A1205" t="s">
        <v>30</v>
      </c>
      <c r="B1205">
        <v>2017</v>
      </c>
      <c r="C1205" t="s">
        <v>43</v>
      </c>
      <c r="D1205" s="29">
        <v>43009</v>
      </c>
      <c r="E1205" t="s">
        <v>23</v>
      </c>
      <c r="F1205">
        <v>134.19999999999999</v>
      </c>
      <c r="G1205">
        <v>138.30000000000001</v>
      </c>
    </row>
    <row r="1206" spans="1:7" x14ac:dyDescent="0.35">
      <c r="A1206" t="s">
        <v>33</v>
      </c>
      <c r="B1206">
        <v>2017</v>
      </c>
      <c r="C1206" t="s">
        <v>43</v>
      </c>
      <c r="D1206" s="29">
        <v>43009</v>
      </c>
      <c r="E1206" t="s">
        <v>23</v>
      </c>
      <c r="F1206">
        <v>126.6</v>
      </c>
      <c r="G1206">
        <v>133.5</v>
      </c>
    </row>
    <row r="1207" spans="1:7" x14ac:dyDescent="0.35">
      <c r="A1207" t="s">
        <v>33</v>
      </c>
      <c r="B1207">
        <v>2017</v>
      </c>
      <c r="C1207" t="s">
        <v>43</v>
      </c>
      <c r="D1207" s="29">
        <v>43009</v>
      </c>
      <c r="E1207" t="s">
        <v>21</v>
      </c>
      <c r="F1207">
        <v>122.6</v>
      </c>
      <c r="G1207">
        <v>133.5</v>
      </c>
    </row>
    <row r="1208" spans="1:7" x14ac:dyDescent="0.35">
      <c r="A1208" t="s">
        <v>33</v>
      </c>
      <c r="B1208">
        <v>2017</v>
      </c>
      <c r="C1208" t="s">
        <v>43</v>
      </c>
      <c r="D1208" s="29">
        <v>43009</v>
      </c>
      <c r="E1208" t="s">
        <v>84</v>
      </c>
      <c r="F1208">
        <v>252.8</v>
      </c>
      <c r="G1208">
        <v>133.5</v>
      </c>
    </row>
    <row r="1209" spans="1:7" x14ac:dyDescent="0.35">
      <c r="A1209" t="s">
        <v>33</v>
      </c>
      <c r="B1209">
        <v>2017</v>
      </c>
      <c r="C1209" t="s">
        <v>43</v>
      </c>
      <c r="D1209" s="29">
        <v>43009</v>
      </c>
      <c r="E1209" t="s">
        <v>83</v>
      </c>
      <c r="F1209">
        <v>529.1</v>
      </c>
      <c r="G1209">
        <v>133.5</v>
      </c>
    </row>
    <row r="1210" spans="1:7" x14ac:dyDescent="0.35">
      <c r="A1210" t="s">
        <v>33</v>
      </c>
      <c r="B1210">
        <v>2017</v>
      </c>
      <c r="C1210" t="s">
        <v>43</v>
      </c>
      <c r="D1210" s="29">
        <v>43009</v>
      </c>
      <c r="E1210" t="s">
        <v>82</v>
      </c>
      <c r="F1210">
        <v>388.6</v>
      </c>
      <c r="G1210">
        <v>133.5</v>
      </c>
    </row>
    <row r="1211" spans="1:7" x14ac:dyDescent="0.35">
      <c r="A1211" t="s">
        <v>33</v>
      </c>
      <c r="B1211">
        <v>2017</v>
      </c>
      <c r="C1211" t="s">
        <v>43</v>
      </c>
      <c r="D1211" s="29">
        <v>43009</v>
      </c>
      <c r="E1211" t="s">
        <v>17</v>
      </c>
      <c r="F1211">
        <v>391.5</v>
      </c>
      <c r="G1211">
        <v>133.5</v>
      </c>
    </row>
    <row r="1212" spans="1:7" x14ac:dyDescent="0.35">
      <c r="A1212" t="s">
        <v>33</v>
      </c>
      <c r="B1212">
        <v>2017</v>
      </c>
      <c r="C1212" t="s">
        <v>43</v>
      </c>
      <c r="D1212" s="29">
        <v>43009</v>
      </c>
      <c r="E1212" t="s">
        <v>75</v>
      </c>
      <c r="F1212">
        <v>1640.6</v>
      </c>
      <c r="G1212">
        <v>133.5</v>
      </c>
    </row>
    <row r="1213" spans="1:7" x14ac:dyDescent="0.35">
      <c r="A1213" t="s">
        <v>34</v>
      </c>
      <c r="B1213">
        <v>2017</v>
      </c>
      <c r="C1213" t="s">
        <v>43</v>
      </c>
      <c r="D1213" s="29">
        <v>43009</v>
      </c>
      <c r="E1213" t="s">
        <v>75</v>
      </c>
      <c r="F1213">
        <v>1650.9999999999998</v>
      </c>
      <c r="G1213">
        <v>136.1</v>
      </c>
    </row>
    <row r="1214" spans="1:7" x14ac:dyDescent="0.35">
      <c r="A1214" t="s">
        <v>34</v>
      </c>
      <c r="B1214">
        <v>2017</v>
      </c>
      <c r="C1214" t="s">
        <v>43</v>
      </c>
      <c r="D1214" s="29">
        <v>43009</v>
      </c>
      <c r="E1214" t="s">
        <v>17</v>
      </c>
      <c r="F1214">
        <v>416.90000000000003</v>
      </c>
      <c r="G1214">
        <v>136.1</v>
      </c>
    </row>
    <row r="1215" spans="1:7" x14ac:dyDescent="0.35">
      <c r="A1215" t="s">
        <v>34</v>
      </c>
      <c r="B1215">
        <v>2017</v>
      </c>
      <c r="C1215" t="s">
        <v>43</v>
      </c>
      <c r="D1215" s="29">
        <v>43009</v>
      </c>
      <c r="E1215" t="s">
        <v>82</v>
      </c>
      <c r="F1215">
        <v>393</v>
      </c>
      <c r="G1215">
        <v>136.1</v>
      </c>
    </row>
    <row r="1216" spans="1:7" x14ac:dyDescent="0.35">
      <c r="A1216" t="s">
        <v>34</v>
      </c>
      <c r="B1216">
        <v>2017</v>
      </c>
      <c r="C1216" t="s">
        <v>43</v>
      </c>
      <c r="D1216" s="29">
        <v>43009</v>
      </c>
      <c r="E1216" t="s">
        <v>83</v>
      </c>
      <c r="F1216">
        <v>534.9</v>
      </c>
      <c r="G1216">
        <v>136.1</v>
      </c>
    </row>
    <row r="1217" spans="1:7" x14ac:dyDescent="0.35">
      <c r="A1217" t="s">
        <v>34</v>
      </c>
      <c r="B1217">
        <v>2017</v>
      </c>
      <c r="C1217" t="s">
        <v>43</v>
      </c>
      <c r="D1217" s="29">
        <v>43009</v>
      </c>
      <c r="E1217" t="s">
        <v>84</v>
      </c>
      <c r="F1217">
        <v>261.3</v>
      </c>
      <c r="G1217">
        <v>136.1</v>
      </c>
    </row>
    <row r="1218" spans="1:7" x14ac:dyDescent="0.35">
      <c r="A1218" t="s">
        <v>34</v>
      </c>
      <c r="B1218">
        <v>2017</v>
      </c>
      <c r="C1218" t="s">
        <v>43</v>
      </c>
      <c r="D1218" s="29">
        <v>43009</v>
      </c>
      <c r="E1218" t="s">
        <v>21</v>
      </c>
      <c r="F1218">
        <v>132.19999999999999</v>
      </c>
      <c r="G1218">
        <v>136.1</v>
      </c>
    </row>
    <row r="1219" spans="1:7" x14ac:dyDescent="0.35">
      <c r="A1219" t="s">
        <v>34</v>
      </c>
      <c r="B1219">
        <v>2017</v>
      </c>
      <c r="C1219" t="s">
        <v>43</v>
      </c>
      <c r="D1219" s="29">
        <v>43009</v>
      </c>
      <c r="E1219" t="s">
        <v>23</v>
      </c>
      <c r="F1219">
        <v>131.30000000000001</v>
      </c>
      <c r="G1219">
        <v>136.1</v>
      </c>
    </row>
    <row r="1220" spans="1:7" x14ac:dyDescent="0.35">
      <c r="A1220" t="s">
        <v>30</v>
      </c>
      <c r="B1220">
        <v>2017</v>
      </c>
      <c r="C1220" t="s">
        <v>45</v>
      </c>
      <c r="D1220" s="29">
        <v>43040</v>
      </c>
      <c r="E1220" t="s">
        <v>75</v>
      </c>
      <c r="F1220">
        <v>1685.8000000000002</v>
      </c>
      <c r="G1220">
        <v>140</v>
      </c>
    </row>
    <row r="1221" spans="1:7" x14ac:dyDescent="0.35">
      <c r="A1221" t="s">
        <v>30</v>
      </c>
      <c r="B1221">
        <v>2017</v>
      </c>
      <c r="C1221" t="s">
        <v>45</v>
      </c>
      <c r="D1221" s="29">
        <v>43040</v>
      </c>
      <c r="E1221" t="s">
        <v>17</v>
      </c>
      <c r="F1221">
        <v>437</v>
      </c>
      <c r="G1221">
        <v>140</v>
      </c>
    </row>
    <row r="1222" spans="1:7" x14ac:dyDescent="0.35">
      <c r="A1222" t="s">
        <v>30</v>
      </c>
      <c r="B1222">
        <v>2017</v>
      </c>
      <c r="C1222" t="s">
        <v>45</v>
      </c>
      <c r="D1222" s="29">
        <v>43040</v>
      </c>
      <c r="E1222" t="s">
        <v>82</v>
      </c>
      <c r="F1222">
        <v>401.7</v>
      </c>
      <c r="G1222">
        <v>140</v>
      </c>
    </row>
    <row r="1223" spans="1:7" x14ac:dyDescent="0.35">
      <c r="A1223" t="s">
        <v>30</v>
      </c>
      <c r="B1223">
        <v>2017</v>
      </c>
      <c r="C1223" t="s">
        <v>45</v>
      </c>
      <c r="D1223" s="29">
        <v>43040</v>
      </c>
      <c r="E1223" t="s">
        <v>83</v>
      </c>
      <c r="F1223">
        <v>545.79999999999995</v>
      </c>
      <c r="G1223">
        <v>140</v>
      </c>
    </row>
    <row r="1224" spans="1:7" x14ac:dyDescent="0.35">
      <c r="A1224" t="s">
        <v>30</v>
      </c>
      <c r="B1224">
        <v>2017</v>
      </c>
      <c r="C1224" t="s">
        <v>45</v>
      </c>
      <c r="D1224" s="29">
        <v>43040</v>
      </c>
      <c r="E1224" t="s">
        <v>84</v>
      </c>
      <c r="F1224">
        <v>271.10000000000002</v>
      </c>
      <c r="G1224">
        <v>140</v>
      </c>
    </row>
    <row r="1225" spans="1:7" x14ac:dyDescent="0.35">
      <c r="A1225" t="s">
        <v>30</v>
      </c>
      <c r="B1225">
        <v>2017</v>
      </c>
      <c r="C1225" t="s">
        <v>45</v>
      </c>
      <c r="D1225" s="29">
        <v>43040</v>
      </c>
      <c r="E1225" t="s">
        <v>21</v>
      </c>
      <c r="F1225">
        <v>141.1</v>
      </c>
      <c r="G1225">
        <v>140</v>
      </c>
    </row>
    <row r="1226" spans="1:7" x14ac:dyDescent="0.35">
      <c r="A1226" t="s">
        <v>30</v>
      </c>
      <c r="B1226">
        <v>2017</v>
      </c>
      <c r="C1226" t="s">
        <v>45</v>
      </c>
      <c r="D1226" s="29">
        <v>43040</v>
      </c>
      <c r="E1226" t="s">
        <v>23</v>
      </c>
      <c r="F1226">
        <v>135.80000000000001</v>
      </c>
      <c r="G1226">
        <v>140</v>
      </c>
    </row>
    <row r="1227" spans="1:7" x14ac:dyDescent="0.35">
      <c r="A1227" t="s">
        <v>33</v>
      </c>
      <c r="B1227">
        <v>2017</v>
      </c>
      <c r="C1227" t="s">
        <v>45</v>
      </c>
      <c r="D1227" s="29">
        <v>43040</v>
      </c>
      <c r="E1227" t="s">
        <v>23</v>
      </c>
      <c r="F1227">
        <v>127.4</v>
      </c>
      <c r="G1227">
        <v>134.80000000000001</v>
      </c>
    </row>
    <row r="1228" spans="1:7" x14ac:dyDescent="0.35">
      <c r="A1228" t="s">
        <v>33</v>
      </c>
      <c r="B1228">
        <v>2017</v>
      </c>
      <c r="C1228" t="s">
        <v>45</v>
      </c>
      <c r="D1228" s="29">
        <v>43040</v>
      </c>
      <c r="E1228" t="s">
        <v>21</v>
      </c>
      <c r="F1228">
        <v>125.7</v>
      </c>
      <c r="G1228">
        <v>134.80000000000001</v>
      </c>
    </row>
    <row r="1229" spans="1:7" x14ac:dyDescent="0.35">
      <c r="A1229" t="s">
        <v>33</v>
      </c>
      <c r="B1229">
        <v>2017</v>
      </c>
      <c r="C1229" t="s">
        <v>45</v>
      </c>
      <c r="D1229" s="29">
        <v>43040</v>
      </c>
      <c r="E1229" t="s">
        <v>84</v>
      </c>
      <c r="F1229">
        <v>253.70000000000002</v>
      </c>
      <c r="G1229">
        <v>134.80000000000001</v>
      </c>
    </row>
    <row r="1230" spans="1:7" x14ac:dyDescent="0.35">
      <c r="A1230" t="s">
        <v>33</v>
      </c>
      <c r="B1230">
        <v>2017</v>
      </c>
      <c r="C1230" t="s">
        <v>45</v>
      </c>
      <c r="D1230" s="29">
        <v>43040</v>
      </c>
      <c r="E1230" t="s">
        <v>83</v>
      </c>
      <c r="F1230">
        <v>531.6</v>
      </c>
      <c r="G1230">
        <v>134.80000000000001</v>
      </c>
    </row>
    <row r="1231" spans="1:7" x14ac:dyDescent="0.35">
      <c r="A1231" t="s">
        <v>33</v>
      </c>
      <c r="B1231">
        <v>2017</v>
      </c>
      <c r="C1231" t="s">
        <v>45</v>
      </c>
      <c r="D1231" s="29">
        <v>43040</v>
      </c>
      <c r="E1231" t="s">
        <v>82</v>
      </c>
      <c r="F1231">
        <v>390.5</v>
      </c>
      <c r="G1231">
        <v>134.80000000000001</v>
      </c>
    </row>
    <row r="1232" spans="1:7" x14ac:dyDescent="0.35">
      <c r="A1232" t="s">
        <v>33</v>
      </c>
      <c r="B1232">
        <v>2017</v>
      </c>
      <c r="C1232" t="s">
        <v>45</v>
      </c>
      <c r="D1232" s="29">
        <v>43040</v>
      </c>
      <c r="E1232" t="s">
        <v>17</v>
      </c>
      <c r="F1232">
        <v>393.9</v>
      </c>
      <c r="G1232">
        <v>134.80000000000001</v>
      </c>
    </row>
    <row r="1233" spans="1:7" x14ac:dyDescent="0.35">
      <c r="A1233" t="s">
        <v>33</v>
      </c>
      <c r="B1233">
        <v>2017</v>
      </c>
      <c r="C1233" t="s">
        <v>45</v>
      </c>
      <c r="D1233" s="29">
        <v>43040</v>
      </c>
      <c r="E1233" t="s">
        <v>75</v>
      </c>
      <c r="F1233">
        <v>1671.3</v>
      </c>
      <c r="G1233">
        <v>134.80000000000001</v>
      </c>
    </row>
    <row r="1234" spans="1:7" x14ac:dyDescent="0.35">
      <c r="A1234" t="s">
        <v>34</v>
      </c>
      <c r="B1234">
        <v>2017</v>
      </c>
      <c r="C1234" t="s">
        <v>45</v>
      </c>
      <c r="D1234" s="29">
        <v>43040</v>
      </c>
      <c r="E1234" t="s">
        <v>75</v>
      </c>
      <c r="F1234">
        <v>1679</v>
      </c>
      <c r="G1234">
        <v>137.6</v>
      </c>
    </row>
    <row r="1235" spans="1:7" x14ac:dyDescent="0.35">
      <c r="A1235" t="s">
        <v>34</v>
      </c>
      <c r="B1235">
        <v>2017</v>
      </c>
      <c r="C1235" t="s">
        <v>45</v>
      </c>
      <c r="D1235" s="29">
        <v>43040</v>
      </c>
      <c r="E1235" t="s">
        <v>17</v>
      </c>
      <c r="F1235">
        <v>419.6</v>
      </c>
      <c r="G1235">
        <v>137.6</v>
      </c>
    </row>
    <row r="1236" spans="1:7" x14ac:dyDescent="0.35">
      <c r="A1236" t="s">
        <v>34</v>
      </c>
      <c r="B1236">
        <v>2017</v>
      </c>
      <c r="C1236" t="s">
        <v>45</v>
      </c>
      <c r="D1236" s="29">
        <v>43040</v>
      </c>
      <c r="E1236" t="s">
        <v>82</v>
      </c>
      <c r="F1236">
        <v>395.5</v>
      </c>
      <c r="G1236">
        <v>137.6</v>
      </c>
    </row>
    <row r="1237" spans="1:7" x14ac:dyDescent="0.35">
      <c r="A1237" t="s">
        <v>34</v>
      </c>
      <c r="B1237">
        <v>2017</v>
      </c>
      <c r="C1237" t="s">
        <v>45</v>
      </c>
      <c r="D1237" s="29">
        <v>43040</v>
      </c>
      <c r="E1237" t="s">
        <v>83</v>
      </c>
      <c r="F1237">
        <v>538.09999999999991</v>
      </c>
      <c r="G1237">
        <v>137.6</v>
      </c>
    </row>
    <row r="1238" spans="1:7" x14ac:dyDescent="0.35">
      <c r="A1238" t="s">
        <v>34</v>
      </c>
      <c r="B1238">
        <v>2017</v>
      </c>
      <c r="C1238" t="s">
        <v>45</v>
      </c>
      <c r="D1238" s="29">
        <v>43040</v>
      </c>
      <c r="E1238" t="s">
        <v>84</v>
      </c>
      <c r="F1238">
        <v>262.8</v>
      </c>
      <c r="G1238">
        <v>137.6</v>
      </c>
    </row>
    <row r="1239" spans="1:7" x14ac:dyDescent="0.35">
      <c r="A1239" t="s">
        <v>34</v>
      </c>
      <c r="B1239">
        <v>2017</v>
      </c>
      <c r="C1239" t="s">
        <v>45</v>
      </c>
      <c r="D1239" s="29">
        <v>43040</v>
      </c>
      <c r="E1239" t="s">
        <v>21</v>
      </c>
      <c r="F1239">
        <v>135.30000000000001</v>
      </c>
      <c r="G1239">
        <v>137.6</v>
      </c>
    </row>
    <row r="1240" spans="1:7" x14ac:dyDescent="0.35">
      <c r="A1240" t="s">
        <v>34</v>
      </c>
      <c r="B1240">
        <v>2017</v>
      </c>
      <c r="C1240" t="s">
        <v>45</v>
      </c>
      <c r="D1240" s="29">
        <v>43040</v>
      </c>
      <c r="E1240" t="s">
        <v>23</v>
      </c>
      <c r="F1240">
        <v>132.6</v>
      </c>
      <c r="G1240">
        <v>137.6</v>
      </c>
    </row>
    <row r="1241" spans="1:7" x14ac:dyDescent="0.35">
      <c r="A1241" t="s">
        <v>30</v>
      </c>
      <c r="B1241">
        <v>2017</v>
      </c>
      <c r="C1241" t="s">
        <v>46</v>
      </c>
      <c r="D1241" s="29">
        <v>43070</v>
      </c>
      <c r="E1241" t="s">
        <v>75</v>
      </c>
      <c r="F1241">
        <v>1682.5000000000002</v>
      </c>
      <c r="G1241">
        <v>139.80000000000001</v>
      </c>
    </row>
    <row r="1242" spans="1:7" x14ac:dyDescent="0.35">
      <c r="A1242" t="s">
        <v>30</v>
      </c>
      <c r="B1242">
        <v>2017</v>
      </c>
      <c r="C1242" t="s">
        <v>46</v>
      </c>
      <c r="D1242" s="29">
        <v>43070</v>
      </c>
      <c r="E1242" t="s">
        <v>17</v>
      </c>
      <c r="F1242">
        <v>437.09999999999997</v>
      </c>
      <c r="G1242">
        <v>139.80000000000001</v>
      </c>
    </row>
    <row r="1243" spans="1:7" x14ac:dyDescent="0.35">
      <c r="A1243" t="s">
        <v>30</v>
      </c>
      <c r="B1243">
        <v>2017</v>
      </c>
      <c r="C1243" t="s">
        <v>46</v>
      </c>
      <c r="D1243" s="29">
        <v>43070</v>
      </c>
      <c r="E1243" t="s">
        <v>82</v>
      </c>
      <c r="F1243">
        <v>402.20000000000005</v>
      </c>
      <c r="G1243">
        <v>139.80000000000001</v>
      </c>
    </row>
    <row r="1244" spans="1:7" x14ac:dyDescent="0.35">
      <c r="A1244" t="s">
        <v>30</v>
      </c>
      <c r="B1244">
        <v>2017</v>
      </c>
      <c r="C1244" t="s">
        <v>46</v>
      </c>
      <c r="D1244" s="29">
        <v>43070</v>
      </c>
      <c r="E1244" t="s">
        <v>83</v>
      </c>
      <c r="F1244">
        <v>545.49999999999989</v>
      </c>
      <c r="G1244">
        <v>139.80000000000001</v>
      </c>
    </row>
    <row r="1245" spans="1:7" x14ac:dyDescent="0.35">
      <c r="A1245" t="s">
        <v>30</v>
      </c>
      <c r="B1245">
        <v>2017</v>
      </c>
      <c r="C1245" t="s">
        <v>46</v>
      </c>
      <c r="D1245" s="29">
        <v>43070</v>
      </c>
      <c r="E1245" t="s">
        <v>84</v>
      </c>
      <c r="F1245">
        <v>271.39999999999998</v>
      </c>
      <c r="G1245">
        <v>139.80000000000001</v>
      </c>
    </row>
    <row r="1246" spans="1:7" x14ac:dyDescent="0.35">
      <c r="A1246" t="s">
        <v>30</v>
      </c>
      <c r="B1246">
        <v>2017</v>
      </c>
      <c r="C1246" t="s">
        <v>46</v>
      </c>
      <c r="D1246" s="29">
        <v>43070</v>
      </c>
      <c r="E1246" t="s">
        <v>21</v>
      </c>
      <c r="F1246">
        <v>142.6</v>
      </c>
      <c r="G1246">
        <v>139.80000000000001</v>
      </c>
    </row>
    <row r="1247" spans="1:7" x14ac:dyDescent="0.35">
      <c r="A1247" t="s">
        <v>30</v>
      </c>
      <c r="B1247">
        <v>2017</v>
      </c>
      <c r="C1247" t="s">
        <v>46</v>
      </c>
      <c r="D1247" s="29">
        <v>43070</v>
      </c>
      <c r="E1247" t="s">
        <v>23</v>
      </c>
      <c r="F1247">
        <v>136.1</v>
      </c>
      <c r="G1247">
        <v>139.80000000000001</v>
      </c>
    </row>
    <row r="1248" spans="1:7" x14ac:dyDescent="0.35">
      <c r="A1248" t="s">
        <v>33</v>
      </c>
      <c r="B1248">
        <v>2017</v>
      </c>
      <c r="C1248" t="s">
        <v>46</v>
      </c>
      <c r="D1248" s="29">
        <v>43070</v>
      </c>
      <c r="E1248" t="s">
        <v>23</v>
      </c>
      <c r="F1248">
        <v>128.19999999999999</v>
      </c>
      <c r="G1248">
        <v>134.1</v>
      </c>
    </row>
    <row r="1249" spans="1:7" x14ac:dyDescent="0.35">
      <c r="A1249" t="s">
        <v>33</v>
      </c>
      <c r="B1249">
        <v>2017</v>
      </c>
      <c r="C1249" t="s">
        <v>46</v>
      </c>
      <c r="D1249" s="29">
        <v>43070</v>
      </c>
      <c r="E1249" t="s">
        <v>21</v>
      </c>
      <c r="F1249">
        <v>126.8</v>
      </c>
      <c r="G1249">
        <v>134.1</v>
      </c>
    </row>
    <row r="1250" spans="1:7" x14ac:dyDescent="0.35">
      <c r="A1250" t="s">
        <v>33</v>
      </c>
      <c r="B1250">
        <v>2017</v>
      </c>
      <c r="C1250" t="s">
        <v>46</v>
      </c>
      <c r="D1250" s="29">
        <v>43070</v>
      </c>
      <c r="E1250" t="s">
        <v>84</v>
      </c>
      <c r="F1250">
        <v>254.4</v>
      </c>
      <c r="G1250">
        <v>134.1</v>
      </c>
    </row>
    <row r="1251" spans="1:7" x14ac:dyDescent="0.35">
      <c r="A1251" t="s">
        <v>33</v>
      </c>
      <c r="B1251">
        <v>2017</v>
      </c>
      <c r="C1251" t="s">
        <v>46</v>
      </c>
      <c r="D1251" s="29">
        <v>43070</v>
      </c>
      <c r="E1251" t="s">
        <v>83</v>
      </c>
      <c r="F1251">
        <v>532.9</v>
      </c>
      <c r="G1251">
        <v>134.1</v>
      </c>
    </row>
    <row r="1252" spans="1:7" x14ac:dyDescent="0.35">
      <c r="A1252" t="s">
        <v>33</v>
      </c>
      <c r="B1252">
        <v>2017</v>
      </c>
      <c r="C1252" t="s">
        <v>46</v>
      </c>
      <c r="D1252" s="29">
        <v>43070</v>
      </c>
      <c r="E1252" t="s">
        <v>82</v>
      </c>
      <c r="F1252">
        <v>391.09999999999997</v>
      </c>
      <c r="G1252">
        <v>134.1</v>
      </c>
    </row>
    <row r="1253" spans="1:7" x14ac:dyDescent="0.35">
      <c r="A1253" t="s">
        <v>33</v>
      </c>
      <c r="B1253">
        <v>2017</v>
      </c>
      <c r="C1253" t="s">
        <v>46</v>
      </c>
      <c r="D1253" s="29">
        <v>43070</v>
      </c>
      <c r="E1253" t="s">
        <v>17</v>
      </c>
      <c r="F1253">
        <v>395.2</v>
      </c>
      <c r="G1253">
        <v>134.1</v>
      </c>
    </row>
    <row r="1254" spans="1:7" x14ac:dyDescent="0.35">
      <c r="A1254" t="s">
        <v>33</v>
      </c>
      <c r="B1254">
        <v>2017</v>
      </c>
      <c r="C1254" t="s">
        <v>46</v>
      </c>
      <c r="D1254" s="29">
        <v>43070</v>
      </c>
      <c r="E1254" t="s">
        <v>75</v>
      </c>
      <c r="F1254">
        <v>1641.8</v>
      </c>
      <c r="G1254">
        <v>134.1</v>
      </c>
    </row>
    <row r="1255" spans="1:7" x14ac:dyDescent="0.35">
      <c r="A1255" t="s">
        <v>34</v>
      </c>
      <c r="B1255">
        <v>2017</v>
      </c>
      <c r="C1255" t="s">
        <v>46</v>
      </c>
      <c r="D1255" s="29">
        <v>43070</v>
      </c>
      <c r="E1255" t="s">
        <v>75</v>
      </c>
      <c r="F1255">
        <v>1666.1999999999998</v>
      </c>
      <c r="G1255">
        <v>137.19999999999999</v>
      </c>
    </row>
    <row r="1256" spans="1:7" x14ac:dyDescent="0.35">
      <c r="A1256" t="s">
        <v>34</v>
      </c>
      <c r="B1256">
        <v>2017</v>
      </c>
      <c r="C1256" t="s">
        <v>46</v>
      </c>
      <c r="D1256" s="29">
        <v>43070</v>
      </c>
      <c r="E1256" t="s">
        <v>17</v>
      </c>
      <c r="F1256">
        <v>420.2</v>
      </c>
      <c r="G1256">
        <v>137.19999999999999</v>
      </c>
    </row>
    <row r="1257" spans="1:7" x14ac:dyDescent="0.35">
      <c r="A1257" t="s">
        <v>34</v>
      </c>
      <c r="B1257">
        <v>2017</v>
      </c>
      <c r="C1257" t="s">
        <v>46</v>
      </c>
      <c r="D1257" s="29">
        <v>43070</v>
      </c>
      <c r="E1257" t="s">
        <v>82</v>
      </c>
      <c r="F1257">
        <v>396.1</v>
      </c>
      <c r="G1257">
        <v>137.19999999999999</v>
      </c>
    </row>
    <row r="1258" spans="1:7" x14ac:dyDescent="0.35">
      <c r="A1258" t="s">
        <v>34</v>
      </c>
      <c r="B1258">
        <v>2017</v>
      </c>
      <c r="C1258" t="s">
        <v>46</v>
      </c>
      <c r="D1258" s="29">
        <v>43070</v>
      </c>
      <c r="E1258" t="s">
        <v>83</v>
      </c>
      <c r="F1258">
        <v>538.5</v>
      </c>
      <c r="G1258">
        <v>137.19999999999999</v>
      </c>
    </row>
    <row r="1259" spans="1:7" x14ac:dyDescent="0.35">
      <c r="A1259" t="s">
        <v>34</v>
      </c>
      <c r="B1259">
        <v>2017</v>
      </c>
      <c r="C1259" t="s">
        <v>46</v>
      </c>
      <c r="D1259" s="29">
        <v>43070</v>
      </c>
      <c r="E1259" t="s">
        <v>84</v>
      </c>
      <c r="F1259">
        <v>263.29999999999995</v>
      </c>
      <c r="G1259">
        <v>137.19999999999999</v>
      </c>
    </row>
    <row r="1260" spans="1:7" x14ac:dyDescent="0.35">
      <c r="A1260" t="s">
        <v>34</v>
      </c>
      <c r="B1260">
        <v>2017</v>
      </c>
      <c r="C1260" t="s">
        <v>46</v>
      </c>
      <c r="D1260" s="29">
        <v>43070</v>
      </c>
      <c r="E1260" t="s">
        <v>21</v>
      </c>
      <c r="F1260">
        <v>136.6</v>
      </c>
      <c r="G1260">
        <v>137.19999999999999</v>
      </c>
    </row>
    <row r="1261" spans="1:7" x14ac:dyDescent="0.35">
      <c r="A1261" t="s">
        <v>34</v>
      </c>
      <c r="B1261">
        <v>2017</v>
      </c>
      <c r="C1261" t="s">
        <v>46</v>
      </c>
      <c r="D1261" s="29">
        <v>43070</v>
      </c>
      <c r="E1261" t="s">
        <v>23</v>
      </c>
      <c r="F1261">
        <v>133.1</v>
      </c>
      <c r="G1261">
        <v>137.19999999999999</v>
      </c>
    </row>
    <row r="1262" spans="1:7" x14ac:dyDescent="0.35">
      <c r="A1262" t="s">
        <v>30</v>
      </c>
      <c r="B1262">
        <v>2018</v>
      </c>
      <c r="C1262" t="s">
        <v>31</v>
      </c>
      <c r="D1262" s="29">
        <v>43101</v>
      </c>
      <c r="E1262" t="s">
        <v>75</v>
      </c>
      <c r="F1262">
        <v>1669.5</v>
      </c>
      <c r="G1262">
        <v>139.30000000000001</v>
      </c>
    </row>
    <row r="1263" spans="1:7" x14ac:dyDescent="0.35">
      <c r="A1263" t="s">
        <v>30</v>
      </c>
      <c r="B1263">
        <v>2018</v>
      </c>
      <c r="C1263" t="s">
        <v>31</v>
      </c>
      <c r="D1263" s="29">
        <v>43101</v>
      </c>
      <c r="E1263" t="s">
        <v>17</v>
      </c>
      <c r="F1263">
        <v>438.1</v>
      </c>
      <c r="G1263">
        <v>139.30000000000001</v>
      </c>
    </row>
    <row r="1264" spans="1:7" x14ac:dyDescent="0.35">
      <c r="A1264" t="s">
        <v>30</v>
      </c>
      <c r="B1264">
        <v>2018</v>
      </c>
      <c r="C1264" t="s">
        <v>31</v>
      </c>
      <c r="D1264" s="29">
        <v>43101</v>
      </c>
      <c r="E1264" t="s">
        <v>82</v>
      </c>
      <c r="F1264">
        <v>404.70000000000005</v>
      </c>
      <c r="G1264">
        <v>139.30000000000001</v>
      </c>
    </row>
    <row r="1265" spans="1:7" x14ac:dyDescent="0.35">
      <c r="A1265" t="s">
        <v>30</v>
      </c>
      <c r="B1265">
        <v>2018</v>
      </c>
      <c r="C1265" t="s">
        <v>31</v>
      </c>
      <c r="D1265" s="29">
        <v>43101</v>
      </c>
      <c r="E1265" t="s">
        <v>83</v>
      </c>
      <c r="F1265">
        <v>547.69999999999993</v>
      </c>
      <c r="G1265">
        <v>139.30000000000001</v>
      </c>
    </row>
    <row r="1266" spans="1:7" x14ac:dyDescent="0.35">
      <c r="A1266" t="s">
        <v>30</v>
      </c>
      <c r="B1266">
        <v>2018</v>
      </c>
      <c r="C1266" t="s">
        <v>31</v>
      </c>
      <c r="D1266" s="29">
        <v>43101</v>
      </c>
      <c r="E1266" t="s">
        <v>84</v>
      </c>
      <c r="F1266">
        <v>272.10000000000002</v>
      </c>
      <c r="G1266">
        <v>139.30000000000001</v>
      </c>
    </row>
    <row r="1267" spans="1:7" x14ac:dyDescent="0.35">
      <c r="A1267" t="s">
        <v>30</v>
      </c>
      <c r="B1267">
        <v>2018</v>
      </c>
      <c r="C1267" t="s">
        <v>31</v>
      </c>
      <c r="D1267" s="29">
        <v>43101</v>
      </c>
      <c r="E1267" t="s">
        <v>21</v>
      </c>
      <c r="F1267">
        <v>142.30000000000001</v>
      </c>
      <c r="G1267">
        <v>139.30000000000001</v>
      </c>
    </row>
    <row r="1268" spans="1:7" x14ac:dyDescent="0.35">
      <c r="A1268" t="s">
        <v>30</v>
      </c>
      <c r="B1268">
        <v>2018</v>
      </c>
      <c r="C1268" t="s">
        <v>31</v>
      </c>
      <c r="D1268" s="29">
        <v>43101</v>
      </c>
      <c r="E1268" t="s">
        <v>23</v>
      </c>
      <c r="F1268">
        <v>136</v>
      </c>
      <c r="G1268">
        <v>139.30000000000001</v>
      </c>
    </row>
    <row r="1269" spans="1:7" x14ac:dyDescent="0.35">
      <c r="A1269" t="s">
        <v>33</v>
      </c>
      <c r="B1269">
        <v>2018</v>
      </c>
      <c r="C1269" t="s">
        <v>31</v>
      </c>
      <c r="D1269" s="29">
        <v>43101</v>
      </c>
      <c r="E1269" t="s">
        <v>23</v>
      </c>
      <c r="F1269">
        <v>129</v>
      </c>
      <c r="G1269">
        <v>134.1</v>
      </c>
    </row>
    <row r="1270" spans="1:7" x14ac:dyDescent="0.35">
      <c r="A1270" t="s">
        <v>33</v>
      </c>
      <c r="B1270">
        <v>2018</v>
      </c>
      <c r="C1270" t="s">
        <v>31</v>
      </c>
      <c r="D1270" s="29">
        <v>43101</v>
      </c>
      <c r="E1270" t="s">
        <v>21</v>
      </c>
      <c r="F1270">
        <v>127.3</v>
      </c>
      <c r="G1270">
        <v>134.1</v>
      </c>
    </row>
    <row r="1271" spans="1:7" x14ac:dyDescent="0.35">
      <c r="A1271" t="s">
        <v>33</v>
      </c>
      <c r="B1271">
        <v>2018</v>
      </c>
      <c r="C1271" t="s">
        <v>31</v>
      </c>
      <c r="D1271" s="29">
        <v>43101</v>
      </c>
      <c r="E1271" t="s">
        <v>84</v>
      </c>
      <c r="F1271">
        <v>255.3</v>
      </c>
      <c r="G1271">
        <v>134.1</v>
      </c>
    </row>
    <row r="1272" spans="1:7" x14ac:dyDescent="0.35">
      <c r="A1272" t="s">
        <v>33</v>
      </c>
      <c r="B1272">
        <v>2018</v>
      </c>
      <c r="C1272" t="s">
        <v>31</v>
      </c>
      <c r="D1272" s="29">
        <v>43101</v>
      </c>
      <c r="E1272" t="s">
        <v>83</v>
      </c>
      <c r="F1272">
        <v>535.29999999999995</v>
      </c>
      <c r="G1272">
        <v>134.1</v>
      </c>
    </row>
    <row r="1273" spans="1:7" x14ac:dyDescent="0.35">
      <c r="A1273" t="s">
        <v>33</v>
      </c>
      <c r="B1273">
        <v>2018</v>
      </c>
      <c r="C1273" t="s">
        <v>31</v>
      </c>
      <c r="D1273" s="29">
        <v>43101</v>
      </c>
      <c r="E1273" t="s">
        <v>82</v>
      </c>
      <c r="F1273">
        <v>393.79999999999995</v>
      </c>
      <c r="G1273">
        <v>134.1</v>
      </c>
    </row>
    <row r="1274" spans="1:7" x14ac:dyDescent="0.35">
      <c r="A1274" t="s">
        <v>33</v>
      </c>
      <c r="B1274">
        <v>2018</v>
      </c>
      <c r="C1274" t="s">
        <v>31</v>
      </c>
      <c r="D1274" s="29">
        <v>43101</v>
      </c>
      <c r="E1274" t="s">
        <v>17</v>
      </c>
      <c r="F1274">
        <v>396.29999999999995</v>
      </c>
      <c r="G1274">
        <v>134.1</v>
      </c>
    </row>
    <row r="1275" spans="1:7" x14ac:dyDescent="0.35">
      <c r="A1275" t="s">
        <v>33</v>
      </c>
      <c r="B1275">
        <v>2018</v>
      </c>
      <c r="C1275" t="s">
        <v>31</v>
      </c>
      <c r="D1275" s="29">
        <v>43101</v>
      </c>
      <c r="E1275" t="s">
        <v>75</v>
      </c>
      <c r="F1275">
        <v>1622.4</v>
      </c>
      <c r="G1275">
        <v>134.1</v>
      </c>
    </row>
    <row r="1276" spans="1:7" x14ac:dyDescent="0.35">
      <c r="A1276" t="s">
        <v>34</v>
      </c>
      <c r="B1276">
        <v>2018</v>
      </c>
      <c r="C1276" t="s">
        <v>31</v>
      </c>
      <c r="D1276" s="29">
        <v>43101</v>
      </c>
      <c r="E1276" t="s">
        <v>75</v>
      </c>
      <c r="F1276">
        <v>1650.9</v>
      </c>
      <c r="G1276">
        <v>136.9</v>
      </c>
    </row>
    <row r="1277" spans="1:7" x14ac:dyDescent="0.35">
      <c r="A1277" t="s">
        <v>34</v>
      </c>
      <c r="B1277">
        <v>2018</v>
      </c>
      <c r="C1277" t="s">
        <v>31</v>
      </c>
      <c r="D1277" s="29">
        <v>43101</v>
      </c>
      <c r="E1277" t="s">
        <v>17</v>
      </c>
      <c r="F1277">
        <v>421.3</v>
      </c>
      <c r="G1277">
        <v>136.9</v>
      </c>
    </row>
    <row r="1278" spans="1:7" x14ac:dyDescent="0.35">
      <c r="A1278" t="s">
        <v>34</v>
      </c>
      <c r="B1278">
        <v>2018</v>
      </c>
      <c r="C1278" t="s">
        <v>31</v>
      </c>
      <c r="D1278" s="29">
        <v>43101</v>
      </c>
      <c r="E1278" t="s">
        <v>82</v>
      </c>
      <c r="F1278">
        <v>398.7</v>
      </c>
      <c r="G1278">
        <v>136.9</v>
      </c>
    </row>
    <row r="1279" spans="1:7" x14ac:dyDescent="0.35">
      <c r="A1279" t="s">
        <v>34</v>
      </c>
      <c r="B1279">
        <v>2018</v>
      </c>
      <c r="C1279" t="s">
        <v>31</v>
      </c>
      <c r="D1279" s="29">
        <v>43101</v>
      </c>
      <c r="E1279" t="s">
        <v>83</v>
      </c>
      <c r="F1279">
        <v>540.69999999999993</v>
      </c>
      <c r="G1279">
        <v>136.9</v>
      </c>
    </row>
    <row r="1280" spans="1:7" x14ac:dyDescent="0.35">
      <c r="A1280" t="s">
        <v>34</v>
      </c>
      <c r="B1280">
        <v>2018</v>
      </c>
      <c r="C1280" t="s">
        <v>31</v>
      </c>
      <c r="D1280" s="29">
        <v>43101</v>
      </c>
      <c r="E1280" t="s">
        <v>84</v>
      </c>
      <c r="F1280">
        <v>264</v>
      </c>
      <c r="G1280">
        <v>136.9</v>
      </c>
    </row>
    <row r="1281" spans="1:7" x14ac:dyDescent="0.35">
      <c r="A1281" t="s">
        <v>34</v>
      </c>
      <c r="B1281">
        <v>2018</v>
      </c>
      <c r="C1281" t="s">
        <v>31</v>
      </c>
      <c r="D1281" s="29">
        <v>43101</v>
      </c>
      <c r="E1281" t="s">
        <v>21</v>
      </c>
      <c r="F1281">
        <v>136.6</v>
      </c>
      <c r="G1281">
        <v>136.9</v>
      </c>
    </row>
    <row r="1282" spans="1:7" x14ac:dyDescent="0.35">
      <c r="A1282" t="s">
        <v>34</v>
      </c>
      <c r="B1282">
        <v>2018</v>
      </c>
      <c r="C1282" t="s">
        <v>31</v>
      </c>
      <c r="D1282" s="29">
        <v>43101</v>
      </c>
      <c r="E1282" t="s">
        <v>23</v>
      </c>
      <c r="F1282">
        <v>133.30000000000001</v>
      </c>
      <c r="G1282">
        <v>136.9</v>
      </c>
    </row>
    <row r="1283" spans="1:7" x14ac:dyDescent="0.35">
      <c r="A1283" t="s">
        <v>30</v>
      </c>
      <c r="B1283">
        <v>2018</v>
      </c>
      <c r="C1283" t="s">
        <v>35</v>
      </c>
      <c r="D1283" s="29">
        <v>43132</v>
      </c>
      <c r="E1283" t="s">
        <v>75</v>
      </c>
      <c r="F1283">
        <v>1651</v>
      </c>
      <c r="G1283">
        <v>138.5</v>
      </c>
    </row>
    <row r="1284" spans="1:7" x14ac:dyDescent="0.35">
      <c r="A1284" t="s">
        <v>30</v>
      </c>
      <c r="B1284">
        <v>2018</v>
      </c>
      <c r="C1284" t="s">
        <v>35</v>
      </c>
      <c r="D1284" s="29">
        <v>43132</v>
      </c>
      <c r="E1284" t="s">
        <v>17</v>
      </c>
      <c r="F1284">
        <v>438.90000000000003</v>
      </c>
      <c r="G1284">
        <v>138.5</v>
      </c>
    </row>
    <row r="1285" spans="1:7" x14ac:dyDescent="0.35">
      <c r="A1285" t="s">
        <v>30</v>
      </c>
      <c r="B1285">
        <v>2018</v>
      </c>
      <c r="C1285" t="s">
        <v>35</v>
      </c>
      <c r="D1285" s="29">
        <v>43132</v>
      </c>
      <c r="E1285" t="s">
        <v>82</v>
      </c>
      <c r="F1285">
        <v>406.1</v>
      </c>
      <c r="G1285">
        <v>138.5</v>
      </c>
    </row>
    <row r="1286" spans="1:7" x14ac:dyDescent="0.35">
      <c r="A1286" t="s">
        <v>30</v>
      </c>
      <c r="B1286">
        <v>2018</v>
      </c>
      <c r="C1286" t="s">
        <v>35</v>
      </c>
      <c r="D1286" s="29">
        <v>43132</v>
      </c>
      <c r="E1286" t="s">
        <v>83</v>
      </c>
      <c r="F1286">
        <v>546.90000000000009</v>
      </c>
      <c r="G1286">
        <v>138.5</v>
      </c>
    </row>
    <row r="1287" spans="1:7" x14ac:dyDescent="0.35">
      <c r="A1287" t="s">
        <v>30</v>
      </c>
      <c r="B1287">
        <v>2018</v>
      </c>
      <c r="C1287" t="s">
        <v>35</v>
      </c>
      <c r="D1287" s="29">
        <v>43132</v>
      </c>
      <c r="E1287" t="s">
        <v>84</v>
      </c>
      <c r="F1287">
        <v>272.39999999999998</v>
      </c>
      <c r="G1287">
        <v>138.5</v>
      </c>
    </row>
    <row r="1288" spans="1:7" x14ac:dyDescent="0.35">
      <c r="A1288" t="s">
        <v>30</v>
      </c>
      <c r="B1288">
        <v>2018</v>
      </c>
      <c r="C1288" t="s">
        <v>35</v>
      </c>
      <c r="D1288" s="29">
        <v>43132</v>
      </c>
      <c r="E1288" t="s">
        <v>21</v>
      </c>
      <c r="F1288">
        <v>142.4</v>
      </c>
      <c r="G1288">
        <v>138.5</v>
      </c>
    </row>
    <row r="1289" spans="1:7" x14ac:dyDescent="0.35">
      <c r="A1289" t="s">
        <v>30</v>
      </c>
      <c r="B1289">
        <v>2018</v>
      </c>
      <c r="C1289" t="s">
        <v>35</v>
      </c>
      <c r="D1289" s="29">
        <v>43132</v>
      </c>
      <c r="E1289" t="s">
        <v>23</v>
      </c>
      <c r="F1289">
        <v>136.19999999999999</v>
      </c>
      <c r="G1289">
        <v>138.5</v>
      </c>
    </row>
    <row r="1290" spans="1:7" x14ac:dyDescent="0.35">
      <c r="A1290" t="s">
        <v>33</v>
      </c>
      <c r="B1290">
        <v>2018</v>
      </c>
      <c r="C1290" t="s">
        <v>35</v>
      </c>
      <c r="D1290" s="29">
        <v>43132</v>
      </c>
      <c r="E1290" t="s">
        <v>23</v>
      </c>
      <c r="F1290">
        <v>129.80000000000001</v>
      </c>
      <c r="G1290">
        <v>134</v>
      </c>
    </row>
    <row r="1291" spans="1:7" x14ac:dyDescent="0.35">
      <c r="A1291" t="s">
        <v>33</v>
      </c>
      <c r="B1291">
        <v>2018</v>
      </c>
      <c r="C1291" t="s">
        <v>35</v>
      </c>
      <c r="D1291" s="29">
        <v>43132</v>
      </c>
      <c r="E1291" t="s">
        <v>21</v>
      </c>
      <c r="F1291">
        <v>127.3</v>
      </c>
      <c r="G1291">
        <v>134</v>
      </c>
    </row>
    <row r="1292" spans="1:7" x14ac:dyDescent="0.35">
      <c r="A1292" t="s">
        <v>33</v>
      </c>
      <c r="B1292">
        <v>2018</v>
      </c>
      <c r="C1292" t="s">
        <v>35</v>
      </c>
      <c r="D1292" s="29">
        <v>43132</v>
      </c>
      <c r="E1292" t="s">
        <v>84</v>
      </c>
      <c r="F1292">
        <v>256.39999999999998</v>
      </c>
      <c r="G1292">
        <v>134</v>
      </c>
    </row>
    <row r="1293" spans="1:7" x14ac:dyDescent="0.35">
      <c r="A1293" t="s">
        <v>33</v>
      </c>
      <c r="B1293">
        <v>2018</v>
      </c>
      <c r="C1293" t="s">
        <v>35</v>
      </c>
      <c r="D1293" s="29">
        <v>43132</v>
      </c>
      <c r="E1293" t="s">
        <v>83</v>
      </c>
      <c r="F1293">
        <v>537.90000000000009</v>
      </c>
      <c r="G1293">
        <v>134</v>
      </c>
    </row>
    <row r="1294" spans="1:7" x14ac:dyDescent="0.35">
      <c r="A1294" t="s">
        <v>33</v>
      </c>
      <c r="B1294">
        <v>2018</v>
      </c>
      <c r="C1294" t="s">
        <v>35</v>
      </c>
      <c r="D1294" s="29">
        <v>43132</v>
      </c>
      <c r="E1294" t="s">
        <v>82</v>
      </c>
      <c r="F1294">
        <v>395.90000000000003</v>
      </c>
      <c r="G1294">
        <v>134</v>
      </c>
    </row>
    <row r="1295" spans="1:7" x14ac:dyDescent="0.35">
      <c r="A1295" t="s">
        <v>33</v>
      </c>
      <c r="B1295">
        <v>2018</v>
      </c>
      <c r="C1295" t="s">
        <v>35</v>
      </c>
      <c r="D1295" s="29">
        <v>43132</v>
      </c>
      <c r="E1295" t="s">
        <v>17</v>
      </c>
      <c r="F1295">
        <v>397.09999999999997</v>
      </c>
      <c r="G1295">
        <v>134</v>
      </c>
    </row>
    <row r="1296" spans="1:7" x14ac:dyDescent="0.35">
      <c r="A1296" t="s">
        <v>33</v>
      </c>
      <c r="B1296">
        <v>2018</v>
      </c>
      <c r="C1296" t="s">
        <v>35</v>
      </c>
      <c r="D1296" s="29">
        <v>43132</v>
      </c>
      <c r="E1296" t="s">
        <v>75</v>
      </c>
      <c r="F1296">
        <v>1602</v>
      </c>
      <c r="G1296">
        <v>134</v>
      </c>
    </row>
    <row r="1297" spans="1:7" x14ac:dyDescent="0.35">
      <c r="A1297" t="s">
        <v>34</v>
      </c>
      <c r="B1297">
        <v>2018</v>
      </c>
      <c r="C1297" t="s">
        <v>35</v>
      </c>
      <c r="D1297" s="29">
        <v>43132</v>
      </c>
      <c r="E1297" t="s">
        <v>75</v>
      </c>
      <c r="F1297">
        <v>1631.7999999999997</v>
      </c>
      <c r="G1297">
        <v>136.4</v>
      </c>
    </row>
    <row r="1298" spans="1:7" x14ac:dyDescent="0.35">
      <c r="A1298" t="s">
        <v>34</v>
      </c>
      <c r="B1298">
        <v>2018</v>
      </c>
      <c r="C1298" t="s">
        <v>35</v>
      </c>
      <c r="D1298" s="29">
        <v>43132</v>
      </c>
      <c r="E1298" t="s">
        <v>17</v>
      </c>
      <c r="F1298">
        <v>422</v>
      </c>
      <c r="G1298">
        <v>136.4</v>
      </c>
    </row>
    <row r="1299" spans="1:7" x14ac:dyDescent="0.35">
      <c r="A1299" t="s">
        <v>34</v>
      </c>
      <c r="B1299">
        <v>2018</v>
      </c>
      <c r="C1299" t="s">
        <v>35</v>
      </c>
      <c r="D1299" s="29">
        <v>43132</v>
      </c>
      <c r="E1299" t="s">
        <v>82</v>
      </c>
      <c r="F1299">
        <v>400.5</v>
      </c>
      <c r="G1299">
        <v>136.4</v>
      </c>
    </row>
    <row r="1300" spans="1:7" x14ac:dyDescent="0.35">
      <c r="A1300" t="s">
        <v>34</v>
      </c>
      <c r="B1300">
        <v>2018</v>
      </c>
      <c r="C1300" t="s">
        <v>35</v>
      </c>
      <c r="D1300" s="29">
        <v>43132</v>
      </c>
      <c r="E1300" t="s">
        <v>83</v>
      </c>
      <c r="F1300">
        <v>541.1</v>
      </c>
      <c r="G1300">
        <v>136.4</v>
      </c>
    </row>
    <row r="1301" spans="1:7" x14ac:dyDescent="0.35">
      <c r="A1301" t="s">
        <v>34</v>
      </c>
      <c r="B1301">
        <v>2018</v>
      </c>
      <c r="C1301" t="s">
        <v>35</v>
      </c>
      <c r="D1301" s="29">
        <v>43132</v>
      </c>
      <c r="E1301" t="s">
        <v>84</v>
      </c>
      <c r="F1301">
        <v>264.79999999999995</v>
      </c>
      <c r="G1301">
        <v>136.4</v>
      </c>
    </row>
    <row r="1302" spans="1:7" x14ac:dyDescent="0.35">
      <c r="A1302" t="s">
        <v>34</v>
      </c>
      <c r="B1302">
        <v>2018</v>
      </c>
      <c r="C1302" t="s">
        <v>35</v>
      </c>
      <c r="D1302" s="29">
        <v>43132</v>
      </c>
      <c r="E1302" t="s">
        <v>21</v>
      </c>
      <c r="F1302">
        <v>136.69999999999999</v>
      </c>
      <c r="G1302">
        <v>136.4</v>
      </c>
    </row>
    <row r="1303" spans="1:7" x14ac:dyDescent="0.35">
      <c r="A1303" t="s">
        <v>34</v>
      </c>
      <c r="B1303">
        <v>2018</v>
      </c>
      <c r="C1303" t="s">
        <v>35</v>
      </c>
      <c r="D1303" s="29">
        <v>43132</v>
      </c>
      <c r="E1303" t="s">
        <v>23</v>
      </c>
      <c r="F1303">
        <v>133.80000000000001</v>
      </c>
      <c r="G1303">
        <v>136.4</v>
      </c>
    </row>
    <row r="1304" spans="1:7" x14ac:dyDescent="0.35">
      <c r="A1304" t="s">
        <v>30</v>
      </c>
      <c r="B1304">
        <v>2018</v>
      </c>
      <c r="C1304" t="s">
        <v>36</v>
      </c>
      <c r="D1304" s="29">
        <v>43160</v>
      </c>
      <c r="E1304" t="s">
        <v>75</v>
      </c>
      <c r="F1304">
        <v>1650.7999999999997</v>
      </c>
      <c r="G1304">
        <v>138.69999999999999</v>
      </c>
    </row>
    <row r="1305" spans="1:7" x14ac:dyDescent="0.35">
      <c r="A1305" t="s">
        <v>30</v>
      </c>
      <c r="B1305">
        <v>2018</v>
      </c>
      <c r="C1305" t="s">
        <v>36</v>
      </c>
      <c r="D1305" s="29">
        <v>43160</v>
      </c>
      <c r="E1305" t="s">
        <v>17</v>
      </c>
      <c r="F1305">
        <v>440.5</v>
      </c>
      <c r="G1305">
        <v>138.69999999999999</v>
      </c>
    </row>
    <row r="1306" spans="1:7" x14ac:dyDescent="0.35">
      <c r="A1306" t="s">
        <v>30</v>
      </c>
      <c r="B1306">
        <v>2018</v>
      </c>
      <c r="C1306" t="s">
        <v>36</v>
      </c>
      <c r="D1306" s="29">
        <v>43160</v>
      </c>
      <c r="E1306" t="s">
        <v>82</v>
      </c>
      <c r="F1306">
        <v>409.3</v>
      </c>
      <c r="G1306">
        <v>138.69999999999999</v>
      </c>
    </row>
    <row r="1307" spans="1:7" x14ac:dyDescent="0.35">
      <c r="A1307" t="s">
        <v>30</v>
      </c>
      <c r="B1307">
        <v>2018</v>
      </c>
      <c r="C1307" t="s">
        <v>36</v>
      </c>
      <c r="D1307" s="29">
        <v>43160</v>
      </c>
      <c r="E1307" t="s">
        <v>83</v>
      </c>
      <c r="F1307">
        <v>550.70000000000005</v>
      </c>
      <c r="G1307">
        <v>138.69999999999999</v>
      </c>
    </row>
    <row r="1308" spans="1:7" x14ac:dyDescent="0.35">
      <c r="A1308" t="s">
        <v>30</v>
      </c>
      <c r="B1308">
        <v>2018</v>
      </c>
      <c r="C1308" t="s">
        <v>36</v>
      </c>
      <c r="D1308" s="29">
        <v>43160</v>
      </c>
      <c r="E1308" t="s">
        <v>84</v>
      </c>
      <c r="F1308">
        <v>273.20000000000005</v>
      </c>
      <c r="G1308">
        <v>138.69999999999999</v>
      </c>
    </row>
    <row r="1309" spans="1:7" x14ac:dyDescent="0.35">
      <c r="A1309" t="s">
        <v>30</v>
      </c>
      <c r="B1309">
        <v>2018</v>
      </c>
      <c r="C1309" t="s">
        <v>36</v>
      </c>
      <c r="D1309" s="29">
        <v>43160</v>
      </c>
      <c r="E1309" t="s">
        <v>21</v>
      </c>
      <c r="F1309">
        <v>142.6</v>
      </c>
      <c r="G1309">
        <v>138.69999999999999</v>
      </c>
    </row>
    <row r="1310" spans="1:7" x14ac:dyDescent="0.35">
      <c r="A1310" t="s">
        <v>30</v>
      </c>
      <c r="B1310">
        <v>2018</v>
      </c>
      <c r="C1310" t="s">
        <v>36</v>
      </c>
      <c r="D1310" s="29">
        <v>43160</v>
      </c>
      <c r="E1310" t="s">
        <v>23</v>
      </c>
      <c r="F1310">
        <v>136.69999999999999</v>
      </c>
      <c r="G1310">
        <v>138.69999999999999</v>
      </c>
    </row>
    <row r="1311" spans="1:7" x14ac:dyDescent="0.35">
      <c r="A1311" t="s">
        <v>33</v>
      </c>
      <c r="B1311">
        <v>2018</v>
      </c>
      <c r="C1311" t="s">
        <v>36</v>
      </c>
      <c r="D1311" s="29">
        <v>43160</v>
      </c>
      <c r="E1311" t="s">
        <v>23</v>
      </c>
      <c r="F1311">
        <v>130.5</v>
      </c>
      <c r="G1311">
        <v>134</v>
      </c>
    </row>
    <row r="1312" spans="1:7" x14ac:dyDescent="0.35">
      <c r="A1312" t="s">
        <v>33</v>
      </c>
      <c r="B1312">
        <v>2018</v>
      </c>
      <c r="C1312" t="s">
        <v>36</v>
      </c>
      <c r="D1312" s="29">
        <v>43160</v>
      </c>
      <c r="E1312" t="s">
        <v>21</v>
      </c>
      <c r="F1312">
        <v>126.4</v>
      </c>
      <c r="G1312">
        <v>134</v>
      </c>
    </row>
    <row r="1313" spans="1:7" x14ac:dyDescent="0.35">
      <c r="A1313" t="s">
        <v>33</v>
      </c>
      <c r="B1313">
        <v>2018</v>
      </c>
      <c r="C1313" t="s">
        <v>36</v>
      </c>
      <c r="D1313" s="29">
        <v>43160</v>
      </c>
      <c r="E1313" t="s">
        <v>84</v>
      </c>
      <c r="F1313">
        <v>257.89999999999998</v>
      </c>
      <c r="G1313">
        <v>134</v>
      </c>
    </row>
    <row r="1314" spans="1:7" x14ac:dyDescent="0.35">
      <c r="A1314" t="s">
        <v>33</v>
      </c>
      <c r="B1314">
        <v>2018</v>
      </c>
      <c r="C1314" t="s">
        <v>36</v>
      </c>
      <c r="D1314" s="29">
        <v>43160</v>
      </c>
      <c r="E1314" t="s">
        <v>83</v>
      </c>
      <c r="F1314">
        <v>539.4</v>
      </c>
      <c r="G1314">
        <v>134</v>
      </c>
    </row>
    <row r="1315" spans="1:7" x14ac:dyDescent="0.35">
      <c r="A1315" t="s">
        <v>33</v>
      </c>
      <c r="B1315">
        <v>2018</v>
      </c>
      <c r="C1315" t="s">
        <v>36</v>
      </c>
      <c r="D1315" s="29">
        <v>43160</v>
      </c>
      <c r="E1315" t="s">
        <v>82</v>
      </c>
      <c r="F1315">
        <v>397.6</v>
      </c>
      <c r="G1315">
        <v>134</v>
      </c>
    </row>
    <row r="1316" spans="1:7" x14ac:dyDescent="0.35">
      <c r="A1316" t="s">
        <v>33</v>
      </c>
      <c r="B1316">
        <v>2018</v>
      </c>
      <c r="C1316" t="s">
        <v>36</v>
      </c>
      <c r="D1316" s="29">
        <v>43160</v>
      </c>
      <c r="E1316" t="s">
        <v>17</v>
      </c>
      <c r="F1316">
        <v>398.59999999999997</v>
      </c>
      <c r="G1316">
        <v>134</v>
      </c>
    </row>
    <row r="1317" spans="1:7" x14ac:dyDescent="0.35">
      <c r="A1317" t="s">
        <v>33</v>
      </c>
      <c r="B1317">
        <v>2018</v>
      </c>
      <c r="C1317" t="s">
        <v>36</v>
      </c>
      <c r="D1317" s="29">
        <v>43160</v>
      </c>
      <c r="E1317" t="s">
        <v>75</v>
      </c>
      <c r="F1317">
        <v>1589.3</v>
      </c>
      <c r="G1317">
        <v>134</v>
      </c>
    </row>
    <row r="1318" spans="1:7" x14ac:dyDescent="0.35">
      <c r="A1318" t="s">
        <v>34</v>
      </c>
      <c r="B1318">
        <v>2018</v>
      </c>
      <c r="C1318" t="s">
        <v>36</v>
      </c>
      <c r="D1318" s="29">
        <v>43160</v>
      </c>
      <c r="E1318" t="s">
        <v>75</v>
      </c>
      <c r="F1318">
        <v>1626.9</v>
      </c>
      <c r="G1318">
        <v>136.5</v>
      </c>
    </row>
    <row r="1319" spans="1:7" x14ac:dyDescent="0.35">
      <c r="A1319" t="s">
        <v>34</v>
      </c>
      <c r="B1319">
        <v>2018</v>
      </c>
      <c r="C1319" t="s">
        <v>36</v>
      </c>
      <c r="D1319" s="29">
        <v>43160</v>
      </c>
      <c r="E1319" t="s">
        <v>17</v>
      </c>
      <c r="F1319">
        <v>423.6</v>
      </c>
      <c r="G1319">
        <v>136.5</v>
      </c>
    </row>
    <row r="1320" spans="1:7" x14ac:dyDescent="0.35">
      <c r="A1320" t="s">
        <v>34</v>
      </c>
      <c r="B1320">
        <v>2018</v>
      </c>
      <c r="C1320" t="s">
        <v>36</v>
      </c>
      <c r="D1320" s="29">
        <v>43160</v>
      </c>
      <c r="E1320" t="s">
        <v>82</v>
      </c>
      <c r="F1320">
        <v>402.8</v>
      </c>
      <c r="G1320">
        <v>136.5</v>
      </c>
    </row>
    <row r="1321" spans="1:7" x14ac:dyDescent="0.35">
      <c r="A1321" t="s">
        <v>34</v>
      </c>
      <c r="B1321">
        <v>2018</v>
      </c>
      <c r="C1321" t="s">
        <v>36</v>
      </c>
      <c r="D1321" s="29">
        <v>43160</v>
      </c>
      <c r="E1321" t="s">
        <v>83</v>
      </c>
      <c r="F1321">
        <v>544</v>
      </c>
      <c r="G1321">
        <v>136.5</v>
      </c>
    </row>
    <row r="1322" spans="1:7" x14ac:dyDescent="0.35">
      <c r="A1322" t="s">
        <v>34</v>
      </c>
      <c r="B1322">
        <v>2018</v>
      </c>
      <c r="C1322" t="s">
        <v>36</v>
      </c>
      <c r="D1322" s="29">
        <v>43160</v>
      </c>
      <c r="E1322" t="s">
        <v>84</v>
      </c>
      <c r="F1322">
        <v>265.89999999999998</v>
      </c>
      <c r="G1322">
        <v>136.5</v>
      </c>
    </row>
    <row r="1323" spans="1:7" x14ac:dyDescent="0.35">
      <c r="A1323" t="s">
        <v>34</v>
      </c>
      <c r="B1323">
        <v>2018</v>
      </c>
      <c r="C1323" t="s">
        <v>36</v>
      </c>
      <c r="D1323" s="29">
        <v>43160</v>
      </c>
      <c r="E1323" t="s">
        <v>21</v>
      </c>
      <c r="F1323">
        <v>136.5</v>
      </c>
      <c r="G1323">
        <v>136.5</v>
      </c>
    </row>
    <row r="1324" spans="1:7" x14ac:dyDescent="0.35">
      <c r="A1324" t="s">
        <v>34</v>
      </c>
      <c r="B1324">
        <v>2018</v>
      </c>
      <c r="C1324" t="s">
        <v>36</v>
      </c>
      <c r="D1324" s="29">
        <v>43160</v>
      </c>
      <c r="E1324" t="s">
        <v>23</v>
      </c>
      <c r="F1324">
        <v>134.30000000000001</v>
      </c>
      <c r="G1324">
        <v>136.5</v>
      </c>
    </row>
    <row r="1325" spans="1:7" x14ac:dyDescent="0.35">
      <c r="A1325" t="s">
        <v>30</v>
      </c>
      <c r="B1325">
        <v>2018</v>
      </c>
      <c r="C1325" t="s">
        <v>37</v>
      </c>
      <c r="D1325" s="29">
        <v>43191</v>
      </c>
      <c r="E1325" t="s">
        <v>75</v>
      </c>
      <c r="F1325">
        <v>1648.1</v>
      </c>
      <c r="G1325">
        <v>139.1</v>
      </c>
    </row>
    <row r="1326" spans="1:7" x14ac:dyDescent="0.35">
      <c r="A1326" t="s">
        <v>30</v>
      </c>
      <c r="B1326">
        <v>2018</v>
      </c>
      <c r="C1326" t="s">
        <v>37</v>
      </c>
      <c r="D1326" s="29">
        <v>43191</v>
      </c>
      <c r="E1326" t="s">
        <v>17</v>
      </c>
      <c r="F1326">
        <v>442.5</v>
      </c>
      <c r="G1326">
        <v>139.1</v>
      </c>
    </row>
    <row r="1327" spans="1:7" x14ac:dyDescent="0.35">
      <c r="A1327" t="s">
        <v>30</v>
      </c>
      <c r="B1327">
        <v>2018</v>
      </c>
      <c r="C1327" t="s">
        <v>37</v>
      </c>
      <c r="D1327" s="29">
        <v>43191</v>
      </c>
      <c r="E1327" t="s">
        <v>82</v>
      </c>
      <c r="F1327">
        <v>411.9</v>
      </c>
      <c r="G1327">
        <v>139.1</v>
      </c>
    </row>
    <row r="1328" spans="1:7" x14ac:dyDescent="0.35">
      <c r="A1328" t="s">
        <v>30</v>
      </c>
      <c r="B1328">
        <v>2018</v>
      </c>
      <c r="C1328" t="s">
        <v>37</v>
      </c>
      <c r="D1328" s="29">
        <v>43191</v>
      </c>
      <c r="E1328" t="s">
        <v>83</v>
      </c>
      <c r="F1328">
        <v>554.4</v>
      </c>
      <c r="G1328">
        <v>139.1</v>
      </c>
    </row>
    <row r="1329" spans="1:7" x14ac:dyDescent="0.35">
      <c r="A1329" t="s">
        <v>30</v>
      </c>
      <c r="B1329">
        <v>2018</v>
      </c>
      <c r="C1329" t="s">
        <v>37</v>
      </c>
      <c r="D1329" s="29">
        <v>43191</v>
      </c>
      <c r="E1329" t="s">
        <v>84</v>
      </c>
      <c r="F1329">
        <v>275.10000000000002</v>
      </c>
      <c r="G1329">
        <v>139.1</v>
      </c>
    </row>
    <row r="1330" spans="1:7" x14ac:dyDescent="0.35">
      <c r="A1330" t="s">
        <v>30</v>
      </c>
      <c r="B1330">
        <v>2018</v>
      </c>
      <c r="C1330" t="s">
        <v>37</v>
      </c>
      <c r="D1330" s="29">
        <v>43191</v>
      </c>
      <c r="E1330" t="s">
        <v>21</v>
      </c>
      <c r="F1330">
        <v>143.80000000000001</v>
      </c>
      <c r="G1330">
        <v>139.1</v>
      </c>
    </row>
    <row r="1331" spans="1:7" x14ac:dyDescent="0.35">
      <c r="A1331" t="s">
        <v>30</v>
      </c>
      <c r="B1331">
        <v>2018</v>
      </c>
      <c r="C1331" t="s">
        <v>37</v>
      </c>
      <c r="D1331" s="29">
        <v>43191</v>
      </c>
      <c r="E1331" t="s">
        <v>23</v>
      </c>
      <c r="F1331">
        <v>137.6</v>
      </c>
      <c r="G1331">
        <v>139.1</v>
      </c>
    </row>
    <row r="1332" spans="1:7" x14ac:dyDescent="0.35">
      <c r="A1332" t="s">
        <v>33</v>
      </c>
      <c r="B1332">
        <v>2018</v>
      </c>
      <c r="C1332" t="s">
        <v>37</v>
      </c>
      <c r="D1332" s="29">
        <v>43191</v>
      </c>
      <c r="E1332" t="s">
        <v>23</v>
      </c>
      <c r="F1332">
        <v>131.30000000000001</v>
      </c>
      <c r="G1332">
        <v>134.80000000000001</v>
      </c>
    </row>
    <row r="1333" spans="1:7" x14ac:dyDescent="0.35">
      <c r="A1333" t="s">
        <v>33</v>
      </c>
      <c r="B1333">
        <v>2018</v>
      </c>
      <c r="C1333" t="s">
        <v>37</v>
      </c>
      <c r="D1333" s="29">
        <v>43191</v>
      </c>
      <c r="E1333" t="s">
        <v>21</v>
      </c>
      <c r="F1333">
        <v>124.6</v>
      </c>
      <c r="G1333">
        <v>134.80000000000001</v>
      </c>
    </row>
    <row r="1334" spans="1:7" x14ac:dyDescent="0.35">
      <c r="A1334" t="s">
        <v>33</v>
      </c>
      <c r="B1334">
        <v>2018</v>
      </c>
      <c r="C1334" t="s">
        <v>37</v>
      </c>
      <c r="D1334" s="29">
        <v>43191</v>
      </c>
      <c r="E1334" t="s">
        <v>84</v>
      </c>
      <c r="F1334">
        <v>260</v>
      </c>
      <c r="G1334">
        <v>134.80000000000001</v>
      </c>
    </row>
    <row r="1335" spans="1:7" x14ac:dyDescent="0.35">
      <c r="A1335" t="s">
        <v>33</v>
      </c>
      <c r="B1335">
        <v>2018</v>
      </c>
      <c r="C1335" t="s">
        <v>37</v>
      </c>
      <c r="D1335" s="29">
        <v>43191</v>
      </c>
      <c r="E1335" t="s">
        <v>83</v>
      </c>
      <c r="F1335">
        <v>540.9</v>
      </c>
      <c r="G1335">
        <v>134.80000000000001</v>
      </c>
    </row>
    <row r="1336" spans="1:7" x14ac:dyDescent="0.35">
      <c r="A1336" t="s">
        <v>33</v>
      </c>
      <c r="B1336">
        <v>2018</v>
      </c>
      <c r="C1336" t="s">
        <v>37</v>
      </c>
      <c r="D1336" s="29">
        <v>43191</v>
      </c>
      <c r="E1336" t="s">
        <v>82</v>
      </c>
      <c r="F1336">
        <v>401.5</v>
      </c>
      <c r="G1336">
        <v>134.80000000000001</v>
      </c>
    </row>
    <row r="1337" spans="1:7" x14ac:dyDescent="0.35">
      <c r="A1337" t="s">
        <v>33</v>
      </c>
      <c r="B1337">
        <v>2018</v>
      </c>
      <c r="C1337" t="s">
        <v>37</v>
      </c>
      <c r="D1337" s="29">
        <v>43191</v>
      </c>
      <c r="E1337" t="s">
        <v>17</v>
      </c>
      <c r="F1337">
        <v>401.40000000000003</v>
      </c>
      <c r="G1337">
        <v>134.80000000000001</v>
      </c>
    </row>
    <row r="1338" spans="1:7" x14ac:dyDescent="0.35">
      <c r="A1338" t="s">
        <v>33</v>
      </c>
      <c r="B1338">
        <v>2018</v>
      </c>
      <c r="C1338" t="s">
        <v>37</v>
      </c>
      <c r="D1338" s="29">
        <v>43191</v>
      </c>
      <c r="E1338" t="s">
        <v>75</v>
      </c>
      <c r="F1338">
        <v>1593.5000000000002</v>
      </c>
      <c r="G1338">
        <v>134.80000000000001</v>
      </c>
    </row>
    <row r="1339" spans="1:7" x14ac:dyDescent="0.35">
      <c r="A1339" t="s">
        <v>34</v>
      </c>
      <c r="B1339">
        <v>2018</v>
      </c>
      <c r="C1339" t="s">
        <v>37</v>
      </c>
      <c r="D1339" s="29">
        <v>43191</v>
      </c>
      <c r="E1339" t="s">
        <v>75</v>
      </c>
      <c r="F1339">
        <v>1627.5000000000002</v>
      </c>
      <c r="G1339">
        <v>137.1</v>
      </c>
    </row>
    <row r="1340" spans="1:7" x14ac:dyDescent="0.35">
      <c r="A1340" t="s">
        <v>34</v>
      </c>
      <c r="B1340">
        <v>2018</v>
      </c>
      <c r="C1340" t="s">
        <v>37</v>
      </c>
      <c r="D1340" s="29">
        <v>43191</v>
      </c>
      <c r="E1340" t="s">
        <v>17</v>
      </c>
      <c r="F1340">
        <v>426</v>
      </c>
      <c r="G1340">
        <v>137.1</v>
      </c>
    </row>
    <row r="1341" spans="1:7" x14ac:dyDescent="0.35">
      <c r="A1341" t="s">
        <v>34</v>
      </c>
      <c r="B1341">
        <v>2018</v>
      </c>
      <c r="C1341" t="s">
        <v>37</v>
      </c>
      <c r="D1341" s="29">
        <v>43191</v>
      </c>
      <c r="E1341" t="s">
        <v>82</v>
      </c>
      <c r="F1341">
        <v>406.20000000000005</v>
      </c>
      <c r="G1341">
        <v>137.1</v>
      </c>
    </row>
    <row r="1342" spans="1:7" x14ac:dyDescent="0.35">
      <c r="A1342" t="s">
        <v>34</v>
      </c>
      <c r="B1342">
        <v>2018</v>
      </c>
      <c r="C1342" t="s">
        <v>37</v>
      </c>
      <c r="D1342" s="29">
        <v>43191</v>
      </c>
      <c r="E1342" t="s">
        <v>83</v>
      </c>
      <c r="F1342">
        <v>547</v>
      </c>
      <c r="G1342">
        <v>137.1</v>
      </c>
    </row>
    <row r="1343" spans="1:7" x14ac:dyDescent="0.35">
      <c r="A1343" t="s">
        <v>34</v>
      </c>
      <c r="B1343">
        <v>2018</v>
      </c>
      <c r="C1343" t="s">
        <v>37</v>
      </c>
      <c r="D1343" s="29">
        <v>43191</v>
      </c>
      <c r="E1343" t="s">
        <v>84</v>
      </c>
      <c r="F1343">
        <v>267.89999999999998</v>
      </c>
      <c r="G1343">
        <v>137.1</v>
      </c>
    </row>
    <row r="1344" spans="1:7" x14ac:dyDescent="0.35">
      <c r="A1344" t="s">
        <v>34</v>
      </c>
      <c r="B1344">
        <v>2018</v>
      </c>
      <c r="C1344" t="s">
        <v>37</v>
      </c>
      <c r="D1344" s="29">
        <v>43191</v>
      </c>
      <c r="E1344" t="s">
        <v>21</v>
      </c>
      <c r="F1344">
        <v>136.5</v>
      </c>
      <c r="G1344">
        <v>137.1</v>
      </c>
    </row>
    <row r="1345" spans="1:7" x14ac:dyDescent="0.35">
      <c r="A1345" t="s">
        <v>34</v>
      </c>
      <c r="B1345">
        <v>2018</v>
      </c>
      <c r="C1345" t="s">
        <v>37</v>
      </c>
      <c r="D1345" s="29">
        <v>43191</v>
      </c>
      <c r="E1345" t="s">
        <v>23</v>
      </c>
      <c r="F1345">
        <v>135.19999999999999</v>
      </c>
      <c r="G1345">
        <v>137.1</v>
      </c>
    </row>
    <row r="1346" spans="1:7" x14ac:dyDescent="0.35">
      <c r="A1346" t="s">
        <v>30</v>
      </c>
      <c r="B1346">
        <v>2018</v>
      </c>
      <c r="C1346" t="s">
        <v>38</v>
      </c>
      <c r="D1346" s="29">
        <v>43221</v>
      </c>
      <c r="E1346" t="s">
        <v>75</v>
      </c>
      <c r="F1346">
        <v>1650.2</v>
      </c>
      <c r="G1346">
        <v>139.80000000000001</v>
      </c>
    </row>
    <row r="1347" spans="1:7" x14ac:dyDescent="0.35">
      <c r="A1347" t="s">
        <v>30</v>
      </c>
      <c r="B1347">
        <v>2018</v>
      </c>
      <c r="C1347" t="s">
        <v>38</v>
      </c>
      <c r="D1347" s="29">
        <v>43221</v>
      </c>
      <c r="E1347" t="s">
        <v>17</v>
      </c>
      <c r="F1347">
        <v>444.7</v>
      </c>
      <c r="G1347">
        <v>139.80000000000001</v>
      </c>
    </row>
    <row r="1348" spans="1:7" x14ac:dyDescent="0.35">
      <c r="A1348" t="s">
        <v>30</v>
      </c>
      <c r="B1348">
        <v>2018</v>
      </c>
      <c r="C1348" t="s">
        <v>38</v>
      </c>
      <c r="D1348" s="29">
        <v>43221</v>
      </c>
      <c r="E1348" t="s">
        <v>82</v>
      </c>
      <c r="F1348">
        <v>414</v>
      </c>
      <c r="G1348">
        <v>139.80000000000001</v>
      </c>
    </row>
    <row r="1349" spans="1:7" x14ac:dyDescent="0.35">
      <c r="A1349" t="s">
        <v>30</v>
      </c>
      <c r="B1349">
        <v>2018</v>
      </c>
      <c r="C1349" t="s">
        <v>38</v>
      </c>
      <c r="D1349" s="29">
        <v>43221</v>
      </c>
      <c r="E1349" t="s">
        <v>83</v>
      </c>
      <c r="F1349">
        <v>557.20000000000005</v>
      </c>
      <c r="G1349">
        <v>139.80000000000001</v>
      </c>
    </row>
    <row r="1350" spans="1:7" x14ac:dyDescent="0.35">
      <c r="A1350" t="s">
        <v>30</v>
      </c>
      <c r="B1350">
        <v>2018</v>
      </c>
      <c r="C1350" t="s">
        <v>38</v>
      </c>
      <c r="D1350" s="29">
        <v>43221</v>
      </c>
      <c r="E1350" t="s">
        <v>84</v>
      </c>
      <c r="F1350">
        <v>276.89999999999998</v>
      </c>
      <c r="G1350">
        <v>139.80000000000001</v>
      </c>
    </row>
    <row r="1351" spans="1:7" x14ac:dyDescent="0.35">
      <c r="A1351" t="s">
        <v>30</v>
      </c>
      <c r="B1351">
        <v>2018</v>
      </c>
      <c r="C1351" t="s">
        <v>38</v>
      </c>
      <c r="D1351" s="29">
        <v>43221</v>
      </c>
      <c r="E1351" t="s">
        <v>21</v>
      </c>
      <c r="F1351">
        <v>144.30000000000001</v>
      </c>
      <c r="G1351">
        <v>139.80000000000001</v>
      </c>
    </row>
    <row r="1352" spans="1:7" x14ac:dyDescent="0.35">
      <c r="A1352" t="s">
        <v>30</v>
      </c>
      <c r="B1352">
        <v>2018</v>
      </c>
      <c r="C1352" t="s">
        <v>38</v>
      </c>
      <c r="D1352" s="29">
        <v>43221</v>
      </c>
      <c r="E1352" t="s">
        <v>23</v>
      </c>
      <c r="F1352">
        <v>138.4</v>
      </c>
      <c r="G1352">
        <v>139.80000000000001</v>
      </c>
    </row>
    <row r="1353" spans="1:7" x14ac:dyDescent="0.35">
      <c r="A1353" t="s">
        <v>33</v>
      </c>
      <c r="B1353">
        <v>2018</v>
      </c>
      <c r="C1353" t="s">
        <v>38</v>
      </c>
      <c r="D1353" s="29">
        <v>43221</v>
      </c>
      <c r="E1353" t="s">
        <v>23</v>
      </c>
      <c r="F1353">
        <v>132</v>
      </c>
      <c r="G1353">
        <v>135.4</v>
      </c>
    </row>
    <row r="1354" spans="1:7" x14ac:dyDescent="0.35">
      <c r="A1354" t="s">
        <v>33</v>
      </c>
      <c r="B1354">
        <v>2018</v>
      </c>
      <c r="C1354" t="s">
        <v>38</v>
      </c>
      <c r="D1354" s="29">
        <v>43221</v>
      </c>
      <c r="E1354" t="s">
        <v>21</v>
      </c>
      <c r="F1354">
        <v>124.7</v>
      </c>
      <c r="G1354">
        <v>135.4</v>
      </c>
    </row>
    <row r="1355" spans="1:7" x14ac:dyDescent="0.35">
      <c r="A1355" t="s">
        <v>33</v>
      </c>
      <c r="B1355">
        <v>2018</v>
      </c>
      <c r="C1355" t="s">
        <v>38</v>
      </c>
      <c r="D1355" s="29">
        <v>43221</v>
      </c>
      <c r="E1355" t="s">
        <v>84</v>
      </c>
      <c r="F1355">
        <v>261.39999999999998</v>
      </c>
      <c r="G1355">
        <v>135.4</v>
      </c>
    </row>
    <row r="1356" spans="1:7" x14ac:dyDescent="0.35">
      <c r="A1356" t="s">
        <v>33</v>
      </c>
      <c r="B1356">
        <v>2018</v>
      </c>
      <c r="C1356" t="s">
        <v>38</v>
      </c>
      <c r="D1356" s="29">
        <v>43221</v>
      </c>
      <c r="E1356" t="s">
        <v>83</v>
      </c>
      <c r="F1356">
        <v>543</v>
      </c>
      <c r="G1356">
        <v>135.4</v>
      </c>
    </row>
    <row r="1357" spans="1:7" x14ac:dyDescent="0.35">
      <c r="A1357" t="s">
        <v>33</v>
      </c>
      <c r="B1357">
        <v>2018</v>
      </c>
      <c r="C1357" t="s">
        <v>38</v>
      </c>
      <c r="D1357" s="29">
        <v>43221</v>
      </c>
      <c r="E1357" t="s">
        <v>82</v>
      </c>
      <c r="F1357">
        <v>403.4</v>
      </c>
      <c r="G1357">
        <v>135.4</v>
      </c>
    </row>
    <row r="1358" spans="1:7" x14ac:dyDescent="0.35">
      <c r="A1358" t="s">
        <v>33</v>
      </c>
      <c r="B1358">
        <v>2018</v>
      </c>
      <c r="C1358" t="s">
        <v>38</v>
      </c>
      <c r="D1358" s="29">
        <v>43221</v>
      </c>
      <c r="E1358" t="s">
        <v>17</v>
      </c>
      <c r="F1358">
        <v>403.5</v>
      </c>
      <c r="G1358">
        <v>135.4</v>
      </c>
    </row>
    <row r="1359" spans="1:7" x14ac:dyDescent="0.35">
      <c r="A1359" t="s">
        <v>33</v>
      </c>
      <c r="B1359">
        <v>2018</v>
      </c>
      <c r="C1359" t="s">
        <v>38</v>
      </c>
      <c r="D1359" s="29">
        <v>43221</v>
      </c>
      <c r="E1359" t="s">
        <v>75</v>
      </c>
      <c r="F1359">
        <v>1596.3</v>
      </c>
      <c r="G1359">
        <v>135.4</v>
      </c>
    </row>
    <row r="1360" spans="1:7" x14ac:dyDescent="0.35">
      <c r="A1360" t="s">
        <v>34</v>
      </c>
      <c r="B1360">
        <v>2018</v>
      </c>
      <c r="C1360" t="s">
        <v>38</v>
      </c>
      <c r="D1360" s="29">
        <v>43221</v>
      </c>
      <c r="E1360" t="s">
        <v>75</v>
      </c>
      <c r="F1360">
        <v>1629.8999999999999</v>
      </c>
      <c r="G1360">
        <v>137.80000000000001</v>
      </c>
    </row>
    <row r="1361" spans="1:7" x14ac:dyDescent="0.35">
      <c r="A1361" t="s">
        <v>34</v>
      </c>
      <c r="B1361">
        <v>2018</v>
      </c>
      <c r="C1361" t="s">
        <v>38</v>
      </c>
      <c r="D1361" s="29">
        <v>43221</v>
      </c>
      <c r="E1361" t="s">
        <v>17</v>
      </c>
      <c r="F1361">
        <v>428.09999999999997</v>
      </c>
      <c r="G1361">
        <v>137.80000000000001</v>
      </c>
    </row>
    <row r="1362" spans="1:7" x14ac:dyDescent="0.35">
      <c r="A1362" t="s">
        <v>34</v>
      </c>
      <c r="B1362">
        <v>2018</v>
      </c>
      <c r="C1362" t="s">
        <v>38</v>
      </c>
      <c r="D1362" s="29">
        <v>43221</v>
      </c>
      <c r="E1362" t="s">
        <v>82</v>
      </c>
      <c r="F1362">
        <v>408.20000000000005</v>
      </c>
      <c r="G1362">
        <v>137.80000000000001</v>
      </c>
    </row>
    <row r="1363" spans="1:7" x14ac:dyDescent="0.35">
      <c r="A1363" t="s">
        <v>34</v>
      </c>
      <c r="B1363">
        <v>2018</v>
      </c>
      <c r="C1363" t="s">
        <v>38</v>
      </c>
      <c r="D1363" s="29">
        <v>43221</v>
      </c>
      <c r="E1363" t="s">
        <v>83</v>
      </c>
      <c r="F1363">
        <v>549.5</v>
      </c>
      <c r="G1363">
        <v>137.80000000000001</v>
      </c>
    </row>
    <row r="1364" spans="1:7" x14ac:dyDescent="0.35">
      <c r="A1364" t="s">
        <v>34</v>
      </c>
      <c r="B1364">
        <v>2018</v>
      </c>
      <c r="C1364" t="s">
        <v>38</v>
      </c>
      <c r="D1364" s="29">
        <v>43221</v>
      </c>
      <c r="E1364" t="s">
        <v>84</v>
      </c>
      <c r="F1364">
        <v>269.5</v>
      </c>
      <c r="G1364">
        <v>137.80000000000001</v>
      </c>
    </row>
    <row r="1365" spans="1:7" x14ac:dyDescent="0.35">
      <c r="A1365" t="s">
        <v>34</v>
      </c>
      <c r="B1365">
        <v>2018</v>
      </c>
      <c r="C1365" t="s">
        <v>38</v>
      </c>
      <c r="D1365" s="29">
        <v>43221</v>
      </c>
      <c r="E1365" t="s">
        <v>21</v>
      </c>
      <c r="F1365">
        <v>136.9</v>
      </c>
      <c r="G1365">
        <v>137.80000000000001</v>
      </c>
    </row>
    <row r="1366" spans="1:7" x14ac:dyDescent="0.35">
      <c r="A1366" t="s">
        <v>34</v>
      </c>
      <c r="B1366">
        <v>2018</v>
      </c>
      <c r="C1366" t="s">
        <v>38</v>
      </c>
      <c r="D1366" s="29">
        <v>43221</v>
      </c>
      <c r="E1366" t="s">
        <v>23</v>
      </c>
      <c r="F1366">
        <v>136</v>
      </c>
      <c r="G1366">
        <v>137.80000000000001</v>
      </c>
    </row>
    <row r="1367" spans="1:7" x14ac:dyDescent="0.35">
      <c r="A1367" t="s">
        <v>30</v>
      </c>
      <c r="B1367">
        <v>2018</v>
      </c>
      <c r="C1367" t="s">
        <v>39</v>
      </c>
      <c r="D1367" s="29">
        <v>43252</v>
      </c>
      <c r="E1367" t="s">
        <v>75</v>
      </c>
      <c r="F1367">
        <v>1657.4999999999998</v>
      </c>
      <c r="G1367">
        <v>140.5</v>
      </c>
    </row>
    <row r="1368" spans="1:7" x14ac:dyDescent="0.35">
      <c r="A1368" t="s">
        <v>30</v>
      </c>
      <c r="B1368">
        <v>2018</v>
      </c>
      <c r="C1368" t="s">
        <v>39</v>
      </c>
      <c r="D1368" s="29">
        <v>43252</v>
      </c>
      <c r="E1368" t="s">
        <v>17</v>
      </c>
      <c r="F1368">
        <v>446.3</v>
      </c>
      <c r="G1368">
        <v>140.5</v>
      </c>
    </row>
    <row r="1369" spans="1:7" x14ac:dyDescent="0.35">
      <c r="A1369" t="s">
        <v>30</v>
      </c>
      <c r="B1369">
        <v>2018</v>
      </c>
      <c r="C1369" t="s">
        <v>39</v>
      </c>
      <c r="D1369" s="29">
        <v>43252</v>
      </c>
      <c r="E1369" t="s">
        <v>82</v>
      </c>
      <c r="F1369">
        <v>415</v>
      </c>
      <c r="G1369">
        <v>140.5</v>
      </c>
    </row>
    <row r="1370" spans="1:7" x14ac:dyDescent="0.35">
      <c r="A1370" t="s">
        <v>30</v>
      </c>
      <c r="B1370">
        <v>2018</v>
      </c>
      <c r="C1370" t="s">
        <v>39</v>
      </c>
      <c r="D1370" s="29">
        <v>43252</v>
      </c>
      <c r="E1370" t="s">
        <v>83</v>
      </c>
      <c r="F1370">
        <v>559.30000000000007</v>
      </c>
      <c r="G1370">
        <v>140.5</v>
      </c>
    </row>
    <row r="1371" spans="1:7" x14ac:dyDescent="0.35">
      <c r="A1371" t="s">
        <v>30</v>
      </c>
      <c r="B1371">
        <v>2018</v>
      </c>
      <c r="C1371" t="s">
        <v>39</v>
      </c>
      <c r="D1371" s="29">
        <v>43252</v>
      </c>
      <c r="E1371" t="s">
        <v>84</v>
      </c>
      <c r="F1371">
        <v>277.79999999999995</v>
      </c>
      <c r="G1371">
        <v>140.5</v>
      </c>
    </row>
    <row r="1372" spans="1:7" x14ac:dyDescent="0.35">
      <c r="A1372" t="s">
        <v>30</v>
      </c>
      <c r="B1372">
        <v>2018</v>
      </c>
      <c r="C1372" t="s">
        <v>39</v>
      </c>
      <c r="D1372" s="29">
        <v>43252</v>
      </c>
      <c r="E1372" t="s">
        <v>21</v>
      </c>
      <c r="F1372">
        <v>145.1</v>
      </c>
      <c r="G1372">
        <v>140.5</v>
      </c>
    </row>
    <row r="1373" spans="1:7" x14ac:dyDescent="0.35">
      <c r="A1373" t="s">
        <v>30</v>
      </c>
      <c r="B1373">
        <v>2018</v>
      </c>
      <c r="C1373" t="s">
        <v>39</v>
      </c>
      <c r="D1373" s="29">
        <v>43252</v>
      </c>
      <c r="E1373" t="s">
        <v>23</v>
      </c>
      <c r="F1373">
        <v>138.4</v>
      </c>
      <c r="G1373">
        <v>140.5</v>
      </c>
    </row>
    <row r="1374" spans="1:7" x14ac:dyDescent="0.35">
      <c r="A1374" t="s">
        <v>33</v>
      </c>
      <c r="B1374">
        <v>2018</v>
      </c>
      <c r="C1374" t="s">
        <v>39</v>
      </c>
      <c r="D1374" s="29">
        <v>43252</v>
      </c>
      <c r="E1374" t="s">
        <v>23</v>
      </c>
      <c r="F1374">
        <v>132.6</v>
      </c>
      <c r="G1374">
        <v>136.19999999999999</v>
      </c>
    </row>
    <row r="1375" spans="1:7" x14ac:dyDescent="0.35">
      <c r="A1375" t="s">
        <v>33</v>
      </c>
      <c r="B1375">
        <v>2018</v>
      </c>
      <c r="C1375" t="s">
        <v>39</v>
      </c>
      <c r="D1375" s="29">
        <v>43252</v>
      </c>
      <c r="E1375" t="s">
        <v>21</v>
      </c>
      <c r="F1375">
        <v>126.5</v>
      </c>
      <c r="G1375">
        <v>136.19999999999999</v>
      </c>
    </row>
    <row r="1376" spans="1:7" x14ac:dyDescent="0.35">
      <c r="A1376" t="s">
        <v>33</v>
      </c>
      <c r="B1376">
        <v>2018</v>
      </c>
      <c r="C1376" t="s">
        <v>39</v>
      </c>
      <c r="D1376" s="29">
        <v>43252</v>
      </c>
      <c r="E1376" t="s">
        <v>84</v>
      </c>
      <c r="F1376">
        <v>262.60000000000002</v>
      </c>
      <c r="G1376">
        <v>136.19999999999999</v>
      </c>
    </row>
    <row r="1377" spans="1:7" x14ac:dyDescent="0.35">
      <c r="A1377" t="s">
        <v>33</v>
      </c>
      <c r="B1377">
        <v>2018</v>
      </c>
      <c r="C1377" t="s">
        <v>39</v>
      </c>
      <c r="D1377" s="29">
        <v>43252</v>
      </c>
      <c r="E1377" t="s">
        <v>83</v>
      </c>
      <c r="F1377">
        <v>544.4</v>
      </c>
      <c r="G1377">
        <v>136.19999999999999</v>
      </c>
    </row>
    <row r="1378" spans="1:7" x14ac:dyDescent="0.35">
      <c r="A1378" t="s">
        <v>33</v>
      </c>
      <c r="B1378">
        <v>2018</v>
      </c>
      <c r="C1378" t="s">
        <v>39</v>
      </c>
      <c r="D1378" s="29">
        <v>43252</v>
      </c>
      <c r="E1378" t="s">
        <v>82</v>
      </c>
      <c r="F1378">
        <v>404.09999999999997</v>
      </c>
      <c r="G1378">
        <v>136.19999999999999</v>
      </c>
    </row>
    <row r="1379" spans="1:7" x14ac:dyDescent="0.35">
      <c r="A1379" t="s">
        <v>33</v>
      </c>
      <c r="B1379">
        <v>2018</v>
      </c>
      <c r="C1379" t="s">
        <v>39</v>
      </c>
      <c r="D1379" s="29">
        <v>43252</v>
      </c>
      <c r="E1379" t="s">
        <v>17</v>
      </c>
      <c r="F1379">
        <v>405</v>
      </c>
      <c r="G1379">
        <v>136.19999999999999</v>
      </c>
    </row>
    <row r="1380" spans="1:7" x14ac:dyDescent="0.35">
      <c r="A1380" t="s">
        <v>33</v>
      </c>
      <c r="B1380">
        <v>2018</v>
      </c>
      <c r="C1380" t="s">
        <v>39</v>
      </c>
      <c r="D1380" s="29">
        <v>43252</v>
      </c>
      <c r="E1380" t="s">
        <v>75</v>
      </c>
      <c r="F1380">
        <v>1620.6000000000001</v>
      </c>
      <c r="G1380">
        <v>136.19999999999999</v>
      </c>
    </row>
    <row r="1381" spans="1:7" x14ac:dyDescent="0.35">
      <c r="A1381" t="s">
        <v>34</v>
      </c>
      <c r="B1381">
        <v>2018</v>
      </c>
      <c r="C1381" t="s">
        <v>39</v>
      </c>
      <c r="D1381" s="29">
        <v>43252</v>
      </c>
      <c r="E1381" t="s">
        <v>75</v>
      </c>
      <c r="F1381">
        <v>1643.8000000000002</v>
      </c>
      <c r="G1381">
        <v>138.5</v>
      </c>
    </row>
    <row r="1382" spans="1:7" x14ac:dyDescent="0.35">
      <c r="A1382" t="s">
        <v>34</v>
      </c>
      <c r="B1382">
        <v>2018</v>
      </c>
      <c r="C1382" t="s">
        <v>39</v>
      </c>
      <c r="D1382" s="29">
        <v>43252</v>
      </c>
      <c r="E1382" t="s">
        <v>17</v>
      </c>
      <c r="F1382">
        <v>429.7</v>
      </c>
      <c r="G1382">
        <v>138.5</v>
      </c>
    </row>
    <row r="1383" spans="1:7" x14ac:dyDescent="0.35">
      <c r="A1383" t="s">
        <v>34</v>
      </c>
      <c r="B1383">
        <v>2018</v>
      </c>
      <c r="C1383" t="s">
        <v>39</v>
      </c>
      <c r="D1383" s="29">
        <v>43252</v>
      </c>
      <c r="E1383" t="s">
        <v>82</v>
      </c>
      <c r="F1383">
        <v>409</v>
      </c>
      <c r="G1383">
        <v>138.5</v>
      </c>
    </row>
    <row r="1384" spans="1:7" x14ac:dyDescent="0.35">
      <c r="A1384" t="s">
        <v>34</v>
      </c>
      <c r="B1384">
        <v>2018</v>
      </c>
      <c r="C1384" t="s">
        <v>39</v>
      </c>
      <c r="D1384" s="29">
        <v>43252</v>
      </c>
      <c r="E1384" t="s">
        <v>83</v>
      </c>
      <c r="F1384">
        <v>551.30000000000007</v>
      </c>
      <c r="G1384">
        <v>138.5</v>
      </c>
    </row>
    <row r="1385" spans="1:7" x14ac:dyDescent="0.35">
      <c r="A1385" t="s">
        <v>34</v>
      </c>
      <c r="B1385">
        <v>2018</v>
      </c>
      <c r="C1385" t="s">
        <v>39</v>
      </c>
      <c r="D1385" s="29">
        <v>43252</v>
      </c>
      <c r="E1385" t="s">
        <v>84</v>
      </c>
      <c r="F1385">
        <v>270.5</v>
      </c>
      <c r="G1385">
        <v>138.5</v>
      </c>
    </row>
    <row r="1386" spans="1:7" x14ac:dyDescent="0.35">
      <c r="A1386" t="s">
        <v>34</v>
      </c>
      <c r="B1386">
        <v>2018</v>
      </c>
      <c r="C1386" t="s">
        <v>39</v>
      </c>
      <c r="D1386" s="29">
        <v>43252</v>
      </c>
      <c r="E1386" t="s">
        <v>21</v>
      </c>
      <c r="F1386">
        <v>138.1</v>
      </c>
      <c r="G1386">
        <v>138.5</v>
      </c>
    </row>
    <row r="1387" spans="1:7" x14ac:dyDescent="0.35">
      <c r="A1387" t="s">
        <v>34</v>
      </c>
      <c r="B1387">
        <v>2018</v>
      </c>
      <c r="C1387" t="s">
        <v>39</v>
      </c>
      <c r="D1387" s="29">
        <v>43252</v>
      </c>
      <c r="E1387" t="s">
        <v>23</v>
      </c>
      <c r="F1387">
        <v>136.19999999999999</v>
      </c>
      <c r="G1387">
        <v>138.5</v>
      </c>
    </row>
    <row r="1388" spans="1:7" x14ac:dyDescent="0.35">
      <c r="A1388" t="s">
        <v>30</v>
      </c>
      <c r="B1388">
        <v>2018</v>
      </c>
      <c r="C1388" t="s">
        <v>40</v>
      </c>
      <c r="D1388" s="29">
        <v>43282</v>
      </c>
      <c r="E1388" t="s">
        <v>75</v>
      </c>
      <c r="F1388">
        <v>1677.7000000000003</v>
      </c>
      <c r="G1388">
        <v>141.80000000000001</v>
      </c>
    </row>
    <row r="1389" spans="1:7" x14ac:dyDescent="0.35">
      <c r="A1389" t="s">
        <v>30</v>
      </c>
      <c r="B1389">
        <v>2018</v>
      </c>
      <c r="C1389" t="s">
        <v>40</v>
      </c>
      <c r="D1389" s="29">
        <v>43282</v>
      </c>
      <c r="E1389" t="s">
        <v>17</v>
      </c>
      <c r="F1389">
        <v>447.20000000000005</v>
      </c>
      <c r="G1389">
        <v>141.80000000000001</v>
      </c>
    </row>
    <row r="1390" spans="1:7" x14ac:dyDescent="0.35">
      <c r="A1390" t="s">
        <v>30</v>
      </c>
      <c r="B1390">
        <v>2018</v>
      </c>
      <c r="C1390" t="s">
        <v>40</v>
      </c>
      <c r="D1390" s="29">
        <v>43282</v>
      </c>
      <c r="E1390" t="s">
        <v>82</v>
      </c>
      <c r="F1390">
        <v>416.90000000000003</v>
      </c>
      <c r="G1390">
        <v>141.80000000000001</v>
      </c>
    </row>
    <row r="1391" spans="1:7" x14ac:dyDescent="0.35">
      <c r="A1391" t="s">
        <v>30</v>
      </c>
      <c r="B1391">
        <v>2018</v>
      </c>
      <c r="C1391" t="s">
        <v>40</v>
      </c>
      <c r="D1391" s="29">
        <v>43282</v>
      </c>
      <c r="E1391" t="s">
        <v>83</v>
      </c>
      <c r="F1391">
        <v>558.69999999999993</v>
      </c>
      <c r="G1391">
        <v>141.80000000000001</v>
      </c>
    </row>
    <row r="1392" spans="1:7" x14ac:dyDescent="0.35">
      <c r="A1392" t="s">
        <v>30</v>
      </c>
      <c r="B1392">
        <v>2018</v>
      </c>
      <c r="C1392" t="s">
        <v>40</v>
      </c>
      <c r="D1392" s="29">
        <v>43282</v>
      </c>
      <c r="E1392" t="s">
        <v>84</v>
      </c>
      <c r="F1392">
        <v>279.10000000000002</v>
      </c>
      <c r="G1392">
        <v>141.80000000000001</v>
      </c>
    </row>
    <row r="1393" spans="1:7" x14ac:dyDescent="0.35">
      <c r="A1393" t="s">
        <v>30</v>
      </c>
      <c r="B1393">
        <v>2018</v>
      </c>
      <c r="C1393" t="s">
        <v>40</v>
      </c>
      <c r="D1393" s="29">
        <v>43282</v>
      </c>
      <c r="E1393" t="s">
        <v>21</v>
      </c>
      <c r="F1393">
        <v>146.80000000000001</v>
      </c>
      <c r="G1393">
        <v>141.80000000000001</v>
      </c>
    </row>
    <row r="1394" spans="1:7" x14ac:dyDescent="0.35">
      <c r="A1394" t="s">
        <v>30</v>
      </c>
      <c r="B1394">
        <v>2018</v>
      </c>
      <c r="C1394" t="s">
        <v>40</v>
      </c>
      <c r="D1394" s="29">
        <v>43282</v>
      </c>
      <c r="E1394" t="s">
        <v>23</v>
      </c>
      <c r="F1394">
        <v>139</v>
      </c>
      <c r="G1394">
        <v>141.80000000000001</v>
      </c>
    </row>
    <row r="1395" spans="1:7" x14ac:dyDescent="0.35">
      <c r="A1395" t="s">
        <v>33</v>
      </c>
      <c r="B1395">
        <v>2018</v>
      </c>
      <c r="C1395" t="s">
        <v>40</v>
      </c>
      <c r="D1395" s="29">
        <v>43282</v>
      </c>
      <c r="E1395" t="s">
        <v>23</v>
      </c>
      <c r="F1395">
        <v>133.6</v>
      </c>
      <c r="G1395">
        <v>137.5</v>
      </c>
    </row>
    <row r="1396" spans="1:7" x14ac:dyDescent="0.35">
      <c r="A1396" t="s">
        <v>33</v>
      </c>
      <c r="B1396">
        <v>2018</v>
      </c>
      <c r="C1396" t="s">
        <v>40</v>
      </c>
      <c r="D1396" s="29">
        <v>43282</v>
      </c>
      <c r="E1396" t="s">
        <v>21</v>
      </c>
      <c r="F1396">
        <v>128.1</v>
      </c>
      <c r="G1396">
        <v>137.5</v>
      </c>
    </row>
    <row r="1397" spans="1:7" x14ac:dyDescent="0.35">
      <c r="A1397" t="s">
        <v>33</v>
      </c>
      <c r="B1397">
        <v>2018</v>
      </c>
      <c r="C1397" t="s">
        <v>40</v>
      </c>
      <c r="D1397" s="29">
        <v>43282</v>
      </c>
      <c r="E1397" t="s">
        <v>84</v>
      </c>
      <c r="F1397">
        <v>263.79999999999995</v>
      </c>
      <c r="G1397">
        <v>137.5</v>
      </c>
    </row>
    <row r="1398" spans="1:7" x14ac:dyDescent="0.35">
      <c r="A1398" t="s">
        <v>33</v>
      </c>
      <c r="B1398">
        <v>2018</v>
      </c>
      <c r="C1398" t="s">
        <v>40</v>
      </c>
      <c r="D1398" s="29">
        <v>43282</v>
      </c>
      <c r="E1398" t="s">
        <v>83</v>
      </c>
      <c r="F1398">
        <v>545.4</v>
      </c>
      <c r="G1398">
        <v>137.5</v>
      </c>
    </row>
    <row r="1399" spans="1:7" x14ac:dyDescent="0.35">
      <c r="A1399" t="s">
        <v>33</v>
      </c>
      <c r="B1399">
        <v>2018</v>
      </c>
      <c r="C1399" t="s">
        <v>40</v>
      </c>
      <c r="D1399" s="29">
        <v>43282</v>
      </c>
      <c r="E1399" t="s">
        <v>82</v>
      </c>
      <c r="F1399">
        <v>407.7</v>
      </c>
      <c r="G1399">
        <v>137.5</v>
      </c>
    </row>
    <row r="1400" spans="1:7" x14ac:dyDescent="0.35">
      <c r="A1400" t="s">
        <v>33</v>
      </c>
      <c r="B1400">
        <v>2018</v>
      </c>
      <c r="C1400" t="s">
        <v>40</v>
      </c>
      <c r="D1400" s="29">
        <v>43282</v>
      </c>
      <c r="E1400" t="s">
        <v>17</v>
      </c>
      <c r="F1400">
        <v>406.4</v>
      </c>
      <c r="G1400">
        <v>137.5</v>
      </c>
    </row>
    <row r="1401" spans="1:7" x14ac:dyDescent="0.35">
      <c r="A1401" t="s">
        <v>33</v>
      </c>
      <c r="B1401">
        <v>2018</v>
      </c>
      <c r="C1401" t="s">
        <v>40</v>
      </c>
      <c r="D1401" s="29">
        <v>43282</v>
      </c>
      <c r="E1401" t="s">
        <v>75</v>
      </c>
      <c r="F1401">
        <v>1644.3</v>
      </c>
      <c r="G1401">
        <v>137.5</v>
      </c>
    </row>
    <row r="1402" spans="1:7" x14ac:dyDescent="0.35">
      <c r="A1402" t="s">
        <v>34</v>
      </c>
      <c r="B1402">
        <v>2018</v>
      </c>
      <c r="C1402" t="s">
        <v>40</v>
      </c>
      <c r="D1402" s="29">
        <v>43282</v>
      </c>
      <c r="E1402" t="s">
        <v>75</v>
      </c>
      <c r="F1402">
        <v>1665</v>
      </c>
      <c r="G1402">
        <v>139.80000000000001</v>
      </c>
    </row>
    <row r="1403" spans="1:7" x14ac:dyDescent="0.35">
      <c r="A1403" t="s">
        <v>34</v>
      </c>
      <c r="B1403">
        <v>2018</v>
      </c>
      <c r="C1403" t="s">
        <v>40</v>
      </c>
      <c r="D1403" s="29">
        <v>43282</v>
      </c>
      <c r="E1403" t="s">
        <v>17</v>
      </c>
      <c r="F1403">
        <v>430.80000000000007</v>
      </c>
      <c r="G1403">
        <v>139.80000000000001</v>
      </c>
    </row>
    <row r="1404" spans="1:7" x14ac:dyDescent="0.35">
      <c r="A1404" t="s">
        <v>34</v>
      </c>
      <c r="B1404">
        <v>2018</v>
      </c>
      <c r="C1404" t="s">
        <v>40</v>
      </c>
      <c r="D1404" s="29">
        <v>43282</v>
      </c>
      <c r="E1404" t="s">
        <v>82</v>
      </c>
      <c r="F1404">
        <v>411.9</v>
      </c>
      <c r="G1404">
        <v>139.80000000000001</v>
      </c>
    </row>
    <row r="1405" spans="1:7" x14ac:dyDescent="0.35">
      <c r="A1405" t="s">
        <v>34</v>
      </c>
      <c r="B1405">
        <v>2018</v>
      </c>
      <c r="C1405" t="s">
        <v>40</v>
      </c>
      <c r="D1405" s="29">
        <v>43282</v>
      </c>
      <c r="E1405" t="s">
        <v>83</v>
      </c>
      <c r="F1405">
        <v>551</v>
      </c>
      <c r="G1405">
        <v>139.80000000000001</v>
      </c>
    </row>
    <row r="1406" spans="1:7" x14ac:dyDescent="0.35">
      <c r="A1406" t="s">
        <v>34</v>
      </c>
      <c r="B1406">
        <v>2018</v>
      </c>
      <c r="C1406" t="s">
        <v>40</v>
      </c>
      <c r="D1406" s="29">
        <v>43282</v>
      </c>
      <c r="E1406" t="s">
        <v>84</v>
      </c>
      <c r="F1406">
        <v>271.79999999999995</v>
      </c>
      <c r="G1406">
        <v>139.80000000000001</v>
      </c>
    </row>
    <row r="1407" spans="1:7" x14ac:dyDescent="0.35">
      <c r="A1407" t="s">
        <v>34</v>
      </c>
      <c r="B1407">
        <v>2018</v>
      </c>
      <c r="C1407" t="s">
        <v>40</v>
      </c>
      <c r="D1407" s="29">
        <v>43282</v>
      </c>
      <c r="E1407" t="s">
        <v>21</v>
      </c>
      <c r="F1407">
        <v>139.69999999999999</v>
      </c>
      <c r="G1407">
        <v>139.80000000000001</v>
      </c>
    </row>
    <row r="1408" spans="1:7" x14ac:dyDescent="0.35">
      <c r="A1408" t="s">
        <v>34</v>
      </c>
      <c r="B1408">
        <v>2018</v>
      </c>
      <c r="C1408" t="s">
        <v>40</v>
      </c>
      <c r="D1408" s="29">
        <v>43282</v>
      </c>
      <c r="E1408" t="s">
        <v>23</v>
      </c>
      <c r="F1408">
        <v>137</v>
      </c>
      <c r="G1408">
        <v>139.80000000000001</v>
      </c>
    </row>
    <row r="1409" spans="1:7" x14ac:dyDescent="0.35">
      <c r="A1409" t="s">
        <v>30</v>
      </c>
      <c r="B1409">
        <v>2018</v>
      </c>
      <c r="C1409" t="s">
        <v>41</v>
      </c>
      <c r="D1409" s="29">
        <v>43313</v>
      </c>
      <c r="E1409" t="s">
        <v>75</v>
      </c>
      <c r="F1409">
        <v>1685</v>
      </c>
      <c r="G1409">
        <v>142.5</v>
      </c>
    </row>
    <row r="1410" spans="1:7" x14ac:dyDescent="0.35">
      <c r="A1410" t="s">
        <v>30</v>
      </c>
      <c r="B1410">
        <v>2018</v>
      </c>
      <c r="C1410" t="s">
        <v>41</v>
      </c>
      <c r="D1410" s="29">
        <v>43313</v>
      </c>
      <c r="E1410" t="s">
        <v>17</v>
      </c>
      <c r="F1410">
        <v>449.2</v>
      </c>
      <c r="G1410">
        <v>142.5</v>
      </c>
    </row>
    <row r="1411" spans="1:7" x14ac:dyDescent="0.35">
      <c r="A1411" t="s">
        <v>30</v>
      </c>
      <c r="B1411">
        <v>2018</v>
      </c>
      <c r="C1411" t="s">
        <v>41</v>
      </c>
      <c r="D1411" s="29">
        <v>43313</v>
      </c>
      <c r="E1411" t="s">
        <v>82</v>
      </c>
      <c r="F1411">
        <v>419.79999999999995</v>
      </c>
      <c r="G1411">
        <v>142.5</v>
      </c>
    </row>
    <row r="1412" spans="1:7" x14ac:dyDescent="0.35">
      <c r="A1412" t="s">
        <v>30</v>
      </c>
      <c r="B1412">
        <v>2018</v>
      </c>
      <c r="C1412" t="s">
        <v>41</v>
      </c>
      <c r="D1412" s="29">
        <v>43313</v>
      </c>
      <c r="E1412" t="s">
        <v>83</v>
      </c>
      <c r="F1412">
        <v>560.10000000000014</v>
      </c>
      <c r="G1412">
        <v>142.5</v>
      </c>
    </row>
    <row r="1413" spans="1:7" x14ac:dyDescent="0.35">
      <c r="A1413" t="s">
        <v>30</v>
      </c>
      <c r="B1413">
        <v>2018</v>
      </c>
      <c r="C1413" t="s">
        <v>41</v>
      </c>
      <c r="D1413" s="29">
        <v>43313</v>
      </c>
      <c r="E1413" t="s">
        <v>84</v>
      </c>
      <c r="F1413">
        <v>280.39999999999998</v>
      </c>
      <c r="G1413">
        <v>142.5</v>
      </c>
    </row>
    <row r="1414" spans="1:7" x14ac:dyDescent="0.35">
      <c r="A1414" t="s">
        <v>30</v>
      </c>
      <c r="B1414">
        <v>2018</v>
      </c>
      <c r="C1414" t="s">
        <v>41</v>
      </c>
      <c r="D1414" s="29">
        <v>43313</v>
      </c>
      <c r="E1414" t="s">
        <v>21</v>
      </c>
      <c r="F1414">
        <v>147.69999999999999</v>
      </c>
      <c r="G1414">
        <v>142.5</v>
      </c>
    </row>
    <row r="1415" spans="1:7" x14ac:dyDescent="0.35">
      <c r="A1415" t="s">
        <v>30</v>
      </c>
      <c r="B1415">
        <v>2018</v>
      </c>
      <c r="C1415" t="s">
        <v>41</v>
      </c>
      <c r="D1415" s="29">
        <v>43313</v>
      </c>
      <c r="E1415" t="s">
        <v>23</v>
      </c>
      <c r="F1415">
        <v>139.4</v>
      </c>
      <c r="G1415">
        <v>142.5</v>
      </c>
    </row>
    <row r="1416" spans="1:7" x14ac:dyDescent="0.35">
      <c r="A1416" t="s">
        <v>33</v>
      </c>
      <c r="B1416">
        <v>2018</v>
      </c>
      <c r="C1416" t="s">
        <v>41</v>
      </c>
      <c r="D1416" s="29">
        <v>43313</v>
      </c>
      <c r="E1416" t="s">
        <v>23</v>
      </c>
      <c r="F1416">
        <v>134.9</v>
      </c>
      <c r="G1416">
        <v>138</v>
      </c>
    </row>
    <row r="1417" spans="1:7" x14ac:dyDescent="0.35">
      <c r="A1417" t="s">
        <v>33</v>
      </c>
      <c r="B1417">
        <v>2018</v>
      </c>
      <c r="C1417" t="s">
        <v>41</v>
      </c>
      <c r="D1417" s="29">
        <v>43313</v>
      </c>
      <c r="E1417" t="s">
        <v>21</v>
      </c>
      <c r="F1417">
        <v>129.80000000000001</v>
      </c>
      <c r="G1417">
        <v>138</v>
      </c>
    </row>
    <row r="1418" spans="1:7" x14ac:dyDescent="0.35">
      <c r="A1418" t="s">
        <v>33</v>
      </c>
      <c r="B1418">
        <v>2018</v>
      </c>
      <c r="C1418" t="s">
        <v>41</v>
      </c>
      <c r="D1418" s="29">
        <v>43313</v>
      </c>
      <c r="E1418" t="s">
        <v>84</v>
      </c>
      <c r="F1418">
        <v>265.39999999999998</v>
      </c>
      <c r="G1418">
        <v>138</v>
      </c>
    </row>
    <row r="1419" spans="1:7" x14ac:dyDescent="0.35">
      <c r="A1419" t="s">
        <v>33</v>
      </c>
      <c r="B1419">
        <v>2018</v>
      </c>
      <c r="C1419" t="s">
        <v>41</v>
      </c>
      <c r="D1419" s="29">
        <v>43313</v>
      </c>
      <c r="E1419" t="s">
        <v>83</v>
      </c>
      <c r="F1419">
        <v>547.6</v>
      </c>
      <c r="G1419">
        <v>138</v>
      </c>
    </row>
    <row r="1420" spans="1:7" x14ac:dyDescent="0.35">
      <c r="A1420" t="s">
        <v>33</v>
      </c>
      <c r="B1420">
        <v>2018</v>
      </c>
      <c r="C1420" t="s">
        <v>41</v>
      </c>
      <c r="D1420" s="29">
        <v>43313</v>
      </c>
      <c r="E1420" t="s">
        <v>82</v>
      </c>
      <c r="F1420">
        <v>410.6</v>
      </c>
      <c r="G1420">
        <v>138</v>
      </c>
    </row>
    <row r="1421" spans="1:7" x14ac:dyDescent="0.35">
      <c r="A1421" t="s">
        <v>33</v>
      </c>
      <c r="B1421">
        <v>2018</v>
      </c>
      <c r="C1421" t="s">
        <v>41</v>
      </c>
      <c r="D1421" s="29">
        <v>43313</v>
      </c>
      <c r="E1421" t="s">
        <v>17</v>
      </c>
      <c r="F1421">
        <v>407.3</v>
      </c>
      <c r="G1421">
        <v>138</v>
      </c>
    </row>
    <row r="1422" spans="1:7" x14ac:dyDescent="0.35">
      <c r="A1422" t="s">
        <v>33</v>
      </c>
      <c r="B1422">
        <v>2018</v>
      </c>
      <c r="C1422" t="s">
        <v>41</v>
      </c>
      <c r="D1422" s="29">
        <v>43313</v>
      </c>
      <c r="E1422" t="s">
        <v>75</v>
      </c>
      <c r="F1422">
        <v>1640.1999999999998</v>
      </c>
      <c r="G1422">
        <v>138</v>
      </c>
    </row>
    <row r="1423" spans="1:7" x14ac:dyDescent="0.35">
      <c r="A1423" t="s">
        <v>34</v>
      </c>
      <c r="B1423">
        <v>2018</v>
      </c>
      <c r="C1423" t="s">
        <v>41</v>
      </c>
      <c r="D1423" s="29">
        <v>43313</v>
      </c>
      <c r="E1423" t="s">
        <v>75</v>
      </c>
      <c r="F1423">
        <v>1667.6000000000004</v>
      </c>
      <c r="G1423">
        <v>140.4</v>
      </c>
    </row>
    <row r="1424" spans="1:7" x14ac:dyDescent="0.35">
      <c r="A1424" t="s">
        <v>34</v>
      </c>
      <c r="B1424">
        <v>2018</v>
      </c>
      <c r="C1424" t="s">
        <v>41</v>
      </c>
      <c r="D1424" s="29">
        <v>43313</v>
      </c>
      <c r="E1424" t="s">
        <v>17</v>
      </c>
      <c r="F1424">
        <v>432.20000000000005</v>
      </c>
      <c r="G1424">
        <v>140.4</v>
      </c>
    </row>
    <row r="1425" spans="1:7" x14ac:dyDescent="0.35">
      <c r="A1425" t="s">
        <v>34</v>
      </c>
      <c r="B1425">
        <v>2018</v>
      </c>
      <c r="C1425" t="s">
        <v>41</v>
      </c>
      <c r="D1425" s="29">
        <v>43313</v>
      </c>
      <c r="E1425" t="s">
        <v>82</v>
      </c>
      <c r="F1425">
        <v>414.9</v>
      </c>
      <c r="G1425">
        <v>140.4</v>
      </c>
    </row>
    <row r="1426" spans="1:7" x14ac:dyDescent="0.35">
      <c r="A1426" t="s">
        <v>34</v>
      </c>
      <c r="B1426">
        <v>2018</v>
      </c>
      <c r="C1426" t="s">
        <v>41</v>
      </c>
      <c r="D1426" s="29">
        <v>43313</v>
      </c>
      <c r="E1426" t="s">
        <v>83</v>
      </c>
      <c r="F1426">
        <v>552.70000000000005</v>
      </c>
      <c r="G1426">
        <v>140.4</v>
      </c>
    </row>
    <row r="1427" spans="1:7" x14ac:dyDescent="0.35">
      <c r="A1427" t="s">
        <v>34</v>
      </c>
      <c r="B1427">
        <v>2018</v>
      </c>
      <c r="C1427" t="s">
        <v>41</v>
      </c>
      <c r="D1427" s="29">
        <v>43313</v>
      </c>
      <c r="E1427" t="s">
        <v>84</v>
      </c>
      <c r="F1427">
        <v>273.3</v>
      </c>
      <c r="G1427">
        <v>140.4</v>
      </c>
    </row>
    <row r="1428" spans="1:7" x14ac:dyDescent="0.35">
      <c r="A1428" t="s">
        <v>34</v>
      </c>
      <c r="B1428">
        <v>2018</v>
      </c>
      <c r="C1428" t="s">
        <v>41</v>
      </c>
      <c r="D1428" s="29">
        <v>43313</v>
      </c>
      <c r="E1428" t="s">
        <v>21</v>
      </c>
      <c r="F1428">
        <v>140.9</v>
      </c>
      <c r="G1428">
        <v>140.4</v>
      </c>
    </row>
    <row r="1429" spans="1:7" x14ac:dyDescent="0.35">
      <c r="A1429" t="s">
        <v>34</v>
      </c>
      <c r="B1429">
        <v>2018</v>
      </c>
      <c r="C1429" t="s">
        <v>41</v>
      </c>
      <c r="D1429" s="29">
        <v>43313</v>
      </c>
      <c r="E1429" t="s">
        <v>23</v>
      </c>
      <c r="F1429">
        <v>137.69999999999999</v>
      </c>
      <c r="G1429">
        <v>140.4</v>
      </c>
    </row>
    <row r="1430" spans="1:7" x14ac:dyDescent="0.35">
      <c r="A1430" t="s">
        <v>30</v>
      </c>
      <c r="B1430">
        <v>2018</v>
      </c>
      <c r="C1430" t="s">
        <v>42</v>
      </c>
      <c r="D1430" s="29">
        <v>43344</v>
      </c>
      <c r="E1430" t="s">
        <v>75</v>
      </c>
      <c r="F1430">
        <v>1666.7000000000003</v>
      </c>
      <c r="G1430">
        <v>142.1</v>
      </c>
    </row>
    <row r="1431" spans="1:7" x14ac:dyDescent="0.35">
      <c r="A1431" t="s">
        <v>30</v>
      </c>
      <c r="B1431">
        <v>2018</v>
      </c>
      <c r="C1431" t="s">
        <v>42</v>
      </c>
      <c r="D1431" s="29">
        <v>43344</v>
      </c>
      <c r="E1431" t="s">
        <v>17</v>
      </c>
      <c r="F1431">
        <v>449.5</v>
      </c>
      <c r="G1431">
        <v>142.1</v>
      </c>
    </row>
    <row r="1432" spans="1:7" x14ac:dyDescent="0.35">
      <c r="A1432" t="s">
        <v>30</v>
      </c>
      <c r="B1432">
        <v>2018</v>
      </c>
      <c r="C1432" t="s">
        <v>42</v>
      </c>
      <c r="D1432" s="29">
        <v>43344</v>
      </c>
      <c r="E1432" t="s">
        <v>82</v>
      </c>
      <c r="F1432">
        <v>422.80000000000007</v>
      </c>
      <c r="G1432">
        <v>142.1</v>
      </c>
    </row>
    <row r="1433" spans="1:7" x14ac:dyDescent="0.35">
      <c r="A1433" t="s">
        <v>30</v>
      </c>
      <c r="B1433">
        <v>2018</v>
      </c>
      <c r="C1433" t="s">
        <v>42</v>
      </c>
      <c r="D1433" s="29">
        <v>43344</v>
      </c>
      <c r="E1433" t="s">
        <v>83</v>
      </c>
      <c r="F1433">
        <v>562.79999999999995</v>
      </c>
      <c r="G1433">
        <v>142.1</v>
      </c>
    </row>
    <row r="1434" spans="1:7" x14ac:dyDescent="0.35">
      <c r="A1434" t="s">
        <v>30</v>
      </c>
      <c r="B1434">
        <v>2018</v>
      </c>
      <c r="C1434" t="s">
        <v>42</v>
      </c>
      <c r="D1434" s="29">
        <v>43344</v>
      </c>
      <c r="E1434" t="s">
        <v>84</v>
      </c>
      <c r="F1434">
        <v>281.39999999999998</v>
      </c>
      <c r="G1434">
        <v>142.1</v>
      </c>
    </row>
    <row r="1435" spans="1:7" x14ac:dyDescent="0.35">
      <c r="A1435" t="s">
        <v>30</v>
      </c>
      <c r="B1435">
        <v>2018</v>
      </c>
      <c r="C1435" t="s">
        <v>42</v>
      </c>
      <c r="D1435" s="29">
        <v>43344</v>
      </c>
      <c r="E1435" t="s">
        <v>21</v>
      </c>
      <c r="F1435">
        <v>149</v>
      </c>
      <c r="G1435">
        <v>142.1</v>
      </c>
    </row>
    <row r="1436" spans="1:7" x14ac:dyDescent="0.35">
      <c r="A1436" t="s">
        <v>30</v>
      </c>
      <c r="B1436">
        <v>2018</v>
      </c>
      <c r="C1436" t="s">
        <v>42</v>
      </c>
      <c r="D1436" s="29">
        <v>43344</v>
      </c>
      <c r="E1436" t="s">
        <v>23</v>
      </c>
      <c r="F1436">
        <v>140</v>
      </c>
      <c r="G1436">
        <v>142.1</v>
      </c>
    </row>
    <row r="1437" spans="1:7" x14ac:dyDescent="0.35">
      <c r="A1437" t="s">
        <v>33</v>
      </c>
      <c r="B1437">
        <v>2018</v>
      </c>
      <c r="C1437" t="s">
        <v>42</v>
      </c>
      <c r="D1437" s="29">
        <v>43344</v>
      </c>
      <c r="E1437" t="s">
        <v>23</v>
      </c>
      <c r="F1437">
        <v>135.69999999999999</v>
      </c>
      <c r="G1437">
        <v>138.1</v>
      </c>
    </row>
    <row r="1438" spans="1:7" x14ac:dyDescent="0.35">
      <c r="A1438" t="s">
        <v>33</v>
      </c>
      <c r="B1438">
        <v>2018</v>
      </c>
      <c r="C1438" t="s">
        <v>42</v>
      </c>
      <c r="D1438" s="29">
        <v>43344</v>
      </c>
      <c r="E1438" t="s">
        <v>21</v>
      </c>
      <c r="F1438">
        <v>131.19999999999999</v>
      </c>
      <c r="G1438">
        <v>138.1</v>
      </c>
    </row>
    <row r="1439" spans="1:7" x14ac:dyDescent="0.35">
      <c r="A1439" t="s">
        <v>33</v>
      </c>
      <c r="B1439">
        <v>2018</v>
      </c>
      <c r="C1439" t="s">
        <v>42</v>
      </c>
      <c r="D1439" s="29">
        <v>43344</v>
      </c>
      <c r="E1439" t="s">
        <v>84</v>
      </c>
      <c r="F1439">
        <v>266.8</v>
      </c>
      <c r="G1439">
        <v>138.1</v>
      </c>
    </row>
    <row r="1440" spans="1:7" x14ac:dyDescent="0.35">
      <c r="A1440" t="s">
        <v>33</v>
      </c>
      <c r="B1440">
        <v>2018</v>
      </c>
      <c r="C1440" t="s">
        <v>42</v>
      </c>
      <c r="D1440" s="29">
        <v>43344</v>
      </c>
      <c r="E1440" t="s">
        <v>83</v>
      </c>
      <c r="F1440">
        <v>550.5</v>
      </c>
      <c r="G1440">
        <v>138.1</v>
      </c>
    </row>
    <row r="1441" spans="1:7" x14ac:dyDescent="0.35">
      <c r="A1441" t="s">
        <v>33</v>
      </c>
      <c r="B1441">
        <v>2018</v>
      </c>
      <c r="C1441" t="s">
        <v>42</v>
      </c>
      <c r="D1441" s="29">
        <v>43344</v>
      </c>
      <c r="E1441" t="s">
        <v>82</v>
      </c>
      <c r="F1441">
        <v>413</v>
      </c>
      <c r="G1441">
        <v>138.1</v>
      </c>
    </row>
    <row r="1442" spans="1:7" x14ac:dyDescent="0.35">
      <c r="A1442" t="s">
        <v>33</v>
      </c>
      <c r="B1442">
        <v>2018</v>
      </c>
      <c r="C1442" t="s">
        <v>42</v>
      </c>
      <c r="D1442" s="29">
        <v>43344</v>
      </c>
      <c r="E1442" t="s">
        <v>17</v>
      </c>
      <c r="F1442">
        <v>409.20000000000005</v>
      </c>
      <c r="G1442">
        <v>138.1</v>
      </c>
    </row>
    <row r="1443" spans="1:7" x14ac:dyDescent="0.35">
      <c r="A1443" t="s">
        <v>33</v>
      </c>
      <c r="B1443">
        <v>2018</v>
      </c>
      <c r="C1443" t="s">
        <v>42</v>
      </c>
      <c r="D1443" s="29">
        <v>43344</v>
      </c>
      <c r="E1443" t="s">
        <v>75</v>
      </c>
      <c r="F1443">
        <v>1620.7</v>
      </c>
      <c r="G1443">
        <v>138.1</v>
      </c>
    </row>
    <row r="1444" spans="1:7" x14ac:dyDescent="0.35">
      <c r="A1444" t="s">
        <v>34</v>
      </c>
      <c r="B1444">
        <v>2018</v>
      </c>
      <c r="C1444" t="s">
        <v>42</v>
      </c>
      <c r="D1444" s="29">
        <v>43344</v>
      </c>
      <c r="E1444" t="s">
        <v>75</v>
      </c>
      <c r="F1444">
        <v>1648.7</v>
      </c>
      <c r="G1444">
        <v>140.19999999999999</v>
      </c>
    </row>
    <row r="1445" spans="1:7" x14ac:dyDescent="0.35">
      <c r="A1445" t="s">
        <v>34</v>
      </c>
      <c r="B1445">
        <v>2018</v>
      </c>
      <c r="C1445" t="s">
        <v>42</v>
      </c>
      <c r="D1445" s="29">
        <v>43344</v>
      </c>
      <c r="E1445" t="s">
        <v>17</v>
      </c>
      <c r="F1445">
        <v>433.29999999999995</v>
      </c>
      <c r="G1445">
        <v>140.19999999999999</v>
      </c>
    </row>
    <row r="1446" spans="1:7" x14ac:dyDescent="0.35">
      <c r="A1446" t="s">
        <v>34</v>
      </c>
      <c r="B1446">
        <v>2018</v>
      </c>
      <c r="C1446" t="s">
        <v>42</v>
      </c>
      <c r="D1446" s="29">
        <v>43344</v>
      </c>
      <c r="E1446" t="s">
        <v>82</v>
      </c>
      <c r="F1446">
        <v>417.5</v>
      </c>
      <c r="G1446">
        <v>140.19999999999999</v>
      </c>
    </row>
    <row r="1447" spans="1:7" x14ac:dyDescent="0.35">
      <c r="A1447" t="s">
        <v>34</v>
      </c>
      <c r="B1447">
        <v>2018</v>
      </c>
      <c r="C1447" t="s">
        <v>42</v>
      </c>
      <c r="D1447" s="29">
        <v>43344</v>
      </c>
      <c r="E1447" t="s">
        <v>83</v>
      </c>
      <c r="F1447">
        <v>555.4</v>
      </c>
      <c r="G1447">
        <v>140.19999999999999</v>
      </c>
    </row>
    <row r="1448" spans="1:7" x14ac:dyDescent="0.35">
      <c r="A1448" t="s">
        <v>34</v>
      </c>
      <c r="B1448">
        <v>2018</v>
      </c>
      <c r="C1448" t="s">
        <v>42</v>
      </c>
      <c r="D1448" s="29">
        <v>43344</v>
      </c>
      <c r="E1448" t="s">
        <v>84</v>
      </c>
      <c r="F1448">
        <v>274.39999999999998</v>
      </c>
      <c r="G1448">
        <v>140.19999999999999</v>
      </c>
    </row>
    <row r="1449" spans="1:7" x14ac:dyDescent="0.35">
      <c r="A1449" t="s">
        <v>34</v>
      </c>
      <c r="B1449">
        <v>2018</v>
      </c>
      <c r="C1449" t="s">
        <v>42</v>
      </c>
      <c r="D1449" s="29">
        <v>43344</v>
      </c>
      <c r="E1449" t="s">
        <v>21</v>
      </c>
      <c r="F1449">
        <v>142.30000000000001</v>
      </c>
      <c r="G1449">
        <v>140.19999999999999</v>
      </c>
    </row>
    <row r="1450" spans="1:7" x14ac:dyDescent="0.35">
      <c r="A1450" t="s">
        <v>34</v>
      </c>
      <c r="B1450">
        <v>2018</v>
      </c>
      <c r="C1450" t="s">
        <v>42</v>
      </c>
      <c r="D1450" s="29">
        <v>43344</v>
      </c>
      <c r="E1450" t="s">
        <v>23</v>
      </c>
      <c r="F1450">
        <v>138.4</v>
      </c>
      <c r="G1450">
        <v>140.19999999999999</v>
      </c>
    </row>
    <row r="1451" spans="1:7" x14ac:dyDescent="0.35">
      <c r="A1451" t="s">
        <v>30</v>
      </c>
      <c r="B1451">
        <v>2018</v>
      </c>
      <c r="C1451" t="s">
        <v>43</v>
      </c>
      <c r="D1451" s="29">
        <v>43374</v>
      </c>
      <c r="E1451" t="s">
        <v>75</v>
      </c>
      <c r="F1451">
        <v>1647.6000000000001</v>
      </c>
      <c r="G1451">
        <v>142.19999999999999</v>
      </c>
    </row>
    <row r="1452" spans="1:7" x14ac:dyDescent="0.35">
      <c r="A1452" t="s">
        <v>30</v>
      </c>
      <c r="B1452">
        <v>2018</v>
      </c>
      <c r="C1452" t="s">
        <v>43</v>
      </c>
      <c r="D1452" s="29">
        <v>43374</v>
      </c>
      <c r="E1452" t="s">
        <v>17</v>
      </c>
      <c r="F1452">
        <v>445</v>
      </c>
      <c r="G1452">
        <v>142.19999999999999</v>
      </c>
    </row>
    <row r="1453" spans="1:7" x14ac:dyDescent="0.35">
      <c r="A1453" t="s">
        <v>30</v>
      </c>
      <c r="B1453">
        <v>2018</v>
      </c>
      <c r="C1453" t="s">
        <v>43</v>
      </c>
      <c r="D1453" s="29">
        <v>43374</v>
      </c>
      <c r="E1453" t="s">
        <v>82</v>
      </c>
      <c r="F1453">
        <v>425.40000000000003</v>
      </c>
      <c r="G1453">
        <v>142.19999999999999</v>
      </c>
    </row>
    <row r="1454" spans="1:7" x14ac:dyDescent="0.35">
      <c r="A1454" t="s">
        <v>30</v>
      </c>
      <c r="B1454">
        <v>2018</v>
      </c>
      <c r="C1454" t="s">
        <v>43</v>
      </c>
      <c r="D1454" s="29">
        <v>43374</v>
      </c>
      <c r="E1454" t="s">
        <v>83</v>
      </c>
      <c r="F1454">
        <v>568.69999999999993</v>
      </c>
      <c r="G1454">
        <v>142.19999999999999</v>
      </c>
    </row>
    <row r="1455" spans="1:7" x14ac:dyDescent="0.35">
      <c r="A1455" t="s">
        <v>30</v>
      </c>
      <c r="B1455">
        <v>2018</v>
      </c>
      <c r="C1455" t="s">
        <v>43</v>
      </c>
      <c r="D1455" s="29">
        <v>43374</v>
      </c>
      <c r="E1455" t="s">
        <v>84</v>
      </c>
      <c r="F1455">
        <v>287.3</v>
      </c>
      <c r="G1455">
        <v>142.19999999999999</v>
      </c>
    </row>
    <row r="1456" spans="1:7" x14ac:dyDescent="0.35">
      <c r="A1456" t="s">
        <v>30</v>
      </c>
      <c r="B1456">
        <v>2018</v>
      </c>
      <c r="C1456" t="s">
        <v>43</v>
      </c>
      <c r="D1456" s="29">
        <v>43374</v>
      </c>
      <c r="E1456" t="s">
        <v>21</v>
      </c>
      <c r="F1456">
        <v>149.69999999999999</v>
      </c>
      <c r="G1456">
        <v>142.19999999999999</v>
      </c>
    </row>
    <row r="1457" spans="1:7" x14ac:dyDescent="0.35">
      <c r="A1457" t="s">
        <v>30</v>
      </c>
      <c r="B1457">
        <v>2018</v>
      </c>
      <c r="C1457" t="s">
        <v>43</v>
      </c>
      <c r="D1457" s="29">
        <v>43374</v>
      </c>
      <c r="E1457" t="s">
        <v>23</v>
      </c>
      <c r="F1457">
        <v>144.80000000000001</v>
      </c>
      <c r="G1457">
        <v>142.19999999999999</v>
      </c>
    </row>
    <row r="1458" spans="1:7" x14ac:dyDescent="0.35">
      <c r="A1458" t="s">
        <v>33</v>
      </c>
      <c r="B1458">
        <v>2018</v>
      </c>
      <c r="C1458" t="s">
        <v>43</v>
      </c>
      <c r="D1458" s="29">
        <v>43374</v>
      </c>
      <c r="E1458" t="s">
        <v>23</v>
      </c>
      <c r="F1458">
        <v>136.19999999999999</v>
      </c>
      <c r="G1458">
        <v>138.9</v>
      </c>
    </row>
    <row r="1459" spans="1:7" x14ac:dyDescent="0.35">
      <c r="A1459" t="s">
        <v>33</v>
      </c>
      <c r="B1459">
        <v>2018</v>
      </c>
      <c r="C1459" t="s">
        <v>43</v>
      </c>
      <c r="D1459" s="29">
        <v>43374</v>
      </c>
      <c r="E1459" t="s">
        <v>21</v>
      </c>
      <c r="F1459">
        <v>133.4</v>
      </c>
      <c r="G1459">
        <v>138.9</v>
      </c>
    </row>
    <row r="1460" spans="1:7" x14ac:dyDescent="0.35">
      <c r="A1460" t="s">
        <v>33</v>
      </c>
      <c r="B1460">
        <v>2018</v>
      </c>
      <c r="C1460" t="s">
        <v>43</v>
      </c>
      <c r="D1460" s="29">
        <v>43374</v>
      </c>
      <c r="E1460" t="s">
        <v>84</v>
      </c>
      <c r="F1460">
        <v>267.60000000000002</v>
      </c>
      <c r="G1460">
        <v>138.9</v>
      </c>
    </row>
    <row r="1461" spans="1:7" x14ac:dyDescent="0.35">
      <c r="A1461" t="s">
        <v>33</v>
      </c>
      <c r="B1461">
        <v>2018</v>
      </c>
      <c r="C1461" t="s">
        <v>43</v>
      </c>
      <c r="D1461" s="29">
        <v>43374</v>
      </c>
      <c r="E1461" t="s">
        <v>83</v>
      </c>
      <c r="F1461">
        <v>552.70000000000005</v>
      </c>
      <c r="G1461">
        <v>138.9</v>
      </c>
    </row>
    <row r="1462" spans="1:7" x14ac:dyDescent="0.35">
      <c r="A1462" t="s">
        <v>33</v>
      </c>
      <c r="B1462">
        <v>2018</v>
      </c>
      <c r="C1462" t="s">
        <v>43</v>
      </c>
      <c r="D1462" s="29">
        <v>43374</v>
      </c>
      <c r="E1462" t="s">
        <v>82</v>
      </c>
      <c r="F1462">
        <v>415.1</v>
      </c>
      <c r="G1462">
        <v>138.9</v>
      </c>
    </row>
    <row r="1463" spans="1:7" x14ac:dyDescent="0.35">
      <c r="A1463" t="s">
        <v>33</v>
      </c>
      <c r="B1463">
        <v>2018</v>
      </c>
      <c r="C1463" t="s">
        <v>43</v>
      </c>
      <c r="D1463" s="29">
        <v>43374</v>
      </c>
      <c r="E1463" t="s">
        <v>17</v>
      </c>
      <c r="F1463">
        <v>411</v>
      </c>
      <c r="G1463">
        <v>138.9</v>
      </c>
    </row>
    <row r="1464" spans="1:7" x14ac:dyDescent="0.35">
      <c r="A1464" t="s">
        <v>33</v>
      </c>
      <c r="B1464">
        <v>2018</v>
      </c>
      <c r="C1464" t="s">
        <v>43</v>
      </c>
      <c r="D1464" s="29">
        <v>43374</v>
      </c>
      <c r="E1464" t="s">
        <v>75</v>
      </c>
      <c r="F1464">
        <v>1626.5</v>
      </c>
      <c r="G1464">
        <v>138.9</v>
      </c>
    </row>
    <row r="1465" spans="1:7" x14ac:dyDescent="0.35">
      <c r="A1465" t="s">
        <v>34</v>
      </c>
      <c r="B1465">
        <v>2018</v>
      </c>
      <c r="C1465" t="s">
        <v>43</v>
      </c>
      <c r="D1465" s="29">
        <v>43374</v>
      </c>
      <c r="E1465" t="s">
        <v>75</v>
      </c>
      <c r="F1465">
        <v>1642.6000000000001</v>
      </c>
      <c r="G1465">
        <v>140.80000000000001</v>
      </c>
    </row>
    <row r="1466" spans="1:7" x14ac:dyDescent="0.35">
      <c r="A1466" t="s">
        <v>34</v>
      </c>
      <c r="B1466">
        <v>2018</v>
      </c>
      <c r="C1466" t="s">
        <v>43</v>
      </c>
      <c r="D1466" s="29">
        <v>43374</v>
      </c>
      <c r="E1466" t="s">
        <v>17</v>
      </c>
      <c r="F1466">
        <v>434</v>
      </c>
      <c r="G1466">
        <v>140.80000000000001</v>
      </c>
    </row>
    <row r="1467" spans="1:7" x14ac:dyDescent="0.35">
      <c r="A1467" t="s">
        <v>34</v>
      </c>
      <c r="B1467">
        <v>2018</v>
      </c>
      <c r="C1467" t="s">
        <v>43</v>
      </c>
      <c r="D1467" s="29">
        <v>43374</v>
      </c>
      <c r="E1467" t="s">
        <v>82</v>
      </c>
      <c r="F1467">
        <v>420.2</v>
      </c>
      <c r="G1467">
        <v>140.80000000000001</v>
      </c>
    </row>
    <row r="1468" spans="1:7" x14ac:dyDescent="0.35">
      <c r="A1468" t="s">
        <v>34</v>
      </c>
      <c r="B1468">
        <v>2018</v>
      </c>
      <c r="C1468" t="s">
        <v>43</v>
      </c>
      <c r="D1468" s="29">
        <v>43374</v>
      </c>
      <c r="E1468" t="s">
        <v>83</v>
      </c>
      <c r="F1468">
        <v>564.70000000000005</v>
      </c>
      <c r="G1468">
        <v>140.80000000000001</v>
      </c>
    </row>
    <row r="1469" spans="1:7" x14ac:dyDescent="0.35">
      <c r="A1469" t="s">
        <v>34</v>
      </c>
      <c r="B1469">
        <v>2018</v>
      </c>
      <c r="C1469" t="s">
        <v>43</v>
      </c>
      <c r="D1469" s="29">
        <v>43374</v>
      </c>
      <c r="E1469" t="s">
        <v>84</v>
      </c>
      <c r="F1469">
        <v>278.5</v>
      </c>
      <c r="G1469">
        <v>140.80000000000001</v>
      </c>
    </row>
    <row r="1470" spans="1:7" x14ac:dyDescent="0.35">
      <c r="A1470" t="s">
        <v>34</v>
      </c>
      <c r="B1470">
        <v>2018</v>
      </c>
      <c r="C1470" t="s">
        <v>43</v>
      </c>
      <c r="D1470" s="29">
        <v>43374</v>
      </c>
      <c r="E1470" t="s">
        <v>21</v>
      </c>
      <c r="F1470">
        <v>145.30000000000001</v>
      </c>
      <c r="G1470">
        <v>140.80000000000001</v>
      </c>
    </row>
    <row r="1471" spans="1:7" x14ac:dyDescent="0.35">
      <c r="A1471" t="s">
        <v>34</v>
      </c>
      <c r="B1471">
        <v>2018</v>
      </c>
      <c r="C1471" t="s">
        <v>43</v>
      </c>
      <c r="D1471" s="29">
        <v>43374</v>
      </c>
      <c r="E1471" t="s">
        <v>23</v>
      </c>
      <c r="F1471">
        <v>142.1</v>
      </c>
      <c r="G1471">
        <v>140.80000000000001</v>
      </c>
    </row>
    <row r="1472" spans="1:7" x14ac:dyDescent="0.35">
      <c r="A1472" t="s">
        <v>30</v>
      </c>
      <c r="B1472">
        <v>2018</v>
      </c>
      <c r="C1472" t="s">
        <v>45</v>
      </c>
      <c r="D1472" s="29">
        <v>43405</v>
      </c>
      <c r="E1472" t="s">
        <v>75</v>
      </c>
      <c r="F1472">
        <v>1649.9999999999995</v>
      </c>
      <c r="G1472">
        <v>142.4</v>
      </c>
    </row>
    <row r="1473" spans="1:7" x14ac:dyDescent="0.35">
      <c r="A1473" t="s">
        <v>30</v>
      </c>
      <c r="B1473">
        <v>2018</v>
      </c>
      <c r="C1473" t="s">
        <v>45</v>
      </c>
      <c r="D1473" s="29">
        <v>43405</v>
      </c>
      <c r="E1473" t="s">
        <v>17</v>
      </c>
      <c r="F1473">
        <v>448</v>
      </c>
      <c r="G1473">
        <v>142.4</v>
      </c>
    </row>
    <row r="1474" spans="1:7" x14ac:dyDescent="0.35">
      <c r="A1474" t="s">
        <v>30</v>
      </c>
      <c r="B1474">
        <v>2018</v>
      </c>
      <c r="C1474" t="s">
        <v>45</v>
      </c>
      <c r="D1474" s="29">
        <v>43405</v>
      </c>
      <c r="E1474" t="s">
        <v>82</v>
      </c>
      <c r="F1474">
        <v>427.40000000000003</v>
      </c>
      <c r="G1474">
        <v>142.4</v>
      </c>
    </row>
    <row r="1475" spans="1:7" x14ac:dyDescent="0.35">
      <c r="A1475" t="s">
        <v>30</v>
      </c>
      <c r="B1475">
        <v>2018</v>
      </c>
      <c r="C1475" t="s">
        <v>45</v>
      </c>
      <c r="D1475" s="29">
        <v>43405</v>
      </c>
      <c r="E1475" t="s">
        <v>83</v>
      </c>
      <c r="F1475">
        <v>575.6</v>
      </c>
      <c r="G1475">
        <v>142.4</v>
      </c>
    </row>
    <row r="1476" spans="1:7" x14ac:dyDescent="0.35">
      <c r="A1476" t="s">
        <v>30</v>
      </c>
      <c r="B1476">
        <v>2018</v>
      </c>
      <c r="C1476" t="s">
        <v>45</v>
      </c>
      <c r="D1476" s="29">
        <v>43405</v>
      </c>
      <c r="E1476" t="s">
        <v>84</v>
      </c>
      <c r="F1476">
        <v>288.10000000000002</v>
      </c>
      <c r="G1476">
        <v>142.4</v>
      </c>
    </row>
    <row r="1477" spans="1:7" x14ac:dyDescent="0.35">
      <c r="A1477" t="s">
        <v>30</v>
      </c>
      <c r="B1477">
        <v>2018</v>
      </c>
      <c r="C1477" t="s">
        <v>45</v>
      </c>
      <c r="D1477" s="29">
        <v>43405</v>
      </c>
      <c r="E1477" t="s">
        <v>21</v>
      </c>
      <c r="F1477">
        <v>150.30000000000001</v>
      </c>
      <c r="G1477">
        <v>142.4</v>
      </c>
    </row>
    <row r="1478" spans="1:7" x14ac:dyDescent="0.35">
      <c r="A1478" t="s">
        <v>30</v>
      </c>
      <c r="B1478">
        <v>2018</v>
      </c>
      <c r="C1478" t="s">
        <v>45</v>
      </c>
      <c r="D1478" s="29">
        <v>43405</v>
      </c>
      <c r="E1478" t="s">
        <v>23</v>
      </c>
      <c r="F1478">
        <v>145.4</v>
      </c>
      <c r="G1478">
        <v>142.4</v>
      </c>
    </row>
    <row r="1479" spans="1:7" x14ac:dyDescent="0.35">
      <c r="A1479" t="s">
        <v>33</v>
      </c>
      <c r="B1479">
        <v>2018</v>
      </c>
      <c r="C1479" t="s">
        <v>45</v>
      </c>
      <c r="D1479" s="29">
        <v>43405</v>
      </c>
      <c r="E1479" t="s">
        <v>23</v>
      </c>
      <c r="F1479">
        <v>136.80000000000001</v>
      </c>
      <c r="G1479">
        <v>139</v>
      </c>
    </row>
    <row r="1480" spans="1:7" x14ac:dyDescent="0.35">
      <c r="A1480" t="s">
        <v>33</v>
      </c>
      <c r="B1480">
        <v>2018</v>
      </c>
      <c r="C1480" t="s">
        <v>45</v>
      </c>
      <c r="D1480" s="29">
        <v>43405</v>
      </c>
      <c r="E1480" t="s">
        <v>21</v>
      </c>
      <c r="F1480">
        <v>136.69999999999999</v>
      </c>
      <c r="G1480">
        <v>139</v>
      </c>
    </row>
    <row r="1481" spans="1:7" x14ac:dyDescent="0.35">
      <c r="A1481" t="s">
        <v>33</v>
      </c>
      <c r="B1481">
        <v>2018</v>
      </c>
      <c r="C1481" t="s">
        <v>45</v>
      </c>
      <c r="D1481" s="29">
        <v>43405</v>
      </c>
      <c r="E1481" t="s">
        <v>84</v>
      </c>
      <c r="F1481">
        <v>268</v>
      </c>
      <c r="G1481">
        <v>139</v>
      </c>
    </row>
    <row r="1482" spans="1:7" x14ac:dyDescent="0.35">
      <c r="A1482" t="s">
        <v>33</v>
      </c>
      <c r="B1482">
        <v>2018</v>
      </c>
      <c r="C1482" t="s">
        <v>45</v>
      </c>
      <c r="D1482" s="29">
        <v>43405</v>
      </c>
      <c r="E1482" t="s">
        <v>83</v>
      </c>
      <c r="F1482">
        <v>554.20000000000005</v>
      </c>
      <c r="G1482">
        <v>139</v>
      </c>
    </row>
    <row r="1483" spans="1:7" x14ac:dyDescent="0.35">
      <c r="A1483" t="s">
        <v>33</v>
      </c>
      <c r="B1483">
        <v>2018</v>
      </c>
      <c r="C1483" t="s">
        <v>45</v>
      </c>
      <c r="D1483" s="29">
        <v>43405</v>
      </c>
      <c r="E1483" t="s">
        <v>82</v>
      </c>
      <c r="F1483">
        <v>414.20000000000005</v>
      </c>
      <c r="G1483">
        <v>139</v>
      </c>
    </row>
    <row r="1484" spans="1:7" x14ac:dyDescent="0.35">
      <c r="A1484" t="s">
        <v>33</v>
      </c>
      <c r="B1484">
        <v>2018</v>
      </c>
      <c r="C1484" t="s">
        <v>45</v>
      </c>
      <c r="D1484" s="29">
        <v>43405</v>
      </c>
      <c r="E1484" t="s">
        <v>17</v>
      </c>
      <c r="F1484">
        <v>413.1</v>
      </c>
      <c r="G1484">
        <v>139</v>
      </c>
    </row>
    <row r="1485" spans="1:7" x14ac:dyDescent="0.35">
      <c r="A1485" t="s">
        <v>33</v>
      </c>
      <c r="B1485">
        <v>2018</v>
      </c>
      <c r="C1485" t="s">
        <v>45</v>
      </c>
      <c r="D1485" s="29">
        <v>43405</v>
      </c>
      <c r="E1485" t="s">
        <v>75</v>
      </c>
      <c r="F1485">
        <v>1629.4999999999998</v>
      </c>
      <c r="G1485">
        <v>139</v>
      </c>
    </row>
    <row r="1486" spans="1:7" x14ac:dyDescent="0.35">
      <c r="A1486" t="s">
        <v>34</v>
      </c>
      <c r="B1486">
        <v>2018</v>
      </c>
      <c r="C1486" t="s">
        <v>45</v>
      </c>
      <c r="D1486" s="29">
        <v>43405</v>
      </c>
      <c r="E1486" t="s">
        <v>75</v>
      </c>
      <c r="F1486">
        <v>1642.2000000000003</v>
      </c>
      <c r="G1486">
        <v>140.80000000000001</v>
      </c>
    </row>
    <row r="1487" spans="1:7" x14ac:dyDescent="0.35">
      <c r="A1487" t="s">
        <v>34</v>
      </c>
      <c r="B1487">
        <v>2018</v>
      </c>
      <c r="C1487" t="s">
        <v>45</v>
      </c>
      <c r="D1487" s="29">
        <v>43405</v>
      </c>
      <c r="E1487" t="s">
        <v>17</v>
      </c>
      <c r="F1487">
        <v>433.8</v>
      </c>
      <c r="G1487">
        <v>140.80000000000001</v>
      </c>
    </row>
    <row r="1488" spans="1:7" x14ac:dyDescent="0.35">
      <c r="A1488" t="s">
        <v>34</v>
      </c>
      <c r="B1488">
        <v>2018</v>
      </c>
      <c r="C1488" t="s">
        <v>45</v>
      </c>
      <c r="D1488" s="29">
        <v>43405</v>
      </c>
      <c r="E1488" t="s">
        <v>82</v>
      </c>
      <c r="F1488">
        <v>420.2</v>
      </c>
      <c r="G1488">
        <v>140.80000000000001</v>
      </c>
    </row>
    <row r="1489" spans="1:7" x14ac:dyDescent="0.35">
      <c r="A1489" t="s">
        <v>34</v>
      </c>
      <c r="B1489">
        <v>2018</v>
      </c>
      <c r="C1489" t="s">
        <v>45</v>
      </c>
      <c r="D1489" s="29">
        <v>43405</v>
      </c>
      <c r="E1489" t="s">
        <v>83</v>
      </c>
      <c r="F1489">
        <v>564.6</v>
      </c>
      <c r="G1489">
        <v>140.80000000000001</v>
      </c>
    </row>
    <row r="1490" spans="1:7" x14ac:dyDescent="0.35">
      <c r="A1490" t="s">
        <v>34</v>
      </c>
      <c r="B1490">
        <v>2018</v>
      </c>
      <c r="C1490" t="s">
        <v>45</v>
      </c>
      <c r="D1490" s="29">
        <v>43405</v>
      </c>
      <c r="E1490" t="s">
        <v>84</v>
      </c>
      <c r="F1490">
        <v>278.5</v>
      </c>
      <c r="G1490">
        <v>140.80000000000001</v>
      </c>
    </row>
    <row r="1491" spans="1:7" x14ac:dyDescent="0.35">
      <c r="A1491" t="s">
        <v>34</v>
      </c>
      <c r="B1491">
        <v>2018</v>
      </c>
      <c r="C1491" t="s">
        <v>45</v>
      </c>
      <c r="D1491" s="29">
        <v>43405</v>
      </c>
      <c r="E1491" t="s">
        <v>21</v>
      </c>
      <c r="F1491">
        <v>145.1</v>
      </c>
      <c r="G1491">
        <v>140.80000000000001</v>
      </c>
    </row>
    <row r="1492" spans="1:7" x14ac:dyDescent="0.35">
      <c r="A1492" t="s">
        <v>34</v>
      </c>
      <c r="B1492">
        <v>2018</v>
      </c>
      <c r="C1492" t="s">
        <v>45</v>
      </c>
      <c r="D1492" s="29">
        <v>43405</v>
      </c>
      <c r="E1492" t="s">
        <v>23</v>
      </c>
      <c r="F1492">
        <v>142.1</v>
      </c>
      <c r="G1492">
        <v>140.80000000000001</v>
      </c>
    </row>
    <row r="1493" spans="1:7" x14ac:dyDescent="0.35">
      <c r="A1493" t="s">
        <v>30</v>
      </c>
      <c r="B1493">
        <v>2018</v>
      </c>
      <c r="C1493" t="s">
        <v>46</v>
      </c>
      <c r="D1493" s="29">
        <v>43435</v>
      </c>
      <c r="E1493" t="s">
        <v>75</v>
      </c>
      <c r="F1493">
        <v>1635.3000000000002</v>
      </c>
      <c r="G1493">
        <v>141.9</v>
      </c>
    </row>
    <row r="1494" spans="1:7" x14ac:dyDescent="0.35">
      <c r="A1494" t="s">
        <v>30</v>
      </c>
      <c r="B1494">
        <v>2018</v>
      </c>
      <c r="C1494" t="s">
        <v>46</v>
      </c>
      <c r="D1494" s="29">
        <v>43435</v>
      </c>
      <c r="E1494" t="s">
        <v>17</v>
      </c>
      <c r="F1494">
        <v>448.3</v>
      </c>
      <c r="G1494">
        <v>141.9</v>
      </c>
    </row>
    <row r="1495" spans="1:7" x14ac:dyDescent="0.35">
      <c r="A1495" t="s">
        <v>30</v>
      </c>
      <c r="B1495">
        <v>2018</v>
      </c>
      <c r="C1495" t="s">
        <v>46</v>
      </c>
      <c r="D1495" s="29">
        <v>43435</v>
      </c>
      <c r="E1495" t="s">
        <v>82</v>
      </c>
      <c r="F1495">
        <v>430.5</v>
      </c>
      <c r="G1495">
        <v>141.9</v>
      </c>
    </row>
    <row r="1496" spans="1:7" x14ac:dyDescent="0.35">
      <c r="A1496" t="s">
        <v>30</v>
      </c>
      <c r="B1496">
        <v>2018</v>
      </c>
      <c r="C1496" t="s">
        <v>46</v>
      </c>
      <c r="D1496" s="29">
        <v>43435</v>
      </c>
      <c r="E1496" t="s">
        <v>83</v>
      </c>
      <c r="F1496">
        <v>576.70000000000005</v>
      </c>
      <c r="G1496">
        <v>141.9</v>
      </c>
    </row>
    <row r="1497" spans="1:7" x14ac:dyDescent="0.35">
      <c r="A1497" t="s">
        <v>30</v>
      </c>
      <c r="B1497">
        <v>2018</v>
      </c>
      <c r="C1497" t="s">
        <v>46</v>
      </c>
      <c r="D1497" s="29">
        <v>43435</v>
      </c>
      <c r="E1497" t="s">
        <v>84</v>
      </c>
      <c r="F1497">
        <v>291.10000000000002</v>
      </c>
      <c r="G1497">
        <v>141.9</v>
      </c>
    </row>
    <row r="1498" spans="1:7" x14ac:dyDescent="0.35">
      <c r="A1498" t="s">
        <v>30</v>
      </c>
      <c r="B1498">
        <v>2018</v>
      </c>
      <c r="C1498" t="s">
        <v>46</v>
      </c>
      <c r="D1498" s="29">
        <v>43435</v>
      </c>
      <c r="E1498" t="s">
        <v>21</v>
      </c>
      <c r="F1498">
        <v>149</v>
      </c>
      <c r="G1498">
        <v>141.9</v>
      </c>
    </row>
    <row r="1499" spans="1:7" x14ac:dyDescent="0.35">
      <c r="A1499" t="s">
        <v>30</v>
      </c>
      <c r="B1499">
        <v>2018</v>
      </c>
      <c r="C1499" t="s">
        <v>46</v>
      </c>
      <c r="D1499" s="29">
        <v>43435</v>
      </c>
      <c r="E1499" t="s">
        <v>23</v>
      </c>
      <c r="F1499">
        <v>149.6</v>
      </c>
      <c r="G1499">
        <v>141.9</v>
      </c>
    </row>
    <row r="1500" spans="1:7" x14ac:dyDescent="0.35">
      <c r="A1500" t="s">
        <v>33</v>
      </c>
      <c r="B1500">
        <v>2018</v>
      </c>
      <c r="C1500" t="s">
        <v>46</v>
      </c>
      <c r="D1500" s="29">
        <v>43435</v>
      </c>
      <c r="E1500" t="s">
        <v>23</v>
      </c>
      <c r="F1500">
        <v>137.30000000000001</v>
      </c>
      <c r="G1500">
        <v>138</v>
      </c>
    </row>
    <row r="1501" spans="1:7" x14ac:dyDescent="0.35">
      <c r="A1501" t="s">
        <v>33</v>
      </c>
      <c r="B1501">
        <v>2018</v>
      </c>
      <c r="C1501" t="s">
        <v>46</v>
      </c>
      <c r="D1501" s="29">
        <v>43435</v>
      </c>
      <c r="E1501" t="s">
        <v>21</v>
      </c>
      <c r="F1501">
        <v>132.4</v>
      </c>
      <c r="G1501">
        <v>138</v>
      </c>
    </row>
    <row r="1502" spans="1:7" x14ac:dyDescent="0.35">
      <c r="A1502" t="s">
        <v>33</v>
      </c>
      <c r="B1502">
        <v>2018</v>
      </c>
      <c r="C1502" t="s">
        <v>46</v>
      </c>
      <c r="D1502" s="29">
        <v>43435</v>
      </c>
      <c r="E1502" t="s">
        <v>84</v>
      </c>
      <c r="F1502">
        <v>267.89999999999998</v>
      </c>
      <c r="G1502">
        <v>138</v>
      </c>
    </row>
    <row r="1503" spans="1:7" x14ac:dyDescent="0.35">
      <c r="A1503" t="s">
        <v>33</v>
      </c>
      <c r="B1503">
        <v>2018</v>
      </c>
      <c r="C1503" t="s">
        <v>46</v>
      </c>
      <c r="D1503" s="29">
        <v>43435</v>
      </c>
      <c r="E1503" t="s">
        <v>83</v>
      </c>
      <c r="F1503">
        <v>555.20000000000005</v>
      </c>
      <c r="G1503">
        <v>138</v>
      </c>
    </row>
    <row r="1504" spans="1:7" x14ac:dyDescent="0.35">
      <c r="A1504" t="s">
        <v>33</v>
      </c>
      <c r="B1504">
        <v>2018</v>
      </c>
      <c r="C1504" t="s">
        <v>46</v>
      </c>
      <c r="D1504" s="29">
        <v>43435</v>
      </c>
      <c r="E1504" t="s">
        <v>82</v>
      </c>
      <c r="F1504">
        <v>411.8</v>
      </c>
      <c r="G1504">
        <v>138</v>
      </c>
    </row>
    <row r="1505" spans="1:7" x14ac:dyDescent="0.35">
      <c r="A1505" t="s">
        <v>33</v>
      </c>
      <c r="B1505">
        <v>2018</v>
      </c>
      <c r="C1505" t="s">
        <v>46</v>
      </c>
      <c r="D1505" s="29">
        <v>43435</v>
      </c>
      <c r="E1505" t="s">
        <v>17</v>
      </c>
      <c r="F1505">
        <v>413.8</v>
      </c>
      <c r="G1505">
        <v>138</v>
      </c>
    </row>
    <row r="1506" spans="1:7" x14ac:dyDescent="0.35">
      <c r="A1506" t="s">
        <v>33</v>
      </c>
      <c r="B1506">
        <v>2018</v>
      </c>
      <c r="C1506" t="s">
        <v>46</v>
      </c>
      <c r="D1506" s="29">
        <v>43435</v>
      </c>
      <c r="E1506" t="s">
        <v>75</v>
      </c>
      <c r="F1506">
        <v>1618.5</v>
      </c>
      <c r="G1506">
        <v>138</v>
      </c>
    </row>
    <row r="1507" spans="1:7" x14ac:dyDescent="0.35">
      <c r="A1507" t="s">
        <v>34</v>
      </c>
      <c r="B1507">
        <v>2018</v>
      </c>
      <c r="C1507" t="s">
        <v>46</v>
      </c>
      <c r="D1507" s="29">
        <v>43435</v>
      </c>
      <c r="E1507" t="s">
        <v>75</v>
      </c>
      <c r="F1507">
        <v>1628.9999999999998</v>
      </c>
      <c r="G1507">
        <v>140.1</v>
      </c>
    </row>
    <row r="1508" spans="1:7" x14ac:dyDescent="0.35">
      <c r="A1508" t="s">
        <v>34</v>
      </c>
      <c r="B1508">
        <v>2018</v>
      </c>
      <c r="C1508" t="s">
        <v>46</v>
      </c>
      <c r="D1508" s="29">
        <v>43435</v>
      </c>
      <c r="E1508" t="s">
        <v>17</v>
      </c>
      <c r="F1508">
        <v>434.3</v>
      </c>
      <c r="G1508">
        <v>140.1</v>
      </c>
    </row>
    <row r="1509" spans="1:7" x14ac:dyDescent="0.35">
      <c r="A1509" t="s">
        <v>34</v>
      </c>
      <c r="B1509">
        <v>2018</v>
      </c>
      <c r="C1509" t="s">
        <v>46</v>
      </c>
      <c r="D1509" s="29">
        <v>43435</v>
      </c>
      <c r="E1509" t="s">
        <v>82</v>
      </c>
      <c r="F1509">
        <v>420.20000000000005</v>
      </c>
      <c r="G1509">
        <v>140.1</v>
      </c>
    </row>
    <row r="1510" spans="1:7" x14ac:dyDescent="0.35">
      <c r="A1510" t="s">
        <v>34</v>
      </c>
      <c r="B1510">
        <v>2018</v>
      </c>
      <c r="C1510" t="s">
        <v>46</v>
      </c>
      <c r="D1510" s="29">
        <v>43435</v>
      </c>
      <c r="E1510" t="s">
        <v>83</v>
      </c>
      <c r="F1510">
        <v>565.79999999999995</v>
      </c>
      <c r="G1510">
        <v>140.1</v>
      </c>
    </row>
    <row r="1511" spans="1:7" x14ac:dyDescent="0.35">
      <c r="A1511" t="s">
        <v>34</v>
      </c>
      <c r="B1511">
        <v>2018</v>
      </c>
      <c r="C1511" t="s">
        <v>46</v>
      </c>
      <c r="D1511" s="29">
        <v>43435</v>
      </c>
      <c r="E1511" t="s">
        <v>84</v>
      </c>
      <c r="F1511">
        <v>280</v>
      </c>
      <c r="G1511">
        <v>140.1</v>
      </c>
    </row>
    <row r="1512" spans="1:7" x14ac:dyDescent="0.35">
      <c r="A1512" t="s">
        <v>34</v>
      </c>
      <c r="B1512">
        <v>2018</v>
      </c>
      <c r="C1512" t="s">
        <v>46</v>
      </c>
      <c r="D1512" s="29">
        <v>43435</v>
      </c>
      <c r="E1512" t="s">
        <v>21</v>
      </c>
      <c r="F1512">
        <v>142.69999999999999</v>
      </c>
      <c r="G1512">
        <v>140.1</v>
      </c>
    </row>
    <row r="1513" spans="1:7" x14ac:dyDescent="0.35">
      <c r="A1513" t="s">
        <v>34</v>
      </c>
      <c r="B1513">
        <v>2018</v>
      </c>
      <c r="C1513" t="s">
        <v>46</v>
      </c>
      <c r="D1513" s="29">
        <v>43435</v>
      </c>
      <c r="E1513" t="s">
        <v>23</v>
      </c>
      <c r="F1513">
        <v>144.9</v>
      </c>
      <c r="G1513">
        <v>140.1</v>
      </c>
    </row>
    <row r="1514" spans="1:7" x14ac:dyDescent="0.35">
      <c r="A1514" t="s">
        <v>30</v>
      </c>
      <c r="B1514">
        <v>2019</v>
      </c>
      <c r="C1514" t="s">
        <v>31</v>
      </c>
      <c r="D1514" s="29">
        <v>43466</v>
      </c>
      <c r="E1514" t="s">
        <v>75</v>
      </c>
      <c r="F1514">
        <v>1622.6000000000001</v>
      </c>
      <c r="G1514">
        <v>141</v>
      </c>
    </row>
    <row r="1515" spans="1:7" x14ac:dyDescent="0.35">
      <c r="A1515" t="s">
        <v>30</v>
      </c>
      <c r="B1515">
        <v>2019</v>
      </c>
      <c r="C1515" t="s">
        <v>31</v>
      </c>
      <c r="D1515" s="29">
        <v>43466</v>
      </c>
      <c r="E1515" t="s">
        <v>17</v>
      </c>
      <c r="F1515">
        <v>445.6</v>
      </c>
      <c r="G1515">
        <v>141</v>
      </c>
    </row>
    <row r="1516" spans="1:7" x14ac:dyDescent="0.35">
      <c r="A1516" t="s">
        <v>30</v>
      </c>
      <c r="B1516">
        <v>2019</v>
      </c>
      <c r="C1516" t="s">
        <v>31</v>
      </c>
      <c r="D1516" s="29">
        <v>43466</v>
      </c>
      <c r="E1516" t="s">
        <v>82</v>
      </c>
      <c r="F1516">
        <v>431.49999999999994</v>
      </c>
      <c r="G1516">
        <v>141</v>
      </c>
    </row>
    <row r="1517" spans="1:7" x14ac:dyDescent="0.35">
      <c r="A1517" t="s">
        <v>30</v>
      </c>
      <c r="B1517">
        <v>2019</v>
      </c>
      <c r="C1517" t="s">
        <v>31</v>
      </c>
      <c r="D1517" s="29">
        <v>43466</v>
      </c>
      <c r="E1517" t="s">
        <v>83</v>
      </c>
      <c r="F1517">
        <v>576.1</v>
      </c>
      <c r="G1517">
        <v>141</v>
      </c>
    </row>
    <row r="1518" spans="1:7" x14ac:dyDescent="0.35">
      <c r="A1518" t="s">
        <v>30</v>
      </c>
      <c r="B1518">
        <v>2019</v>
      </c>
      <c r="C1518" t="s">
        <v>31</v>
      </c>
      <c r="D1518" s="29">
        <v>43466</v>
      </c>
      <c r="E1518" t="s">
        <v>84</v>
      </c>
      <c r="F1518">
        <v>291.79999999999995</v>
      </c>
      <c r="G1518">
        <v>141</v>
      </c>
    </row>
    <row r="1519" spans="1:7" x14ac:dyDescent="0.35">
      <c r="A1519" t="s">
        <v>30</v>
      </c>
      <c r="B1519">
        <v>2019</v>
      </c>
      <c r="C1519" t="s">
        <v>31</v>
      </c>
      <c r="D1519" s="29">
        <v>43466</v>
      </c>
      <c r="E1519" t="s">
        <v>21</v>
      </c>
      <c r="F1519">
        <v>146.19999999999999</v>
      </c>
      <c r="G1519">
        <v>141</v>
      </c>
    </row>
    <row r="1520" spans="1:7" x14ac:dyDescent="0.35">
      <c r="A1520" t="s">
        <v>30</v>
      </c>
      <c r="B1520">
        <v>2019</v>
      </c>
      <c r="C1520" t="s">
        <v>31</v>
      </c>
      <c r="D1520" s="29">
        <v>43466</v>
      </c>
      <c r="E1520" t="s">
        <v>23</v>
      </c>
      <c r="F1520">
        <v>149.6</v>
      </c>
      <c r="G1520">
        <v>141</v>
      </c>
    </row>
    <row r="1521" spans="1:7" x14ac:dyDescent="0.35">
      <c r="A1521" t="s">
        <v>33</v>
      </c>
      <c r="B1521">
        <v>2019</v>
      </c>
      <c r="C1521" t="s">
        <v>31</v>
      </c>
      <c r="D1521" s="29">
        <v>43466</v>
      </c>
      <c r="E1521" t="s">
        <v>23</v>
      </c>
      <c r="F1521">
        <v>137.80000000000001</v>
      </c>
      <c r="G1521">
        <v>138</v>
      </c>
    </row>
    <row r="1522" spans="1:7" x14ac:dyDescent="0.35">
      <c r="A1522" t="s">
        <v>33</v>
      </c>
      <c r="B1522">
        <v>2019</v>
      </c>
      <c r="C1522" t="s">
        <v>31</v>
      </c>
      <c r="D1522" s="29">
        <v>43466</v>
      </c>
      <c r="E1522" t="s">
        <v>21</v>
      </c>
      <c r="F1522">
        <v>128.6</v>
      </c>
      <c r="G1522">
        <v>138</v>
      </c>
    </row>
    <row r="1523" spans="1:7" x14ac:dyDescent="0.35">
      <c r="A1523" t="s">
        <v>33</v>
      </c>
      <c r="B1523">
        <v>2019</v>
      </c>
      <c r="C1523" t="s">
        <v>31</v>
      </c>
      <c r="D1523" s="29">
        <v>43466</v>
      </c>
      <c r="E1523" t="s">
        <v>84</v>
      </c>
      <c r="F1523">
        <v>268.10000000000002</v>
      </c>
      <c r="G1523">
        <v>138</v>
      </c>
    </row>
    <row r="1524" spans="1:7" x14ac:dyDescent="0.35">
      <c r="A1524" t="s">
        <v>33</v>
      </c>
      <c r="B1524">
        <v>2019</v>
      </c>
      <c r="C1524" t="s">
        <v>31</v>
      </c>
      <c r="D1524" s="29">
        <v>43466</v>
      </c>
      <c r="E1524" t="s">
        <v>83</v>
      </c>
      <c r="F1524">
        <v>556.39999999999986</v>
      </c>
      <c r="G1524">
        <v>138</v>
      </c>
    </row>
    <row r="1525" spans="1:7" x14ac:dyDescent="0.35">
      <c r="A1525" t="s">
        <v>33</v>
      </c>
      <c r="B1525">
        <v>2019</v>
      </c>
      <c r="C1525" t="s">
        <v>31</v>
      </c>
      <c r="D1525" s="29">
        <v>43466</v>
      </c>
      <c r="E1525" t="s">
        <v>82</v>
      </c>
      <c r="F1525">
        <v>412.9</v>
      </c>
      <c r="G1525">
        <v>138</v>
      </c>
    </row>
    <row r="1526" spans="1:7" x14ac:dyDescent="0.35">
      <c r="A1526" t="s">
        <v>33</v>
      </c>
      <c r="B1526">
        <v>2019</v>
      </c>
      <c r="C1526" t="s">
        <v>31</v>
      </c>
      <c r="D1526" s="29">
        <v>43466</v>
      </c>
      <c r="E1526" t="s">
        <v>17</v>
      </c>
      <c r="F1526">
        <v>414.5</v>
      </c>
      <c r="G1526">
        <v>138</v>
      </c>
    </row>
    <row r="1527" spans="1:7" x14ac:dyDescent="0.35">
      <c r="A1527" t="s">
        <v>33</v>
      </c>
      <c r="B1527">
        <v>2019</v>
      </c>
      <c r="C1527" t="s">
        <v>31</v>
      </c>
      <c r="D1527" s="29">
        <v>43466</v>
      </c>
      <c r="E1527" t="s">
        <v>75</v>
      </c>
      <c r="F1527">
        <v>1616.2000000000003</v>
      </c>
      <c r="G1527">
        <v>138</v>
      </c>
    </row>
    <row r="1528" spans="1:7" x14ac:dyDescent="0.35">
      <c r="A1528" t="s">
        <v>34</v>
      </c>
      <c r="B1528">
        <v>2019</v>
      </c>
      <c r="C1528" t="s">
        <v>31</v>
      </c>
      <c r="D1528" s="29">
        <v>43466</v>
      </c>
      <c r="E1528" t="s">
        <v>75</v>
      </c>
      <c r="F1528">
        <v>1620.1</v>
      </c>
      <c r="G1528">
        <v>139.6</v>
      </c>
    </row>
    <row r="1529" spans="1:7" x14ac:dyDescent="0.35">
      <c r="A1529" t="s">
        <v>34</v>
      </c>
      <c r="B1529">
        <v>2019</v>
      </c>
      <c r="C1529" t="s">
        <v>31</v>
      </c>
      <c r="D1529" s="29">
        <v>43466</v>
      </c>
      <c r="E1529" t="s">
        <v>17</v>
      </c>
      <c r="F1529">
        <v>433</v>
      </c>
      <c r="G1529">
        <v>139.6</v>
      </c>
    </row>
    <row r="1530" spans="1:7" x14ac:dyDescent="0.35">
      <c r="A1530" t="s">
        <v>34</v>
      </c>
      <c r="B1530">
        <v>2019</v>
      </c>
      <c r="C1530" t="s">
        <v>31</v>
      </c>
      <c r="D1530" s="29">
        <v>43466</v>
      </c>
      <c r="E1530" t="s">
        <v>82</v>
      </c>
      <c r="F1530">
        <v>421.2</v>
      </c>
      <c r="G1530">
        <v>139.6</v>
      </c>
    </row>
    <row r="1531" spans="1:7" x14ac:dyDescent="0.35">
      <c r="A1531" t="s">
        <v>34</v>
      </c>
      <c r="B1531">
        <v>2019</v>
      </c>
      <c r="C1531" t="s">
        <v>31</v>
      </c>
      <c r="D1531" s="29">
        <v>43466</v>
      </c>
      <c r="E1531" t="s">
        <v>83</v>
      </c>
      <c r="F1531">
        <v>566</v>
      </c>
      <c r="G1531">
        <v>139.6</v>
      </c>
    </row>
    <row r="1532" spans="1:7" x14ac:dyDescent="0.35">
      <c r="A1532" t="s">
        <v>34</v>
      </c>
      <c r="B1532">
        <v>2019</v>
      </c>
      <c r="C1532" t="s">
        <v>31</v>
      </c>
      <c r="D1532" s="29">
        <v>43466</v>
      </c>
      <c r="E1532" t="s">
        <v>84</v>
      </c>
      <c r="F1532">
        <v>280.5</v>
      </c>
      <c r="G1532">
        <v>139.6</v>
      </c>
    </row>
    <row r="1533" spans="1:7" x14ac:dyDescent="0.35">
      <c r="A1533" t="s">
        <v>34</v>
      </c>
      <c r="B1533">
        <v>2019</v>
      </c>
      <c r="C1533" t="s">
        <v>31</v>
      </c>
      <c r="D1533" s="29">
        <v>43466</v>
      </c>
      <c r="E1533" t="s">
        <v>21</v>
      </c>
      <c r="F1533">
        <v>139.5</v>
      </c>
      <c r="G1533">
        <v>139.6</v>
      </c>
    </row>
    <row r="1534" spans="1:7" x14ac:dyDescent="0.35">
      <c r="A1534" t="s">
        <v>34</v>
      </c>
      <c r="B1534">
        <v>2019</v>
      </c>
      <c r="C1534" t="s">
        <v>31</v>
      </c>
      <c r="D1534" s="29">
        <v>43466</v>
      </c>
      <c r="E1534" t="s">
        <v>23</v>
      </c>
      <c r="F1534">
        <v>145.1</v>
      </c>
      <c r="G1534">
        <v>139.6</v>
      </c>
    </row>
    <row r="1535" spans="1:7" x14ac:dyDescent="0.35">
      <c r="A1535" t="s">
        <v>30</v>
      </c>
      <c r="B1535">
        <v>2019</v>
      </c>
      <c r="C1535" t="s">
        <v>35</v>
      </c>
      <c r="D1535" s="29">
        <v>43497</v>
      </c>
      <c r="E1535" t="s">
        <v>75</v>
      </c>
      <c r="F1535">
        <v>1622.4</v>
      </c>
      <c r="G1535">
        <v>141</v>
      </c>
    </row>
    <row r="1536" spans="1:7" x14ac:dyDescent="0.35">
      <c r="A1536" t="s">
        <v>30</v>
      </c>
      <c r="B1536">
        <v>2019</v>
      </c>
      <c r="C1536" t="s">
        <v>35</v>
      </c>
      <c r="D1536" s="29">
        <v>43497</v>
      </c>
      <c r="E1536" t="s">
        <v>17</v>
      </c>
      <c r="F1536">
        <v>446.5</v>
      </c>
      <c r="G1536">
        <v>141</v>
      </c>
    </row>
    <row r="1537" spans="1:7" x14ac:dyDescent="0.35">
      <c r="A1537" t="s">
        <v>30</v>
      </c>
      <c r="B1537">
        <v>2019</v>
      </c>
      <c r="C1537" t="s">
        <v>35</v>
      </c>
      <c r="D1537" s="29">
        <v>43497</v>
      </c>
      <c r="E1537" t="s">
        <v>82</v>
      </c>
      <c r="F1537">
        <v>433.2</v>
      </c>
      <c r="G1537">
        <v>141</v>
      </c>
    </row>
    <row r="1538" spans="1:7" x14ac:dyDescent="0.35">
      <c r="A1538" t="s">
        <v>30</v>
      </c>
      <c r="B1538">
        <v>2019</v>
      </c>
      <c r="C1538" t="s">
        <v>35</v>
      </c>
      <c r="D1538" s="29">
        <v>43497</v>
      </c>
      <c r="E1538" t="s">
        <v>83</v>
      </c>
      <c r="F1538">
        <v>578.5</v>
      </c>
      <c r="G1538">
        <v>141</v>
      </c>
    </row>
    <row r="1539" spans="1:7" x14ac:dyDescent="0.35">
      <c r="A1539" t="s">
        <v>30</v>
      </c>
      <c r="B1539">
        <v>2019</v>
      </c>
      <c r="C1539" t="s">
        <v>35</v>
      </c>
      <c r="D1539" s="29">
        <v>43497</v>
      </c>
      <c r="E1539" t="s">
        <v>84</v>
      </c>
      <c r="F1539">
        <v>292.29999999999995</v>
      </c>
      <c r="G1539">
        <v>141</v>
      </c>
    </row>
    <row r="1540" spans="1:7" x14ac:dyDescent="0.35">
      <c r="A1540" t="s">
        <v>30</v>
      </c>
      <c r="B1540">
        <v>2019</v>
      </c>
      <c r="C1540" t="s">
        <v>35</v>
      </c>
      <c r="D1540" s="29">
        <v>43497</v>
      </c>
      <c r="E1540" t="s">
        <v>21</v>
      </c>
      <c r="F1540">
        <v>145.30000000000001</v>
      </c>
      <c r="G1540">
        <v>141</v>
      </c>
    </row>
    <row r="1541" spans="1:7" x14ac:dyDescent="0.35">
      <c r="A1541" t="s">
        <v>30</v>
      </c>
      <c r="B1541">
        <v>2019</v>
      </c>
      <c r="C1541" t="s">
        <v>35</v>
      </c>
      <c r="D1541" s="29">
        <v>43497</v>
      </c>
      <c r="E1541" t="s">
        <v>23</v>
      </c>
      <c r="F1541">
        <v>149.9</v>
      </c>
      <c r="G1541">
        <v>141</v>
      </c>
    </row>
    <row r="1542" spans="1:7" x14ac:dyDescent="0.35">
      <c r="A1542" t="s">
        <v>33</v>
      </c>
      <c r="B1542">
        <v>2019</v>
      </c>
      <c r="C1542" t="s">
        <v>35</v>
      </c>
      <c r="D1542" s="29">
        <v>43497</v>
      </c>
      <c r="E1542" t="s">
        <v>23</v>
      </c>
      <c r="F1542">
        <v>138.5</v>
      </c>
      <c r="G1542">
        <v>138.6</v>
      </c>
    </row>
    <row r="1543" spans="1:7" x14ac:dyDescent="0.35">
      <c r="A1543" t="s">
        <v>33</v>
      </c>
      <c r="B1543">
        <v>2019</v>
      </c>
      <c r="C1543" t="s">
        <v>35</v>
      </c>
      <c r="D1543" s="29">
        <v>43497</v>
      </c>
      <c r="E1543" t="s">
        <v>21</v>
      </c>
      <c r="F1543">
        <v>127.1</v>
      </c>
      <c r="G1543">
        <v>138.6</v>
      </c>
    </row>
    <row r="1544" spans="1:7" x14ac:dyDescent="0.35">
      <c r="A1544" t="s">
        <v>33</v>
      </c>
      <c r="B1544">
        <v>2019</v>
      </c>
      <c r="C1544" t="s">
        <v>35</v>
      </c>
      <c r="D1544" s="29">
        <v>43497</v>
      </c>
      <c r="E1544" t="s">
        <v>84</v>
      </c>
      <c r="F1544">
        <v>269</v>
      </c>
      <c r="G1544">
        <v>138.6</v>
      </c>
    </row>
    <row r="1545" spans="1:7" x14ac:dyDescent="0.35">
      <c r="A1545" t="s">
        <v>33</v>
      </c>
      <c r="B1545">
        <v>2019</v>
      </c>
      <c r="C1545" t="s">
        <v>35</v>
      </c>
      <c r="D1545" s="29">
        <v>43497</v>
      </c>
      <c r="E1545" t="s">
        <v>83</v>
      </c>
      <c r="F1545">
        <v>558.40000000000009</v>
      </c>
      <c r="G1545">
        <v>138.6</v>
      </c>
    </row>
    <row r="1546" spans="1:7" x14ac:dyDescent="0.35">
      <c r="A1546" t="s">
        <v>33</v>
      </c>
      <c r="B1546">
        <v>2019</v>
      </c>
      <c r="C1546" t="s">
        <v>35</v>
      </c>
      <c r="D1546" s="29">
        <v>43497</v>
      </c>
      <c r="E1546" t="s">
        <v>82</v>
      </c>
      <c r="F1546">
        <v>414.29999999999995</v>
      </c>
      <c r="G1546">
        <v>138.6</v>
      </c>
    </row>
    <row r="1547" spans="1:7" x14ac:dyDescent="0.35">
      <c r="A1547" t="s">
        <v>33</v>
      </c>
      <c r="B1547">
        <v>2019</v>
      </c>
      <c r="C1547" t="s">
        <v>35</v>
      </c>
      <c r="D1547" s="29">
        <v>43497</v>
      </c>
      <c r="E1547" t="s">
        <v>17</v>
      </c>
      <c r="F1547">
        <v>415.5</v>
      </c>
      <c r="G1547">
        <v>138.6</v>
      </c>
    </row>
    <row r="1548" spans="1:7" x14ac:dyDescent="0.35">
      <c r="A1548" t="s">
        <v>33</v>
      </c>
      <c r="B1548">
        <v>2019</v>
      </c>
      <c r="C1548" t="s">
        <v>35</v>
      </c>
      <c r="D1548" s="29">
        <v>43497</v>
      </c>
      <c r="E1548" t="s">
        <v>75</v>
      </c>
      <c r="F1548">
        <v>1626.1000000000001</v>
      </c>
      <c r="G1548">
        <v>138.6</v>
      </c>
    </row>
    <row r="1549" spans="1:7" x14ac:dyDescent="0.35">
      <c r="A1549" t="s">
        <v>34</v>
      </c>
      <c r="B1549">
        <v>2019</v>
      </c>
      <c r="C1549" t="s">
        <v>35</v>
      </c>
      <c r="D1549" s="29">
        <v>43497</v>
      </c>
      <c r="E1549" t="s">
        <v>75</v>
      </c>
      <c r="F1549">
        <v>1623.5</v>
      </c>
      <c r="G1549">
        <v>139.9</v>
      </c>
    </row>
    <row r="1550" spans="1:7" x14ac:dyDescent="0.35">
      <c r="A1550" t="s">
        <v>34</v>
      </c>
      <c r="B1550">
        <v>2019</v>
      </c>
      <c r="C1550" t="s">
        <v>35</v>
      </c>
      <c r="D1550" s="29">
        <v>43497</v>
      </c>
      <c r="E1550" t="s">
        <v>17</v>
      </c>
      <c r="F1550">
        <v>433.9</v>
      </c>
      <c r="G1550">
        <v>139.9</v>
      </c>
    </row>
    <row r="1551" spans="1:7" x14ac:dyDescent="0.35">
      <c r="A1551" t="s">
        <v>34</v>
      </c>
      <c r="B1551">
        <v>2019</v>
      </c>
      <c r="C1551" t="s">
        <v>35</v>
      </c>
      <c r="D1551" s="29">
        <v>43497</v>
      </c>
      <c r="E1551" t="s">
        <v>82</v>
      </c>
      <c r="F1551">
        <v>422.7</v>
      </c>
      <c r="G1551">
        <v>139.9</v>
      </c>
    </row>
    <row r="1552" spans="1:7" x14ac:dyDescent="0.35">
      <c r="A1552" t="s">
        <v>34</v>
      </c>
      <c r="B1552">
        <v>2019</v>
      </c>
      <c r="C1552" t="s">
        <v>35</v>
      </c>
      <c r="D1552" s="29">
        <v>43497</v>
      </c>
      <c r="E1552" t="s">
        <v>83</v>
      </c>
      <c r="F1552">
        <v>568.20000000000005</v>
      </c>
      <c r="G1552">
        <v>139.9</v>
      </c>
    </row>
    <row r="1553" spans="1:7" x14ac:dyDescent="0.35">
      <c r="A1553" t="s">
        <v>34</v>
      </c>
      <c r="B1553">
        <v>2019</v>
      </c>
      <c r="C1553" t="s">
        <v>35</v>
      </c>
      <c r="D1553" s="29">
        <v>43497</v>
      </c>
      <c r="E1553" t="s">
        <v>84</v>
      </c>
      <c r="F1553">
        <v>281.10000000000002</v>
      </c>
      <c r="G1553">
        <v>139.9</v>
      </c>
    </row>
    <row r="1554" spans="1:7" x14ac:dyDescent="0.35">
      <c r="A1554" t="s">
        <v>34</v>
      </c>
      <c r="B1554">
        <v>2019</v>
      </c>
      <c r="C1554" t="s">
        <v>35</v>
      </c>
      <c r="D1554" s="29">
        <v>43497</v>
      </c>
      <c r="E1554" t="s">
        <v>21</v>
      </c>
      <c r="F1554">
        <v>138.4</v>
      </c>
      <c r="G1554">
        <v>139.9</v>
      </c>
    </row>
    <row r="1555" spans="1:7" x14ac:dyDescent="0.35">
      <c r="A1555" t="s">
        <v>34</v>
      </c>
      <c r="B1555">
        <v>2019</v>
      </c>
      <c r="C1555" t="s">
        <v>35</v>
      </c>
      <c r="D1555" s="29">
        <v>43497</v>
      </c>
      <c r="E1555" t="s">
        <v>23</v>
      </c>
      <c r="F1555">
        <v>145.6</v>
      </c>
      <c r="G1555">
        <v>139.9</v>
      </c>
    </row>
    <row r="1556" spans="1:7" x14ac:dyDescent="0.35">
      <c r="A1556" t="s">
        <v>30</v>
      </c>
      <c r="B1556">
        <v>2019</v>
      </c>
      <c r="C1556" t="s">
        <v>36</v>
      </c>
      <c r="D1556" s="29">
        <v>43525</v>
      </c>
      <c r="E1556" t="s">
        <v>75</v>
      </c>
      <c r="F1556">
        <v>1623.8000000000002</v>
      </c>
      <c r="G1556">
        <v>141.19999999999999</v>
      </c>
    </row>
    <row r="1557" spans="1:7" x14ac:dyDescent="0.35">
      <c r="A1557" t="s">
        <v>30</v>
      </c>
      <c r="B1557">
        <v>2019</v>
      </c>
      <c r="C1557" t="s">
        <v>36</v>
      </c>
      <c r="D1557" s="29">
        <v>43525</v>
      </c>
      <c r="E1557" t="s">
        <v>17</v>
      </c>
      <c r="F1557">
        <v>447</v>
      </c>
      <c r="G1557">
        <v>141.19999999999999</v>
      </c>
    </row>
    <row r="1558" spans="1:7" x14ac:dyDescent="0.35">
      <c r="A1558" t="s">
        <v>30</v>
      </c>
      <c r="B1558">
        <v>2019</v>
      </c>
      <c r="C1558" t="s">
        <v>36</v>
      </c>
      <c r="D1558" s="29">
        <v>43525</v>
      </c>
      <c r="E1558" t="s">
        <v>82</v>
      </c>
      <c r="F1558">
        <v>434.4</v>
      </c>
      <c r="G1558">
        <v>141.19999999999999</v>
      </c>
    </row>
    <row r="1559" spans="1:7" x14ac:dyDescent="0.35">
      <c r="A1559" t="s">
        <v>30</v>
      </c>
      <c r="B1559">
        <v>2019</v>
      </c>
      <c r="C1559" t="s">
        <v>36</v>
      </c>
      <c r="D1559" s="29">
        <v>43525</v>
      </c>
      <c r="E1559" t="s">
        <v>83</v>
      </c>
      <c r="F1559">
        <v>578.1</v>
      </c>
      <c r="G1559">
        <v>141.19999999999999</v>
      </c>
    </row>
    <row r="1560" spans="1:7" x14ac:dyDescent="0.35">
      <c r="A1560" t="s">
        <v>30</v>
      </c>
      <c r="B1560">
        <v>2019</v>
      </c>
      <c r="C1560" t="s">
        <v>36</v>
      </c>
      <c r="D1560" s="29">
        <v>43525</v>
      </c>
      <c r="E1560" t="s">
        <v>84</v>
      </c>
      <c r="F1560">
        <v>292.39999999999998</v>
      </c>
      <c r="G1560">
        <v>141.19999999999999</v>
      </c>
    </row>
    <row r="1561" spans="1:7" x14ac:dyDescent="0.35">
      <c r="A1561" t="s">
        <v>30</v>
      </c>
      <c r="B1561">
        <v>2019</v>
      </c>
      <c r="C1561" t="s">
        <v>36</v>
      </c>
      <c r="D1561" s="29">
        <v>43525</v>
      </c>
      <c r="E1561" t="s">
        <v>21</v>
      </c>
      <c r="F1561">
        <v>146.4</v>
      </c>
      <c r="G1561">
        <v>141.19999999999999</v>
      </c>
    </row>
    <row r="1562" spans="1:7" x14ac:dyDescent="0.35">
      <c r="A1562" t="s">
        <v>30</v>
      </c>
      <c r="B1562">
        <v>2019</v>
      </c>
      <c r="C1562" t="s">
        <v>36</v>
      </c>
      <c r="D1562" s="29">
        <v>43525</v>
      </c>
      <c r="E1562" t="s">
        <v>23</v>
      </c>
      <c r="F1562">
        <v>150.4</v>
      </c>
      <c r="G1562">
        <v>141.19999999999999</v>
      </c>
    </row>
    <row r="1563" spans="1:7" x14ac:dyDescent="0.35">
      <c r="A1563" t="s">
        <v>33</v>
      </c>
      <c r="B1563">
        <v>2019</v>
      </c>
      <c r="C1563" t="s">
        <v>36</v>
      </c>
      <c r="D1563" s="29">
        <v>43525</v>
      </c>
      <c r="E1563" t="s">
        <v>23</v>
      </c>
      <c r="F1563">
        <v>139.19999999999999</v>
      </c>
      <c r="G1563">
        <v>139.5</v>
      </c>
    </row>
    <row r="1564" spans="1:7" x14ac:dyDescent="0.35">
      <c r="A1564" t="s">
        <v>33</v>
      </c>
      <c r="B1564">
        <v>2019</v>
      </c>
      <c r="C1564" t="s">
        <v>36</v>
      </c>
      <c r="D1564" s="29">
        <v>43525</v>
      </c>
      <c r="E1564" t="s">
        <v>21</v>
      </c>
      <c r="F1564">
        <v>128.80000000000001</v>
      </c>
      <c r="G1564">
        <v>139.5</v>
      </c>
    </row>
    <row r="1565" spans="1:7" x14ac:dyDescent="0.35">
      <c r="A1565" t="s">
        <v>33</v>
      </c>
      <c r="B1565">
        <v>2019</v>
      </c>
      <c r="C1565" t="s">
        <v>36</v>
      </c>
      <c r="D1565" s="29">
        <v>43525</v>
      </c>
      <c r="E1565" t="s">
        <v>84</v>
      </c>
      <c r="F1565">
        <v>269.60000000000002</v>
      </c>
      <c r="G1565">
        <v>139.5</v>
      </c>
    </row>
    <row r="1566" spans="1:7" x14ac:dyDescent="0.35">
      <c r="A1566" t="s">
        <v>33</v>
      </c>
      <c r="B1566">
        <v>2019</v>
      </c>
      <c r="C1566" t="s">
        <v>36</v>
      </c>
      <c r="D1566" s="29">
        <v>43525</v>
      </c>
      <c r="E1566" t="s">
        <v>83</v>
      </c>
      <c r="F1566">
        <v>559.29999999999995</v>
      </c>
      <c r="G1566">
        <v>139.5</v>
      </c>
    </row>
    <row r="1567" spans="1:7" x14ac:dyDescent="0.35">
      <c r="A1567" t="s">
        <v>33</v>
      </c>
      <c r="B1567">
        <v>2019</v>
      </c>
      <c r="C1567" t="s">
        <v>36</v>
      </c>
      <c r="D1567" s="29">
        <v>43525</v>
      </c>
      <c r="E1567" t="s">
        <v>82</v>
      </c>
      <c r="F1567">
        <v>415.59999999999997</v>
      </c>
      <c r="G1567">
        <v>139.5</v>
      </c>
    </row>
    <row r="1568" spans="1:7" x14ac:dyDescent="0.35">
      <c r="A1568" t="s">
        <v>33</v>
      </c>
      <c r="B1568">
        <v>2019</v>
      </c>
      <c r="C1568" t="s">
        <v>36</v>
      </c>
      <c r="D1568" s="29">
        <v>43525</v>
      </c>
      <c r="E1568" t="s">
        <v>17</v>
      </c>
      <c r="F1568">
        <v>416.29999999999995</v>
      </c>
      <c r="G1568">
        <v>139.5</v>
      </c>
    </row>
    <row r="1569" spans="1:7" x14ac:dyDescent="0.35">
      <c r="A1569" t="s">
        <v>33</v>
      </c>
      <c r="B1569">
        <v>2019</v>
      </c>
      <c r="C1569" t="s">
        <v>36</v>
      </c>
      <c r="D1569" s="29">
        <v>43525</v>
      </c>
      <c r="E1569" t="s">
        <v>75</v>
      </c>
      <c r="F1569">
        <v>1639.9</v>
      </c>
      <c r="G1569">
        <v>139.5</v>
      </c>
    </row>
    <row r="1570" spans="1:7" x14ac:dyDescent="0.35">
      <c r="A1570" t="s">
        <v>34</v>
      </c>
      <c r="B1570">
        <v>2019</v>
      </c>
      <c r="C1570" t="s">
        <v>36</v>
      </c>
      <c r="D1570" s="29">
        <v>43525</v>
      </c>
      <c r="E1570" t="s">
        <v>75</v>
      </c>
      <c r="F1570">
        <v>1629.2</v>
      </c>
      <c r="G1570">
        <v>140.4</v>
      </c>
    </row>
    <row r="1571" spans="1:7" x14ac:dyDescent="0.35">
      <c r="A1571" t="s">
        <v>34</v>
      </c>
      <c r="B1571">
        <v>2019</v>
      </c>
      <c r="C1571" t="s">
        <v>36</v>
      </c>
      <c r="D1571" s="29">
        <v>43525</v>
      </c>
      <c r="E1571" t="s">
        <v>17</v>
      </c>
      <c r="F1571">
        <v>434.5</v>
      </c>
      <c r="G1571">
        <v>140.4</v>
      </c>
    </row>
    <row r="1572" spans="1:7" x14ac:dyDescent="0.35">
      <c r="A1572" t="s">
        <v>34</v>
      </c>
      <c r="B1572">
        <v>2019</v>
      </c>
      <c r="C1572" t="s">
        <v>36</v>
      </c>
      <c r="D1572" s="29">
        <v>43525</v>
      </c>
      <c r="E1572" t="s">
        <v>82</v>
      </c>
      <c r="F1572">
        <v>423.90000000000003</v>
      </c>
      <c r="G1572">
        <v>140.4</v>
      </c>
    </row>
    <row r="1573" spans="1:7" x14ac:dyDescent="0.35">
      <c r="A1573" t="s">
        <v>34</v>
      </c>
      <c r="B1573">
        <v>2019</v>
      </c>
      <c r="C1573" t="s">
        <v>36</v>
      </c>
      <c r="D1573" s="29">
        <v>43525</v>
      </c>
      <c r="E1573" t="s">
        <v>83</v>
      </c>
      <c r="F1573">
        <v>568.29999999999995</v>
      </c>
      <c r="G1573">
        <v>140.4</v>
      </c>
    </row>
    <row r="1574" spans="1:7" x14ac:dyDescent="0.35">
      <c r="A1574" t="s">
        <v>34</v>
      </c>
      <c r="B1574">
        <v>2019</v>
      </c>
      <c r="C1574" t="s">
        <v>36</v>
      </c>
      <c r="D1574" s="29">
        <v>43525</v>
      </c>
      <c r="E1574" t="s">
        <v>84</v>
      </c>
      <c r="F1574">
        <v>281.5</v>
      </c>
      <c r="G1574">
        <v>140.4</v>
      </c>
    </row>
    <row r="1575" spans="1:7" x14ac:dyDescent="0.35">
      <c r="A1575" t="s">
        <v>34</v>
      </c>
      <c r="B1575">
        <v>2019</v>
      </c>
      <c r="C1575" t="s">
        <v>36</v>
      </c>
      <c r="D1575" s="29">
        <v>43525</v>
      </c>
      <c r="E1575" t="s">
        <v>21</v>
      </c>
      <c r="F1575">
        <v>139.69999999999999</v>
      </c>
      <c r="G1575">
        <v>140.4</v>
      </c>
    </row>
    <row r="1576" spans="1:7" x14ac:dyDescent="0.35">
      <c r="A1576" t="s">
        <v>34</v>
      </c>
      <c r="B1576">
        <v>2019</v>
      </c>
      <c r="C1576" t="s">
        <v>36</v>
      </c>
      <c r="D1576" s="29">
        <v>43525</v>
      </c>
      <c r="E1576" t="s">
        <v>23</v>
      </c>
      <c r="F1576">
        <v>146.19999999999999</v>
      </c>
      <c r="G1576">
        <v>140.4</v>
      </c>
    </row>
    <row r="1577" spans="1:7" x14ac:dyDescent="0.35">
      <c r="A1577" t="s">
        <v>30</v>
      </c>
      <c r="B1577">
        <v>2019</v>
      </c>
      <c r="C1577" t="s">
        <v>38</v>
      </c>
      <c r="D1577" s="29">
        <v>43586</v>
      </c>
      <c r="E1577" t="s">
        <v>75</v>
      </c>
      <c r="F1577">
        <v>1644.4</v>
      </c>
      <c r="G1577">
        <v>142.4</v>
      </c>
    </row>
    <row r="1578" spans="1:7" x14ac:dyDescent="0.35">
      <c r="A1578" t="s">
        <v>30</v>
      </c>
      <c r="B1578">
        <v>2019</v>
      </c>
      <c r="C1578" t="s">
        <v>38</v>
      </c>
      <c r="D1578" s="29">
        <v>43586</v>
      </c>
      <c r="E1578" t="s">
        <v>17</v>
      </c>
      <c r="F1578">
        <v>448.59999999999997</v>
      </c>
      <c r="G1578">
        <v>142.4</v>
      </c>
    </row>
    <row r="1579" spans="1:7" x14ac:dyDescent="0.35">
      <c r="A1579" t="s">
        <v>30</v>
      </c>
      <c r="B1579">
        <v>2019</v>
      </c>
      <c r="C1579" t="s">
        <v>38</v>
      </c>
      <c r="D1579" s="29">
        <v>43586</v>
      </c>
      <c r="E1579" t="s">
        <v>82</v>
      </c>
      <c r="F1579">
        <v>436.99999999999994</v>
      </c>
      <c r="G1579">
        <v>142.4</v>
      </c>
    </row>
    <row r="1580" spans="1:7" x14ac:dyDescent="0.35">
      <c r="A1580" t="s">
        <v>30</v>
      </c>
      <c r="B1580">
        <v>2019</v>
      </c>
      <c r="C1580" t="s">
        <v>38</v>
      </c>
      <c r="D1580" s="29">
        <v>43586</v>
      </c>
      <c r="E1580" t="s">
        <v>83</v>
      </c>
      <c r="F1580">
        <v>580.79999999999995</v>
      </c>
      <c r="G1580">
        <v>142.4</v>
      </c>
    </row>
    <row r="1581" spans="1:7" x14ac:dyDescent="0.35">
      <c r="A1581" t="s">
        <v>30</v>
      </c>
      <c r="B1581">
        <v>2019</v>
      </c>
      <c r="C1581" t="s">
        <v>38</v>
      </c>
      <c r="D1581" s="29">
        <v>43586</v>
      </c>
      <c r="E1581" t="s">
        <v>84</v>
      </c>
      <c r="F1581">
        <v>292.39999999999998</v>
      </c>
      <c r="G1581">
        <v>142.4</v>
      </c>
    </row>
    <row r="1582" spans="1:7" x14ac:dyDescent="0.35">
      <c r="A1582" t="s">
        <v>30</v>
      </c>
      <c r="B1582">
        <v>2019</v>
      </c>
      <c r="C1582" t="s">
        <v>38</v>
      </c>
      <c r="D1582" s="29">
        <v>43586</v>
      </c>
      <c r="E1582" t="s">
        <v>21</v>
      </c>
      <c r="F1582">
        <v>146.9</v>
      </c>
      <c r="G1582">
        <v>142.4</v>
      </c>
    </row>
    <row r="1583" spans="1:7" x14ac:dyDescent="0.35">
      <c r="A1583" t="s">
        <v>30</v>
      </c>
      <c r="B1583">
        <v>2019</v>
      </c>
      <c r="C1583" t="s">
        <v>38</v>
      </c>
      <c r="D1583" s="29">
        <v>43586</v>
      </c>
      <c r="E1583" t="s">
        <v>23</v>
      </c>
      <c r="F1583">
        <v>151.30000000000001</v>
      </c>
      <c r="G1583">
        <v>142.4</v>
      </c>
    </row>
    <row r="1584" spans="1:7" x14ac:dyDescent="0.35">
      <c r="A1584" t="s">
        <v>33</v>
      </c>
      <c r="B1584">
        <v>2019</v>
      </c>
      <c r="C1584" t="s">
        <v>38</v>
      </c>
      <c r="D1584" s="29">
        <v>43586</v>
      </c>
      <c r="E1584" t="s">
        <v>23</v>
      </c>
      <c r="F1584">
        <v>139.80000000000001</v>
      </c>
      <c r="G1584">
        <v>141.5</v>
      </c>
    </row>
    <row r="1585" spans="1:7" x14ac:dyDescent="0.35">
      <c r="A1585" t="s">
        <v>33</v>
      </c>
      <c r="B1585">
        <v>2019</v>
      </c>
      <c r="C1585" t="s">
        <v>38</v>
      </c>
      <c r="D1585" s="29">
        <v>43586</v>
      </c>
      <c r="E1585" t="s">
        <v>21</v>
      </c>
      <c r="F1585">
        <v>129.4</v>
      </c>
      <c r="G1585">
        <v>141.5</v>
      </c>
    </row>
    <row r="1586" spans="1:7" x14ac:dyDescent="0.35">
      <c r="A1586" t="s">
        <v>33</v>
      </c>
      <c r="B1586">
        <v>2019</v>
      </c>
      <c r="C1586" t="s">
        <v>38</v>
      </c>
      <c r="D1586" s="29">
        <v>43586</v>
      </c>
      <c r="E1586" t="s">
        <v>84</v>
      </c>
      <c r="F1586">
        <v>270.5</v>
      </c>
      <c r="G1586">
        <v>141.5</v>
      </c>
    </row>
    <row r="1587" spans="1:7" x14ac:dyDescent="0.35">
      <c r="A1587" t="s">
        <v>33</v>
      </c>
      <c r="B1587">
        <v>2019</v>
      </c>
      <c r="C1587" t="s">
        <v>38</v>
      </c>
      <c r="D1587" s="29">
        <v>43586</v>
      </c>
      <c r="E1587" t="s">
        <v>83</v>
      </c>
      <c r="F1587">
        <v>561.70000000000005</v>
      </c>
      <c r="G1587">
        <v>141.5</v>
      </c>
    </row>
    <row r="1588" spans="1:7" x14ac:dyDescent="0.35">
      <c r="A1588" t="s">
        <v>33</v>
      </c>
      <c r="B1588">
        <v>2019</v>
      </c>
      <c r="C1588" t="s">
        <v>38</v>
      </c>
      <c r="D1588" s="29">
        <v>43586</v>
      </c>
      <c r="E1588" t="s">
        <v>82</v>
      </c>
      <c r="F1588">
        <v>418.2</v>
      </c>
      <c r="G1588">
        <v>141.5</v>
      </c>
    </row>
    <row r="1589" spans="1:7" x14ac:dyDescent="0.35">
      <c r="A1589" t="s">
        <v>33</v>
      </c>
      <c r="B1589">
        <v>2019</v>
      </c>
      <c r="C1589" t="s">
        <v>38</v>
      </c>
      <c r="D1589" s="29">
        <v>43586</v>
      </c>
      <c r="E1589" t="s">
        <v>17</v>
      </c>
      <c r="F1589">
        <v>417.9</v>
      </c>
      <c r="G1589">
        <v>141.5</v>
      </c>
    </row>
    <row r="1590" spans="1:7" x14ac:dyDescent="0.35">
      <c r="A1590" t="s">
        <v>33</v>
      </c>
      <c r="B1590">
        <v>2019</v>
      </c>
      <c r="C1590" t="s">
        <v>38</v>
      </c>
      <c r="D1590" s="29">
        <v>43586</v>
      </c>
      <c r="E1590" t="s">
        <v>75</v>
      </c>
      <c r="F1590">
        <v>1682.6000000000001</v>
      </c>
      <c r="G1590">
        <v>141.5</v>
      </c>
    </row>
    <row r="1591" spans="1:7" x14ac:dyDescent="0.35">
      <c r="A1591" t="s">
        <v>34</v>
      </c>
      <c r="B1591">
        <v>2019</v>
      </c>
      <c r="C1591" t="s">
        <v>38</v>
      </c>
      <c r="D1591" s="29">
        <v>43586</v>
      </c>
      <c r="E1591" t="s">
        <v>75</v>
      </c>
      <c r="F1591">
        <v>1657.9000000000003</v>
      </c>
      <c r="G1591">
        <v>142</v>
      </c>
    </row>
    <row r="1592" spans="1:7" x14ac:dyDescent="0.35">
      <c r="A1592" t="s">
        <v>34</v>
      </c>
      <c r="B1592">
        <v>2019</v>
      </c>
      <c r="C1592" t="s">
        <v>38</v>
      </c>
      <c r="D1592" s="29">
        <v>43586</v>
      </c>
      <c r="E1592" t="s">
        <v>17</v>
      </c>
      <c r="F1592">
        <v>436.1</v>
      </c>
      <c r="G1592">
        <v>142</v>
      </c>
    </row>
    <row r="1593" spans="1:7" x14ac:dyDescent="0.35">
      <c r="A1593" t="s">
        <v>34</v>
      </c>
      <c r="B1593">
        <v>2019</v>
      </c>
      <c r="C1593" t="s">
        <v>38</v>
      </c>
      <c r="D1593" s="29">
        <v>43586</v>
      </c>
      <c r="E1593" t="s">
        <v>82</v>
      </c>
      <c r="F1593">
        <v>426.6</v>
      </c>
      <c r="G1593">
        <v>142</v>
      </c>
    </row>
    <row r="1594" spans="1:7" x14ac:dyDescent="0.35">
      <c r="A1594" t="s">
        <v>34</v>
      </c>
      <c r="B1594">
        <v>2019</v>
      </c>
      <c r="C1594" t="s">
        <v>38</v>
      </c>
      <c r="D1594" s="29">
        <v>43586</v>
      </c>
      <c r="E1594" t="s">
        <v>83</v>
      </c>
      <c r="F1594">
        <v>570.70000000000005</v>
      </c>
      <c r="G1594">
        <v>142</v>
      </c>
    </row>
    <row r="1595" spans="1:7" x14ac:dyDescent="0.35">
      <c r="A1595" t="s">
        <v>34</v>
      </c>
      <c r="B1595">
        <v>2019</v>
      </c>
      <c r="C1595" t="s">
        <v>38</v>
      </c>
      <c r="D1595" s="29">
        <v>43586</v>
      </c>
      <c r="E1595" t="s">
        <v>84</v>
      </c>
      <c r="F1595">
        <v>281.89999999999998</v>
      </c>
      <c r="G1595">
        <v>142</v>
      </c>
    </row>
    <row r="1596" spans="1:7" x14ac:dyDescent="0.35">
      <c r="A1596" t="s">
        <v>34</v>
      </c>
      <c r="B1596">
        <v>2019</v>
      </c>
      <c r="C1596" t="s">
        <v>38</v>
      </c>
      <c r="D1596" s="29">
        <v>43586</v>
      </c>
      <c r="E1596" t="s">
        <v>21</v>
      </c>
      <c r="F1596">
        <v>140.30000000000001</v>
      </c>
      <c r="G1596">
        <v>142</v>
      </c>
    </row>
    <row r="1597" spans="1:7" x14ac:dyDescent="0.35">
      <c r="A1597" t="s">
        <v>34</v>
      </c>
      <c r="B1597">
        <v>2019</v>
      </c>
      <c r="C1597" t="s">
        <v>38</v>
      </c>
      <c r="D1597" s="29">
        <v>43586</v>
      </c>
      <c r="E1597" t="s">
        <v>23</v>
      </c>
      <c r="F1597">
        <v>146.9</v>
      </c>
      <c r="G1597">
        <v>142</v>
      </c>
    </row>
    <row r="1598" spans="1:7" x14ac:dyDescent="0.35">
      <c r="A1598" t="s">
        <v>30</v>
      </c>
      <c r="B1598">
        <v>2019</v>
      </c>
      <c r="C1598" t="s">
        <v>39</v>
      </c>
      <c r="D1598" s="29">
        <v>43617</v>
      </c>
      <c r="E1598" t="s">
        <v>75</v>
      </c>
      <c r="F1598">
        <v>1666.1999999999998</v>
      </c>
      <c r="G1598">
        <v>143.6</v>
      </c>
    </row>
    <row r="1599" spans="1:7" x14ac:dyDescent="0.35">
      <c r="A1599" t="s">
        <v>30</v>
      </c>
      <c r="B1599">
        <v>2019</v>
      </c>
      <c r="C1599" t="s">
        <v>39</v>
      </c>
      <c r="D1599" s="29">
        <v>43617</v>
      </c>
      <c r="E1599" t="s">
        <v>17</v>
      </c>
      <c r="F1599">
        <v>448.59999999999997</v>
      </c>
      <c r="G1599">
        <v>143.6</v>
      </c>
    </row>
    <row r="1600" spans="1:7" x14ac:dyDescent="0.35">
      <c r="A1600" t="s">
        <v>30</v>
      </c>
      <c r="B1600">
        <v>2019</v>
      </c>
      <c r="C1600" t="s">
        <v>39</v>
      </c>
      <c r="D1600" s="29">
        <v>43617</v>
      </c>
      <c r="E1600" t="s">
        <v>82</v>
      </c>
      <c r="F1600">
        <v>437.3</v>
      </c>
      <c r="G1600">
        <v>143.6</v>
      </c>
    </row>
    <row r="1601" spans="1:7" x14ac:dyDescent="0.35">
      <c r="A1601" t="s">
        <v>30</v>
      </c>
      <c r="B1601">
        <v>2019</v>
      </c>
      <c r="C1601" t="s">
        <v>39</v>
      </c>
      <c r="D1601" s="29">
        <v>43617</v>
      </c>
      <c r="E1601" t="s">
        <v>83</v>
      </c>
      <c r="F1601">
        <v>583.40000000000009</v>
      </c>
      <c r="G1601">
        <v>143.6</v>
      </c>
    </row>
    <row r="1602" spans="1:7" x14ac:dyDescent="0.35">
      <c r="A1602" t="s">
        <v>30</v>
      </c>
      <c r="B1602">
        <v>2019</v>
      </c>
      <c r="C1602" t="s">
        <v>39</v>
      </c>
      <c r="D1602" s="29">
        <v>43617</v>
      </c>
      <c r="E1602" t="s">
        <v>84</v>
      </c>
      <c r="F1602">
        <v>292.89999999999998</v>
      </c>
      <c r="G1602">
        <v>143.6</v>
      </c>
    </row>
    <row r="1603" spans="1:7" x14ac:dyDescent="0.35">
      <c r="A1603" t="s">
        <v>30</v>
      </c>
      <c r="B1603">
        <v>2019</v>
      </c>
      <c r="C1603" t="s">
        <v>39</v>
      </c>
      <c r="D1603" s="29">
        <v>43617</v>
      </c>
      <c r="E1603" t="s">
        <v>21</v>
      </c>
      <c r="F1603">
        <v>147.80000000000001</v>
      </c>
      <c r="G1603">
        <v>143.6</v>
      </c>
    </row>
    <row r="1604" spans="1:7" x14ac:dyDescent="0.35">
      <c r="A1604" t="s">
        <v>30</v>
      </c>
      <c r="B1604">
        <v>2019</v>
      </c>
      <c r="C1604" t="s">
        <v>39</v>
      </c>
      <c r="D1604" s="29">
        <v>43617</v>
      </c>
      <c r="E1604" t="s">
        <v>23</v>
      </c>
      <c r="F1604">
        <v>151.69999999999999</v>
      </c>
      <c r="G1604">
        <v>143.6</v>
      </c>
    </row>
    <row r="1605" spans="1:7" x14ac:dyDescent="0.35">
      <c r="A1605" t="s">
        <v>33</v>
      </c>
      <c r="B1605">
        <v>2019</v>
      </c>
      <c r="C1605" t="s">
        <v>39</v>
      </c>
      <c r="D1605" s="29">
        <v>43617</v>
      </c>
      <c r="E1605" t="s">
        <v>23</v>
      </c>
      <c r="F1605">
        <v>140.30000000000001</v>
      </c>
      <c r="G1605">
        <v>142.1</v>
      </c>
    </row>
    <row r="1606" spans="1:7" x14ac:dyDescent="0.35">
      <c r="A1606" t="s">
        <v>33</v>
      </c>
      <c r="B1606">
        <v>2019</v>
      </c>
      <c r="C1606" t="s">
        <v>39</v>
      </c>
      <c r="D1606" s="29">
        <v>43617</v>
      </c>
      <c r="E1606" t="s">
        <v>21</v>
      </c>
      <c r="F1606">
        <v>130.5</v>
      </c>
      <c r="G1606">
        <v>142.1</v>
      </c>
    </row>
    <row r="1607" spans="1:7" x14ac:dyDescent="0.35">
      <c r="A1607" t="s">
        <v>33</v>
      </c>
      <c r="B1607">
        <v>2019</v>
      </c>
      <c r="C1607" t="s">
        <v>39</v>
      </c>
      <c r="D1607" s="29">
        <v>43617</v>
      </c>
      <c r="E1607" t="s">
        <v>84</v>
      </c>
      <c r="F1607">
        <v>271</v>
      </c>
      <c r="G1607">
        <v>142.1</v>
      </c>
    </row>
    <row r="1608" spans="1:7" x14ac:dyDescent="0.35">
      <c r="A1608" t="s">
        <v>33</v>
      </c>
      <c r="B1608">
        <v>2019</v>
      </c>
      <c r="C1608" t="s">
        <v>39</v>
      </c>
      <c r="D1608" s="29">
        <v>43617</v>
      </c>
      <c r="E1608" t="s">
        <v>83</v>
      </c>
      <c r="F1608">
        <v>563.70000000000005</v>
      </c>
      <c r="G1608">
        <v>142.1</v>
      </c>
    </row>
    <row r="1609" spans="1:7" x14ac:dyDescent="0.35">
      <c r="A1609" t="s">
        <v>33</v>
      </c>
      <c r="B1609">
        <v>2019</v>
      </c>
      <c r="C1609" t="s">
        <v>39</v>
      </c>
      <c r="D1609" s="29">
        <v>43617</v>
      </c>
      <c r="E1609" t="s">
        <v>82</v>
      </c>
      <c r="F1609">
        <v>417.9</v>
      </c>
      <c r="G1609">
        <v>142.1</v>
      </c>
    </row>
    <row r="1610" spans="1:7" x14ac:dyDescent="0.35">
      <c r="A1610" t="s">
        <v>33</v>
      </c>
      <c r="B1610">
        <v>2019</v>
      </c>
      <c r="C1610" t="s">
        <v>39</v>
      </c>
      <c r="D1610" s="29">
        <v>43617</v>
      </c>
      <c r="E1610" t="s">
        <v>17</v>
      </c>
      <c r="F1610">
        <v>418.4</v>
      </c>
      <c r="G1610">
        <v>142.1</v>
      </c>
    </row>
    <row r="1611" spans="1:7" x14ac:dyDescent="0.35">
      <c r="A1611" t="s">
        <v>33</v>
      </c>
      <c r="B1611">
        <v>2019</v>
      </c>
      <c r="C1611" t="s">
        <v>39</v>
      </c>
      <c r="D1611" s="29">
        <v>43617</v>
      </c>
      <c r="E1611" t="s">
        <v>75</v>
      </c>
      <c r="F1611">
        <v>1704.2999999999997</v>
      </c>
      <c r="G1611">
        <v>142.1</v>
      </c>
    </row>
    <row r="1612" spans="1:7" x14ac:dyDescent="0.35">
      <c r="A1612" t="s">
        <v>34</v>
      </c>
      <c r="B1612">
        <v>2019</v>
      </c>
      <c r="C1612" t="s">
        <v>39</v>
      </c>
      <c r="D1612" s="29">
        <v>43617</v>
      </c>
      <c r="E1612" t="s">
        <v>75</v>
      </c>
      <c r="F1612">
        <v>1679.9</v>
      </c>
      <c r="G1612">
        <v>142.9</v>
      </c>
    </row>
    <row r="1613" spans="1:7" x14ac:dyDescent="0.35">
      <c r="A1613" t="s">
        <v>34</v>
      </c>
      <c r="B1613">
        <v>2019</v>
      </c>
      <c r="C1613" t="s">
        <v>39</v>
      </c>
      <c r="D1613" s="29">
        <v>43617</v>
      </c>
      <c r="E1613" t="s">
        <v>17</v>
      </c>
      <c r="F1613">
        <v>436.4</v>
      </c>
      <c r="G1613">
        <v>142.9</v>
      </c>
    </row>
    <row r="1614" spans="1:7" x14ac:dyDescent="0.35">
      <c r="A1614" t="s">
        <v>34</v>
      </c>
      <c r="B1614">
        <v>2019</v>
      </c>
      <c r="C1614" t="s">
        <v>39</v>
      </c>
      <c r="D1614" s="29">
        <v>43617</v>
      </c>
      <c r="E1614" t="s">
        <v>82</v>
      </c>
      <c r="F1614">
        <v>426.5</v>
      </c>
      <c r="G1614">
        <v>142.9</v>
      </c>
    </row>
    <row r="1615" spans="1:7" x14ac:dyDescent="0.35">
      <c r="A1615" t="s">
        <v>34</v>
      </c>
      <c r="B1615">
        <v>2019</v>
      </c>
      <c r="C1615" t="s">
        <v>39</v>
      </c>
      <c r="D1615" s="29">
        <v>43617</v>
      </c>
      <c r="E1615" t="s">
        <v>83</v>
      </c>
      <c r="F1615">
        <v>573</v>
      </c>
      <c r="G1615">
        <v>142.9</v>
      </c>
    </row>
    <row r="1616" spans="1:7" x14ac:dyDescent="0.35">
      <c r="A1616" t="s">
        <v>34</v>
      </c>
      <c r="B1616">
        <v>2019</v>
      </c>
      <c r="C1616" t="s">
        <v>39</v>
      </c>
      <c r="D1616" s="29">
        <v>43617</v>
      </c>
      <c r="E1616" t="s">
        <v>84</v>
      </c>
      <c r="F1616">
        <v>282.39999999999998</v>
      </c>
      <c r="G1616">
        <v>142.9</v>
      </c>
    </row>
    <row r="1617" spans="1:7" x14ac:dyDescent="0.35">
      <c r="A1617" t="s">
        <v>34</v>
      </c>
      <c r="B1617">
        <v>2019</v>
      </c>
      <c r="C1617" t="s">
        <v>39</v>
      </c>
      <c r="D1617" s="29">
        <v>43617</v>
      </c>
      <c r="E1617" t="s">
        <v>21</v>
      </c>
      <c r="F1617">
        <v>141.19999999999999</v>
      </c>
      <c r="G1617">
        <v>142.9</v>
      </c>
    </row>
    <row r="1618" spans="1:7" x14ac:dyDescent="0.35">
      <c r="A1618" t="s">
        <v>34</v>
      </c>
      <c r="B1618">
        <v>2019</v>
      </c>
      <c r="C1618" t="s">
        <v>39</v>
      </c>
      <c r="D1618" s="29">
        <v>43617</v>
      </c>
      <c r="E1618" t="s">
        <v>23</v>
      </c>
      <c r="F1618">
        <v>147.4</v>
      </c>
      <c r="G1618">
        <v>142.9</v>
      </c>
    </row>
    <row r="1619" spans="1:7" x14ac:dyDescent="0.35">
      <c r="A1619" t="s">
        <v>30</v>
      </c>
      <c r="B1619">
        <v>2019</v>
      </c>
      <c r="C1619" t="s">
        <v>40</v>
      </c>
      <c r="D1619" s="29">
        <v>43647</v>
      </c>
      <c r="E1619" t="s">
        <v>75</v>
      </c>
      <c r="F1619">
        <v>1688.3999999999999</v>
      </c>
      <c r="G1619">
        <v>144.9</v>
      </c>
    </row>
    <row r="1620" spans="1:7" x14ac:dyDescent="0.35">
      <c r="A1620" t="s">
        <v>30</v>
      </c>
      <c r="B1620">
        <v>2019</v>
      </c>
      <c r="C1620" t="s">
        <v>40</v>
      </c>
      <c r="D1620" s="29">
        <v>43647</v>
      </c>
      <c r="E1620" t="s">
        <v>17</v>
      </c>
      <c r="F1620">
        <v>449.1</v>
      </c>
      <c r="G1620">
        <v>144.9</v>
      </c>
    </row>
    <row r="1621" spans="1:7" x14ac:dyDescent="0.35">
      <c r="A1621" t="s">
        <v>30</v>
      </c>
      <c r="B1621">
        <v>2019</v>
      </c>
      <c r="C1621" t="s">
        <v>40</v>
      </c>
      <c r="D1621" s="29">
        <v>43647</v>
      </c>
      <c r="E1621" t="s">
        <v>82</v>
      </c>
      <c r="F1621">
        <v>440.9</v>
      </c>
      <c r="G1621">
        <v>144.9</v>
      </c>
    </row>
    <row r="1622" spans="1:7" x14ac:dyDescent="0.35">
      <c r="A1622" t="s">
        <v>30</v>
      </c>
      <c r="B1622">
        <v>2019</v>
      </c>
      <c r="C1622" t="s">
        <v>40</v>
      </c>
      <c r="D1622" s="29">
        <v>43647</v>
      </c>
      <c r="E1622" t="s">
        <v>83</v>
      </c>
      <c r="F1622">
        <v>586.6</v>
      </c>
      <c r="G1622">
        <v>144.9</v>
      </c>
    </row>
    <row r="1623" spans="1:7" x14ac:dyDescent="0.35">
      <c r="A1623" t="s">
        <v>30</v>
      </c>
      <c r="B1623">
        <v>2019</v>
      </c>
      <c r="C1623" t="s">
        <v>40</v>
      </c>
      <c r="D1623" s="29">
        <v>43647</v>
      </c>
      <c r="E1623" t="s">
        <v>84</v>
      </c>
      <c r="F1623">
        <v>294.2</v>
      </c>
      <c r="G1623">
        <v>144.9</v>
      </c>
    </row>
    <row r="1624" spans="1:7" x14ac:dyDescent="0.35">
      <c r="A1624" t="s">
        <v>30</v>
      </c>
      <c r="B1624">
        <v>2019</v>
      </c>
      <c r="C1624" t="s">
        <v>40</v>
      </c>
      <c r="D1624" s="29">
        <v>43647</v>
      </c>
      <c r="E1624" t="s">
        <v>21</v>
      </c>
      <c r="F1624">
        <v>146.80000000000001</v>
      </c>
      <c r="G1624">
        <v>144.9</v>
      </c>
    </row>
    <row r="1625" spans="1:7" x14ac:dyDescent="0.35">
      <c r="A1625" t="s">
        <v>30</v>
      </c>
      <c r="B1625">
        <v>2019</v>
      </c>
      <c r="C1625" t="s">
        <v>40</v>
      </c>
      <c r="D1625" s="29">
        <v>43647</v>
      </c>
      <c r="E1625" t="s">
        <v>23</v>
      </c>
      <c r="F1625">
        <v>152.19999999999999</v>
      </c>
      <c r="G1625">
        <v>144.9</v>
      </c>
    </row>
    <row r="1626" spans="1:7" x14ac:dyDescent="0.35">
      <c r="A1626" t="s">
        <v>33</v>
      </c>
      <c r="B1626">
        <v>2019</v>
      </c>
      <c r="C1626" t="s">
        <v>40</v>
      </c>
      <c r="D1626" s="29">
        <v>43647</v>
      </c>
      <c r="E1626" t="s">
        <v>23</v>
      </c>
      <c r="F1626">
        <v>140.80000000000001</v>
      </c>
      <c r="G1626">
        <v>143.30000000000001</v>
      </c>
    </row>
    <row r="1627" spans="1:7" x14ac:dyDescent="0.35">
      <c r="A1627" t="s">
        <v>33</v>
      </c>
      <c r="B1627">
        <v>2019</v>
      </c>
      <c r="C1627" t="s">
        <v>40</v>
      </c>
      <c r="D1627" s="29">
        <v>43647</v>
      </c>
      <c r="E1627" t="s">
        <v>21</v>
      </c>
      <c r="F1627">
        <v>127</v>
      </c>
      <c r="G1627">
        <v>143.30000000000001</v>
      </c>
    </row>
    <row r="1628" spans="1:7" x14ac:dyDescent="0.35">
      <c r="A1628" t="s">
        <v>33</v>
      </c>
      <c r="B1628">
        <v>2019</v>
      </c>
      <c r="C1628" t="s">
        <v>40</v>
      </c>
      <c r="D1628" s="29">
        <v>43647</v>
      </c>
      <c r="E1628" t="s">
        <v>84</v>
      </c>
      <c r="F1628">
        <v>272.2</v>
      </c>
      <c r="G1628">
        <v>143.30000000000001</v>
      </c>
    </row>
    <row r="1629" spans="1:7" x14ac:dyDescent="0.35">
      <c r="A1629" t="s">
        <v>33</v>
      </c>
      <c r="B1629">
        <v>2019</v>
      </c>
      <c r="C1629" t="s">
        <v>40</v>
      </c>
      <c r="D1629" s="29">
        <v>43647</v>
      </c>
      <c r="E1629" t="s">
        <v>83</v>
      </c>
      <c r="F1629">
        <v>566.79999999999995</v>
      </c>
      <c r="G1629">
        <v>143.30000000000001</v>
      </c>
    </row>
    <row r="1630" spans="1:7" x14ac:dyDescent="0.35">
      <c r="A1630" t="s">
        <v>33</v>
      </c>
      <c r="B1630">
        <v>2019</v>
      </c>
      <c r="C1630" t="s">
        <v>40</v>
      </c>
      <c r="D1630" s="29">
        <v>43647</v>
      </c>
      <c r="E1630" t="s">
        <v>82</v>
      </c>
      <c r="F1630">
        <v>421.6</v>
      </c>
      <c r="G1630">
        <v>143.30000000000001</v>
      </c>
    </row>
    <row r="1631" spans="1:7" x14ac:dyDescent="0.35">
      <c r="A1631" t="s">
        <v>33</v>
      </c>
      <c r="B1631">
        <v>2019</v>
      </c>
      <c r="C1631" t="s">
        <v>40</v>
      </c>
      <c r="D1631" s="29">
        <v>43647</v>
      </c>
      <c r="E1631" t="s">
        <v>17</v>
      </c>
      <c r="F1631">
        <v>419.3</v>
      </c>
      <c r="G1631">
        <v>143.30000000000001</v>
      </c>
    </row>
    <row r="1632" spans="1:7" x14ac:dyDescent="0.35">
      <c r="A1632" t="s">
        <v>33</v>
      </c>
      <c r="B1632">
        <v>2019</v>
      </c>
      <c r="C1632" t="s">
        <v>40</v>
      </c>
      <c r="D1632" s="29">
        <v>43647</v>
      </c>
      <c r="E1632" t="s">
        <v>75</v>
      </c>
      <c r="F1632">
        <v>1727.8999999999999</v>
      </c>
      <c r="G1632">
        <v>143.30000000000001</v>
      </c>
    </row>
    <row r="1633" spans="1:7" x14ac:dyDescent="0.35">
      <c r="A1633" t="s">
        <v>34</v>
      </c>
      <c r="B1633">
        <v>2019</v>
      </c>
      <c r="C1633" t="s">
        <v>40</v>
      </c>
      <c r="D1633" s="29">
        <v>43647</v>
      </c>
      <c r="E1633" t="s">
        <v>75</v>
      </c>
      <c r="F1633">
        <v>1702.8</v>
      </c>
      <c r="G1633">
        <v>144.19999999999999</v>
      </c>
    </row>
    <row r="1634" spans="1:7" x14ac:dyDescent="0.35">
      <c r="A1634" t="s">
        <v>34</v>
      </c>
      <c r="B1634">
        <v>2019</v>
      </c>
      <c r="C1634" t="s">
        <v>40</v>
      </c>
      <c r="D1634" s="29">
        <v>43647</v>
      </c>
      <c r="E1634" t="s">
        <v>17</v>
      </c>
      <c r="F1634">
        <v>437</v>
      </c>
      <c r="G1634">
        <v>144.19999999999999</v>
      </c>
    </row>
    <row r="1635" spans="1:7" x14ac:dyDescent="0.35">
      <c r="A1635" t="s">
        <v>34</v>
      </c>
      <c r="B1635">
        <v>2019</v>
      </c>
      <c r="C1635" t="s">
        <v>40</v>
      </c>
      <c r="D1635" s="29">
        <v>43647</v>
      </c>
      <c r="E1635" t="s">
        <v>82</v>
      </c>
      <c r="F1635">
        <v>430.2</v>
      </c>
      <c r="G1635">
        <v>144.19999999999999</v>
      </c>
    </row>
    <row r="1636" spans="1:7" x14ac:dyDescent="0.35">
      <c r="A1636" t="s">
        <v>34</v>
      </c>
      <c r="B1636">
        <v>2019</v>
      </c>
      <c r="C1636" t="s">
        <v>40</v>
      </c>
      <c r="D1636" s="29">
        <v>43647</v>
      </c>
      <c r="E1636" t="s">
        <v>83</v>
      </c>
      <c r="F1636">
        <v>576.09999999999991</v>
      </c>
      <c r="G1636">
        <v>144.19999999999999</v>
      </c>
    </row>
    <row r="1637" spans="1:7" x14ac:dyDescent="0.35">
      <c r="A1637" t="s">
        <v>34</v>
      </c>
      <c r="B1637">
        <v>2019</v>
      </c>
      <c r="C1637" t="s">
        <v>40</v>
      </c>
      <c r="D1637" s="29">
        <v>43647</v>
      </c>
      <c r="E1637" t="s">
        <v>84</v>
      </c>
      <c r="F1637">
        <v>283.7</v>
      </c>
      <c r="G1637">
        <v>144.19999999999999</v>
      </c>
    </row>
    <row r="1638" spans="1:7" x14ac:dyDescent="0.35">
      <c r="A1638" t="s">
        <v>34</v>
      </c>
      <c r="B1638">
        <v>2019</v>
      </c>
      <c r="C1638" t="s">
        <v>40</v>
      </c>
      <c r="D1638" s="29">
        <v>43647</v>
      </c>
      <c r="E1638" t="s">
        <v>21</v>
      </c>
      <c r="F1638">
        <v>139.30000000000001</v>
      </c>
      <c r="G1638">
        <v>144.19999999999999</v>
      </c>
    </row>
    <row r="1639" spans="1:7" x14ac:dyDescent="0.35">
      <c r="A1639" t="s">
        <v>34</v>
      </c>
      <c r="B1639">
        <v>2019</v>
      </c>
      <c r="C1639" t="s">
        <v>40</v>
      </c>
      <c r="D1639" s="29">
        <v>43647</v>
      </c>
      <c r="E1639" t="s">
        <v>23</v>
      </c>
      <c r="F1639">
        <v>147.9</v>
      </c>
      <c r="G1639">
        <v>144.19999999999999</v>
      </c>
    </row>
    <row r="1640" spans="1:7" x14ac:dyDescent="0.35">
      <c r="A1640" t="s">
        <v>30</v>
      </c>
      <c r="B1640">
        <v>2019</v>
      </c>
      <c r="C1640" t="s">
        <v>41</v>
      </c>
      <c r="D1640" s="29">
        <v>43678</v>
      </c>
      <c r="E1640" t="s">
        <v>75</v>
      </c>
      <c r="F1640">
        <v>1696.0000000000002</v>
      </c>
      <c r="G1640">
        <v>145.69999999999999</v>
      </c>
    </row>
    <row r="1641" spans="1:7" x14ac:dyDescent="0.35">
      <c r="A1641" t="s">
        <v>30</v>
      </c>
      <c r="B1641">
        <v>2019</v>
      </c>
      <c r="C1641" t="s">
        <v>41</v>
      </c>
      <c r="D1641" s="29">
        <v>43678</v>
      </c>
      <c r="E1641" t="s">
        <v>17</v>
      </c>
      <c r="F1641">
        <v>449.5</v>
      </c>
      <c r="G1641">
        <v>145.69999999999999</v>
      </c>
    </row>
    <row r="1642" spans="1:7" x14ac:dyDescent="0.35">
      <c r="A1642" t="s">
        <v>30</v>
      </c>
      <c r="B1642">
        <v>2019</v>
      </c>
      <c r="C1642" t="s">
        <v>41</v>
      </c>
      <c r="D1642" s="29">
        <v>43678</v>
      </c>
      <c r="E1642" t="s">
        <v>82</v>
      </c>
      <c r="F1642">
        <v>442.7</v>
      </c>
      <c r="G1642">
        <v>145.69999999999999</v>
      </c>
    </row>
    <row r="1643" spans="1:7" x14ac:dyDescent="0.35">
      <c r="A1643" t="s">
        <v>30</v>
      </c>
      <c r="B1643">
        <v>2019</v>
      </c>
      <c r="C1643" t="s">
        <v>41</v>
      </c>
      <c r="D1643" s="29">
        <v>43678</v>
      </c>
      <c r="E1643" t="s">
        <v>83</v>
      </c>
      <c r="F1643">
        <v>590.40000000000009</v>
      </c>
      <c r="G1643">
        <v>145.69999999999999</v>
      </c>
    </row>
    <row r="1644" spans="1:7" x14ac:dyDescent="0.35">
      <c r="A1644" t="s">
        <v>30</v>
      </c>
      <c r="B1644">
        <v>2019</v>
      </c>
      <c r="C1644" t="s">
        <v>41</v>
      </c>
      <c r="D1644" s="29">
        <v>43678</v>
      </c>
      <c r="E1644" t="s">
        <v>84</v>
      </c>
      <c r="F1644">
        <v>295.10000000000002</v>
      </c>
      <c r="G1644">
        <v>145.69999999999999</v>
      </c>
    </row>
    <row r="1645" spans="1:7" x14ac:dyDescent="0.35">
      <c r="A1645" t="s">
        <v>30</v>
      </c>
      <c r="B1645">
        <v>2019</v>
      </c>
      <c r="C1645" t="s">
        <v>41</v>
      </c>
      <c r="D1645" s="29">
        <v>43678</v>
      </c>
      <c r="E1645" t="s">
        <v>21</v>
      </c>
      <c r="F1645">
        <v>146.4</v>
      </c>
      <c r="G1645">
        <v>145.69999999999999</v>
      </c>
    </row>
    <row r="1646" spans="1:7" x14ac:dyDescent="0.35">
      <c r="A1646" t="s">
        <v>30</v>
      </c>
      <c r="B1646">
        <v>2019</v>
      </c>
      <c r="C1646" t="s">
        <v>41</v>
      </c>
      <c r="D1646" s="29">
        <v>43678</v>
      </c>
      <c r="E1646" t="s">
        <v>23</v>
      </c>
      <c r="F1646">
        <v>152.69999999999999</v>
      </c>
      <c r="G1646">
        <v>145.69999999999999</v>
      </c>
    </row>
    <row r="1647" spans="1:7" x14ac:dyDescent="0.35">
      <c r="A1647" t="s">
        <v>33</v>
      </c>
      <c r="B1647">
        <v>2019</v>
      </c>
      <c r="C1647" t="s">
        <v>41</v>
      </c>
      <c r="D1647" s="29">
        <v>43678</v>
      </c>
      <c r="E1647" t="s">
        <v>23</v>
      </c>
      <c r="F1647">
        <v>141.5</v>
      </c>
      <c r="G1647">
        <v>144.19999999999999</v>
      </c>
    </row>
    <row r="1648" spans="1:7" x14ac:dyDescent="0.35">
      <c r="A1648" t="s">
        <v>33</v>
      </c>
      <c r="B1648">
        <v>2019</v>
      </c>
      <c r="C1648" t="s">
        <v>41</v>
      </c>
      <c r="D1648" s="29">
        <v>43678</v>
      </c>
      <c r="E1648" t="s">
        <v>21</v>
      </c>
      <c r="F1648">
        <v>125.5</v>
      </c>
      <c r="G1648">
        <v>144.19999999999999</v>
      </c>
    </row>
    <row r="1649" spans="1:7" x14ac:dyDescent="0.35">
      <c r="A1649" t="s">
        <v>33</v>
      </c>
      <c r="B1649">
        <v>2019</v>
      </c>
      <c r="C1649" t="s">
        <v>41</v>
      </c>
      <c r="D1649" s="29">
        <v>43678</v>
      </c>
      <c r="E1649" t="s">
        <v>84</v>
      </c>
      <c r="F1649">
        <v>273.39999999999998</v>
      </c>
      <c r="G1649">
        <v>144.19999999999999</v>
      </c>
    </row>
    <row r="1650" spans="1:7" x14ac:dyDescent="0.35">
      <c r="A1650" t="s">
        <v>33</v>
      </c>
      <c r="B1650">
        <v>2019</v>
      </c>
      <c r="C1650" t="s">
        <v>41</v>
      </c>
      <c r="D1650" s="29">
        <v>43678</v>
      </c>
      <c r="E1650" t="s">
        <v>83</v>
      </c>
      <c r="F1650">
        <v>570.90000000000009</v>
      </c>
      <c r="G1650">
        <v>144.19999999999999</v>
      </c>
    </row>
    <row r="1651" spans="1:7" x14ac:dyDescent="0.35">
      <c r="A1651" t="s">
        <v>33</v>
      </c>
      <c r="B1651">
        <v>2019</v>
      </c>
      <c r="C1651" t="s">
        <v>41</v>
      </c>
      <c r="D1651" s="29">
        <v>43678</v>
      </c>
      <c r="E1651" t="s">
        <v>82</v>
      </c>
      <c r="F1651">
        <v>423.9</v>
      </c>
      <c r="G1651">
        <v>144.19999999999999</v>
      </c>
    </row>
    <row r="1652" spans="1:7" x14ac:dyDescent="0.35">
      <c r="A1652" t="s">
        <v>33</v>
      </c>
      <c r="B1652">
        <v>2019</v>
      </c>
      <c r="C1652" t="s">
        <v>41</v>
      </c>
      <c r="D1652" s="29">
        <v>43678</v>
      </c>
      <c r="E1652" t="s">
        <v>17</v>
      </c>
      <c r="F1652">
        <v>420.2</v>
      </c>
      <c r="G1652">
        <v>144.19999999999999</v>
      </c>
    </row>
    <row r="1653" spans="1:7" x14ac:dyDescent="0.35">
      <c r="A1653" t="s">
        <v>33</v>
      </c>
      <c r="B1653">
        <v>2019</v>
      </c>
      <c r="C1653" t="s">
        <v>41</v>
      </c>
      <c r="D1653" s="29">
        <v>43678</v>
      </c>
      <c r="E1653" t="s">
        <v>75</v>
      </c>
      <c r="F1653">
        <v>1739.3</v>
      </c>
      <c r="G1653">
        <v>144.19999999999999</v>
      </c>
    </row>
    <row r="1654" spans="1:7" x14ac:dyDescent="0.35">
      <c r="A1654" t="s">
        <v>34</v>
      </c>
      <c r="B1654">
        <v>2019</v>
      </c>
      <c r="C1654" t="s">
        <v>41</v>
      </c>
      <c r="D1654" s="29">
        <v>43678</v>
      </c>
      <c r="E1654" t="s">
        <v>75</v>
      </c>
      <c r="F1654">
        <v>1711.6</v>
      </c>
      <c r="G1654">
        <v>145</v>
      </c>
    </row>
    <row r="1655" spans="1:7" x14ac:dyDescent="0.35">
      <c r="A1655" t="s">
        <v>34</v>
      </c>
      <c r="B1655">
        <v>2019</v>
      </c>
      <c r="C1655" t="s">
        <v>41</v>
      </c>
      <c r="D1655" s="29">
        <v>43678</v>
      </c>
      <c r="E1655" t="s">
        <v>17</v>
      </c>
      <c r="F1655">
        <v>437.6</v>
      </c>
      <c r="G1655">
        <v>145</v>
      </c>
    </row>
    <row r="1656" spans="1:7" x14ac:dyDescent="0.35">
      <c r="A1656" t="s">
        <v>34</v>
      </c>
      <c r="B1656">
        <v>2019</v>
      </c>
      <c r="C1656" t="s">
        <v>41</v>
      </c>
      <c r="D1656" s="29">
        <v>43678</v>
      </c>
      <c r="E1656" t="s">
        <v>82</v>
      </c>
      <c r="F1656">
        <v>432.29999999999995</v>
      </c>
      <c r="G1656">
        <v>145</v>
      </c>
    </row>
    <row r="1657" spans="1:7" x14ac:dyDescent="0.35">
      <c r="A1657" t="s">
        <v>34</v>
      </c>
      <c r="B1657">
        <v>2019</v>
      </c>
      <c r="C1657" t="s">
        <v>41</v>
      </c>
      <c r="D1657" s="29">
        <v>43678</v>
      </c>
      <c r="E1657" t="s">
        <v>83</v>
      </c>
      <c r="F1657">
        <v>580</v>
      </c>
      <c r="G1657">
        <v>145</v>
      </c>
    </row>
    <row r="1658" spans="1:7" x14ac:dyDescent="0.35">
      <c r="A1658" t="s">
        <v>34</v>
      </c>
      <c r="B1658">
        <v>2019</v>
      </c>
      <c r="C1658" t="s">
        <v>41</v>
      </c>
      <c r="D1658" s="29">
        <v>43678</v>
      </c>
      <c r="E1658" t="s">
        <v>84</v>
      </c>
      <c r="F1658">
        <v>284.7</v>
      </c>
      <c r="G1658">
        <v>145</v>
      </c>
    </row>
    <row r="1659" spans="1:7" x14ac:dyDescent="0.35">
      <c r="A1659" t="s">
        <v>34</v>
      </c>
      <c r="B1659">
        <v>2019</v>
      </c>
      <c r="C1659" t="s">
        <v>41</v>
      </c>
      <c r="D1659" s="29">
        <v>43678</v>
      </c>
      <c r="E1659" t="s">
        <v>21</v>
      </c>
      <c r="F1659">
        <v>138.5</v>
      </c>
      <c r="G1659">
        <v>145</v>
      </c>
    </row>
    <row r="1660" spans="1:7" x14ac:dyDescent="0.35">
      <c r="A1660" t="s">
        <v>34</v>
      </c>
      <c r="B1660">
        <v>2019</v>
      </c>
      <c r="C1660" t="s">
        <v>41</v>
      </c>
      <c r="D1660" s="29">
        <v>43678</v>
      </c>
      <c r="E1660" t="s">
        <v>23</v>
      </c>
      <c r="F1660">
        <v>148.5</v>
      </c>
      <c r="G1660">
        <v>145</v>
      </c>
    </row>
    <row r="1661" spans="1:7" x14ac:dyDescent="0.35">
      <c r="A1661" t="s">
        <v>30</v>
      </c>
      <c r="B1661">
        <v>2019</v>
      </c>
      <c r="C1661" t="s">
        <v>42</v>
      </c>
      <c r="D1661" s="29">
        <v>43709</v>
      </c>
      <c r="E1661" t="s">
        <v>75</v>
      </c>
      <c r="F1661">
        <v>1710.2</v>
      </c>
      <c r="G1661">
        <v>146.69999999999999</v>
      </c>
    </row>
    <row r="1662" spans="1:7" x14ac:dyDescent="0.35">
      <c r="A1662" t="s">
        <v>30</v>
      </c>
      <c r="B1662">
        <v>2019</v>
      </c>
      <c r="C1662" t="s">
        <v>42</v>
      </c>
      <c r="D1662" s="29">
        <v>43709</v>
      </c>
      <c r="E1662" t="s">
        <v>17</v>
      </c>
      <c r="F1662">
        <v>449.29999999999995</v>
      </c>
      <c r="G1662">
        <v>146.69999999999999</v>
      </c>
    </row>
    <row r="1663" spans="1:7" x14ac:dyDescent="0.35">
      <c r="A1663" t="s">
        <v>30</v>
      </c>
      <c r="B1663">
        <v>2019</v>
      </c>
      <c r="C1663" t="s">
        <v>42</v>
      </c>
      <c r="D1663" s="29">
        <v>43709</v>
      </c>
      <c r="E1663" t="s">
        <v>82</v>
      </c>
      <c r="F1663">
        <v>443.99999999999994</v>
      </c>
      <c r="G1663">
        <v>146.69999999999999</v>
      </c>
    </row>
    <row r="1664" spans="1:7" x14ac:dyDescent="0.35">
      <c r="A1664" t="s">
        <v>30</v>
      </c>
      <c r="B1664">
        <v>2019</v>
      </c>
      <c r="C1664" t="s">
        <v>42</v>
      </c>
      <c r="D1664" s="29">
        <v>43709</v>
      </c>
      <c r="E1664" t="s">
        <v>83</v>
      </c>
      <c r="F1664">
        <v>592.70000000000005</v>
      </c>
      <c r="G1664">
        <v>146.69999999999999</v>
      </c>
    </row>
    <row r="1665" spans="1:7" x14ac:dyDescent="0.35">
      <c r="A1665" t="s">
        <v>30</v>
      </c>
      <c r="B1665">
        <v>2019</v>
      </c>
      <c r="C1665" t="s">
        <v>42</v>
      </c>
      <c r="D1665" s="29">
        <v>43709</v>
      </c>
      <c r="E1665" t="s">
        <v>84</v>
      </c>
      <c r="F1665">
        <v>295.70000000000005</v>
      </c>
      <c r="G1665">
        <v>146.69999999999999</v>
      </c>
    </row>
    <row r="1666" spans="1:7" x14ac:dyDescent="0.35">
      <c r="A1666" t="s">
        <v>30</v>
      </c>
      <c r="B1666">
        <v>2019</v>
      </c>
      <c r="C1666" t="s">
        <v>42</v>
      </c>
      <c r="D1666" s="29">
        <v>43709</v>
      </c>
      <c r="E1666" t="s">
        <v>21</v>
      </c>
      <c r="F1666">
        <v>146.9</v>
      </c>
      <c r="G1666">
        <v>146.69999999999999</v>
      </c>
    </row>
    <row r="1667" spans="1:7" x14ac:dyDescent="0.35">
      <c r="A1667" t="s">
        <v>30</v>
      </c>
      <c r="B1667">
        <v>2019</v>
      </c>
      <c r="C1667" t="s">
        <v>42</v>
      </c>
      <c r="D1667" s="29">
        <v>43709</v>
      </c>
      <c r="E1667" t="s">
        <v>23</v>
      </c>
      <c r="F1667">
        <v>153.4</v>
      </c>
      <c r="G1667">
        <v>146.69999999999999</v>
      </c>
    </row>
    <row r="1668" spans="1:7" x14ac:dyDescent="0.35">
      <c r="A1668" t="s">
        <v>33</v>
      </c>
      <c r="B1668">
        <v>2019</v>
      </c>
      <c r="C1668" t="s">
        <v>42</v>
      </c>
      <c r="D1668" s="29">
        <v>43709</v>
      </c>
      <c r="E1668" t="s">
        <v>23</v>
      </c>
      <c r="F1668">
        <v>141.9</v>
      </c>
      <c r="G1668">
        <v>144.69999999999999</v>
      </c>
    </row>
    <row r="1669" spans="1:7" x14ac:dyDescent="0.35">
      <c r="A1669" t="s">
        <v>33</v>
      </c>
      <c r="B1669">
        <v>2019</v>
      </c>
      <c r="C1669" t="s">
        <v>42</v>
      </c>
      <c r="D1669" s="29">
        <v>43709</v>
      </c>
      <c r="E1669" t="s">
        <v>21</v>
      </c>
      <c r="F1669">
        <v>126.6</v>
      </c>
      <c r="G1669">
        <v>144.69999999999999</v>
      </c>
    </row>
    <row r="1670" spans="1:7" x14ac:dyDescent="0.35">
      <c r="A1670" t="s">
        <v>33</v>
      </c>
      <c r="B1670">
        <v>2019</v>
      </c>
      <c r="C1670" t="s">
        <v>42</v>
      </c>
      <c r="D1670" s="29">
        <v>43709</v>
      </c>
      <c r="E1670" t="s">
        <v>84</v>
      </c>
      <c r="F1670">
        <v>274</v>
      </c>
      <c r="G1670">
        <v>144.69999999999999</v>
      </c>
    </row>
    <row r="1671" spans="1:7" x14ac:dyDescent="0.35">
      <c r="A1671" t="s">
        <v>33</v>
      </c>
      <c r="B1671">
        <v>2019</v>
      </c>
      <c r="C1671" t="s">
        <v>42</v>
      </c>
      <c r="D1671" s="29">
        <v>43709</v>
      </c>
      <c r="E1671" t="s">
        <v>83</v>
      </c>
      <c r="F1671">
        <v>573.5</v>
      </c>
      <c r="G1671">
        <v>144.69999999999999</v>
      </c>
    </row>
    <row r="1672" spans="1:7" x14ac:dyDescent="0.35">
      <c r="A1672" t="s">
        <v>33</v>
      </c>
      <c r="B1672">
        <v>2019</v>
      </c>
      <c r="C1672" t="s">
        <v>42</v>
      </c>
      <c r="D1672" s="29">
        <v>43709</v>
      </c>
      <c r="E1672" t="s">
        <v>82</v>
      </c>
      <c r="F1672">
        <v>425</v>
      </c>
      <c r="G1672">
        <v>144.69999999999999</v>
      </c>
    </row>
    <row r="1673" spans="1:7" x14ac:dyDescent="0.35">
      <c r="A1673" t="s">
        <v>33</v>
      </c>
      <c r="B1673">
        <v>2019</v>
      </c>
      <c r="C1673" t="s">
        <v>42</v>
      </c>
      <c r="D1673" s="29">
        <v>43709</v>
      </c>
      <c r="E1673" t="s">
        <v>17</v>
      </c>
      <c r="F1673">
        <v>420.8</v>
      </c>
      <c r="G1673">
        <v>144.69999999999999</v>
      </c>
    </row>
    <row r="1674" spans="1:7" x14ac:dyDescent="0.35">
      <c r="A1674" t="s">
        <v>33</v>
      </c>
      <c r="B1674">
        <v>2019</v>
      </c>
      <c r="C1674" t="s">
        <v>42</v>
      </c>
      <c r="D1674" s="29">
        <v>43709</v>
      </c>
      <c r="E1674" t="s">
        <v>75</v>
      </c>
      <c r="F1674">
        <v>1744.9</v>
      </c>
      <c r="G1674">
        <v>144.69999999999999</v>
      </c>
    </row>
    <row r="1675" spans="1:7" x14ac:dyDescent="0.35">
      <c r="A1675" t="s">
        <v>34</v>
      </c>
      <c r="B1675">
        <v>2019</v>
      </c>
      <c r="C1675" t="s">
        <v>42</v>
      </c>
      <c r="D1675" s="29">
        <v>43709</v>
      </c>
      <c r="E1675" t="s">
        <v>75</v>
      </c>
      <c r="F1675">
        <v>1722.6999999999998</v>
      </c>
      <c r="G1675">
        <v>145.80000000000001</v>
      </c>
    </row>
    <row r="1676" spans="1:7" x14ac:dyDescent="0.35">
      <c r="A1676" t="s">
        <v>34</v>
      </c>
      <c r="B1676">
        <v>2019</v>
      </c>
      <c r="C1676" t="s">
        <v>42</v>
      </c>
      <c r="D1676" s="29">
        <v>43709</v>
      </c>
      <c r="E1676" t="s">
        <v>17</v>
      </c>
      <c r="F1676">
        <v>437.69999999999993</v>
      </c>
      <c r="G1676">
        <v>145.80000000000001</v>
      </c>
    </row>
    <row r="1677" spans="1:7" x14ac:dyDescent="0.35">
      <c r="A1677" t="s">
        <v>34</v>
      </c>
      <c r="B1677">
        <v>2019</v>
      </c>
      <c r="C1677" t="s">
        <v>42</v>
      </c>
      <c r="D1677" s="29">
        <v>43709</v>
      </c>
      <c r="E1677" t="s">
        <v>82</v>
      </c>
      <c r="F1677">
        <v>433.49999999999994</v>
      </c>
      <c r="G1677">
        <v>145.80000000000001</v>
      </c>
    </row>
    <row r="1678" spans="1:7" x14ac:dyDescent="0.35">
      <c r="A1678" t="s">
        <v>34</v>
      </c>
      <c r="B1678">
        <v>2019</v>
      </c>
      <c r="C1678" t="s">
        <v>42</v>
      </c>
      <c r="D1678" s="29">
        <v>43709</v>
      </c>
      <c r="E1678" t="s">
        <v>83</v>
      </c>
      <c r="F1678">
        <v>582.5</v>
      </c>
      <c r="G1678">
        <v>145.80000000000001</v>
      </c>
    </row>
    <row r="1679" spans="1:7" x14ac:dyDescent="0.35">
      <c r="A1679" t="s">
        <v>34</v>
      </c>
      <c r="B1679">
        <v>2019</v>
      </c>
      <c r="C1679" t="s">
        <v>42</v>
      </c>
      <c r="D1679" s="29">
        <v>43709</v>
      </c>
      <c r="E1679" t="s">
        <v>84</v>
      </c>
      <c r="F1679">
        <v>285.29999999999995</v>
      </c>
      <c r="G1679">
        <v>145.80000000000001</v>
      </c>
    </row>
    <row r="1680" spans="1:7" x14ac:dyDescent="0.35">
      <c r="A1680" t="s">
        <v>34</v>
      </c>
      <c r="B1680">
        <v>2019</v>
      </c>
      <c r="C1680" t="s">
        <v>42</v>
      </c>
      <c r="D1680" s="29">
        <v>43709</v>
      </c>
      <c r="E1680" t="s">
        <v>21</v>
      </c>
      <c r="F1680">
        <v>139.19999999999999</v>
      </c>
      <c r="G1680">
        <v>145.80000000000001</v>
      </c>
    </row>
    <row r="1681" spans="1:7" x14ac:dyDescent="0.35">
      <c r="A1681" t="s">
        <v>34</v>
      </c>
      <c r="B1681">
        <v>2019</v>
      </c>
      <c r="C1681" t="s">
        <v>42</v>
      </c>
      <c r="D1681" s="29">
        <v>43709</v>
      </c>
      <c r="E1681" t="s">
        <v>23</v>
      </c>
      <c r="F1681">
        <v>149</v>
      </c>
      <c r="G1681">
        <v>145.80000000000001</v>
      </c>
    </row>
    <row r="1682" spans="1:7" x14ac:dyDescent="0.35">
      <c r="A1682" t="s">
        <v>30</v>
      </c>
      <c r="B1682">
        <v>2019</v>
      </c>
      <c r="C1682" t="s">
        <v>43</v>
      </c>
      <c r="D1682" s="29">
        <v>43739</v>
      </c>
      <c r="E1682" t="s">
        <v>75</v>
      </c>
      <c r="F1682">
        <v>1738.2999999999997</v>
      </c>
      <c r="G1682">
        <v>148.30000000000001</v>
      </c>
    </row>
    <row r="1683" spans="1:7" x14ac:dyDescent="0.35">
      <c r="A1683" t="s">
        <v>30</v>
      </c>
      <c r="B1683">
        <v>2019</v>
      </c>
      <c r="C1683" t="s">
        <v>43</v>
      </c>
      <c r="D1683" s="29">
        <v>43739</v>
      </c>
      <c r="E1683" t="s">
        <v>17</v>
      </c>
      <c r="F1683">
        <v>449.4</v>
      </c>
      <c r="G1683">
        <v>148.30000000000001</v>
      </c>
    </row>
    <row r="1684" spans="1:7" x14ac:dyDescent="0.35">
      <c r="A1684" t="s">
        <v>30</v>
      </c>
      <c r="B1684">
        <v>2019</v>
      </c>
      <c r="C1684" t="s">
        <v>43</v>
      </c>
      <c r="D1684" s="29">
        <v>43739</v>
      </c>
      <c r="E1684" t="s">
        <v>82</v>
      </c>
      <c r="F1684">
        <v>445.4</v>
      </c>
      <c r="G1684">
        <v>148.30000000000001</v>
      </c>
    </row>
    <row r="1685" spans="1:7" x14ac:dyDescent="0.35">
      <c r="A1685" t="s">
        <v>30</v>
      </c>
      <c r="B1685">
        <v>2019</v>
      </c>
      <c r="C1685" t="s">
        <v>43</v>
      </c>
      <c r="D1685" s="29">
        <v>43739</v>
      </c>
      <c r="E1685" t="s">
        <v>83</v>
      </c>
      <c r="F1685">
        <v>593.9</v>
      </c>
      <c r="G1685">
        <v>148.30000000000001</v>
      </c>
    </row>
    <row r="1686" spans="1:7" x14ac:dyDescent="0.35">
      <c r="A1686" t="s">
        <v>30</v>
      </c>
      <c r="B1686">
        <v>2019</v>
      </c>
      <c r="C1686" t="s">
        <v>43</v>
      </c>
      <c r="D1686" s="29">
        <v>43739</v>
      </c>
      <c r="E1686" t="s">
        <v>84</v>
      </c>
      <c r="F1686">
        <v>296.29999999999995</v>
      </c>
      <c r="G1686">
        <v>148.30000000000001</v>
      </c>
    </row>
    <row r="1687" spans="1:7" x14ac:dyDescent="0.35">
      <c r="A1687" t="s">
        <v>30</v>
      </c>
      <c r="B1687">
        <v>2019</v>
      </c>
      <c r="C1687" t="s">
        <v>43</v>
      </c>
      <c r="D1687" s="29">
        <v>43739</v>
      </c>
      <c r="E1687" t="s">
        <v>21</v>
      </c>
      <c r="F1687">
        <v>147.69999999999999</v>
      </c>
      <c r="G1687">
        <v>148.30000000000001</v>
      </c>
    </row>
    <row r="1688" spans="1:7" x14ac:dyDescent="0.35">
      <c r="A1688" t="s">
        <v>30</v>
      </c>
      <c r="B1688">
        <v>2019</v>
      </c>
      <c r="C1688" t="s">
        <v>43</v>
      </c>
      <c r="D1688" s="29">
        <v>43739</v>
      </c>
      <c r="E1688" t="s">
        <v>23</v>
      </c>
      <c r="F1688">
        <v>153.69999999999999</v>
      </c>
      <c r="G1688">
        <v>148.30000000000001</v>
      </c>
    </row>
    <row r="1689" spans="1:7" x14ac:dyDescent="0.35">
      <c r="A1689" t="s">
        <v>33</v>
      </c>
      <c r="B1689">
        <v>2019</v>
      </c>
      <c r="C1689" t="s">
        <v>43</v>
      </c>
      <c r="D1689" s="29">
        <v>43739</v>
      </c>
      <c r="E1689" t="s">
        <v>23</v>
      </c>
      <c r="F1689">
        <v>142.4</v>
      </c>
      <c r="G1689">
        <v>146</v>
      </c>
    </row>
    <row r="1690" spans="1:7" x14ac:dyDescent="0.35">
      <c r="A1690" t="s">
        <v>33</v>
      </c>
      <c r="B1690">
        <v>2019</v>
      </c>
      <c r="C1690" t="s">
        <v>43</v>
      </c>
      <c r="D1690" s="29">
        <v>43739</v>
      </c>
      <c r="E1690" t="s">
        <v>21</v>
      </c>
      <c r="F1690">
        <v>128.9</v>
      </c>
      <c r="G1690">
        <v>146</v>
      </c>
    </row>
    <row r="1691" spans="1:7" x14ac:dyDescent="0.35">
      <c r="A1691" t="s">
        <v>33</v>
      </c>
      <c r="B1691">
        <v>2019</v>
      </c>
      <c r="C1691" t="s">
        <v>43</v>
      </c>
      <c r="D1691" s="29">
        <v>43739</v>
      </c>
      <c r="E1691" t="s">
        <v>84</v>
      </c>
      <c r="F1691">
        <v>274.7</v>
      </c>
      <c r="G1691">
        <v>146</v>
      </c>
    </row>
    <row r="1692" spans="1:7" x14ac:dyDescent="0.35">
      <c r="A1692" t="s">
        <v>33</v>
      </c>
      <c r="B1692">
        <v>2019</v>
      </c>
      <c r="C1692" t="s">
        <v>43</v>
      </c>
      <c r="D1692" s="29">
        <v>43739</v>
      </c>
      <c r="E1692" t="s">
        <v>83</v>
      </c>
      <c r="F1692">
        <v>575.20000000000005</v>
      </c>
      <c r="G1692">
        <v>146</v>
      </c>
    </row>
    <row r="1693" spans="1:7" x14ac:dyDescent="0.35">
      <c r="A1693" t="s">
        <v>33</v>
      </c>
      <c r="B1693">
        <v>2019</v>
      </c>
      <c r="C1693" t="s">
        <v>43</v>
      </c>
      <c r="D1693" s="29">
        <v>43739</v>
      </c>
      <c r="E1693" t="s">
        <v>82</v>
      </c>
      <c r="F1693">
        <v>426.2</v>
      </c>
      <c r="G1693">
        <v>146</v>
      </c>
    </row>
    <row r="1694" spans="1:7" x14ac:dyDescent="0.35">
      <c r="A1694" t="s">
        <v>33</v>
      </c>
      <c r="B1694">
        <v>2019</v>
      </c>
      <c r="C1694" t="s">
        <v>43</v>
      </c>
      <c r="D1694" s="29">
        <v>43739</v>
      </c>
      <c r="E1694" t="s">
        <v>17</v>
      </c>
      <c r="F1694">
        <v>422.20000000000005</v>
      </c>
      <c r="G1694">
        <v>146</v>
      </c>
    </row>
    <row r="1695" spans="1:7" x14ac:dyDescent="0.35">
      <c r="A1695" t="s">
        <v>33</v>
      </c>
      <c r="B1695">
        <v>2019</v>
      </c>
      <c r="C1695" t="s">
        <v>43</v>
      </c>
      <c r="D1695" s="29">
        <v>43739</v>
      </c>
      <c r="E1695" t="s">
        <v>75</v>
      </c>
      <c r="F1695">
        <v>1772.4</v>
      </c>
      <c r="G1695">
        <v>146</v>
      </c>
    </row>
    <row r="1696" spans="1:7" x14ac:dyDescent="0.35">
      <c r="A1696" t="s">
        <v>34</v>
      </c>
      <c r="B1696">
        <v>2019</v>
      </c>
      <c r="C1696" t="s">
        <v>43</v>
      </c>
      <c r="D1696" s="29">
        <v>43739</v>
      </c>
      <c r="E1696" t="s">
        <v>75</v>
      </c>
      <c r="F1696">
        <v>1750.4999999999998</v>
      </c>
      <c r="G1696">
        <v>147.19999999999999</v>
      </c>
    </row>
    <row r="1697" spans="1:7" x14ac:dyDescent="0.35">
      <c r="A1697" t="s">
        <v>34</v>
      </c>
      <c r="B1697">
        <v>2019</v>
      </c>
      <c r="C1697" t="s">
        <v>43</v>
      </c>
      <c r="D1697" s="29">
        <v>43739</v>
      </c>
      <c r="E1697" t="s">
        <v>17</v>
      </c>
      <c r="F1697">
        <v>438.40000000000003</v>
      </c>
      <c r="G1697">
        <v>147.19999999999999</v>
      </c>
    </row>
    <row r="1698" spans="1:7" x14ac:dyDescent="0.35">
      <c r="A1698" t="s">
        <v>34</v>
      </c>
      <c r="B1698">
        <v>2019</v>
      </c>
      <c r="C1698" t="s">
        <v>43</v>
      </c>
      <c r="D1698" s="29">
        <v>43739</v>
      </c>
      <c r="E1698" t="s">
        <v>82</v>
      </c>
      <c r="F1698">
        <v>434.70000000000005</v>
      </c>
      <c r="G1698">
        <v>147.19999999999999</v>
      </c>
    </row>
    <row r="1699" spans="1:7" x14ac:dyDescent="0.35">
      <c r="A1699" t="s">
        <v>34</v>
      </c>
      <c r="B1699">
        <v>2019</v>
      </c>
      <c r="C1699" t="s">
        <v>43</v>
      </c>
      <c r="D1699" s="29">
        <v>43739</v>
      </c>
      <c r="E1699" t="s">
        <v>83</v>
      </c>
      <c r="F1699">
        <v>583.9</v>
      </c>
      <c r="G1699">
        <v>147.19999999999999</v>
      </c>
    </row>
    <row r="1700" spans="1:7" x14ac:dyDescent="0.35">
      <c r="A1700" t="s">
        <v>34</v>
      </c>
      <c r="B1700">
        <v>2019</v>
      </c>
      <c r="C1700" t="s">
        <v>43</v>
      </c>
      <c r="D1700" s="29">
        <v>43739</v>
      </c>
      <c r="E1700" t="s">
        <v>84</v>
      </c>
      <c r="F1700">
        <v>286</v>
      </c>
      <c r="G1700">
        <v>147.19999999999999</v>
      </c>
    </row>
    <row r="1701" spans="1:7" x14ac:dyDescent="0.35">
      <c r="A1701" t="s">
        <v>34</v>
      </c>
      <c r="B1701">
        <v>2019</v>
      </c>
      <c r="C1701" t="s">
        <v>43</v>
      </c>
      <c r="D1701" s="29">
        <v>43739</v>
      </c>
      <c r="E1701" t="s">
        <v>21</v>
      </c>
      <c r="F1701">
        <v>140.6</v>
      </c>
      <c r="G1701">
        <v>147.19999999999999</v>
      </c>
    </row>
    <row r="1702" spans="1:7" x14ac:dyDescent="0.35">
      <c r="A1702" t="s">
        <v>34</v>
      </c>
      <c r="B1702">
        <v>2019</v>
      </c>
      <c r="C1702" t="s">
        <v>43</v>
      </c>
      <c r="D1702" s="29">
        <v>43739</v>
      </c>
      <c r="E1702" t="s">
        <v>23</v>
      </c>
      <c r="F1702">
        <v>149.4</v>
      </c>
      <c r="G1702">
        <v>147.19999999999999</v>
      </c>
    </row>
    <row r="1703" spans="1:7" x14ac:dyDescent="0.35">
      <c r="A1703" t="s">
        <v>30</v>
      </c>
      <c r="B1703">
        <v>2019</v>
      </c>
      <c r="C1703" t="s">
        <v>45</v>
      </c>
      <c r="D1703" s="29">
        <v>43770</v>
      </c>
      <c r="E1703" t="s">
        <v>75</v>
      </c>
      <c r="F1703">
        <v>1765.9</v>
      </c>
      <c r="G1703">
        <v>149.9</v>
      </c>
    </row>
    <row r="1704" spans="1:7" x14ac:dyDescent="0.35">
      <c r="A1704" t="s">
        <v>30</v>
      </c>
      <c r="B1704">
        <v>2019</v>
      </c>
      <c r="C1704" t="s">
        <v>45</v>
      </c>
      <c r="D1704" s="29">
        <v>43770</v>
      </c>
      <c r="E1704" t="s">
        <v>17</v>
      </c>
      <c r="F1704">
        <v>450.8</v>
      </c>
      <c r="G1704">
        <v>149.9</v>
      </c>
    </row>
    <row r="1705" spans="1:7" x14ac:dyDescent="0.35">
      <c r="A1705" t="s">
        <v>30</v>
      </c>
      <c r="B1705">
        <v>2019</v>
      </c>
      <c r="C1705" t="s">
        <v>45</v>
      </c>
      <c r="D1705" s="29">
        <v>43770</v>
      </c>
      <c r="E1705" t="s">
        <v>82</v>
      </c>
      <c r="F1705">
        <v>446.40000000000003</v>
      </c>
      <c r="G1705">
        <v>149.9</v>
      </c>
    </row>
    <row r="1706" spans="1:7" x14ac:dyDescent="0.35">
      <c r="A1706" t="s">
        <v>30</v>
      </c>
      <c r="B1706">
        <v>2019</v>
      </c>
      <c r="C1706" t="s">
        <v>45</v>
      </c>
      <c r="D1706" s="29">
        <v>43770</v>
      </c>
      <c r="E1706" t="s">
        <v>83</v>
      </c>
      <c r="F1706">
        <v>595.6</v>
      </c>
      <c r="G1706">
        <v>149.9</v>
      </c>
    </row>
    <row r="1707" spans="1:7" x14ac:dyDescent="0.35">
      <c r="A1707" t="s">
        <v>30</v>
      </c>
      <c r="B1707">
        <v>2019</v>
      </c>
      <c r="C1707" t="s">
        <v>45</v>
      </c>
      <c r="D1707" s="29">
        <v>43770</v>
      </c>
      <c r="E1707" t="s">
        <v>84</v>
      </c>
      <c r="F1707">
        <v>297</v>
      </c>
      <c r="G1707">
        <v>149.9</v>
      </c>
    </row>
    <row r="1708" spans="1:7" x14ac:dyDescent="0.35">
      <c r="A1708" t="s">
        <v>30</v>
      </c>
      <c r="B1708">
        <v>2019</v>
      </c>
      <c r="C1708" t="s">
        <v>45</v>
      </c>
      <c r="D1708" s="29">
        <v>43770</v>
      </c>
      <c r="E1708" t="s">
        <v>21</v>
      </c>
      <c r="F1708">
        <v>148.4</v>
      </c>
      <c r="G1708">
        <v>149.9</v>
      </c>
    </row>
    <row r="1709" spans="1:7" x14ac:dyDescent="0.35">
      <c r="A1709" t="s">
        <v>30</v>
      </c>
      <c r="B1709">
        <v>2019</v>
      </c>
      <c r="C1709" t="s">
        <v>45</v>
      </c>
      <c r="D1709" s="29">
        <v>43770</v>
      </c>
      <c r="E1709" t="s">
        <v>23</v>
      </c>
      <c r="F1709">
        <v>154.30000000000001</v>
      </c>
      <c r="G1709">
        <v>149.9</v>
      </c>
    </row>
    <row r="1710" spans="1:7" x14ac:dyDescent="0.35">
      <c r="A1710" t="s">
        <v>33</v>
      </c>
      <c r="B1710">
        <v>2019</v>
      </c>
      <c r="C1710" t="s">
        <v>45</v>
      </c>
      <c r="D1710" s="29">
        <v>43770</v>
      </c>
      <c r="E1710" t="s">
        <v>23</v>
      </c>
      <c r="F1710">
        <v>142.80000000000001</v>
      </c>
      <c r="G1710">
        <v>147</v>
      </c>
    </row>
    <row r="1711" spans="1:7" x14ac:dyDescent="0.35">
      <c r="A1711" t="s">
        <v>33</v>
      </c>
      <c r="B1711">
        <v>2019</v>
      </c>
      <c r="C1711" t="s">
        <v>45</v>
      </c>
      <c r="D1711" s="29">
        <v>43770</v>
      </c>
      <c r="E1711" t="s">
        <v>21</v>
      </c>
      <c r="F1711">
        <v>132.19999999999999</v>
      </c>
      <c r="G1711">
        <v>147</v>
      </c>
    </row>
    <row r="1712" spans="1:7" x14ac:dyDescent="0.35">
      <c r="A1712" t="s">
        <v>33</v>
      </c>
      <c r="B1712">
        <v>2019</v>
      </c>
      <c r="C1712" t="s">
        <v>45</v>
      </c>
      <c r="D1712" s="29">
        <v>43770</v>
      </c>
      <c r="E1712" t="s">
        <v>84</v>
      </c>
      <c r="F1712">
        <v>275.39999999999998</v>
      </c>
      <c r="G1712">
        <v>147</v>
      </c>
    </row>
    <row r="1713" spans="1:7" x14ac:dyDescent="0.35">
      <c r="A1713" t="s">
        <v>33</v>
      </c>
      <c r="B1713">
        <v>2019</v>
      </c>
      <c r="C1713" t="s">
        <v>45</v>
      </c>
      <c r="D1713" s="29">
        <v>43770</v>
      </c>
      <c r="E1713" t="s">
        <v>83</v>
      </c>
      <c r="F1713">
        <v>576.9</v>
      </c>
      <c r="G1713">
        <v>147</v>
      </c>
    </row>
    <row r="1714" spans="1:7" x14ac:dyDescent="0.35">
      <c r="A1714" t="s">
        <v>33</v>
      </c>
      <c r="B1714">
        <v>2019</v>
      </c>
      <c r="C1714" t="s">
        <v>45</v>
      </c>
      <c r="D1714" s="29">
        <v>43770</v>
      </c>
      <c r="E1714" t="s">
        <v>82</v>
      </c>
      <c r="F1714">
        <v>427</v>
      </c>
      <c r="G1714">
        <v>147</v>
      </c>
    </row>
    <row r="1715" spans="1:7" x14ac:dyDescent="0.35">
      <c r="A1715" t="s">
        <v>33</v>
      </c>
      <c r="B1715">
        <v>2019</v>
      </c>
      <c r="C1715" t="s">
        <v>45</v>
      </c>
      <c r="D1715" s="29">
        <v>43770</v>
      </c>
      <c r="E1715" t="s">
        <v>17</v>
      </c>
      <c r="F1715">
        <v>423.09999999999997</v>
      </c>
      <c r="G1715">
        <v>147</v>
      </c>
    </row>
    <row r="1716" spans="1:7" x14ac:dyDescent="0.35">
      <c r="A1716" t="s">
        <v>33</v>
      </c>
      <c r="B1716">
        <v>2019</v>
      </c>
      <c r="C1716" t="s">
        <v>45</v>
      </c>
      <c r="D1716" s="29">
        <v>43770</v>
      </c>
      <c r="E1716" t="s">
        <v>75</v>
      </c>
      <c r="F1716">
        <v>1793.4999999999998</v>
      </c>
      <c r="G1716">
        <v>147</v>
      </c>
    </row>
    <row r="1717" spans="1:7" x14ac:dyDescent="0.35">
      <c r="A1717" t="s">
        <v>34</v>
      </c>
      <c r="B1717">
        <v>2019</v>
      </c>
      <c r="C1717" t="s">
        <v>45</v>
      </c>
      <c r="D1717" s="29">
        <v>43770</v>
      </c>
      <c r="E1717" t="s">
        <v>75</v>
      </c>
      <c r="F1717">
        <v>1775.6000000000001</v>
      </c>
      <c r="G1717">
        <v>148.6</v>
      </c>
    </row>
    <row r="1718" spans="1:7" x14ac:dyDescent="0.35">
      <c r="A1718" t="s">
        <v>34</v>
      </c>
      <c r="B1718">
        <v>2019</v>
      </c>
      <c r="C1718" t="s">
        <v>45</v>
      </c>
      <c r="D1718" s="29">
        <v>43770</v>
      </c>
      <c r="E1718" t="s">
        <v>17</v>
      </c>
      <c r="F1718">
        <v>439.5</v>
      </c>
      <c r="G1718">
        <v>148.6</v>
      </c>
    </row>
    <row r="1719" spans="1:7" x14ac:dyDescent="0.35">
      <c r="A1719" t="s">
        <v>34</v>
      </c>
      <c r="B1719">
        <v>2019</v>
      </c>
      <c r="C1719" t="s">
        <v>45</v>
      </c>
      <c r="D1719" s="29">
        <v>43770</v>
      </c>
      <c r="E1719" t="s">
        <v>82</v>
      </c>
      <c r="F1719">
        <v>435.6</v>
      </c>
      <c r="G1719">
        <v>148.6</v>
      </c>
    </row>
    <row r="1720" spans="1:7" x14ac:dyDescent="0.35">
      <c r="A1720" t="s">
        <v>34</v>
      </c>
      <c r="B1720">
        <v>2019</v>
      </c>
      <c r="C1720" t="s">
        <v>45</v>
      </c>
      <c r="D1720" s="29">
        <v>43770</v>
      </c>
      <c r="E1720" t="s">
        <v>83</v>
      </c>
      <c r="F1720">
        <v>585.60000000000014</v>
      </c>
      <c r="G1720">
        <v>148.6</v>
      </c>
    </row>
    <row r="1721" spans="1:7" x14ac:dyDescent="0.35">
      <c r="A1721" t="s">
        <v>34</v>
      </c>
      <c r="B1721">
        <v>2019</v>
      </c>
      <c r="C1721" t="s">
        <v>45</v>
      </c>
      <c r="D1721" s="29">
        <v>43770</v>
      </c>
      <c r="E1721" t="s">
        <v>84</v>
      </c>
      <c r="F1721">
        <v>286.60000000000002</v>
      </c>
      <c r="G1721">
        <v>148.6</v>
      </c>
    </row>
    <row r="1722" spans="1:7" x14ac:dyDescent="0.35">
      <c r="A1722" t="s">
        <v>34</v>
      </c>
      <c r="B1722">
        <v>2019</v>
      </c>
      <c r="C1722" t="s">
        <v>45</v>
      </c>
      <c r="D1722" s="29">
        <v>43770</v>
      </c>
      <c r="E1722" t="s">
        <v>21</v>
      </c>
      <c r="F1722">
        <v>142.30000000000001</v>
      </c>
      <c r="G1722">
        <v>148.6</v>
      </c>
    </row>
    <row r="1723" spans="1:7" x14ac:dyDescent="0.35">
      <c r="A1723" t="s">
        <v>34</v>
      </c>
      <c r="B1723">
        <v>2019</v>
      </c>
      <c r="C1723" t="s">
        <v>45</v>
      </c>
      <c r="D1723" s="29">
        <v>43770</v>
      </c>
      <c r="E1723" t="s">
        <v>23</v>
      </c>
      <c r="F1723">
        <v>149.9</v>
      </c>
      <c r="G1723">
        <v>148.6</v>
      </c>
    </row>
    <row r="1724" spans="1:7" x14ac:dyDescent="0.35">
      <c r="A1724" t="s">
        <v>30</v>
      </c>
      <c r="B1724">
        <v>2019</v>
      </c>
      <c r="C1724" t="s">
        <v>46</v>
      </c>
      <c r="D1724" s="29">
        <v>43800</v>
      </c>
      <c r="E1724" t="s">
        <v>75</v>
      </c>
      <c r="F1724">
        <v>1801.6999999999996</v>
      </c>
      <c r="G1724">
        <v>152.30000000000001</v>
      </c>
    </row>
    <row r="1725" spans="1:7" x14ac:dyDescent="0.35">
      <c r="A1725" t="s">
        <v>30</v>
      </c>
      <c r="B1725">
        <v>2019</v>
      </c>
      <c r="C1725" t="s">
        <v>46</v>
      </c>
      <c r="D1725" s="29">
        <v>43800</v>
      </c>
      <c r="E1725" t="s">
        <v>17</v>
      </c>
      <c r="F1725">
        <v>451.79999999999995</v>
      </c>
      <c r="G1725">
        <v>152.30000000000001</v>
      </c>
    </row>
    <row r="1726" spans="1:7" x14ac:dyDescent="0.35">
      <c r="A1726" t="s">
        <v>30</v>
      </c>
      <c r="B1726">
        <v>2019</v>
      </c>
      <c r="C1726" t="s">
        <v>46</v>
      </c>
      <c r="D1726" s="29">
        <v>43800</v>
      </c>
      <c r="E1726" t="s">
        <v>82</v>
      </c>
      <c r="F1726">
        <v>448.9</v>
      </c>
      <c r="G1726">
        <v>152.30000000000001</v>
      </c>
    </row>
    <row r="1727" spans="1:7" x14ac:dyDescent="0.35">
      <c r="A1727" t="s">
        <v>30</v>
      </c>
      <c r="B1727">
        <v>2019</v>
      </c>
      <c r="C1727" t="s">
        <v>46</v>
      </c>
      <c r="D1727" s="29">
        <v>43800</v>
      </c>
      <c r="E1727" t="s">
        <v>83</v>
      </c>
      <c r="F1727">
        <v>597.20000000000005</v>
      </c>
      <c r="G1727">
        <v>152.30000000000001</v>
      </c>
    </row>
    <row r="1728" spans="1:7" x14ac:dyDescent="0.35">
      <c r="A1728" t="s">
        <v>30</v>
      </c>
      <c r="B1728">
        <v>2019</v>
      </c>
      <c r="C1728" t="s">
        <v>46</v>
      </c>
      <c r="D1728" s="29">
        <v>43800</v>
      </c>
      <c r="E1728" t="s">
        <v>84</v>
      </c>
      <c r="F1728">
        <v>298.29999999999995</v>
      </c>
      <c r="G1728">
        <v>152.30000000000001</v>
      </c>
    </row>
    <row r="1729" spans="1:7" x14ac:dyDescent="0.35">
      <c r="A1729" t="s">
        <v>30</v>
      </c>
      <c r="B1729">
        <v>2019</v>
      </c>
      <c r="C1729" t="s">
        <v>46</v>
      </c>
      <c r="D1729" s="29">
        <v>43800</v>
      </c>
      <c r="E1729" t="s">
        <v>21</v>
      </c>
      <c r="F1729">
        <v>149.9</v>
      </c>
      <c r="G1729">
        <v>152.30000000000001</v>
      </c>
    </row>
    <row r="1730" spans="1:7" x14ac:dyDescent="0.35">
      <c r="A1730" t="s">
        <v>30</v>
      </c>
      <c r="B1730">
        <v>2019</v>
      </c>
      <c r="C1730" t="s">
        <v>46</v>
      </c>
      <c r="D1730" s="29">
        <v>43800</v>
      </c>
      <c r="E1730" t="s">
        <v>23</v>
      </c>
      <c r="F1730">
        <v>154.80000000000001</v>
      </c>
      <c r="G1730">
        <v>152.30000000000001</v>
      </c>
    </row>
    <row r="1731" spans="1:7" x14ac:dyDescent="0.35">
      <c r="A1731" t="s">
        <v>33</v>
      </c>
      <c r="B1731">
        <v>2019</v>
      </c>
      <c r="C1731" t="s">
        <v>46</v>
      </c>
      <c r="D1731" s="29">
        <v>43800</v>
      </c>
      <c r="E1731" t="s">
        <v>23</v>
      </c>
      <c r="F1731">
        <v>143.19999999999999</v>
      </c>
      <c r="G1731">
        <v>148.30000000000001</v>
      </c>
    </row>
    <row r="1732" spans="1:7" x14ac:dyDescent="0.35">
      <c r="A1732" t="s">
        <v>33</v>
      </c>
      <c r="B1732">
        <v>2019</v>
      </c>
      <c r="C1732" t="s">
        <v>46</v>
      </c>
      <c r="D1732" s="29">
        <v>43800</v>
      </c>
      <c r="E1732" t="s">
        <v>21</v>
      </c>
      <c r="F1732">
        <v>133.6</v>
      </c>
      <c r="G1732">
        <v>148.30000000000001</v>
      </c>
    </row>
    <row r="1733" spans="1:7" x14ac:dyDescent="0.35">
      <c r="A1733" t="s">
        <v>33</v>
      </c>
      <c r="B1733">
        <v>2019</v>
      </c>
      <c r="C1733" t="s">
        <v>46</v>
      </c>
      <c r="D1733" s="29">
        <v>43800</v>
      </c>
      <c r="E1733" t="s">
        <v>84</v>
      </c>
      <c r="F1733">
        <v>277.5</v>
      </c>
      <c r="G1733">
        <v>148.30000000000001</v>
      </c>
    </row>
    <row r="1734" spans="1:7" x14ac:dyDescent="0.35">
      <c r="A1734" t="s">
        <v>33</v>
      </c>
      <c r="B1734">
        <v>2019</v>
      </c>
      <c r="C1734" t="s">
        <v>46</v>
      </c>
      <c r="D1734" s="29">
        <v>43800</v>
      </c>
      <c r="E1734" t="s">
        <v>83</v>
      </c>
      <c r="F1734">
        <v>578.20000000000005</v>
      </c>
      <c r="G1734">
        <v>148.30000000000001</v>
      </c>
    </row>
    <row r="1735" spans="1:7" x14ac:dyDescent="0.35">
      <c r="A1735" t="s">
        <v>33</v>
      </c>
      <c r="B1735">
        <v>2019</v>
      </c>
      <c r="C1735" t="s">
        <v>46</v>
      </c>
      <c r="D1735" s="29">
        <v>43800</v>
      </c>
      <c r="E1735" t="s">
        <v>82</v>
      </c>
      <c r="F1735">
        <v>429.9</v>
      </c>
      <c r="G1735">
        <v>148.30000000000001</v>
      </c>
    </row>
    <row r="1736" spans="1:7" x14ac:dyDescent="0.35">
      <c r="A1736" t="s">
        <v>33</v>
      </c>
      <c r="B1736">
        <v>2019</v>
      </c>
      <c r="C1736" t="s">
        <v>46</v>
      </c>
      <c r="D1736" s="29">
        <v>43800</v>
      </c>
      <c r="E1736" t="s">
        <v>17</v>
      </c>
      <c r="F1736">
        <v>424.20000000000005</v>
      </c>
      <c r="G1736">
        <v>148.30000000000001</v>
      </c>
    </row>
    <row r="1737" spans="1:7" x14ac:dyDescent="0.35">
      <c r="A1737" t="s">
        <v>33</v>
      </c>
      <c r="B1737">
        <v>2019</v>
      </c>
      <c r="C1737" t="s">
        <v>46</v>
      </c>
      <c r="D1737" s="29">
        <v>43800</v>
      </c>
      <c r="E1737" t="s">
        <v>75</v>
      </c>
      <c r="F1737">
        <v>1825.9</v>
      </c>
      <c r="G1737">
        <v>148.30000000000001</v>
      </c>
    </row>
    <row r="1738" spans="1:7" x14ac:dyDescent="0.35">
      <c r="A1738" t="s">
        <v>34</v>
      </c>
      <c r="B1738">
        <v>2019</v>
      </c>
      <c r="C1738" t="s">
        <v>46</v>
      </c>
      <c r="D1738" s="29">
        <v>43800</v>
      </c>
      <c r="E1738" t="s">
        <v>75</v>
      </c>
      <c r="F1738">
        <v>1810.3000000000002</v>
      </c>
      <c r="G1738">
        <v>150.4</v>
      </c>
    </row>
    <row r="1739" spans="1:7" x14ac:dyDescent="0.35">
      <c r="A1739" t="s">
        <v>34</v>
      </c>
      <c r="B1739">
        <v>2019</v>
      </c>
      <c r="C1739" t="s">
        <v>46</v>
      </c>
      <c r="D1739" s="29">
        <v>43800</v>
      </c>
      <c r="E1739" t="s">
        <v>17</v>
      </c>
      <c r="F1739">
        <v>440.6</v>
      </c>
      <c r="G1739">
        <v>150.4</v>
      </c>
    </row>
    <row r="1740" spans="1:7" x14ac:dyDescent="0.35">
      <c r="A1740" t="s">
        <v>34</v>
      </c>
      <c r="B1740">
        <v>2019</v>
      </c>
      <c r="C1740" t="s">
        <v>46</v>
      </c>
      <c r="D1740" s="29">
        <v>43800</v>
      </c>
      <c r="E1740" t="s">
        <v>82</v>
      </c>
      <c r="F1740">
        <v>438.3</v>
      </c>
      <c r="G1740">
        <v>150.4</v>
      </c>
    </row>
    <row r="1741" spans="1:7" x14ac:dyDescent="0.35">
      <c r="A1741" t="s">
        <v>34</v>
      </c>
      <c r="B1741">
        <v>2019</v>
      </c>
      <c r="C1741" t="s">
        <v>46</v>
      </c>
      <c r="D1741" s="29">
        <v>43800</v>
      </c>
      <c r="E1741" t="s">
        <v>83</v>
      </c>
      <c r="F1741">
        <v>587</v>
      </c>
      <c r="G1741">
        <v>150.4</v>
      </c>
    </row>
    <row r="1742" spans="1:7" x14ac:dyDescent="0.35">
      <c r="A1742" t="s">
        <v>34</v>
      </c>
      <c r="B1742">
        <v>2019</v>
      </c>
      <c r="C1742" t="s">
        <v>46</v>
      </c>
      <c r="D1742" s="29">
        <v>43800</v>
      </c>
      <c r="E1742" t="s">
        <v>84</v>
      </c>
      <c r="F1742">
        <v>288.3</v>
      </c>
      <c r="G1742">
        <v>150.4</v>
      </c>
    </row>
    <row r="1743" spans="1:7" x14ac:dyDescent="0.35">
      <c r="A1743" t="s">
        <v>34</v>
      </c>
      <c r="B1743">
        <v>2019</v>
      </c>
      <c r="C1743" t="s">
        <v>46</v>
      </c>
      <c r="D1743" s="29">
        <v>43800</v>
      </c>
      <c r="E1743" t="s">
        <v>21</v>
      </c>
      <c r="F1743">
        <v>143.69999999999999</v>
      </c>
      <c r="G1743">
        <v>150.4</v>
      </c>
    </row>
    <row r="1744" spans="1:7" x14ac:dyDescent="0.35">
      <c r="A1744" t="s">
        <v>34</v>
      </c>
      <c r="B1744">
        <v>2019</v>
      </c>
      <c r="C1744" t="s">
        <v>46</v>
      </c>
      <c r="D1744" s="29">
        <v>43800</v>
      </c>
      <c r="E1744" t="s">
        <v>23</v>
      </c>
      <c r="F1744">
        <v>150.4</v>
      </c>
      <c r="G1744">
        <v>150.4</v>
      </c>
    </row>
    <row r="1745" spans="1:7" x14ac:dyDescent="0.35">
      <c r="A1745" t="s">
        <v>30</v>
      </c>
      <c r="B1745">
        <v>2020</v>
      </c>
      <c r="C1745" t="s">
        <v>31</v>
      </c>
      <c r="D1745" s="29">
        <v>43831</v>
      </c>
      <c r="E1745" t="s">
        <v>75</v>
      </c>
      <c r="F1745">
        <v>1798.8999999999999</v>
      </c>
      <c r="G1745">
        <v>151.9</v>
      </c>
    </row>
    <row r="1746" spans="1:7" x14ac:dyDescent="0.35">
      <c r="A1746" t="s">
        <v>30</v>
      </c>
      <c r="B1746">
        <v>2020</v>
      </c>
      <c r="C1746" t="s">
        <v>31</v>
      </c>
      <c r="D1746" s="29">
        <v>43831</v>
      </c>
      <c r="E1746" t="s">
        <v>17</v>
      </c>
      <c r="F1746">
        <v>452.30000000000007</v>
      </c>
      <c r="G1746">
        <v>151.9</v>
      </c>
    </row>
    <row r="1747" spans="1:7" x14ac:dyDescent="0.35">
      <c r="A1747" t="s">
        <v>30</v>
      </c>
      <c r="B1747">
        <v>2020</v>
      </c>
      <c r="C1747" t="s">
        <v>31</v>
      </c>
      <c r="D1747" s="29">
        <v>43831</v>
      </c>
      <c r="E1747" t="s">
        <v>82</v>
      </c>
      <c r="F1747">
        <v>451.90000000000003</v>
      </c>
      <c r="G1747">
        <v>151.9</v>
      </c>
    </row>
    <row r="1748" spans="1:7" x14ac:dyDescent="0.35">
      <c r="A1748" t="s">
        <v>30</v>
      </c>
      <c r="B1748">
        <v>2020</v>
      </c>
      <c r="C1748" t="s">
        <v>31</v>
      </c>
      <c r="D1748" s="29">
        <v>43831</v>
      </c>
      <c r="E1748" t="s">
        <v>83</v>
      </c>
      <c r="F1748">
        <v>600.9</v>
      </c>
      <c r="G1748">
        <v>151.9</v>
      </c>
    </row>
    <row r="1749" spans="1:7" x14ac:dyDescent="0.35">
      <c r="A1749" t="s">
        <v>30</v>
      </c>
      <c r="B1749">
        <v>2020</v>
      </c>
      <c r="C1749" t="s">
        <v>31</v>
      </c>
      <c r="D1749" s="29">
        <v>43831</v>
      </c>
      <c r="E1749" t="s">
        <v>84</v>
      </c>
      <c r="F1749">
        <v>299.79999999999995</v>
      </c>
      <c r="G1749">
        <v>151.9</v>
      </c>
    </row>
    <row r="1750" spans="1:7" x14ac:dyDescent="0.35">
      <c r="A1750" t="s">
        <v>30</v>
      </c>
      <c r="B1750">
        <v>2020</v>
      </c>
      <c r="C1750" t="s">
        <v>31</v>
      </c>
      <c r="D1750" s="29">
        <v>43831</v>
      </c>
      <c r="E1750" t="s">
        <v>21</v>
      </c>
      <c r="F1750">
        <v>150.4</v>
      </c>
      <c r="G1750">
        <v>151.9</v>
      </c>
    </row>
    <row r="1751" spans="1:7" x14ac:dyDescent="0.35">
      <c r="A1751" t="s">
        <v>30</v>
      </c>
      <c r="B1751">
        <v>2020</v>
      </c>
      <c r="C1751" t="s">
        <v>31</v>
      </c>
      <c r="D1751" s="29">
        <v>43831</v>
      </c>
      <c r="E1751" t="s">
        <v>23</v>
      </c>
      <c r="F1751">
        <v>155.69999999999999</v>
      </c>
      <c r="G1751">
        <v>151.9</v>
      </c>
    </row>
    <row r="1752" spans="1:7" x14ac:dyDescent="0.35">
      <c r="A1752" t="s">
        <v>33</v>
      </c>
      <c r="B1752">
        <v>2020</v>
      </c>
      <c r="C1752" t="s">
        <v>31</v>
      </c>
      <c r="D1752" s="29">
        <v>43831</v>
      </c>
      <c r="E1752" t="s">
        <v>23</v>
      </c>
      <c r="F1752">
        <v>143.80000000000001</v>
      </c>
      <c r="G1752">
        <v>148.19999999999999</v>
      </c>
    </row>
    <row r="1753" spans="1:7" x14ac:dyDescent="0.35">
      <c r="A1753" t="s">
        <v>33</v>
      </c>
      <c r="B1753">
        <v>2020</v>
      </c>
      <c r="C1753" t="s">
        <v>31</v>
      </c>
      <c r="D1753" s="29">
        <v>43831</v>
      </c>
      <c r="E1753" t="s">
        <v>21</v>
      </c>
      <c r="F1753">
        <v>135.1</v>
      </c>
      <c r="G1753">
        <v>148.19999999999999</v>
      </c>
    </row>
    <row r="1754" spans="1:7" x14ac:dyDescent="0.35">
      <c r="A1754" t="s">
        <v>33</v>
      </c>
      <c r="B1754">
        <v>2020</v>
      </c>
      <c r="C1754" t="s">
        <v>31</v>
      </c>
      <c r="D1754" s="29">
        <v>43831</v>
      </c>
      <c r="E1754" t="s">
        <v>84</v>
      </c>
      <c r="F1754">
        <v>278.5</v>
      </c>
      <c r="G1754">
        <v>148.19999999999999</v>
      </c>
    </row>
    <row r="1755" spans="1:7" x14ac:dyDescent="0.35">
      <c r="A1755" t="s">
        <v>33</v>
      </c>
      <c r="B1755">
        <v>2020</v>
      </c>
      <c r="C1755" t="s">
        <v>31</v>
      </c>
      <c r="D1755" s="29">
        <v>43831</v>
      </c>
      <c r="E1755" t="s">
        <v>83</v>
      </c>
      <c r="F1755">
        <v>581.19999999999993</v>
      </c>
      <c r="G1755">
        <v>148.19999999999999</v>
      </c>
    </row>
    <row r="1756" spans="1:7" x14ac:dyDescent="0.35">
      <c r="A1756" t="s">
        <v>33</v>
      </c>
      <c r="B1756">
        <v>2020</v>
      </c>
      <c r="C1756" t="s">
        <v>31</v>
      </c>
      <c r="D1756" s="29">
        <v>43831</v>
      </c>
      <c r="E1756" t="s">
        <v>82</v>
      </c>
      <c r="F1756">
        <v>432.1</v>
      </c>
      <c r="G1756">
        <v>148.19999999999999</v>
      </c>
    </row>
    <row r="1757" spans="1:7" x14ac:dyDescent="0.35">
      <c r="A1757" t="s">
        <v>33</v>
      </c>
      <c r="B1757">
        <v>2020</v>
      </c>
      <c r="C1757" t="s">
        <v>31</v>
      </c>
      <c r="D1757" s="29">
        <v>43831</v>
      </c>
      <c r="E1757" t="s">
        <v>17</v>
      </c>
      <c r="F1757">
        <v>425.1</v>
      </c>
      <c r="G1757">
        <v>148.19999999999999</v>
      </c>
    </row>
    <row r="1758" spans="1:7" x14ac:dyDescent="0.35">
      <c r="A1758" t="s">
        <v>33</v>
      </c>
      <c r="B1758">
        <v>2020</v>
      </c>
      <c r="C1758" t="s">
        <v>31</v>
      </c>
      <c r="D1758" s="29">
        <v>43831</v>
      </c>
      <c r="E1758" t="s">
        <v>75</v>
      </c>
      <c r="F1758">
        <v>1814.3</v>
      </c>
      <c r="G1758">
        <v>148.19999999999999</v>
      </c>
    </row>
    <row r="1759" spans="1:7" x14ac:dyDescent="0.35">
      <c r="A1759" t="s">
        <v>34</v>
      </c>
      <c r="B1759">
        <v>2020</v>
      </c>
      <c r="C1759" t="s">
        <v>31</v>
      </c>
      <c r="D1759" s="29">
        <v>43831</v>
      </c>
      <c r="E1759" t="s">
        <v>75</v>
      </c>
      <c r="F1759">
        <v>1804.3</v>
      </c>
      <c r="G1759">
        <v>150.19999999999999</v>
      </c>
    </row>
    <row r="1760" spans="1:7" x14ac:dyDescent="0.35">
      <c r="A1760" t="s">
        <v>34</v>
      </c>
      <c r="B1760">
        <v>2020</v>
      </c>
      <c r="C1760" t="s">
        <v>31</v>
      </c>
      <c r="D1760" s="29">
        <v>43831</v>
      </c>
      <c r="E1760" t="s">
        <v>17</v>
      </c>
      <c r="F1760">
        <v>441.2</v>
      </c>
      <c r="G1760">
        <v>150.19999999999999</v>
      </c>
    </row>
    <row r="1761" spans="1:7" x14ac:dyDescent="0.35">
      <c r="A1761" t="s">
        <v>34</v>
      </c>
      <c r="B1761">
        <v>2020</v>
      </c>
      <c r="C1761" t="s">
        <v>31</v>
      </c>
      <c r="D1761" s="29">
        <v>43831</v>
      </c>
      <c r="E1761" t="s">
        <v>82</v>
      </c>
      <c r="F1761">
        <v>440.9</v>
      </c>
      <c r="G1761">
        <v>150.19999999999999</v>
      </c>
    </row>
    <row r="1762" spans="1:7" x14ac:dyDescent="0.35">
      <c r="A1762" t="s">
        <v>34</v>
      </c>
      <c r="B1762">
        <v>2020</v>
      </c>
      <c r="C1762" t="s">
        <v>31</v>
      </c>
      <c r="D1762" s="29">
        <v>43831</v>
      </c>
      <c r="E1762" t="s">
        <v>83</v>
      </c>
      <c r="F1762">
        <v>590.4</v>
      </c>
      <c r="G1762">
        <v>150.19999999999999</v>
      </c>
    </row>
    <row r="1763" spans="1:7" x14ac:dyDescent="0.35">
      <c r="A1763" t="s">
        <v>34</v>
      </c>
      <c r="B1763">
        <v>2020</v>
      </c>
      <c r="C1763" t="s">
        <v>31</v>
      </c>
      <c r="D1763" s="29">
        <v>43831</v>
      </c>
      <c r="E1763" t="s">
        <v>84</v>
      </c>
      <c r="F1763">
        <v>289.60000000000002</v>
      </c>
      <c r="G1763">
        <v>150.19999999999999</v>
      </c>
    </row>
    <row r="1764" spans="1:7" x14ac:dyDescent="0.35">
      <c r="A1764" t="s">
        <v>34</v>
      </c>
      <c r="B1764">
        <v>2020</v>
      </c>
      <c r="C1764" t="s">
        <v>31</v>
      </c>
      <c r="D1764" s="29">
        <v>43831</v>
      </c>
      <c r="E1764" t="s">
        <v>21</v>
      </c>
      <c r="F1764">
        <v>144.6</v>
      </c>
      <c r="G1764">
        <v>150.19999999999999</v>
      </c>
    </row>
    <row r="1765" spans="1:7" x14ac:dyDescent="0.35">
      <c r="A1765" t="s">
        <v>34</v>
      </c>
      <c r="B1765">
        <v>2020</v>
      </c>
      <c r="C1765" t="s">
        <v>31</v>
      </c>
      <c r="D1765" s="29">
        <v>43831</v>
      </c>
      <c r="E1765" t="s">
        <v>23</v>
      </c>
      <c r="F1765">
        <v>151.19999999999999</v>
      </c>
      <c r="G1765">
        <v>150.19999999999999</v>
      </c>
    </row>
    <row r="1766" spans="1:7" x14ac:dyDescent="0.35">
      <c r="A1766" t="s">
        <v>30</v>
      </c>
      <c r="B1766">
        <v>2020</v>
      </c>
      <c r="C1766" t="s">
        <v>35</v>
      </c>
      <c r="D1766" s="29">
        <v>43862</v>
      </c>
      <c r="E1766" t="s">
        <v>75</v>
      </c>
      <c r="F1766">
        <v>1769.6999999999998</v>
      </c>
      <c r="G1766">
        <v>150.4</v>
      </c>
    </row>
    <row r="1767" spans="1:7" x14ac:dyDescent="0.35">
      <c r="A1767" t="s">
        <v>30</v>
      </c>
      <c r="B1767">
        <v>2020</v>
      </c>
      <c r="C1767" t="s">
        <v>35</v>
      </c>
      <c r="D1767" s="29">
        <v>43862</v>
      </c>
      <c r="E1767" t="s">
        <v>17</v>
      </c>
      <c r="F1767">
        <v>452.8</v>
      </c>
      <c r="G1767">
        <v>150.4</v>
      </c>
    </row>
    <row r="1768" spans="1:7" x14ac:dyDescent="0.35">
      <c r="A1768" t="s">
        <v>30</v>
      </c>
      <c r="B1768">
        <v>2020</v>
      </c>
      <c r="C1768" t="s">
        <v>35</v>
      </c>
      <c r="D1768" s="29">
        <v>43862</v>
      </c>
      <c r="E1768" t="s">
        <v>82</v>
      </c>
      <c r="F1768">
        <v>452.70000000000005</v>
      </c>
      <c r="G1768">
        <v>150.4</v>
      </c>
    </row>
    <row r="1769" spans="1:7" x14ac:dyDescent="0.35">
      <c r="A1769" t="s">
        <v>30</v>
      </c>
      <c r="B1769">
        <v>2020</v>
      </c>
      <c r="C1769" t="s">
        <v>35</v>
      </c>
      <c r="D1769" s="29">
        <v>43862</v>
      </c>
      <c r="E1769" t="s">
        <v>83</v>
      </c>
      <c r="F1769">
        <v>603.29999999999995</v>
      </c>
      <c r="G1769">
        <v>150.4</v>
      </c>
    </row>
    <row r="1770" spans="1:7" x14ac:dyDescent="0.35">
      <c r="A1770" t="s">
        <v>30</v>
      </c>
      <c r="B1770">
        <v>2020</v>
      </c>
      <c r="C1770" t="s">
        <v>35</v>
      </c>
      <c r="D1770" s="29">
        <v>43862</v>
      </c>
      <c r="E1770" t="s">
        <v>84</v>
      </c>
      <c r="F1770">
        <v>300.20000000000005</v>
      </c>
      <c r="G1770">
        <v>150.4</v>
      </c>
    </row>
    <row r="1771" spans="1:7" x14ac:dyDescent="0.35">
      <c r="A1771" t="s">
        <v>30</v>
      </c>
      <c r="B1771">
        <v>2020</v>
      </c>
      <c r="C1771" t="s">
        <v>35</v>
      </c>
      <c r="D1771" s="29">
        <v>43862</v>
      </c>
      <c r="E1771" t="s">
        <v>21</v>
      </c>
      <c r="F1771">
        <v>152.30000000000001</v>
      </c>
      <c r="G1771">
        <v>150.4</v>
      </c>
    </row>
    <row r="1772" spans="1:7" x14ac:dyDescent="0.35">
      <c r="A1772" t="s">
        <v>30</v>
      </c>
      <c r="B1772">
        <v>2020</v>
      </c>
      <c r="C1772" t="s">
        <v>35</v>
      </c>
      <c r="D1772" s="29">
        <v>43862</v>
      </c>
      <c r="E1772" t="s">
        <v>23</v>
      </c>
      <c r="F1772">
        <v>156.19999999999999</v>
      </c>
      <c r="G1772">
        <v>150.4</v>
      </c>
    </row>
    <row r="1773" spans="1:7" x14ac:dyDescent="0.35">
      <c r="A1773" t="s">
        <v>33</v>
      </c>
      <c r="B1773">
        <v>2020</v>
      </c>
      <c r="C1773" t="s">
        <v>35</v>
      </c>
      <c r="D1773" s="29">
        <v>43862</v>
      </c>
      <c r="E1773" t="s">
        <v>23</v>
      </c>
      <c r="F1773">
        <v>144.4</v>
      </c>
      <c r="G1773">
        <v>147.69999999999999</v>
      </c>
    </row>
    <row r="1774" spans="1:7" x14ac:dyDescent="0.35">
      <c r="A1774" t="s">
        <v>33</v>
      </c>
      <c r="B1774">
        <v>2020</v>
      </c>
      <c r="C1774" t="s">
        <v>35</v>
      </c>
      <c r="D1774" s="29">
        <v>43862</v>
      </c>
      <c r="E1774" t="s">
        <v>21</v>
      </c>
      <c r="F1774">
        <v>138.9</v>
      </c>
      <c r="G1774">
        <v>147.69999999999999</v>
      </c>
    </row>
    <row r="1775" spans="1:7" x14ac:dyDescent="0.35">
      <c r="A1775" t="s">
        <v>33</v>
      </c>
      <c r="B1775">
        <v>2020</v>
      </c>
      <c r="C1775" t="s">
        <v>35</v>
      </c>
      <c r="D1775" s="29">
        <v>43862</v>
      </c>
      <c r="E1775" t="s">
        <v>84</v>
      </c>
      <c r="F1775">
        <v>278.8</v>
      </c>
      <c r="G1775">
        <v>147.69999999999999</v>
      </c>
    </row>
    <row r="1776" spans="1:7" x14ac:dyDescent="0.35">
      <c r="A1776" t="s">
        <v>33</v>
      </c>
      <c r="B1776">
        <v>2020</v>
      </c>
      <c r="C1776" t="s">
        <v>35</v>
      </c>
      <c r="D1776" s="29">
        <v>43862</v>
      </c>
      <c r="E1776" t="s">
        <v>83</v>
      </c>
      <c r="F1776">
        <v>584.70000000000005</v>
      </c>
      <c r="G1776">
        <v>147.69999999999999</v>
      </c>
    </row>
    <row r="1777" spans="1:7" x14ac:dyDescent="0.35">
      <c r="A1777" t="s">
        <v>33</v>
      </c>
      <c r="B1777">
        <v>2020</v>
      </c>
      <c r="C1777" t="s">
        <v>35</v>
      </c>
      <c r="D1777" s="29">
        <v>43862</v>
      </c>
      <c r="E1777" t="s">
        <v>82</v>
      </c>
      <c r="F1777">
        <v>432.2</v>
      </c>
      <c r="G1777">
        <v>147.69999999999999</v>
      </c>
    </row>
    <row r="1778" spans="1:7" x14ac:dyDescent="0.35">
      <c r="A1778" t="s">
        <v>33</v>
      </c>
      <c r="B1778">
        <v>2020</v>
      </c>
      <c r="C1778" t="s">
        <v>35</v>
      </c>
      <c r="D1778" s="29">
        <v>43862</v>
      </c>
      <c r="E1778" t="s">
        <v>17</v>
      </c>
      <c r="F1778">
        <v>426</v>
      </c>
      <c r="G1778">
        <v>147.69999999999999</v>
      </c>
    </row>
    <row r="1779" spans="1:7" x14ac:dyDescent="0.35">
      <c r="A1779" t="s">
        <v>33</v>
      </c>
      <c r="B1779">
        <v>2020</v>
      </c>
      <c r="C1779" t="s">
        <v>35</v>
      </c>
      <c r="D1779" s="29">
        <v>43862</v>
      </c>
      <c r="E1779" t="s">
        <v>75</v>
      </c>
      <c r="F1779">
        <v>1785.1</v>
      </c>
      <c r="G1779">
        <v>147.69999999999999</v>
      </c>
    </row>
    <row r="1780" spans="1:7" x14ac:dyDescent="0.35">
      <c r="A1780" t="s">
        <v>34</v>
      </c>
      <c r="B1780">
        <v>2020</v>
      </c>
      <c r="C1780" t="s">
        <v>35</v>
      </c>
      <c r="D1780" s="29">
        <v>43862</v>
      </c>
      <c r="E1780" t="s">
        <v>75</v>
      </c>
      <c r="F1780">
        <v>1775.1</v>
      </c>
      <c r="G1780">
        <v>149.1</v>
      </c>
    </row>
    <row r="1781" spans="1:7" x14ac:dyDescent="0.35">
      <c r="A1781" t="s">
        <v>34</v>
      </c>
      <c r="B1781">
        <v>2020</v>
      </c>
      <c r="C1781" t="s">
        <v>35</v>
      </c>
      <c r="D1781" s="29">
        <v>43862</v>
      </c>
      <c r="E1781" t="s">
        <v>17</v>
      </c>
      <c r="F1781">
        <v>442</v>
      </c>
      <c r="G1781">
        <v>149.1</v>
      </c>
    </row>
    <row r="1782" spans="1:7" x14ac:dyDescent="0.35">
      <c r="A1782" t="s">
        <v>34</v>
      </c>
      <c r="B1782">
        <v>2020</v>
      </c>
      <c r="C1782" t="s">
        <v>35</v>
      </c>
      <c r="D1782" s="29">
        <v>43862</v>
      </c>
      <c r="E1782" t="s">
        <v>82</v>
      </c>
      <c r="F1782">
        <v>441.3</v>
      </c>
      <c r="G1782">
        <v>149.1</v>
      </c>
    </row>
    <row r="1783" spans="1:7" x14ac:dyDescent="0.35">
      <c r="A1783" t="s">
        <v>34</v>
      </c>
      <c r="B1783">
        <v>2020</v>
      </c>
      <c r="C1783" t="s">
        <v>35</v>
      </c>
      <c r="D1783" s="29">
        <v>43862</v>
      </c>
      <c r="E1783" t="s">
        <v>83</v>
      </c>
      <c r="F1783">
        <v>593.20000000000005</v>
      </c>
      <c r="G1783">
        <v>149.1</v>
      </c>
    </row>
    <row r="1784" spans="1:7" x14ac:dyDescent="0.35">
      <c r="A1784" t="s">
        <v>34</v>
      </c>
      <c r="B1784">
        <v>2020</v>
      </c>
      <c r="C1784" t="s">
        <v>35</v>
      </c>
      <c r="D1784" s="29">
        <v>43862</v>
      </c>
      <c r="E1784" t="s">
        <v>84</v>
      </c>
      <c r="F1784">
        <v>290</v>
      </c>
      <c r="G1784">
        <v>149.1</v>
      </c>
    </row>
    <row r="1785" spans="1:7" x14ac:dyDescent="0.35">
      <c r="A1785" t="s">
        <v>34</v>
      </c>
      <c r="B1785">
        <v>2020</v>
      </c>
      <c r="C1785" t="s">
        <v>35</v>
      </c>
      <c r="D1785" s="29">
        <v>43862</v>
      </c>
      <c r="E1785" t="s">
        <v>21</v>
      </c>
      <c r="F1785">
        <v>147.19999999999999</v>
      </c>
      <c r="G1785">
        <v>149.1</v>
      </c>
    </row>
    <row r="1786" spans="1:7" x14ac:dyDescent="0.35">
      <c r="A1786" t="s">
        <v>34</v>
      </c>
      <c r="B1786">
        <v>2020</v>
      </c>
      <c r="C1786" t="s">
        <v>35</v>
      </c>
      <c r="D1786" s="29">
        <v>43862</v>
      </c>
      <c r="E1786" t="s">
        <v>23</v>
      </c>
      <c r="F1786">
        <v>151.69999999999999</v>
      </c>
      <c r="G1786">
        <v>149.1</v>
      </c>
    </row>
    <row r="1787" spans="1:7" x14ac:dyDescent="0.35">
      <c r="A1787" t="s">
        <v>30</v>
      </c>
      <c r="B1787">
        <v>2020</v>
      </c>
      <c r="C1787" t="s">
        <v>36</v>
      </c>
      <c r="D1787" s="29">
        <v>43891</v>
      </c>
      <c r="E1787" t="s">
        <v>75</v>
      </c>
      <c r="F1787">
        <v>1754.4999999999998</v>
      </c>
      <c r="G1787">
        <v>149.80000000000001</v>
      </c>
    </row>
    <row r="1788" spans="1:7" x14ac:dyDescent="0.35">
      <c r="A1788" t="s">
        <v>30</v>
      </c>
      <c r="B1788">
        <v>2020</v>
      </c>
      <c r="C1788" t="s">
        <v>36</v>
      </c>
      <c r="D1788" s="29">
        <v>43891</v>
      </c>
      <c r="E1788" t="s">
        <v>17</v>
      </c>
      <c r="F1788">
        <v>453.5</v>
      </c>
      <c r="G1788">
        <v>149.80000000000001</v>
      </c>
    </row>
    <row r="1789" spans="1:7" x14ac:dyDescent="0.35">
      <c r="A1789" t="s">
        <v>30</v>
      </c>
      <c r="B1789">
        <v>2020</v>
      </c>
      <c r="C1789" t="s">
        <v>36</v>
      </c>
      <c r="D1789" s="29">
        <v>43891</v>
      </c>
      <c r="E1789" t="s">
        <v>82</v>
      </c>
      <c r="F1789">
        <v>451.5</v>
      </c>
      <c r="G1789">
        <v>149.80000000000001</v>
      </c>
    </row>
    <row r="1790" spans="1:7" x14ac:dyDescent="0.35">
      <c r="A1790" t="s">
        <v>30</v>
      </c>
      <c r="B1790">
        <v>2020</v>
      </c>
      <c r="C1790" t="s">
        <v>36</v>
      </c>
      <c r="D1790" s="29">
        <v>43891</v>
      </c>
      <c r="E1790" t="s">
        <v>83</v>
      </c>
      <c r="F1790">
        <v>606.9</v>
      </c>
      <c r="G1790">
        <v>149.80000000000001</v>
      </c>
    </row>
    <row r="1791" spans="1:7" x14ac:dyDescent="0.35">
      <c r="A1791" t="s">
        <v>30</v>
      </c>
      <c r="B1791">
        <v>2020</v>
      </c>
      <c r="C1791" t="s">
        <v>36</v>
      </c>
      <c r="D1791" s="29">
        <v>43891</v>
      </c>
      <c r="E1791" t="s">
        <v>84</v>
      </c>
      <c r="F1791">
        <v>300.10000000000002</v>
      </c>
      <c r="G1791">
        <v>149.80000000000001</v>
      </c>
    </row>
    <row r="1792" spans="1:7" x14ac:dyDescent="0.35">
      <c r="A1792" t="s">
        <v>30</v>
      </c>
      <c r="B1792">
        <v>2020</v>
      </c>
      <c r="C1792" t="s">
        <v>36</v>
      </c>
      <c r="D1792" s="29">
        <v>43891</v>
      </c>
      <c r="E1792" t="s">
        <v>21</v>
      </c>
      <c r="F1792">
        <v>153.4</v>
      </c>
      <c r="G1792">
        <v>149.80000000000001</v>
      </c>
    </row>
    <row r="1793" spans="1:7" x14ac:dyDescent="0.35">
      <c r="A1793" t="s">
        <v>30</v>
      </c>
      <c r="B1793">
        <v>2020</v>
      </c>
      <c r="C1793" t="s">
        <v>36</v>
      </c>
      <c r="D1793" s="29">
        <v>43891</v>
      </c>
      <c r="E1793" t="s">
        <v>23</v>
      </c>
      <c r="F1793">
        <v>156.69999999999999</v>
      </c>
      <c r="G1793">
        <v>149.80000000000001</v>
      </c>
    </row>
    <row r="1794" spans="1:7" x14ac:dyDescent="0.35">
      <c r="A1794" t="s">
        <v>33</v>
      </c>
      <c r="B1794">
        <v>2020</v>
      </c>
      <c r="C1794" t="s">
        <v>36</v>
      </c>
      <c r="D1794" s="29">
        <v>43891</v>
      </c>
      <c r="E1794" t="s">
        <v>23</v>
      </c>
      <c r="F1794">
        <v>145</v>
      </c>
      <c r="G1794">
        <v>147.30000000000001</v>
      </c>
    </row>
    <row r="1795" spans="1:7" x14ac:dyDescent="0.35">
      <c r="A1795" t="s">
        <v>33</v>
      </c>
      <c r="B1795">
        <v>2020</v>
      </c>
      <c r="C1795" t="s">
        <v>36</v>
      </c>
      <c r="D1795" s="29">
        <v>43891</v>
      </c>
      <c r="E1795" t="s">
        <v>21</v>
      </c>
      <c r="F1795">
        <v>141.4</v>
      </c>
      <c r="G1795">
        <v>147.30000000000001</v>
      </c>
    </row>
    <row r="1796" spans="1:7" x14ac:dyDescent="0.35">
      <c r="A1796" t="s">
        <v>33</v>
      </c>
      <c r="B1796">
        <v>2020</v>
      </c>
      <c r="C1796" t="s">
        <v>36</v>
      </c>
      <c r="D1796" s="29">
        <v>43891</v>
      </c>
      <c r="E1796" t="s">
        <v>84</v>
      </c>
      <c r="F1796">
        <v>279.5</v>
      </c>
      <c r="G1796">
        <v>147.30000000000001</v>
      </c>
    </row>
    <row r="1797" spans="1:7" x14ac:dyDescent="0.35">
      <c r="A1797" t="s">
        <v>33</v>
      </c>
      <c r="B1797">
        <v>2020</v>
      </c>
      <c r="C1797" t="s">
        <v>36</v>
      </c>
      <c r="D1797" s="29">
        <v>43891</v>
      </c>
      <c r="E1797" t="s">
        <v>83</v>
      </c>
      <c r="F1797">
        <v>588.40000000000009</v>
      </c>
      <c r="G1797">
        <v>147.30000000000001</v>
      </c>
    </row>
    <row r="1798" spans="1:7" x14ac:dyDescent="0.35">
      <c r="A1798" t="s">
        <v>33</v>
      </c>
      <c r="B1798">
        <v>2020</v>
      </c>
      <c r="C1798" t="s">
        <v>36</v>
      </c>
      <c r="D1798" s="29">
        <v>43891</v>
      </c>
      <c r="E1798" t="s">
        <v>82</v>
      </c>
      <c r="F1798">
        <v>431.6</v>
      </c>
      <c r="G1798">
        <v>147.30000000000001</v>
      </c>
    </row>
    <row r="1799" spans="1:7" x14ac:dyDescent="0.35">
      <c r="A1799" t="s">
        <v>33</v>
      </c>
      <c r="B1799">
        <v>2020</v>
      </c>
      <c r="C1799" t="s">
        <v>36</v>
      </c>
      <c r="D1799" s="29">
        <v>43891</v>
      </c>
      <c r="E1799" t="s">
        <v>17</v>
      </c>
      <c r="F1799">
        <v>427.1</v>
      </c>
      <c r="G1799">
        <v>147.30000000000001</v>
      </c>
    </row>
    <row r="1800" spans="1:7" x14ac:dyDescent="0.35">
      <c r="A1800" t="s">
        <v>33</v>
      </c>
      <c r="B1800">
        <v>2020</v>
      </c>
      <c r="C1800" t="s">
        <v>36</v>
      </c>
      <c r="D1800" s="29">
        <v>43891</v>
      </c>
      <c r="E1800" t="s">
        <v>75</v>
      </c>
      <c r="F1800">
        <v>1766.6</v>
      </c>
      <c r="G1800">
        <v>147.30000000000001</v>
      </c>
    </row>
    <row r="1801" spans="1:7" x14ac:dyDescent="0.35">
      <c r="A1801" t="s">
        <v>34</v>
      </c>
      <c r="B1801">
        <v>2020</v>
      </c>
      <c r="C1801" t="s">
        <v>36</v>
      </c>
      <c r="D1801" s="29">
        <v>43891</v>
      </c>
      <c r="E1801" t="s">
        <v>75</v>
      </c>
      <c r="F1801">
        <v>1758.7</v>
      </c>
      <c r="G1801">
        <v>148.6</v>
      </c>
    </row>
    <row r="1802" spans="1:7" x14ac:dyDescent="0.35">
      <c r="A1802" t="s">
        <v>34</v>
      </c>
      <c r="B1802">
        <v>2020</v>
      </c>
      <c r="C1802" t="s">
        <v>36</v>
      </c>
      <c r="D1802" s="29">
        <v>43891</v>
      </c>
      <c r="E1802" t="s">
        <v>17</v>
      </c>
      <c r="F1802">
        <v>442.90000000000003</v>
      </c>
      <c r="G1802">
        <v>148.6</v>
      </c>
    </row>
    <row r="1803" spans="1:7" x14ac:dyDescent="0.35">
      <c r="A1803" t="s">
        <v>34</v>
      </c>
      <c r="B1803">
        <v>2020</v>
      </c>
      <c r="C1803" t="s">
        <v>36</v>
      </c>
      <c r="D1803" s="29">
        <v>43891</v>
      </c>
      <c r="E1803" t="s">
        <v>82</v>
      </c>
      <c r="F1803">
        <v>440.5</v>
      </c>
      <c r="G1803">
        <v>148.6</v>
      </c>
    </row>
    <row r="1804" spans="1:7" x14ac:dyDescent="0.35">
      <c r="A1804" t="s">
        <v>34</v>
      </c>
      <c r="B1804">
        <v>2020</v>
      </c>
      <c r="C1804" t="s">
        <v>36</v>
      </c>
      <c r="D1804" s="29">
        <v>43891</v>
      </c>
      <c r="E1804" t="s">
        <v>83</v>
      </c>
      <c r="F1804">
        <v>596.79999999999995</v>
      </c>
      <c r="G1804">
        <v>148.6</v>
      </c>
    </row>
    <row r="1805" spans="1:7" x14ac:dyDescent="0.35">
      <c r="A1805" t="s">
        <v>34</v>
      </c>
      <c r="B1805">
        <v>2020</v>
      </c>
      <c r="C1805" t="s">
        <v>36</v>
      </c>
      <c r="D1805" s="29">
        <v>43891</v>
      </c>
      <c r="E1805" t="s">
        <v>84</v>
      </c>
      <c r="F1805">
        <v>290.20000000000005</v>
      </c>
      <c r="G1805">
        <v>148.6</v>
      </c>
    </row>
    <row r="1806" spans="1:7" x14ac:dyDescent="0.35">
      <c r="A1806" t="s">
        <v>34</v>
      </c>
      <c r="B1806">
        <v>2020</v>
      </c>
      <c r="C1806" t="s">
        <v>36</v>
      </c>
      <c r="D1806" s="29">
        <v>43891</v>
      </c>
      <c r="E1806" t="s">
        <v>21</v>
      </c>
      <c r="F1806">
        <v>148.9</v>
      </c>
      <c r="G1806">
        <v>148.6</v>
      </c>
    </row>
    <row r="1807" spans="1:7" x14ac:dyDescent="0.35">
      <c r="A1807" t="s">
        <v>34</v>
      </c>
      <c r="B1807">
        <v>2020</v>
      </c>
      <c r="C1807" t="s">
        <v>36</v>
      </c>
      <c r="D1807" s="29">
        <v>43891</v>
      </c>
      <c r="E1807" t="s">
        <v>23</v>
      </c>
      <c r="F1807">
        <v>152.30000000000001</v>
      </c>
      <c r="G1807">
        <v>148.6</v>
      </c>
    </row>
    <row r="1808" spans="1:7" x14ac:dyDescent="0.35">
      <c r="A1808" t="s">
        <v>30</v>
      </c>
      <c r="B1808">
        <v>2020</v>
      </c>
      <c r="C1808" t="s">
        <v>37</v>
      </c>
      <c r="D1808" s="29">
        <v>43922</v>
      </c>
      <c r="E1808" t="s">
        <v>75</v>
      </c>
      <c r="F1808">
        <v>1802.1</v>
      </c>
      <c r="G1808">
        <v>150.70000000000002</v>
      </c>
    </row>
    <row r="1809" spans="1:7" x14ac:dyDescent="0.35">
      <c r="A1809" t="s">
        <v>30</v>
      </c>
      <c r="B1809">
        <v>2020</v>
      </c>
      <c r="C1809" t="s">
        <v>37</v>
      </c>
      <c r="D1809" s="29">
        <v>43922</v>
      </c>
      <c r="E1809" t="s">
        <v>17</v>
      </c>
      <c r="F1809">
        <v>452.86666666666667</v>
      </c>
      <c r="G1809">
        <v>150.70000000000002</v>
      </c>
    </row>
    <row r="1810" spans="1:7" x14ac:dyDescent="0.35">
      <c r="A1810" t="s">
        <v>30</v>
      </c>
      <c r="B1810">
        <v>2020</v>
      </c>
      <c r="C1810" t="s">
        <v>37</v>
      </c>
      <c r="D1810" s="29">
        <v>43922</v>
      </c>
      <c r="E1810" t="s">
        <v>82</v>
      </c>
      <c r="F1810">
        <v>453.23333333333335</v>
      </c>
      <c r="G1810">
        <v>150.70000000000002</v>
      </c>
    </row>
    <row r="1811" spans="1:7" x14ac:dyDescent="0.35">
      <c r="A1811" t="s">
        <v>30</v>
      </c>
      <c r="B1811">
        <v>2020</v>
      </c>
      <c r="C1811" t="s">
        <v>37</v>
      </c>
      <c r="D1811" s="29">
        <v>43922</v>
      </c>
      <c r="E1811" t="s">
        <v>83</v>
      </c>
      <c r="F1811">
        <v>602.93333333333328</v>
      </c>
      <c r="G1811">
        <v>150.70000000000002</v>
      </c>
    </row>
    <row r="1812" spans="1:7" x14ac:dyDescent="0.35">
      <c r="A1812" t="s">
        <v>30</v>
      </c>
      <c r="B1812">
        <v>2020</v>
      </c>
      <c r="C1812" t="s">
        <v>37</v>
      </c>
      <c r="D1812" s="29">
        <v>43922</v>
      </c>
      <c r="E1812" t="s">
        <v>84</v>
      </c>
      <c r="F1812">
        <v>300.0333333333333</v>
      </c>
      <c r="G1812">
        <v>150.70000000000002</v>
      </c>
    </row>
    <row r="1813" spans="1:7" x14ac:dyDescent="0.35">
      <c r="A1813" t="s">
        <v>30</v>
      </c>
      <c r="B1813">
        <v>2020</v>
      </c>
      <c r="C1813" t="s">
        <v>37</v>
      </c>
      <c r="D1813" s="29">
        <v>43922</v>
      </c>
      <c r="E1813" t="s">
        <v>21</v>
      </c>
      <c r="F1813">
        <v>148.4</v>
      </c>
      <c r="G1813">
        <v>150.70000000000002</v>
      </c>
    </row>
    <row r="1814" spans="1:7" x14ac:dyDescent="0.35">
      <c r="A1814" t="s">
        <v>30</v>
      </c>
      <c r="B1814">
        <v>2020</v>
      </c>
      <c r="C1814" t="s">
        <v>37</v>
      </c>
      <c r="D1814" s="29">
        <v>43922</v>
      </c>
      <c r="E1814" t="s">
        <v>23</v>
      </c>
      <c r="F1814">
        <v>154.30000000000001</v>
      </c>
      <c r="G1814">
        <v>150.70000000000002</v>
      </c>
    </row>
    <row r="1815" spans="1:7" x14ac:dyDescent="0.35">
      <c r="A1815" t="s">
        <v>33</v>
      </c>
      <c r="B1815">
        <v>2020</v>
      </c>
      <c r="C1815" t="s">
        <v>37</v>
      </c>
      <c r="D1815" s="29">
        <v>43922</v>
      </c>
      <c r="E1815" t="s">
        <v>23</v>
      </c>
      <c r="F1815">
        <v>144.80000000000001</v>
      </c>
      <c r="G1815">
        <v>147.73333333333332</v>
      </c>
    </row>
    <row r="1816" spans="1:7" x14ac:dyDescent="0.35">
      <c r="A1816" t="s">
        <v>33</v>
      </c>
      <c r="B1816">
        <v>2020</v>
      </c>
      <c r="C1816" t="s">
        <v>37</v>
      </c>
      <c r="D1816" s="29">
        <v>43922</v>
      </c>
      <c r="E1816" t="s">
        <v>21</v>
      </c>
      <c r="F1816">
        <v>137.1</v>
      </c>
      <c r="G1816">
        <v>147.73333333333332</v>
      </c>
    </row>
    <row r="1817" spans="1:7" x14ac:dyDescent="0.35">
      <c r="A1817" t="s">
        <v>33</v>
      </c>
      <c r="B1817">
        <v>2020</v>
      </c>
      <c r="C1817" t="s">
        <v>37</v>
      </c>
      <c r="D1817" s="29">
        <v>43922</v>
      </c>
      <c r="E1817" t="s">
        <v>84</v>
      </c>
      <c r="F1817">
        <v>278.93333333333334</v>
      </c>
      <c r="G1817">
        <v>147.73333333333332</v>
      </c>
    </row>
    <row r="1818" spans="1:7" x14ac:dyDescent="0.35">
      <c r="A1818" t="s">
        <v>33</v>
      </c>
      <c r="B1818">
        <v>2020</v>
      </c>
      <c r="C1818" t="s">
        <v>37</v>
      </c>
      <c r="D1818" s="29">
        <v>43922</v>
      </c>
      <c r="E1818" t="s">
        <v>83</v>
      </c>
      <c r="F1818">
        <v>586.76666666666665</v>
      </c>
      <c r="G1818">
        <v>147.73333333333332</v>
      </c>
    </row>
    <row r="1819" spans="1:7" x14ac:dyDescent="0.35">
      <c r="A1819" t="s">
        <v>33</v>
      </c>
      <c r="B1819">
        <v>2020</v>
      </c>
      <c r="C1819" t="s">
        <v>37</v>
      </c>
      <c r="D1819" s="29">
        <v>43922</v>
      </c>
      <c r="E1819" t="s">
        <v>82</v>
      </c>
      <c r="F1819">
        <v>433.16666666666663</v>
      </c>
      <c r="G1819">
        <v>147.73333333333332</v>
      </c>
    </row>
    <row r="1820" spans="1:7" x14ac:dyDescent="0.35">
      <c r="A1820" t="s">
        <v>33</v>
      </c>
      <c r="B1820">
        <v>2020</v>
      </c>
      <c r="C1820" t="s">
        <v>37</v>
      </c>
      <c r="D1820" s="29">
        <v>43922</v>
      </c>
      <c r="E1820" t="s">
        <v>17</v>
      </c>
      <c r="F1820">
        <v>426.06666666666672</v>
      </c>
      <c r="G1820">
        <v>147.73333333333332</v>
      </c>
    </row>
    <row r="1821" spans="1:7" x14ac:dyDescent="0.35">
      <c r="A1821" t="s">
        <v>33</v>
      </c>
      <c r="B1821">
        <v>2020</v>
      </c>
      <c r="C1821" t="s">
        <v>37</v>
      </c>
      <c r="D1821" s="29">
        <v>43922</v>
      </c>
      <c r="E1821" t="s">
        <v>75</v>
      </c>
      <c r="F1821">
        <v>1829.6333333333332</v>
      </c>
      <c r="G1821">
        <v>147.73333333333332</v>
      </c>
    </row>
    <row r="1822" spans="1:7" x14ac:dyDescent="0.35">
      <c r="A1822" t="s">
        <v>34</v>
      </c>
      <c r="B1822">
        <v>2020</v>
      </c>
      <c r="C1822" t="s">
        <v>37</v>
      </c>
      <c r="D1822" s="29">
        <v>43922</v>
      </c>
      <c r="E1822" t="s">
        <v>75</v>
      </c>
      <c r="F1822">
        <v>1812.3</v>
      </c>
      <c r="G1822">
        <v>149.29999999999998</v>
      </c>
    </row>
    <row r="1823" spans="1:7" x14ac:dyDescent="0.35">
      <c r="A1823" t="s">
        <v>34</v>
      </c>
      <c r="B1823">
        <v>2020</v>
      </c>
      <c r="C1823" t="s">
        <v>37</v>
      </c>
      <c r="D1823" s="29">
        <v>43922</v>
      </c>
      <c r="E1823" t="s">
        <v>17</v>
      </c>
      <c r="F1823">
        <v>442.03333333333336</v>
      </c>
      <c r="G1823">
        <v>149.29999999999998</v>
      </c>
    </row>
    <row r="1824" spans="1:7" x14ac:dyDescent="0.35">
      <c r="A1824" t="s">
        <v>34</v>
      </c>
      <c r="B1824">
        <v>2020</v>
      </c>
      <c r="C1824" t="s">
        <v>37</v>
      </c>
      <c r="D1824" s="29">
        <v>43922</v>
      </c>
      <c r="E1824" t="s">
        <v>82</v>
      </c>
      <c r="F1824">
        <v>442.1</v>
      </c>
      <c r="G1824">
        <v>149.29999999999998</v>
      </c>
    </row>
    <row r="1825" spans="1:7" x14ac:dyDescent="0.35">
      <c r="A1825" t="s">
        <v>34</v>
      </c>
      <c r="B1825">
        <v>2020</v>
      </c>
      <c r="C1825" t="s">
        <v>37</v>
      </c>
      <c r="D1825" s="29">
        <v>43922</v>
      </c>
      <c r="E1825" t="s">
        <v>83</v>
      </c>
      <c r="F1825">
        <v>593.83333333333337</v>
      </c>
      <c r="G1825">
        <v>149.29999999999998</v>
      </c>
    </row>
    <row r="1826" spans="1:7" x14ac:dyDescent="0.35">
      <c r="A1826" t="s">
        <v>34</v>
      </c>
      <c r="B1826">
        <v>2020</v>
      </c>
      <c r="C1826" t="s">
        <v>37</v>
      </c>
      <c r="D1826" s="29">
        <v>43922</v>
      </c>
      <c r="E1826" t="s">
        <v>84</v>
      </c>
      <c r="F1826">
        <v>289.93333333333334</v>
      </c>
      <c r="G1826">
        <v>149.29999999999998</v>
      </c>
    </row>
    <row r="1827" spans="1:7" x14ac:dyDescent="0.35">
      <c r="A1827" t="s">
        <v>34</v>
      </c>
      <c r="B1827">
        <v>2020</v>
      </c>
      <c r="C1827" t="s">
        <v>37</v>
      </c>
      <c r="D1827" s="29">
        <v>43922</v>
      </c>
      <c r="E1827" t="s">
        <v>21</v>
      </c>
      <c r="F1827">
        <v>144.1</v>
      </c>
      <c r="G1827">
        <v>149.29999999999998</v>
      </c>
    </row>
    <row r="1828" spans="1:7" x14ac:dyDescent="0.35">
      <c r="A1828" t="s">
        <v>34</v>
      </c>
      <c r="B1828">
        <v>2020</v>
      </c>
      <c r="C1828" t="s">
        <v>37</v>
      </c>
      <c r="D1828" s="29">
        <v>43922</v>
      </c>
      <c r="E1828" t="s">
        <v>23</v>
      </c>
      <c r="F1828">
        <v>150.69999999999999</v>
      </c>
      <c r="G1828">
        <v>149.29999999999998</v>
      </c>
    </row>
    <row r="1829" spans="1:7" x14ac:dyDescent="0.35">
      <c r="A1829" t="s">
        <v>30</v>
      </c>
      <c r="B1829">
        <v>2020</v>
      </c>
      <c r="C1829" t="s">
        <v>38</v>
      </c>
      <c r="D1829" s="29">
        <v>43952</v>
      </c>
      <c r="E1829" t="s">
        <v>75</v>
      </c>
      <c r="F1829">
        <v>1792.8666666666668</v>
      </c>
      <c r="G1829">
        <v>150.30000000000004</v>
      </c>
    </row>
    <row r="1830" spans="1:7" x14ac:dyDescent="0.35">
      <c r="A1830" t="s">
        <v>30</v>
      </c>
      <c r="B1830">
        <v>2020</v>
      </c>
      <c r="C1830" t="s">
        <v>38</v>
      </c>
      <c r="D1830" s="29">
        <v>43952</v>
      </c>
      <c r="E1830" t="s">
        <v>17</v>
      </c>
      <c r="F1830">
        <v>453.05555555555554</v>
      </c>
      <c r="G1830">
        <v>150.30000000000004</v>
      </c>
    </row>
    <row r="1831" spans="1:7" x14ac:dyDescent="0.35">
      <c r="A1831" t="s">
        <v>30</v>
      </c>
      <c r="B1831">
        <v>2020</v>
      </c>
      <c r="C1831" t="s">
        <v>38</v>
      </c>
      <c r="D1831" s="29">
        <v>43952</v>
      </c>
      <c r="E1831" t="s">
        <v>82</v>
      </c>
      <c r="F1831">
        <v>452.66111111111115</v>
      </c>
      <c r="G1831">
        <v>150.30000000000004</v>
      </c>
    </row>
    <row r="1832" spans="1:7" x14ac:dyDescent="0.35">
      <c r="A1832" t="s">
        <v>30</v>
      </c>
      <c r="B1832">
        <v>2020</v>
      </c>
      <c r="C1832" t="s">
        <v>38</v>
      </c>
      <c r="D1832" s="29">
        <v>43952</v>
      </c>
      <c r="E1832" t="s">
        <v>83</v>
      </c>
      <c r="F1832">
        <v>605.22777777777765</v>
      </c>
      <c r="G1832">
        <v>150.30000000000004</v>
      </c>
    </row>
    <row r="1833" spans="1:7" x14ac:dyDescent="0.35">
      <c r="A1833" t="s">
        <v>30</v>
      </c>
      <c r="B1833">
        <v>2020</v>
      </c>
      <c r="C1833" t="s">
        <v>38</v>
      </c>
      <c r="D1833" s="29">
        <v>43952</v>
      </c>
      <c r="E1833" t="s">
        <v>84</v>
      </c>
      <c r="F1833">
        <v>300.11111111111109</v>
      </c>
      <c r="G1833">
        <v>150.30000000000004</v>
      </c>
    </row>
    <row r="1834" spans="1:7" x14ac:dyDescent="0.35">
      <c r="A1834" t="s">
        <v>30</v>
      </c>
      <c r="B1834">
        <v>2020</v>
      </c>
      <c r="C1834" t="s">
        <v>38</v>
      </c>
      <c r="D1834" s="29">
        <v>43952</v>
      </c>
      <c r="E1834" t="s">
        <v>21</v>
      </c>
      <c r="F1834">
        <v>146.65</v>
      </c>
      <c r="G1834">
        <v>150.30000000000004</v>
      </c>
    </row>
    <row r="1835" spans="1:7" x14ac:dyDescent="0.35">
      <c r="A1835" t="s">
        <v>30</v>
      </c>
      <c r="B1835">
        <v>2020</v>
      </c>
      <c r="C1835" t="s">
        <v>38</v>
      </c>
      <c r="D1835" s="29">
        <v>43952</v>
      </c>
      <c r="E1835" t="s">
        <v>23</v>
      </c>
      <c r="F1835">
        <v>156.25</v>
      </c>
      <c r="G1835">
        <v>150.30000000000004</v>
      </c>
    </row>
    <row r="1836" spans="1:7" x14ac:dyDescent="0.35">
      <c r="A1836" t="s">
        <v>33</v>
      </c>
      <c r="B1836">
        <v>2020</v>
      </c>
      <c r="C1836" t="s">
        <v>38</v>
      </c>
      <c r="D1836" s="29">
        <v>43952</v>
      </c>
      <c r="E1836" t="s">
        <v>23</v>
      </c>
      <c r="F1836">
        <v>146.44999999999999</v>
      </c>
      <c r="G1836">
        <v>147.57777777777778</v>
      </c>
    </row>
    <row r="1837" spans="1:7" x14ac:dyDescent="0.35">
      <c r="A1837" t="s">
        <v>33</v>
      </c>
      <c r="B1837">
        <v>2020</v>
      </c>
      <c r="C1837" t="s">
        <v>38</v>
      </c>
      <c r="D1837" s="29">
        <v>43952</v>
      </c>
      <c r="E1837" t="s">
        <v>21</v>
      </c>
      <c r="F1837">
        <v>137.1</v>
      </c>
      <c r="G1837">
        <v>147.57777777777778</v>
      </c>
    </row>
    <row r="1838" spans="1:7" x14ac:dyDescent="0.35">
      <c r="A1838" t="s">
        <v>33</v>
      </c>
      <c r="B1838">
        <v>2020</v>
      </c>
      <c r="C1838" t="s">
        <v>38</v>
      </c>
      <c r="D1838" s="29">
        <v>43952</v>
      </c>
      <c r="E1838" t="s">
        <v>84</v>
      </c>
      <c r="F1838">
        <v>279.07777777777778</v>
      </c>
      <c r="G1838">
        <v>147.57777777777778</v>
      </c>
    </row>
    <row r="1839" spans="1:7" x14ac:dyDescent="0.35">
      <c r="A1839" t="s">
        <v>33</v>
      </c>
      <c r="B1839">
        <v>2020</v>
      </c>
      <c r="C1839" t="s">
        <v>38</v>
      </c>
      <c r="D1839" s="29">
        <v>43952</v>
      </c>
      <c r="E1839" t="s">
        <v>83</v>
      </c>
      <c r="F1839">
        <v>588.87222222222226</v>
      </c>
      <c r="G1839">
        <v>147.57777777777778</v>
      </c>
    </row>
    <row r="1840" spans="1:7" x14ac:dyDescent="0.35">
      <c r="A1840" t="s">
        <v>33</v>
      </c>
      <c r="B1840">
        <v>2020</v>
      </c>
      <c r="C1840" t="s">
        <v>38</v>
      </c>
      <c r="D1840" s="29">
        <v>43952</v>
      </c>
      <c r="E1840" t="s">
        <v>82</v>
      </c>
      <c r="F1840">
        <v>432.50555555555559</v>
      </c>
      <c r="G1840">
        <v>147.57777777777778</v>
      </c>
    </row>
    <row r="1841" spans="1:7" x14ac:dyDescent="0.35">
      <c r="A1841" t="s">
        <v>33</v>
      </c>
      <c r="B1841">
        <v>2020</v>
      </c>
      <c r="C1841" t="s">
        <v>38</v>
      </c>
      <c r="D1841" s="29">
        <v>43952</v>
      </c>
      <c r="E1841" t="s">
        <v>17</v>
      </c>
      <c r="F1841">
        <v>426.38888888888891</v>
      </c>
      <c r="G1841">
        <v>147.57777777777778</v>
      </c>
    </row>
    <row r="1842" spans="1:7" x14ac:dyDescent="0.35">
      <c r="A1842" t="s">
        <v>33</v>
      </c>
      <c r="B1842">
        <v>2020</v>
      </c>
      <c r="C1842" t="s">
        <v>38</v>
      </c>
      <c r="D1842" s="29">
        <v>43952</v>
      </c>
      <c r="E1842" t="s">
        <v>75</v>
      </c>
      <c r="F1842">
        <v>1828.4944444444445</v>
      </c>
      <c r="G1842">
        <v>147.57777777777778</v>
      </c>
    </row>
    <row r="1843" spans="1:7" x14ac:dyDescent="0.35">
      <c r="A1843" t="s">
        <v>34</v>
      </c>
      <c r="B1843">
        <v>2020</v>
      </c>
      <c r="C1843" t="s">
        <v>38</v>
      </c>
      <c r="D1843" s="29">
        <v>43952</v>
      </c>
      <c r="E1843" t="s">
        <v>75</v>
      </c>
      <c r="F1843">
        <v>1805.9333333333334</v>
      </c>
      <c r="G1843">
        <v>149</v>
      </c>
    </row>
    <row r="1844" spans="1:7" x14ac:dyDescent="0.35">
      <c r="A1844" t="s">
        <v>34</v>
      </c>
      <c r="B1844">
        <v>2020</v>
      </c>
      <c r="C1844" t="s">
        <v>38</v>
      </c>
      <c r="D1844" s="29">
        <v>43952</v>
      </c>
      <c r="E1844" t="s">
        <v>17</v>
      </c>
      <c r="F1844">
        <v>442.31111111111113</v>
      </c>
      <c r="G1844">
        <v>149</v>
      </c>
    </row>
    <row r="1845" spans="1:7" x14ac:dyDescent="0.35">
      <c r="A1845" t="s">
        <v>34</v>
      </c>
      <c r="B1845">
        <v>2020</v>
      </c>
      <c r="C1845" t="s">
        <v>38</v>
      </c>
      <c r="D1845" s="29">
        <v>43952</v>
      </c>
      <c r="E1845" t="s">
        <v>82</v>
      </c>
      <c r="F1845">
        <v>441.48333333333329</v>
      </c>
      <c r="G1845">
        <v>149</v>
      </c>
    </row>
    <row r="1846" spans="1:7" x14ac:dyDescent="0.35">
      <c r="A1846" t="s">
        <v>34</v>
      </c>
      <c r="B1846">
        <v>2020</v>
      </c>
      <c r="C1846" t="s">
        <v>38</v>
      </c>
      <c r="D1846" s="29">
        <v>43952</v>
      </c>
      <c r="E1846" t="s">
        <v>83</v>
      </c>
      <c r="F1846">
        <v>596.04444444444448</v>
      </c>
      <c r="G1846">
        <v>149</v>
      </c>
    </row>
    <row r="1847" spans="1:7" x14ac:dyDescent="0.35">
      <c r="A1847" t="s">
        <v>34</v>
      </c>
      <c r="B1847">
        <v>2020</v>
      </c>
      <c r="C1847" t="s">
        <v>38</v>
      </c>
      <c r="D1847" s="29">
        <v>43952</v>
      </c>
      <c r="E1847" t="s">
        <v>84</v>
      </c>
      <c r="F1847">
        <v>290.04444444444442</v>
      </c>
      <c r="G1847">
        <v>149</v>
      </c>
    </row>
    <row r="1848" spans="1:7" x14ac:dyDescent="0.35">
      <c r="A1848" t="s">
        <v>34</v>
      </c>
      <c r="B1848">
        <v>2020</v>
      </c>
      <c r="C1848" t="s">
        <v>38</v>
      </c>
      <c r="D1848" s="29">
        <v>43952</v>
      </c>
      <c r="E1848" t="s">
        <v>21</v>
      </c>
      <c r="F1848">
        <v>143</v>
      </c>
      <c r="G1848">
        <v>149</v>
      </c>
    </row>
    <row r="1849" spans="1:7" x14ac:dyDescent="0.35">
      <c r="A1849" t="s">
        <v>34</v>
      </c>
      <c r="B1849">
        <v>2020</v>
      </c>
      <c r="C1849" t="s">
        <v>38</v>
      </c>
      <c r="D1849" s="29">
        <v>43952</v>
      </c>
      <c r="E1849" t="s">
        <v>23</v>
      </c>
      <c r="F1849">
        <v>152.55000000000001</v>
      </c>
      <c r="G1849">
        <v>149</v>
      </c>
    </row>
    <row r="1850" spans="1:7" x14ac:dyDescent="0.35">
      <c r="A1850" t="s">
        <v>30</v>
      </c>
      <c r="B1850">
        <v>2020</v>
      </c>
      <c r="C1850" t="s">
        <v>39</v>
      </c>
      <c r="D1850" s="29">
        <v>43983</v>
      </c>
      <c r="E1850" t="s">
        <v>75</v>
      </c>
      <c r="F1850">
        <v>1808.9</v>
      </c>
      <c r="G1850">
        <v>152.69999999999999</v>
      </c>
    </row>
    <row r="1851" spans="1:7" x14ac:dyDescent="0.35">
      <c r="A1851" t="s">
        <v>30</v>
      </c>
      <c r="B1851">
        <v>2020</v>
      </c>
      <c r="C1851" t="s">
        <v>39</v>
      </c>
      <c r="D1851" s="29">
        <v>43983</v>
      </c>
      <c r="E1851" t="s">
        <v>17</v>
      </c>
      <c r="F1851">
        <v>458.79999999999995</v>
      </c>
      <c r="G1851">
        <v>152.69999999999999</v>
      </c>
    </row>
    <row r="1852" spans="1:7" x14ac:dyDescent="0.35">
      <c r="A1852" t="s">
        <v>30</v>
      </c>
      <c r="B1852">
        <v>2020</v>
      </c>
      <c r="C1852" t="s">
        <v>39</v>
      </c>
      <c r="D1852" s="29">
        <v>43983</v>
      </c>
      <c r="E1852" t="s">
        <v>82</v>
      </c>
      <c r="F1852">
        <v>457.90000000000003</v>
      </c>
      <c r="G1852">
        <v>152.69999999999999</v>
      </c>
    </row>
    <row r="1853" spans="1:7" x14ac:dyDescent="0.35">
      <c r="A1853" t="s">
        <v>30</v>
      </c>
      <c r="B1853">
        <v>2020</v>
      </c>
      <c r="C1853" t="s">
        <v>39</v>
      </c>
      <c r="D1853" s="29">
        <v>43983</v>
      </c>
      <c r="E1853" t="s">
        <v>83</v>
      </c>
      <c r="F1853">
        <v>628.9</v>
      </c>
      <c r="G1853">
        <v>152.69999999999999</v>
      </c>
    </row>
    <row r="1854" spans="1:7" x14ac:dyDescent="0.35">
      <c r="A1854" t="s">
        <v>30</v>
      </c>
      <c r="B1854">
        <v>2020</v>
      </c>
      <c r="C1854" t="s">
        <v>39</v>
      </c>
      <c r="D1854" s="29">
        <v>43983</v>
      </c>
      <c r="E1854" t="s">
        <v>84</v>
      </c>
      <c r="F1854">
        <v>303.39999999999998</v>
      </c>
      <c r="G1854">
        <v>152.69999999999999</v>
      </c>
    </row>
    <row r="1855" spans="1:7" x14ac:dyDescent="0.35">
      <c r="A1855" t="s">
        <v>30</v>
      </c>
      <c r="B1855">
        <v>2020</v>
      </c>
      <c r="C1855" t="s">
        <v>39</v>
      </c>
      <c r="D1855" s="29">
        <v>43983</v>
      </c>
      <c r="E1855" t="s">
        <v>21</v>
      </c>
      <c r="F1855">
        <v>144.9</v>
      </c>
      <c r="G1855">
        <v>152.69999999999999</v>
      </c>
    </row>
    <row r="1856" spans="1:7" x14ac:dyDescent="0.35">
      <c r="A1856" t="s">
        <v>30</v>
      </c>
      <c r="B1856">
        <v>2020</v>
      </c>
      <c r="C1856" t="s">
        <v>39</v>
      </c>
      <c r="D1856" s="29">
        <v>43983</v>
      </c>
      <c r="E1856" t="s">
        <v>23</v>
      </c>
      <c r="F1856">
        <v>158.19999999999999</v>
      </c>
      <c r="G1856">
        <v>152.69999999999999</v>
      </c>
    </row>
    <row r="1857" spans="1:7" x14ac:dyDescent="0.35">
      <c r="A1857" t="s">
        <v>33</v>
      </c>
      <c r="B1857">
        <v>2020</v>
      </c>
      <c r="C1857" t="s">
        <v>39</v>
      </c>
      <c r="D1857" s="29">
        <v>43983</v>
      </c>
      <c r="E1857" t="s">
        <v>23</v>
      </c>
      <c r="F1857">
        <v>148.1</v>
      </c>
      <c r="G1857">
        <v>150.80000000000001</v>
      </c>
    </row>
    <row r="1858" spans="1:7" x14ac:dyDescent="0.35">
      <c r="A1858" t="s">
        <v>33</v>
      </c>
      <c r="B1858">
        <v>2020</v>
      </c>
      <c r="C1858" t="s">
        <v>39</v>
      </c>
      <c r="D1858" s="29">
        <v>43983</v>
      </c>
      <c r="E1858" t="s">
        <v>21</v>
      </c>
      <c r="F1858">
        <v>137.1</v>
      </c>
      <c r="G1858">
        <v>150.80000000000001</v>
      </c>
    </row>
    <row r="1859" spans="1:7" x14ac:dyDescent="0.35">
      <c r="A1859" t="s">
        <v>33</v>
      </c>
      <c r="B1859">
        <v>2020</v>
      </c>
      <c r="C1859" t="s">
        <v>39</v>
      </c>
      <c r="D1859" s="29">
        <v>43983</v>
      </c>
      <c r="E1859" t="s">
        <v>84</v>
      </c>
      <c r="F1859">
        <v>282.39999999999998</v>
      </c>
      <c r="G1859">
        <v>150.80000000000001</v>
      </c>
    </row>
    <row r="1860" spans="1:7" x14ac:dyDescent="0.35">
      <c r="A1860" t="s">
        <v>33</v>
      </c>
      <c r="B1860">
        <v>2020</v>
      </c>
      <c r="C1860" t="s">
        <v>39</v>
      </c>
      <c r="D1860" s="29">
        <v>43983</v>
      </c>
      <c r="E1860" t="s">
        <v>83</v>
      </c>
      <c r="F1860">
        <v>619</v>
      </c>
      <c r="G1860">
        <v>150.80000000000001</v>
      </c>
    </row>
    <row r="1861" spans="1:7" x14ac:dyDescent="0.35">
      <c r="A1861" t="s">
        <v>33</v>
      </c>
      <c r="B1861">
        <v>2020</v>
      </c>
      <c r="C1861" t="s">
        <v>39</v>
      </c>
      <c r="D1861" s="29">
        <v>43983</v>
      </c>
      <c r="E1861" t="s">
        <v>82</v>
      </c>
      <c r="F1861">
        <v>436.5</v>
      </c>
      <c r="G1861">
        <v>150.80000000000001</v>
      </c>
    </row>
    <row r="1862" spans="1:7" x14ac:dyDescent="0.35">
      <c r="A1862" t="s">
        <v>33</v>
      </c>
      <c r="B1862">
        <v>2020</v>
      </c>
      <c r="C1862" t="s">
        <v>39</v>
      </c>
      <c r="D1862" s="29">
        <v>43983</v>
      </c>
      <c r="E1862" t="s">
        <v>17</v>
      </c>
      <c r="F1862">
        <v>432.9</v>
      </c>
      <c r="G1862">
        <v>150.80000000000001</v>
      </c>
    </row>
    <row r="1863" spans="1:7" x14ac:dyDescent="0.35">
      <c r="A1863" t="s">
        <v>33</v>
      </c>
      <c r="B1863">
        <v>2020</v>
      </c>
      <c r="C1863" t="s">
        <v>39</v>
      </c>
      <c r="D1863" s="29">
        <v>43983</v>
      </c>
      <c r="E1863" t="s">
        <v>75</v>
      </c>
      <c r="F1863">
        <v>1859.3999999999999</v>
      </c>
      <c r="G1863">
        <v>150.80000000000001</v>
      </c>
    </row>
    <row r="1864" spans="1:7" x14ac:dyDescent="0.35">
      <c r="A1864" t="s">
        <v>34</v>
      </c>
      <c r="B1864">
        <v>2020</v>
      </c>
      <c r="C1864" t="s">
        <v>39</v>
      </c>
      <c r="D1864" s="29">
        <v>43983</v>
      </c>
      <c r="E1864" t="s">
        <v>75</v>
      </c>
      <c r="F1864">
        <v>1827.4</v>
      </c>
      <c r="G1864">
        <v>151.80000000000001</v>
      </c>
    </row>
    <row r="1865" spans="1:7" x14ac:dyDescent="0.35">
      <c r="A1865" t="s">
        <v>34</v>
      </c>
      <c r="B1865">
        <v>2020</v>
      </c>
      <c r="C1865" t="s">
        <v>39</v>
      </c>
      <c r="D1865" s="29">
        <v>43983</v>
      </c>
      <c r="E1865" t="s">
        <v>17</v>
      </c>
      <c r="F1865">
        <v>448.29999999999995</v>
      </c>
      <c r="G1865">
        <v>151.80000000000001</v>
      </c>
    </row>
    <row r="1866" spans="1:7" x14ac:dyDescent="0.35">
      <c r="A1866" t="s">
        <v>34</v>
      </c>
      <c r="B1866">
        <v>2020</v>
      </c>
      <c r="C1866" t="s">
        <v>39</v>
      </c>
      <c r="D1866" s="29">
        <v>43983</v>
      </c>
      <c r="E1866" t="s">
        <v>82</v>
      </c>
      <c r="F1866">
        <v>446.1</v>
      </c>
      <c r="G1866">
        <v>151.80000000000001</v>
      </c>
    </row>
    <row r="1867" spans="1:7" x14ac:dyDescent="0.35">
      <c r="A1867" t="s">
        <v>34</v>
      </c>
      <c r="B1867">
        <v>2020</v>
      </c>
      <c r="C1867" t="s">
        <v>39</v>
      </c>
      <c r="D1867" s="29">
        <v>43983</v>
      </c>
      <c r="E1867" t="s">
        <v>83</v>
      </c>
      <c r="F1867">
        <v>622.79999999999995</v>
      </c>
      <c r="G1867">
        <v>151.80000000000001</v>
      </c>
    </row>
    <row r="1868" spans="1:7" x14ac:dyDescent="0.35">
      <c r="A1868" t="s">
        <v>34</v>
      </c>
      <c r="B1868">
        <v>2020</v>
      </c>
      <c r="C1868" t="s">
        <v>39</v>
      </c>
      <c r="D1868" s="29">
        <v>43983</v>
      </c>
      <c r="E1868" t="s">
        <v>84</v>
      </c>
      <c r="F1868">
        <v>293.39999999999998</v>
      </c>
      <c r="G1868">
        <v>151.80000000000001</v>
      </c>
    </row>
    <row r="1869" spans="1:7" x14ac:dyDescent="0.35">
      <c r="A1869" t="s">
        <v>34</v>
      </c>
      <c r="B1869">
        <v>2020</v>
      </c>
      <c r="C1869" t="s">
        <v>39</v>
      </c>
      <c r="D1869" s="29">
        <v>43983</v>
      </c>
      <c r="E1869" t="s">
        <v>21</v>
      </c>
      <c r="F1869">
        <v>141.9</v>
      </c>
      <c r="G1869">
        <v>151.80000000000001</v>
      </c>
    </row>
    <row r="1870" spans="1:7" x14ac:dyDescent="0.35">
      <c r="A1870" t="s">
        <v>34</v>
      </c>
      <c r="B1870">
        <v>2020</v>
      </c>
      <c r="C1870" t="s">
        <v>39</v>
      </c>
      <c r="D1870" s="29">
        <v>43983</v>
      </c>
      <c r="E1870" t="s">
        <v>23</v>
      </c>
      <c r="F1870">
        <v>154.4</v>
      </c>
      <c r="G1870">
        <v>151.80000000000001</v>
      </c>
    </row>
    <row r="1871" spans="1:7" x14ac:dyDescent="0.35">
      <c r="A1871" t="s">
        <v>30</v>
      </c>
      <c r="B1871">
        <v>2020</v>
      </c>
      <c r="C1871" t="s">
        <v>40</v>
      </c>
      <c r="D1871" s="29">
        <v>44013</v>
      </c>
      <c r="E1871" t="s">
        <v>75</v>
      </c>
      <c r="F1871">
        <v>1808.9</v>
      </c>
      <c r="G1871">
        <v>152.69999999999999</v>
      </c>
    </row>
    <row r="1872" spans="1:7" x14ac:dyDescent="0.35">
      <c r="A1872" t="s">
        <v>30</v>
      </c>
      <c r="B1872">
        <v>2020</v>
      </c>
      <c r="C1872" t="s">
        <v>40</v>
      </c>
      <c r="D1872" s="29">
        <v>44013</v>
      </c>
      <c r="E1872" t="s">
        <v>17</v>
      </c>
      <c r="F1872">
        <v>458.79999999999995</v>
      </c>
      <c r="G1872">
        <v>152.69999999999999</v>
      </c>
    </row>
    <row r="1873" spans="1:7" x14ac:dyDescent="0.35">
      <c r="A1873" t="s">
        <v>30</v>
      </c>
      <c r="B1873">
        <v>2020</v>
      </c>
      <c r="C1873" t="s">
        <v>40</v>
      </c>
      <c r="D1873" s="29">
        <v>44013</v>
      </c>
      <c r="E1873" t="s">
        <v>82</v>
      </c>
      <c r="F1873">
        <v>457.90000000000003</v>
      </c>
      <c r="G1873">
        <v>152.69999999999999</v>
      </c>
    </row>
    <row r="1874" spans="1:7" x14ac:dyDescent="0.35">
      <c r="A1874" t="s">
        <v>30</v>
      </c>
      <c r="B1874">
        <v>2020</v>
      </c>
      <c r="C1874" t="s">
        <v>40</v>
      </c>
      <c r="D1874" s="29">
        <v>44013</v>
      </c>
      <c r="E1874" t="s">
        <v>83</v>
      </c>
      <c r="F1874">
        <v>628.9</v>
      </c>
      <c r="G1874">
        <v>152.69999999999999</v>
      </c>
    </row>
    <row r="1875" spans="1:7" x14ac:dyDescent="0.35">
      <c r="A1875" t="s">
        <v>30</v>
      </c>
      <c r="B1875">
        <v>2020</v>
      </c>
      <c r="C1875" t="s">
        <v>40</v>
      </c>
      <c r="D1875" s="29">
        <v>44013</v>
      </c>
      <c r="E1875" t="s">
        <v>84</v>
      </c>
      <c r="F1875">
        <v>303.39999999999998</v>
      </c>
      <c r="G1875">
        <v>152.69999999999999</v>
      </c>
    </row>
    <row r="1876" spans="1:7" x14ac:dyDescent="0.35">
      <c r="A1876" t="s">
        <v>30</v>
      </c>
      <c r="B1876">
        <v>2020</v>
      </c>
      <c r="C1876" t="s">
        <v>40</v>
      </c>
      <c r="D1876" s="29">
        <v>44013</v>
      </c>
      <c r="E1876" t="s">
        <v>21</v>
      </c>
      <c r="F1876">
        <v>144.9</v>
      </c>
      <c r="G1876">
        <v>152.69999999999999</v>
      </c>
    </row>
    <row r="1877" spans="1:7" x14ac:dyDescent="0.35">
      <c r="A1877" t="s">
        <v>30</v>
      </c>
      <c r="B1877">
        <v>2020</v>
      </c>
      <c r="C1877" t="s">
        <v>40</v>
      </c>
      <c r="D1877" s="29">
        <v>44013</v>
      </c>
      <c r="E1877" t="s">
        <v>23</v>
      </c>
      <c r="F1877">
        <v>158.19999999999999</v>
      </c>
      <c r="G1877">
        <v>152.69999999999999</v>
      </c>
    </row>
    <row r="1878" spans="1:7" x14ac:dyDescent="0.35">
      <c r="A1878" t="s">
        <v>33</v>
      </c>
      <c r="B1878">
        <v>2020</v>
      </c>
      <c r="C1878" t="s">
        <v>40</v>
      </c>
      <c r="D1878" s="29">
        <v>44013</v>
      </c>
      <c r="E1878" t="s">
        <v>23</v>
      </c>
      <c r="F1878">
        <v>148.1</v>
      </c>
      <c r="G1878">
        <v>150.80000000000001</v>
      </c>
    </row>
    <row r="1879" spans="1:7" x14ac:dyDescent="0.35">
      <c r="A1879" t="s">
        <v>33</v>
      </c>
      <c r="B1879">
        <v>2020</v>
      </c>
      <c r="C1879" t="s">
        <v>40</v>
      </c>
      <c r="D1879" s="29">
        <v>44013</v>
      </c>
      <c r="E1879" t="s">
        <v>21</v>
      </c>
      <c r="F1879">
        <v>137.1</v>
      </c>
      <c r="G1879">
        <v>150.80000000000001</v>
      </c>
    </row>
    <row r="1880" spans="1:7" x14ac:dyDescent="0.35">
      <c r="A1880" t="s">
        <v>33</v>
      </c>
      <c r="B1880">
        <v>2020</v>
      </c>
      <c r="C1880" t="s">
        <v>40</v>
      </c>
      <c r="D1880" s="29">
        <v>44013</v>
      </c>
      <c r="E1880" t="s">
        <v>84</v>
      </c>
      <c r="F1880">
        <v>282.39999999999998</v>
      </c>
      <c r="G1880">
        <v>150.80000000000001</v>
      </c>
    </row>
    <row r="1881" spans="1:7" x14ac:dyDescent="0.35">
      <c r="A1881" t="s">
        <v>33</v>
      </c>
      <c r="B1881">
        <v>2020</v>
      </c>
      <c r="C1881" t="s">
        <v>40</v>
      </c>
      <c r="D1881" s="29">
        <v>44013</v>
      </c>
      <c r="E1881" t="s">
        <v>83</v>
      </c>
      <c r="F1881">
        <v>619</v>
      </c>
      <c r="G1881">
        <v>150.80000000000001</v>
      </c>
    </row>
    <row r="1882" spans="1:7" x14ac:dyDescent="0.35">
      <c r="A1882" t="s">
        <v>33</v>
      </c>
      <c r="B1882">
        <v>2020</v>
      </c>
      <c r="C1882" t="s">
        <v>40</v>
      </c>
      <c r="D1882" s="29">
        <v>44013</v>
      </c>
      <c r="E1882" t="s">
        <v>82</v>
      </c>
      <c r="F1882">
        <v>436.5</v>
      </c>
      <c r="G1882">
        <v>150.80000000000001</v>
      </c>
    </row>
    <row r="1883" spans="1:7" x14ac:dyDescent="0.35">
      <c r="A1883" t="s">
        <v>33</v>
      </c>
      <c r="B1883">
        <v>2020</v>
      </c>
      <c r="C1883" t="s">
        <v>40</v>
      </c>
      <c r="D1883" s="29">
        <v>44013</v>
      </c>
      <c r="E1883" t="s">
        <v>17</v>
      </c>
      <c r="F1883">
        <v>432.9</v>
      </c>
      <c r="G1883">
        <v>150.80000000000001</v>
      </c>
    </row>
    <row r="1884" spans="1:7" x14ac:dyDescent="0.35">
      <c r="A1884" t="s">
        <v>33</v>
      </c>
      <c r="B1884">
        <v>2020</v>
      </c>
      <c r="C1884" t="s">
        <v>40</v>
      </c>
      <c r="D1884" s="29">
        <v>44013</v>
      </c>
      <c r="E1884" t="s">
        <v>75</v>
      </c>
      <c r="F1884">
        <v>1859.3999999999999</v>
      </c>
      <c r="G1884">
        <v>150.80000000000001</v>
      </c>
    </row>
    <row r="1885" spans="1:7" x14ac:dyDescent="0.35">
      <c r="A1885" t="s">
        <v>34</v>
      </c>
      <c r="B1885">
        <v>2020</v>
      </c>
      <c r="C1885" t="s">
        <v>40</v>
      </c>
      <c r="D1885" s="29">
        <v>44013</v>
      </c>
      <c r="E1885" t="s">
        <v>75</v>
      </c>
      <c r="F1885">
        <v>1827.4</v>
      </c>
      <c r="G1885">
        <v>151.80000000000001</v>
      </c>
    </row>
    <row r="1886" spans="1:7" x14ac:dyDescent="0.35">
      <c r="A1886" t="s">
        <v>34</v>
      </c>
      <c r="B1886">
        <v>2020</v>
      </c>
      <c r="C1886" t="s">
        <v>40</v>
      </c>
      <c r="D1886" s="29">
        <v>44013</v>
      </c>
      <c r="E1886" t="s">
        <v>17</v>
      </c>
      <c r="F1886">
        <v>448.29999999999995</v>
      </c>
      <c r="G1886">
        <v>151.80000000000001</v>
      </c>
    </row>
    <row r="1887" spans="1:7" x14ac:dyDescent="0.35">
      <c r="A1887" t="s">
        <v>34</v>
      </c>
      <c r="B1887">
        <v>2020</v>
      </c>
      <c r="C1887" t="s">
        <v>40</v>
      </c>
      <c r="D1887" s="29">
        <v>44013</v>
      </c>
      <c r="E1887" t="s">
        <v>82</v>
      </c>
      <c r="F1887">
        <v>446.1</v>
      </c>
      <c r="G1887">
        <v>151.80000000000001</v>
      </c>
    </row>
    <row r="1888" spans="1:7" x14ac:dyDescent="0.35">
      <c r="A1888" t="s">
        <v>34</v>
      </c>
      <c r="B1888">
        <v>2020</v>
      </c>
      <c r="C1888" t="s">
        <v>40</v>
      </c>
      <c r="D1888" s="29">
        <v>44013</v>
      </c>
      <c r="E1888" t="s">
        <v>83</v>
      </c>
      <c r="F1888">
        <v>622.79999999999995</v>
      </c>
      <c r="G1888">
        <v>151.80000000000001</v>
      </c>
    </row>
    <row r="1889" spans="1:7" x14ac:dyDescent="0.35">
      <c r="A1889" t="s">
        <v>34</v>
      </c>
      <c r="B1889">
        <v>2020</v>
      </c>
      <c r="C1889" t="s">
        <v>40</v>
      </c>
      <c r="D1889" s="29">
        <v>44013</v>
      </c>
      <c r="E1889" t="s">
        <v>84</v>
      </c>
      <c r="F1889">
        <v>293.39999999999998</v>
      </c>
      <c r="G1889">
        <v>151.80000000000001</v>
      </c>
    </row>
    <row r="1890" spans="1:7" x14ac:dyDescent="0.35">
      <c r="A1890" t="s">
        <v>34</v>
      </c>
      <c r="B1890">
        <v>2020</v>
      </c>
      <c r="C1890" t="s">
        <v>40</v>
      </c>
      <c r="D1890" s="29">
        <v>44013</v>
      </c>
      <c r="E1890" t="s">
        <v>21</v>
      </c>
      <c r="F1890">
        <v>141.9</v>
      </c>
      <c r="G1890">
        <v>151.80000000000001</v>
      </c>
    </row>
    <row r="1891" spans="1:7" x14ac:dyDescent="0.35">
      <c r="A1891" t="s">
        <v>34</v>
      </c>
      <c r="B1891">
        <v>2020</v>
      </c>
      <c r="C1891" t="s">
        <v>40</v>
      </c>
      <c r="D1891" s="29">
        <v>44013</v>
      </c>
      <c r="E1891" t="s">
        <v>23</v>
      </c>
      <c r="F1891">
        <v>154.4</v>
      </c>
      <c r="G1891">
        <v>151.80000000000001</v>
      </c>
    </row>
    <row r="1892" spans="1:7" x14ac:dyDescent="0.35">
      <c r="A1892" t="s">
        <v>30</v>
      </c>
      <c r="B1892">
        <v>2020</v>
      </c>
      <c r="C1892" t="s">
        <v>41</v>
      </c>
      <c r="D1892" s="29">
        <v>44044</v>
      </c>
      <c r="E1892" t="s">
        <v>75</v>
      </c>
      <c r="F1892">
        <v>1835.1</v>
      </c>
      <c r="G1892">
        <v>154.69999999999999</v>
      </c>
    </row>
    <row r="1893" spans="1:7" x14ac:dyDescent="0.35">
      <c r="A1893" t="s">
        <v>30</v>
      </c>
      <c r="B1893">
        <v>2020</v>
      </c>
      <c r="C1893" t="s">
        <v>41</v>
      </c>
      <c r="D1893" s="29">
        <v>44044</v>
      </c>
      <c r="E1893" t="s">
        <v>17</v>
      </c>
      <c r="F1893">
        <v>458.7</v>
      </c>
      <c r="G1893">
        <v>154.69999999999999</v>
      </c>
    </row>
    <row r="1894" spans="1:7" x14ac:dyDescent="0.35">
      <c r="A1894" t="s">
        <v>30</v>
      </c>
      <c r="B1894">
        <v>2020</v>
      </c>
      <c r="C1894" t="s">
        <v>41</v>
      </c>
      <c r="D1894" s="29">
        <v>44044</v>
      </c>
      <c r="E1894" t="s">
        <v>82</v>
      </c>
      <c r="F1894">
        <v>461.8</v>
      </c>
      <c r="G1894">
        <v>154.69999999999999</v>
      </c>
    </row>
    <row r="1895" spans="1:7" x14ac:dyDescent="0.35">
      <c r="A1895" t="s">
        <v>30</v>
      </c>
      <c r="B1895">
        <v>2020</v>
      </c>
      <c r="C1895" t="s">
        <v>41</v>
      </c>
      <c r="D1895" s="29">
        <v>44044</v>
      </c>
      <c r="E1895" t="s">
        <v>83</v>
      </c>
      <c r="F1895">
        <v>630.19999999999993</v>
      </c>
      <c r="G1895">
        <v>154.69999999999999</v>
      </c>
    </row>
    <row r="1896" spans="1:7" x14ac:dyDescent="0.35">
      <c r="A1896" t="s">
        <v>30</v>
      </c>
      <c r="B1896">
        <v>2020</v>
      </c>
      <c r="C1896" t="s">
        <v>41</v>
      </c>
      <c r="D1896" s="29">
        <v>44044</v>
      </c>
      <c r="E1896" t="s">
        <v>84</v>
      </c>
      <c r="F1896">
        <v>304.89999999999998</v>
      </c>
      <c r="G1896">
        <v>154.69999999999999</v>
      </c>
    </row>
    <row r="1897" spans="1:7" x14ac:dyDescent="0.35">
      <c r="A1897" t="s">
        <v>30</v>
      </c>
      <c r="B1897">
        <v>2020</v>
      </c>
      <c r="C1897" t="s">
        <v>41</v>
      </c>
      <c r="D1897" s="29">
        <v>44044</v>
      </c>
      <c r="E1897" t="s">
        <v>21</v>
      </c>
      <c r="F1897">
        <v>145.80000000000001</v>
      </c>
      <c r="G1897">
        <v>154.69999999999999</v>
      </c>
    </row>
    <row r="1898" spans="1:7" x14ac:dyDescent="0.35">
      <c r="A1898" t="s">
        <v>30</v>
      </c>
      <c r="B1898">
        <v>2020</v>
      </c>
      <c r="C1898" t="s">
        <v>41</v>
      </c>
      <c r="D1898" s="29">
        <v>44044</v>
      </c>
      <c r="E1898" t="s">
        <v>23</v>
      </c>
      <c r="F1898">
        <v>158.80000000000001</v>
      </c>
      <c r="G1898">
        <v>154.69999999999999</v>
      </c>
    </row>
    <row r="1899" spans="1:7" x14ac:dyDescent="0.35">
      <c r="A1899" t="s">
        <v>33</v>
      </c>
      <c r="B1899">
        <v>2020</v>
      </c>
      <c r="C1899" t="s">
        <v>41</v>
      </c>
      <c r="D1899" s="29">
        <v>44044</v>
      </c>
      <c r="E1899" t="s">
        <v>23</v>
      </c>
      <c r="F1899">
        <v>148.69999999999999</v>
      </c>
      <c r="G1899">
        <v>152.9</v>
      </c>
    </row>
    <row r="1900" spans="1:7" x14ac:dyDescent="0.35">
      <c r="A1900" t="s">
        <v>33</v>
      </c>
      <c r="B1900">
        <v>2020</v>
      </c>
      <c r="C1900" t="s">
        <v>41</v>
      </c>
      <c r="D1900" s="29">
        <v>44044</v>
      </c>
      <c r="E1900" t="s">
        <v>21</v>
      </c>
      <c r="F1900">
        <v>138.30000000000001</v>
      </c>
      <c r="G1900">
        <v>152.9</v>
      </c>
    </row>
    <row r="1901" spans="1:7" x14ac:dyDescent="0.35">
      <c r="A1901" t="s">
        <v>33</v>
      </c>
      <c r="B1901">
        <v>2020</v>
      </c>
      <c r="C1901" t="s">
        <v>41</v>
      </c>
      <c r="D1901" s="29">
        <v>44044</v>
      </c>
      <c r="E1901" t="s">
        <v>84</v>
      </c>
      <c r="F1901">
        <v>289.3</v>
      </c>
      <c r="G1901">
        <v>152.9</v>
      </c>
    </row>
    <row r="1902" spans="1:7" x14ac:dyDescent="0.35">
      <c r="A1902" t="s">
        <v>33</v>
      </c>
      <c r="B1902">
        <v>2020</v>
      </c>
      <c r="C1902" t="s">
        <v>41</v>
      </c>
      <c r="D1902" s="29">
        <v>44044</v>
      </c>
      <c r="E1902" t="s">
        <v>83</v>
      </c>
      <c r="F1902">
        <v>620.09999999999991</v>
      </c>
      <c r="G1902">
        <v>152.9</v>
      </c>
    </row>
    <row r="1903" spans="1:7" x14ac:dyDescent="0.35">
      <c r="A1903" t="s">
        <v>33</v>
      </c>
      <c r="B1903">
        <v>2020</v>
      </c>
      <c r="C1903" t="s">
        <v>41</v>
      </c>
      <c r="D1903" s="29">
        <v>44044</v>
      </c>
      <c r="E1903" t="s">
        <v>82</v>
      </c>
      <c r="F1903">
        <v>444.9</v>
      </c>
      <c r="G1903">
        <v>152.9</v>
      </c>
    </row>
    <row r="1904" spans="1:7" x14ac:dyDescent="0.35">
      <c r="A1904" t="s">
        <v>33</v>
      </c>
      <c r="B1904">
        <v>2020</v>
      </c>
      <c r="C1904" t="s">
        <v>41</v>
      </c>
      <c r="D1904" s="29">
        <v>44044</v>
      </c>
      <c r="E1904" t="s">
        <v>17</v>
      </c>
      <c r="F1904">
        <v>433</v>
      </c>
      <c r="G1904">
        <v>152.9</v>
      </c>
    </row>
    <row r="1905" spans="1:7" x14ac:dyDescent="0.35">
      <c r="A1905" t="s">
        <v>33</v>
      </c>
      <c r="B1905">
        <v>2020</v>
      </c>
      <c r="C1905" t="s">
        <v>41</v>
      </c>
      <c r="D1905" s="29">
        <v>44044</v>
      </c>
      <c r="E1905" t="s">
        <v>75</v>
      </c>
      <c r="F1905">
        <v>1888.3999999999999</v>
      </c>
      <c r="G1905">
        <v>152.9</v>
      </c>
    </row>
    <row r="1906" spans="1:7" x14ac:dyDescent="0.35">
      <c r="A1906" t="s">
        <v>34</v>
      </c>
      <c r="B1906">
        <v>2020</v>
      </c>
      <c r="C1906" t="s">
        <v>41</v>
      </c>
      <c r="D1906" s="29">
        <v>44044</v>
      </c>
      <c r="E1906" t="s">
        <v>75</v>
      </c>
      <c r="F1906">
        <v>1854.6</v>
      </c>
      <c r="G1906">
        <v>153.9</v>
      </c>
    </row>
    <row r="1907" spans="1:7" x14ac:dyDescent="0.35">
      <c r="A1907" t="s">
        <v>34</v>
      </c>
      <c r="B1907">
        <v>2020</v>
      </c>
      <c r="C1907" t="s">
        <v>41</v>
      </c>
      <c r="D1907" s="29">
        <v>44044</v>
      </c>
      <c r="E1907" t="s">
        <v>17</v>
      </c>
      <c r="F1907">
        <v>448.2</v>
      </c>
      <c r="G1907">
        <v>153.9</v>
      </c>
    </row>
    <row r="1908" spans="1:7" x14ac:dyDescent="0.35">
      <c r="A1908" t="s">
        <v>34</v>
      </c>
      <c r="B1908">
        <v>2020</v>
      </c>
      <c r="C1908" t="s">
        <v>41</v>
      </c>
      <c r="D1908" s="29">
        <v>44044</v>
      </c>
      <c r="E1908" t="s">
        <v>82</v>
      </c>
      <c r="F1908">
        <v>452.5</v>
      </c>
      <c r="G1908">
        <v>153.9</v>
      </c>
    </row>
    <row r="1909" spans="1:7" x14ac:dyDescent="0.35">
      <c r="A1909" t="s">
        <v>34</v>
      </c>
      <c r="B1909">
        <v>2020</v>
      </c>
      <c r="C1909" t="s">
        <v>41</v>
      </c>
      <c r="D1909" s="29">
        <v>44044</v>
      </c>
      <c r="E1909" t="s">
        <v>83</v>
      </c>
      <c r="F1909">
        <v>623.5</v>
      </c>
      <c r="G1909">
        <v>153.9</v>
      </c>
    </row>
    <row r="1910" spans="1:7" x14ac:dyDescent="0.35">
      <c r="A1910" t="s">
        <v>34</v>
      </c>
      <c r="B1910">
        <v>2020</v>
      </c>
      <c r="C1910" t="s">
        <v>41</v>
      </c>
      <c r="D1910" s="29">
        <v>44044</v>
      </c>
      <c r="E1910" t="s">
        <v>84</v>
      </c>
      <c r="F1910">
        <v>297.39999999999998</v>
      </c>
      <c r="G1910">
        <v>153.9</v>
      </c>
    </row>
    <row r="1911" spans="1:7" x14ac:dyDescent="0.35">
      <c r="A1911" t="s">
        <v>34</v>
      </c>
      <c r="B1911">
        <v>2020</v>
      </c>
      <c r="C1911" t="s">
        <v>41</v>
      </c>
      <c r="D1911" s="29">
        <v>44044</v>
      </c>
      <c r="E1911" t="s">
        <v>21</v>
      </c>
      <c r="F1911">
        <v>143</v>
      </c>
      <c r="G1911">
        <v>153.9</v>
      </c>
    </row>
    <row r="1912" spans="1:7" x14ac:dyDescent="0.35">
      <c r="A1912" t="s">
        <v>34</v>
      </c>
      <c r="B1912">
        <v>2020</v>
      </c>
      <c r="C1912" t="s">
        <v>41</v>
      </c>
      <c r="D1912" s="29">
        <v>44044</v>
      </c>
      <c r="E1912" t="s">
        <v>23</v>
      </c>
      <c r="F1912">
        <v>155</v>
      </c>
      <c r="G1912">
        <v>153.9</v>
      </c>
    </row>
    <row r="1913" spans="1:7" x14ac:dyDescent="0.35">
      <c r="A1913" t="s">
        <v>30</v>
      </c>
      <c r="B1913">
        <v>2020</v>
      </c>
      <c r="C1913" t="s">
        <v>42</v>
      </c>
      <c r="D1913" s="29">
        <v>44075</v>
      </c>
      <c r="E1913" t="s">
        <v>75</v>
      </c>
      <c r="F1913">
        <v>1841.9999999999998</v>
      </c>
      <c r="G1913">
        <v>155.4</v>
      </c>
    </row>
    <row r="1914" spans="1:7" x14ac:dyDescent="0.35">
      <c r="A1914" t="s">
        <v>30</v>
      </c>
      <c r="B1914">
        <v>2020</v>
      </c>
      <c r="C1914" t="s">
        <v>42</v>
      </c>
      <c r="D1914" s="29">
        <v>44075</v>
      </c>
      <c r="E1914" t="s">
        <v>17</v>
      </c>
      <c r="F1914">
        <v>459.9</v>
      </c>
      <c r="G1914">
        <v>155.4</v>
      </c>
    </row>
    <row r="1915" spans="1:7" x14ac:dyDescent="0.35">
      <c r="A1915" t="s">
        <v>30</v>
      </c>
      <c r="B1915">
        <v>2020</v>
      </c>
      <c r="C1915" t="s">
        <v>42</v>
      </c>
      <c r="D1915" s="29">
        <v>44075</v>
      </c>
      <c r="E1915" t="s">
        <v>82</v>
      </c>
      <c r="F1915">
        <v>462</v>
      </c>
      <c r="G1915">
        <v>155.4</v>
      </c>
    </row>
    <row r="1916" spans="1:7" x14ac:dyDescent="0.35">
      <c r="A1916" t="s">
        <v>30</v>
      </c>
      <c r="B1916">
        <v>2020</v>
      </c>
      <c r="C1916" t="s">
        <v>42</v>
      </c>
      <c r="D1916" s="29">
        <v>44075</v>
      </c>
      <c r="E1916" t="s">
        <v>83</v>
      </c>
      <c r="F1916">
        <v>638.5</v>
      </c>
      <c r="G1916">
        <v>155.4</v>
      </c>
    </row>
    <row r="1917" spans="1:7" x14ac:dyDescent="0.35">
      <c r="A1917" t="s">
        <v>30</v>
      </c>
      <c r="B1917">
        <v>2020</v>
      </c>
      <c r="C1917" t="s">
        <v>42</v>
      </c>
      <c r="D1917" s="29">
        <v>44075</v>
      </c>
      <c r="E1917" t="s">
        <v>84</v>
      </c>
      <c r="F1917">
        <v>305.29999999999995</v>
      </c>
      <c r="G1917">
        <v>155.4</v>
      </c>
    </row>
    <row r="1918" spans="1:7" x14ac:dyDescent="0.35">
      <c r="A1918" t="s">
        <v>30</v>
      </c>
      <c r="B1918">
        <v>2020</v>
      </c>
      <c r="C1918" t="s">
        <v>42</v>
      </c>
      <c r="D1918" s="29">
        <v>44075</v>
      </c>
      <c r="E1918" t="s">
        <v>21</v>
      </c>
      <c r="F1918">
        <v>146.4</v>
      </c>
      <c r="G1918">
        <v>155.4</v>
      </c>
    </row>
    <row r="1919" spans="1:7" x14ac:dyDescent="0.35">
      <c r="A1919" t="s">
        <v>30</v>
      </c>
      <c r="B1919">
        <v>2020</v>
      </c>
      <c r="C1919" t="s">
        <v>42</v>
      </c>
      <c r="D1919" s="29">
        <v>44075</v>
      </c>
      <c r="E1919" t="s">
        <v>23</v>
      </c>
      <c r="F1919">
        <v>159.1</v>
      </c>
      <c r="G1919">
        <v>155.4</v>
      </c>
    </row>
    <row r="1920" spans="1:7" x14ac:dyDescent="0.35">
      <c r="A1920" t="s">
        <v>33</v>
      </c>
      <c r="B1920">
        <v>2020</v>
      </c>
      <c r="C1920" t="s">
        <v>42</v>
      </c>
      <c r="D1920" s="29">
        <v>44075</v>
      </c>
      <c r="E1920" t="s">
        <v>23</v>
      </c>
      <c r="F1920">
        <v>150</v>
      </c>
      <c r="G1920">
        <v>154</v>
      </c>
    </row>
    <row r="1921" spans="1:7" x14ac:dyDescent="0.35">
      <c r="A1921" t="s">
        <v>33</v>
      </c>
      <c r="B1921">
        <v>2020</v>
      </c>
      <c r="C1921" t="s">
        <v>42</v>
      </c>
      <c r="D1921" s="29">
        <v>44075</v>
      </c>
      <c r="E1921" t="s">
        <v>21</v>
      </c>
      <c r="F1921">
        <v>137.19999999999999</v>
      </c>
      <c r="G1921">
        <v>154</v>
      </c>
    </row>
    <row r="1922" spans="1:7" x14ac:dyDescent="0.35">
      <c r="A1922" t="s">
        <v>33</v>
      </c>
      <c r="B1922">
        <v>2020</v>
      </c>
      <c r="C1922" t="s">
        <v>42</v>
      </c>
      <c r="D1922" s="29">
        <v>44075</v>
      </c>
      <c r="E1922" t="s">
        <v>84</v>
      </c>
      <c r="F1922">
        <v>291.39999999999998</v>
      </c>
      <c r="G1922">
        <v>154</v>
      </c>
    </row>
    <row r="1923" spans="1:7" x14ac:dyDescent="0.35">
      <c r="A1923" t="s">
        <v>33</v>
      </c>
      <c r="B1923">
        <v>2020</v>
      </c>
      <c r="C1923" t="s">
        <v>42</v>
      </c>
      <c r="D1923" s="29">
        <v>44075</v>
      </c>
      <c r="E1923" t="s">
        <v>83</v>
      </c>
      <c r="F1923">
        <v>628</v>
      </c>
      <c r="G1923">
        <v>154</v>
      </c>
    </row>
    <row r="1924" spans="1:7" x14ac:dyDescent="0.35">
      <c r="A1924" t="s">
        <v>33</v>
      </c>
      <c r="B1924">
        <v>2020</v>
      </c>
      <c r="C1924" t="s">
        <v>42</v>
      </c>
      <c r="D1924" s="29">
        <v>44075</v>
      </c>
      <c r="E1924" t="s">
        <v>82</v>
      </c>
      <c r="F1924">
        <v>446.29999999999995</v>
      </c>
      <c r="G1924">
        <v>154</v>
      </c>
    </row>
    <row r="1925" spans="1:7" x14ac:dyDescent="0.35">
      <c r="A1925" t="s">
        <v>33</v>
      </c>
      <c r="B1925">
        <v>2020</v>
      </c>
      <c r="C1925" t="s">
        <v>42</v>
      </c>
      <c r="D1925" s="29">
        <v>44075</v>
      </c>
      <c r="E1925" t="s">
        <v>17</v>
      </c>
      <c r="F1925">
        <v>434.6</v>
      </c>
      <c r="G1925">
        <v>154</v>
      </c>
    </row>
    <row r="1926" spans="1:7" x14ac:dyDescent="0.35">
      <c r="A1926" t="s">
        <v>33</v>
      </c>
      <c r="B1926">
        <v>2020</v>
      </c>
      <c r="C1926" t="s">
        <v>42</v>
      </c>
      <c r="D1926" s="29">
        <v>44075</v>
      </c>
      <c r="E1926" t="s">
        <v>75</v>
      </c>
      <c r="F1926">
        <v>1903.9</v>
      </c>
      <c r="G1926">
        <v>154</v>
      </c>
    </row>
    <row r="1927" spans="1:7" x14ac:dyDescent="0.35">
      <c r="A1927" t="s">
        <v>34</v>
      </c>
      <c r="B1927">
        <v>2020</v>
      </c>
      <c r="C1927" t="s">
        <v>42</v>
      </c>
      <c r="D1927" s="29">
        <v>44075</v>
      </c>
      <c r="E1927" t="s">
        <v>75</v>
      </c>
      <c r="F1927">
        <v>1864.8</v>
      </c>
      <c r="G1927">
        <v>154.69999999999999</v>
      </c>
    </row>
    <row r="1928" spans="1:7" x14ac:dyDescent="0.35">
      <c r="A1928" t="s">
        <v>34</v>
      </c>
      <c r="B1928">
        <v>2020</v>
      </c>
      <c r="C1928" t="s">
        <v>42</v>
      </c>
      <c r="D1928" s="29">
        <v>44075</v>
      </c>
      <c r="E1928" t="s">
        <v>17</v>
      </c>
      <c r="F1928">
        <v>449.70000000000005</v>
      </c>
      <c r="G1928">
        <v>154.69999999999999</v>
      </c>
    </row>
    <row r="1929" spans="1:7" x14ac:dyDescent="0.35">
      <c r="A1929" t="s">
        <v>34</v>
      </c>
      <c r="B1929">
        <v>2020</v>
      </c>
      <c r="C1929" t="s">
        <v>42</v>
      </c>
      <c r="D1929" s="29">
        <v>44075</v>
      </c>
      <c r="E1929" t="s">
        <v>82</v>
      </c>
      <c r="F1929">
        <v>453.4</v>
      </c>
      <c r="G1929">
        <v>154.69999999999999</v>
      </c>
    </row>
    <row r="1930" spans="1:7" x14ac:dyDescent="0.35">
      <c r="A1930" t="s">
        <v>34</v>
      </c>
      <c r="B1930">
        <v>2020</v>
      </c>
      <c r="C1930" t="s">
        <v>42</v>
      </c>
      <c r="D1930" s="29">
        <v>44075</v>
      </c>
      <c r="E1930" t="s">
        <v>83</v>
      </c>
      <c r="F1930">
        <v>631.6</v>
      </c>
      <c r="G1930">
        <v>154.69999999999999</v>
      </c>
    </row>
    <row r="1931" spans="1:7" x14ac:dyDescent="0.35">
      <c r="A1931" t="s">
        <v>34</v>
      </c>
      <c r="B1931">
        <v>2020</v>
      </c>
      <c r="C1931" t="s">
        <v>42</v>
      </c>
      <c r="D1931" s="29">
        <v>44075</v>
      </c>
      <c r="E1931" t="s">
        <v>84</v>
      </c>
      <c r="F1931">
        <v>298.7</v>
      </c>
      <c r="G1931">
        <v>154.69999999999999</v>
      </c>
    </row>
    <row r="1932" spans="1:7" x14ac:dyDescent="0.35">
      <c r="A1932" t="s">
        <v>34</v>
      </c>
      <c r="B1932">
        <v>2020</v>
      </c>
      <c r="C1932" t="s">
        <v>42</v>
      </c>
      <c r="D1932" s="29">
        <v>44075</v>
      </c>
      <c r="E1932" t="s">
        <v>21</v>
      </c>
      <c r="F1932">
        <v>142.9</v>
      </c>
      <c r="G1932">
        <v>154.69999999999999</v>
      </c>
    </row>
    <row r="1933" spans="1:7" x14ac:dyDescent="0.35">
      <c r="A1933" t="s">
        <v>34</v>
      </c>
      <c r="B1933">
        <v>2020</v>
      </c>
      <c r="C1933" t="s">
        <v>42</v>
      </c>
      <c r="D1933" s="29">
        <v>44075</v>
      </c>
      <c r="E1933" t="s">
        <v>23</v>
      </c>
      <c r="F1933">
        <v>155.6</v>
      </c>
      <c r="G1933">
        <v>154.69999999999999</v>
      </c>
    </row>
    <row r="1934" spans="1:7" x14ac:dyDescent="0.35">
      <c r="A1934" t="s">
        <v>30</v>
      </c>
      <c r="B1934">
        <v>2020</v>
      </c>
      <c r="C1934" t="s">
        <v>43</v>
      </c>
      <c r="D1934" s="29">
        <v>44105</v>
      </c>
      <c r="E1934" t="s">
        <v>75</v>
      </c>
      <c r="F1934">
        <v>1883.5</v>
      </c>
      <c r="G1934">
        <v>157.5</v>
      </c>
    </row>
    <row r="1935" spans="1:7" x14ac:dyDescent="0.35">
      <c r="A1935" t="s">
        <v>30</v>
      </c>
      <c r="B1935">
        <v>2020</v>
      </c>
      <c r="C1935" t="s">
        <v>43</v>
      </c>
      <c r="D1935" s="29">
        <v>44105</v>
      </c>
      <c r="E1935" t="s">
        <v>17</v>
      </c>
      <c r="F1935">
        <v>461.29999999999995</v>
      </c>
      <c r="G1935">
        <v>157.5</v>
      </c>
    </row>
    <row r="1936" spans="1:7" x14ac:dyDescent="0.35">
      <c r="A1936" t="s">
        <v>30</v>
      </c>
      <c r="B1936">
        <v>2020</v>
      </c>
      <c r="C1936" t="s">
        <v>43</v>
      </c>
      <c r="D1936" s="29">
        <v>44105</v>
      </c>
      <c r="E1936" t="s">
        <v>82</v>
      </c>
      <c r="F1936">
        <v>465.4</v>
      </c>
      <c r="G1936">
        <v>157.5</v>
      </c>
    </row>
    <row r="1937" spans="1:7" x14ac:dyDescent="0.35">
      <c r="A1937" t="s">
        <v>30</v>
      </c>
      <c r="B1937">
        <v>2020</v>
      </c>
      <c r="C1937" t="s">
        <v>43</v>
      </c>
      <c r="D1937" s="29">
        <v>44105</v>
      </c>
      <c r="E1937" t="s">
        <v>83</v>
      </c>
      <c r="F1937">
        <v>638.70000000000005</v>
      </c>
      <c r="G1937">
        <v>157.5</v>
      </c>
    </row>
    <row r="1938" spans="1:7" x14ac:dyDescent="0.35">
      <c r="A1938" t="s">
        <v>30</v>
      </c>
      <c r="B1938">
        <v>2020</v>
      </c>
      <c r="C1938" t="s">
        <v>43</v>
      </c>
      <c r="D1938" s="29">
        <v>44105</v>
      </c>
      <c r="E1938" t="s">
        <v>84</v>
      </c>
      <c r="F1938">
        <v>306.3</v>
      </c>
      <c r="G1938">
        <v>157.5</v>
      </c>
    </row>
    <row r="1939" spans="1:7" x14ac:dyDescent="0.35">
      <c r="A1939" t="s">
        <v>30</v>
      </c>
      <c r="B1939">
        <v>2020</v>
      </c>
      <c r="C1939" t="s">
        <v>43</v>
      </c>
      <c r="D1939" s="29">
        <v>44105</v>
      </c>
      <c r="E1939" t="s">
        <v>21</v>
      </c>
      <c r="F1939">
        <v>146.80000000000001</v>
      </c>
      <c r="G1939">
        <v>157.5</v>
      </c>
    </row>
    <row r="1940" spans="1:7" x14ac:dyDescent="0.35">
      <c r="A1940" t="s">
        <v>30</v>
      </c>
      <c r="B1940">
        <v>2020</v>
      </c>
      <c r="C1940" t="s">
        <v>43</v>
      </c>
      <c r="D1940" s="29">
        <v>44105</v>
      </c>
      <c r="E1940" t="s">
        <v>23</v>
      </c>
      <c r="F1940">
        <v>159.5</v>
      </c>
      <c r="G1940">
        <v>157.5</v>
      </c>
    </row>
    <row r="1941" spans="1:7" x14ac:dyDescent="0.35">
      <c r="A1941" t="s">
        <v>33</v>
      </c>
      <c r="B1941">
        <v>2020</v>
      </c>
      <c r="C1941" t="s">
        <v>43</v>
      </c>
      <c r="D1941" s="29">
        <v>44105</v>
      </c>
      <c r="E1941" t="s">
        <v>23</v>
      </c>
      <c r="F1941">
        <v>151</v>
      </c>
      <c r="G1941">
        <v>155.19999999999999</v>
      </c>
    </row>
    <row r="1942" spans="1:7" x14ac:dyDescent="0.35">
      <c r="A1942" t="s">
        <v>33</v>
      </c>
      <c r="B1942">
        <v>2020</v>
      </c>
      <c r="C1942" t="s">
        <v>43</v>
      </c>
      <c r="D1942" s="29">
        <v>44105</v>
      </c>
      <c r="E1942" t="s">
        <v>21</v>
      </c>
      <c r="F1942">
        <v>137.1</v>
      </c>
      <c r="G1942">
        <v>155.19999999999999</v>
      </c>
    </row>
    <row r="1943" spans="1:7" x14ac:dyDescent="0.35">
      <c r="A1943" t="s">
        <v>33</v>
      </c>
      <c r="B1943">
        <v>2020</v>
      </c>
      <c r="C1943" t="s">
        <v>43</v>
      </c>
      <c r="D1943" s="29">
        <v>44105</v>
      </c>
      <c r="E1943" t="s">
        <v>84</v>
      </c>
      <c r="F1943">
        <v>291.29999999999995</v>
      </c>
      <c r="G1943">
        <v>155.19999999999999</v>
      </c>
    </row>
    <row r="1944" spans="1:7" x14ac:dyDescent="0.35">
      <c r="A1944" t="s">
        <v>33</v>
      </c>
      <c r="B1944">
        <v>2020</v>
      </c>
      <c r="C1944" t="s">
        <v>43</v>
      </c>
      <c r="D1944" s="29">
        <v>44105</v>
      </c>
      <c r="E1944" t="s">
        <v>83</v>
      </c>
      <c r="F1944">
        <v>628</v>
      </c>
      <c r="G1944">
        <v>155.19999999999999</v>
      </c>
    </row>
    <row r="1945" spans="1:7" x14ac:dyDescent="0.35">
      <c r="A1945" t="s">
        <v>33</v>
      </c>
      <c r="B1945">
        <v>2020</v>
      </c>
      <c r="C1945" t="s">
        <v>43</v>
      </c>
      <c r="D1945" s="29">
        <v>44105</v>
      </c>
      <c r="E1945" t="s">
        <v>82</v>
      </c>
      <c r="F1945">
        <v>447.59999999999997</v>
      </c>
      <c r="G1945">
        <v>155.19999999999999</v>
      </c>
    </row>
    <row r="1946" spans="1:7" x14ac:dyDescent="0.35">
      <c r="A1946" t="s">
        <v>33</v>
      </c>
      <c r="B1946">
        <v>2020</v>
      </c>
      <c r="C1946" t="s">
        <v>43</v>
      </c>
      <c r="D1946" s="29">
        <v>44105</v>
      </c>
      <c r="E1946" t="s">
        <v>17</v>
      </c>
      <c r="F1946">
        <v>434.90000000000003</v>
      </c>
      <c r="G1946">
        <v>155.19999999999999</v>
      </c>
    </row>
    <row r="1947" spans="1:7" x14ac:dyDescent="0.35">
      <c r="A1947" t="s">
        <v>33</v>
      </c>
      <c r="B1947">
        <v>2020</v>
      </c>
      <c r="C1947" t="s">
        <v>43</v>
      </c>
      <c r="D1947" s="29">
        <v>44105</v>
      </c>
      <c r="E1947" t="s">
        <v>75</v>
      </c>
      <c r="F1947">
        <v>1941</v>
      </c>
      <c r="G1947">
        <v>155.19999999999999</v>
      </c>
    </row>
    <row r="1948" spans="1:7" x14ac:dyDescent="0.35">
      <c r="A1948" t="s">
        <v>34</v>
      </c>
      <c r="B1948">
        <v>2020</v>
      </c>
      <c r="C1948" t="s">
        <v>43</v>
      </c>
      <c r="D1948" s="29">
        <v>44105</v>
      </c>
      <c r="E1948" t="s">
        <v>75</v>
      </c>
      <c r="F1948">
        <v>1904.6000000000004</v>
      </c>
      <c r="G1948">
        <v>156.4</v>
      </c>
    </row>
    <row r="1949" spans="1:7" x14ac:dyDescent="0.35">
      <c r="A1949" t="s">
        <v>34</v>
      </c>
      <c r="B1949">
        <v>2020</v>
      </c>
      <c r="C1949" t="s">
        <v>43</v>
      </c>
      <c r="D1949" s="29">
        <v>44105</v>
      </c>
      <c r="E1949" t="s">
        <v>17</v>
      </c>
      <c r="F1949">
        <v>450.59999999999997</v>
      </c>
      <c r="G1949">
        <v>156.4</v>
      </c>
    </row>
    <row r="1950" spans="1:7" x14ac:dyDescent="0.35">
      <c r="A1950" t="s">
        <v>34</v>
      </c>
      <c r="B1950">
        <v>2020</v>
      </c>
      <c r="C1950" t="s">
        <v>43</v>
      </c>
      <c r="D1950" s="29">
        <v>44105</v>
      </c>
      <c r="E1950" t="s">
        <v>82</v>
      </c>
      <c r="F1950">
        <v>455.6</v>
      </c>
      <c r="G1950">
        <v>156.4</v>
      </c>
    </row>
    <row r="1951" spans="1:7" x14ac:dyDescent="0.35">
      <c r="A1951" t="s">
        <v>34</v>
      </c>
      <c r="B1951">
        <v>2020</v>
      </c>
      <c r="C1951" t="s">
        <v>43</v>
      </c>
      <c r="D1951" s="29">
        <v>44105</v>
      </c>
      <c r="E1951" t="s">
        <v>83</v>
      </c>
      <c r="F1951">
        <v>631.79999999999995</v>
      </c>
      <c r="G1951">
        <v>156.4</v>
      </c>
    </row>
    <row r="1952" spans="1:7" x14ac:dyDescent="0.35">
      <c r="A1952" t="s">
        <v>34</v>
      </c>
      <c r="B1952">
        <v>2020</v>
      </c>
      <c r="C1952" t="s">
        <v>43</v>
      </c>
      <c r="D1952" s="29">
        <v>44105</v>
      </c>
      <c r="E1952" t="s">
        <v>84</v>
      </c>
      <c r="F1952">
        <v>299.10000000000002</v>
      </c>
      <c r="G1952">
        <v>156.4</v>
      </c>
    </row>
    <row r="1953" spans="1:7" x14ac:dyDescent="0.35">
      <c r="A1953" t="s">
        <v>34</v>
      </c>
      <c r="B1953">
        <v>2020</v>
      </c>
      <c r="C1953" t="s">
        <v>43</v>
      </c>
      <c r="D1953" s="29">
        <v>44105</v>
      </c>
      <c r="E1953" t="s">
        <v>21</v>
      </c>
      <c r="F1953">
        <v>143.1</v>
      </c>
      <c r="G1953">
        <v>156.4</v>
      </c>
    </row>
    <row r="1954" spans="1:7" x14ac:dyDescent="0.35">
      <c r="A1954" t="s">
        <v>34</v>
      </c>
      <c r="B1954">
        <v>2020</v>
      </c>
      <c r="C1954" t="s">
        <v>43</v>
      </c>
      <c r="D1954" s="29">
        <v>44105</v>
      </c>
      <c r="E1954" t="s">
        <v>23</v>
      </c>
      <c r="F1954">
        <v>156.30000000000001</v>
      </c>
      <c r="G1954">
        <v>156.4</v>
      </c>
    </row>
    <row r="1955" spans="1:7" x14ac:dyDescent="0.35">
      <c r="A1955" t="s">
        <v>30</v>
      </c>
      <c r="B1955">
        <v>2020</v>
      </c>
      <c r="C1955" t="s">
        <v>45</v>
      </c>
      <c r="D1955" s="29">
        <v>44136</v>
      </c>
      <c r="E1955" t="s">
        <v>75</v>
      </c>
      <c r="F1955">
        <v>1932.4000000000003</v>
      </c>
      <c r="G1955">
        <v>159.80000000000001</v>
      </c>
    </row>
    <row r="1956" spans="1:7" x14ac:dyDescent="0.35">
      <c r="A1956" t="s">
        <v>30</v>
      </c>
      <c r="B1956">
        <v>2020</v>
      </c>
      <c r="C1956" t="s">
        <v>45</v>
      </c>
      <c r="D1956" s="29">
        <v>44136</v>
      </c>
      <c r="E1956" t="s">
        <v>17</v>
      </c>
      <c r="F1956">
        <v>462.8</v>
      </c>
      <c r="G1956">
        <v>159.80000000000001</v>
      </c>
    </row>
    <row r="1957" spans="1:7" x14ac:dyDescent="0.35">
      <c r="A1957" t="s">
        <v>30</v>
      </c>
      <c r="B1957">
        <v>2020</v>
      </c>
      <c r="C1957" t="s">
        <v>45</v>
      </c>
      <c r="D1957" s="29">
        <v>44136</v>
      </c>
      <c r="E1957" t="s">
        <v>82</v>
      </c>
      <c r="F1957">
        <v>465.70000000000005</v>
      </c>
      <c r="G1957">
        <v>159.80000000000001</v>
      </c>
    </row>
    <row r="1958" spans="1:7" x14ac:dyDescent="0.35">
      <c r="A1958" t="s">
        <v>30</v>
      </c>
      <c r="B1958">
        <v>2020</v>
      </c>
      <c r="C1958" t="s">
        <v>45</v>
      </c>
      <c r="D1958" s="29">
        <v>44136</v>
      </c>
      <c r="E1958" t="s">
        <v>83</v>
      </c>
      <c r="F1958">
        <v>643.20000000000005</v>
      </c>
      <c r="G1958">
        <v>159.80000000000001</v>
      </c>
    </row>
    <row r="1959" spans="1:7" x14ac:dyDescent="0.35">
      <c r="A1959" t="s">
        <v>30</v>
      </c>
      <c r="B1959">
        <v>2020</v>
      </c>
      <c r="C1959" t="s">
        <v>45</v>
      </c>
      <c r="D1959" s="29">
        <v>44136</v>
      </c>
      <c r="E1959" t="s">
        <v>84</v>
      </c>
      <c r="F1959">
        <v>307.3</v>
      </c>
      <c r="G1959">
        <v>159.80000000000001</v>
      </c>
    </row>
    <row r="1960" spans="1:7" x14ac:dyDescent="0.35">
      <c r="A1960" t="s">
        <v>30</v>
      </c>
      <c r="B1960">
        <v>2020</v>
      </c>
      <c r="C1960" t="s">
        <v>45</v>
      </c>
      <c r="D1960" s="29">
        <v>44136</v>
      </c>
      <c r="E1960" t="s">
        <v>21</v>
      </c>
      <c r="F1960">
        <v>147.5</v>
      </c>
      <c r="G1960">
        <v>159.80000000000001</v>
      </c>
    </row>
    <row r="1961" spans="1:7" x14ac:dyDescent="0.35">
      <c r="A1961" t="s">
        <v>30</v>
      </c>
      <c r="B1961">
        <v>2020</v>
      </c>
      <c r="C1961" t="s">
        <v>45</v>
      </c>
      <c r="D1961" s="29">
        <v>44136</v>
      </c>
      <c r="E1961" t="s">
        <v>23</v>
      </c>
      <c r="F1961">
        <v>160.4</v>
      </c>
      <c r="G1961">
        <v>159.80000000000001</v>
      </c>
    </row>
    <row r="1962" spans="1:7" x14ac:dyDescent="0.35">
      <c r="A1962" t="s">
        <v>33</v>
      </c>
      <c r="B1962">
        <v>2020</v>
      </c>
      <c r="C1962" t="s">
        <v>45</v>
      </c>
      <c r="D1962" s="29">
        <v>44136</v>
      </c>
      <c r="E1962" t="s">
        <v>23</v>
      </c>
      <c r="F1962">
        <v>152</v>
      </c>
      <c r="G1962">
        <v>156.69999999999999</v>
      </c>
    </row>
    <row r="1963" spans="1:7" x14ac:dyDescent="0.35">
      <c r="A1963" t="s">
        <v>33</v>
      </c>
      <c r="B1963">
        <v>2020</v>
      </c>
      <c r="C1963" t="s">
        <v>45</v>
      </c>
      <c r="D1963" s="29">
        <v>44136</v>
      </c>
      <c r="E1963" t="s">
        <v>21</v>
      </c>
      <c r="F1963">
        <v>137.30000000000001</v>
      </c>
      <c r="G1963">
        <v>156.69999999999999</v>
      </c>
    </row>
    <row r="1964" spans="1:7" x14ac:dyDescent="0.35">
      <c r="A1964" t="s">
        <v>33</v>
      </c>
      <c r="B1964">
        <v>2020</v>
      </c>
      <c r="C1964" t="s">
        <v>45</v>
      </c>
      <c r="D1964" s="29">
        <v>44136</v>
      </c>
      <c r="E1964" t="s">
        <v>84</v>
      </c>
      <c r="F1964">
        <v>291.7</v>
      </c>
      <c r="G1964">
        <v>156.69999999999999</v>
      </c>
    </row>
    <row r="1965" spans="1:7" x14ac:dyDescent="0.35">
      <c r="A1965" t="s">
        <v>33</v>
      </c>
      <c r="B1965">
        <v>2020</v>
      </c>
      <c r="C1965" t="s">
        <v>45</v>
      </c>
      <c r="D1965" s="29">
        <v>44136</v>
      </c>
      <c r="E1965" t="s">
        <v>83</v>
      </c>
      <c r="F1965">
        <v>632.6</v>
      </c>
      <c r="G1965">
        <v>156.69999999999999</v>
      </c>
    </row>
    <row r="1966" spans="1:7" x14ac:dyDescent="0.35">
      <c r="A1966" t="s">
        <v>33</v>
      </c>
      <c r="B1966">
        <v>2020</v>
      </c>
      <c r="C1966" t="s">
        <v>45</v>
      </c>
      <c r="D1966" s="29">
        <v>44136</v>
      </c>
      <c r="E1966" t="s">
        <v>82</v>
      </c>
      <c r="F1966">
        <v>449.6</v>
      </c>
      <c r="G1966">
        <v>156.69999999999999</v>
      </c>
    </row>
    <row r="1967" spans="1:7" x14ac:dyDescent="0.35">
      <c r="A1967" t="s">
        <v>33</v>
      </c>
      <c r="B1967">
        <v>2020</v>
      </c>
      <c r="C1967" t="s">
        <v>45</v>
      </c>
      <c r="D1967" s="29">
        <v>44136</v>
      </c>
      <c r="E1967" t="s">
        <v>17</v>
      </c>
      <c r="F1967">
        <v>436.3</v>
      </c>
      <c r="G1967">
        <v>156.69999999999999</v>
      </c>
    </row>
    <row r="1968" spans="1:7" x14ac:dyDescent="0.35">
      <c r="A1968" t="s">
        <v>33</v>
      </c>
      <c r="B1968">
        <v>2020</v>
      </c>
      <c r="C1968" t="s">
        <v>45</v>
      </c>
      <c r="D1968" s="29">
        <v>44136</v>
      </c>
      <c r="E1968" t="s">
        <v>75</v>
      </c>
      <c r="F1968">
        <v>1979.2</v>
      </c>
      <c r="G1968">
        <v>156.69999999999999</v>
      </c>
    </row>
    <row r="1969" spans="1:7" x14ac:dyDescent="0.35">
      <c r="A1969" t="s">
        <v>34</v>
      </c>
      <c r="B1969">
        <v>2020</v>
      </c>
      <c r="C1969" t="s">
        <v>45</v>
      </c>
      <c r="D1969" s="29">
        <v>44136</v>
      </c>
      <c r="E1969" t="s">
        <v>75</v>
      </c>
      <c r="F1969">
        <v>1949.1000000000001</v>
      </c>
      <c r="G1969">
        <v>158.4</v>
      </c>
    </row>
    <row r="1970" spans="1:7" x14ac:dyDescent="0.35">
      <c r="A1970" t="s">
        <v>34</v>
      </c>
      <c r="B1970">
        <v>2020</v>
      </c>
      <c r="C1970" t="s">
        <v>45</v>
      </c>
      <c r="D1970" s="29">
        <v>44136</v>
      </c>
      <c r="E1970" t="s">
        <v>17</v>
      </c>
      <c r="F1970">
        <v>452.00000000000006</v>
      </c>
      <c r="G1970">
        <v>158.4</v>
      </c>
    </row>
    <row r="1971" spans="1:7" x14ac:dyDescent="0.35">
      <c r="A1971" t="s">
        <v>34</v>
      </c>
      <c r="B1971">
        <v>2020</v>
      </c>
      <c r="C1971" t="s">
        <v>45</v>
      </c>
      <c r="D1971" s="29">
        <v>44136</v>
      </c>
      <c r="E1971" t="s">
        <v>82</v>
      </c>
      <c r="F1971">
        <v>457</v>
      </c>
      <c r="G1971">
        <v>158.4</v>
      </c>
    </row>
    <row r="1972" spans="1:7" x14ac:dyDescent="0.35">
      <c r="A1972" t="s">
        <v>34</v>
      </c>
      <c r="B1972">
        <v>2020</v>
      </c>
      <c r="C1972" t="s">
        <v>45</v>
      </c>
      <c r="D1972" s="29">
        <v>44136</v>
      </c>
      <c r="E1972" t="s">
        <v>83</v>
      </c>
      <c r="F1972">
        <v>636.6</v>
      </c>
      <c r="G1972">
        <v>158.4</v>
      </c>
    </row>
    <row r="1973" spans="1:7" x14ac:dyDescent="0.35">
      <c r="A1973" t="s">
        <v>34</v>
      </c>
      <c r="B1973">
        <v>2020</v>
      </c>
      <c r="C1973" t="s">
        <v>45</v>
      </c>
      <c r="D1973" s="29">
        <v>44136</v>
      </c>
      <c r="E1973" t="s">
        <v>84</v>
      </c>
      <c r="F1973">
        <v>299.89999999999998</v>
      </c>
      <c r="G1973">
        <v>158.4</v>
      </c>
    </row>
    <row r="1974" spans="1:7" x14ac:dyDescent="0.35">
      <c r="A1974" t="s">
        <v>34</v>
      </c>
      <c r="B1974">
        <v>2020</v>
      </c>
      <c r="C1974" t="s">
        <v>45</v>
      </c>
      <c r="D1974" s="29">
        <v>44136</v>
      </c>
      <c r="E1974" t="s">
        <v>21</v>
      </c>
      <c r="F1974">
        <v>143.6</v>
      </c>
      <c r="G1974">
        <v>158.4</v>
      </c>
    </row>
    <row r="1975" spans="1:7" x14ac:dyDescent="0.35">
      <c r="A1975" t="s">
        <v>34</v>
      </c>
      <c r="B1975">
        <v>2020</v>
      </c>
      <c r="C1975" t="s">
        <v>45</v>
      </c>
      <c r="D1975" s="29">
        <v>44136</v>
      </c>
      <c r="E1975" t="s">
        <v>23</v>
      </c>
      <c r="F1975">
        <v>157.19999999999999</v>
      </c>
      <c r="G1975">
        <v>158.4</v>
      </c>
    </row>
    <row r="1976" spans="1:7" x14ac:dyDescent="0.35">
      <c r="A1976" t="s">
        <v>30</v>
      </c>
      <c r="B1976">
        <v>2020</v>
      </c>
      <c r="C1976" t="s">
        <v>46</v>
      </c>
      <c r="D1976" s="29">
        <v>44166</v>
      </c>
      <c r="E1976" t="s">
        <v>75</v>
      </c>
      <c r="F1976">
        <v>1947.1</v>
      </c>
      <c r="G1976">
        <v>160.69999999999999</v>
      </c>
    </row>
    <row r="1977" spans="1:7" x14ac:dyDescent="0.35">
      <c r="A1977" t="s">
        <v>30</v>
      </c>
      <c r="B1977">
        <v>2020</v>
      </c>
      <c r="C1977" t="s">
        <v>46</v>
      </c>
      <c r="D1977" s="29">
        <v>44166</v>
      </c>
      <c r="E1977" t="s">
        <v>17</v>
      </c>
      <c r="F1977">
        <v>464.90000000000003</v>
      </c>
      <c r="G1977">
        <v>160.69999999999999</v>
      </c>
    </row>
    <row r="1978" spans="1:7" x14ac:dyDescent="0.35">
      <c r="A1978" t="s">
        <v>30</v>
      </c>
      <c r="B1978">
        <v>2020</v>
      </c>
      <c r="C1978" t="s">
        <v>46</v>
      </c>
      <c r="D1978" s="29">
        <v>44166</v>
      </c>
      <c r="E1978" t="s">
        <v>82</v>
      </c>
      <c r="F1978">
        <v>467.70000000000005</v>
      </c>
      <c r="G1978">
        <v>160.69999999999999</v>
      </c>
    </row>
    <row r="1979" spans="1:7" x14ac:dyDescent="0.35">
      <c r="A1979" t="s">
        <v>30</v>
      </c>
      <c r="B1979">
        <v>2020</v>
      </c>
      <c r="C1979" t="s">
        <v>46</v>
      </c>
      <c r="D1979" s="29">
        <v>44166</v>
      </c>
      <c r="E1979" t="s">
        <v>83</v>
      </c>
      <c r="F1979">
        <v>647.5</v>
      </c>
      <c r="G1979">
        <v>160.69999999999999</v>
      </c>
    </row>
    <row r="1980" spans="1:7" x14ac:dyDescent="0.35">
      <c r="A1980" t="s">
        <v>30</v>
      </c>
      <c r="B1980">
        <v>2020</v>
      </c>
      <c r="C1980" t="s">
        <v>46</v>
      </c>
      <c r="D1980" s="29">
        <v>44166</v>
      </c>
      <c r="E1980" t="s">
        <v>84</v>
      </c>
      <c r="F1980">
        <v>308.60000000000002</v>
      </c>
      <c r="G1980">
        <v>160.69999999999999</v>
      </c>
    </row>
    <row r="1981" spans="1:7" x14ac:dyDescent="0.35">
      <c r="A1981" t="s">
        <v>30</v>
      </c>
      <c r="B1981">
        <v>2020</v>
      </c>
      <c r="C1981" t="s">
        <v>46</v>
      </c>
      <c r="D1981" s="29">
        <v>44166</v>
      </c>
      <c r="E1981" t="s">
        <v>21</v>
      </c>
      <c r="F1981">
        <v>148.69999999999999</v>
      </c>
      <c r="G1981">
        <v>160.69999999999999</v>
      </c>
    </row>
    <row r="1982" spans="1:7" x14ac:dyDescent="0.35">
      <c r="A1982" t="s">
        <v>30</v>
      </c>
      <c r="B1982">
        <v>2020</v>
      </c>
      <c r="C1982" t="s">
        <v>46</v>
      </c>
      <c r="D1982" s="29">
        <v>44166</v>
      </c>
      <c r="E1982" t="s">
        <v>23</v>
      </c>
      <c r="F1982">
        <v>161.6</v>
      </c>
      <c r="G1982">
        <v>160.69999999999999</v>
      </c>
    </row>
    <row r="1983" spans="1:7" x14ac:dyDescent="0.35">
      <c r="A1983" t="s">
        <v>33</v>
      </c>
      <c r="B1983">
        <v>2020</v>
      </c>
      <c r="C1983" t="s">
        <v>46</v>
      </c>
      <c r="D1983" s="29">
        <v>44166</v>
      </c>
      <c r="E1983" t="s">
        <v>23</v>
      </c>
      <c r="F1983">
        <v>152.9</v>
      </c>
      <c r="G1983">
        <v>156.9</v>
      </c>
    </row>
    <row r="1984" spans="1:7" x14ac:dyDescent="0.35">
      <c r="A1984" t="s">
        <v>33</v>
      </c>
      <c r="B1984">
        <v>2020</v>
      </c>
      <c r="C1984" t="s">
        <v>46</v>
      </c>
      <c r="D1984" s="29">
        <v>44166</v>
      </c>
      <c r="E1984" t="s">
        <v>21</v>
      </c>
      <c r="F1984">
        <v>137.9</v>
      </c>
      <c r="G1984">
        <v>156.9</v>
      </c>
    </row>
    <row r="1985" spans="1:7" x14ac:dyDescent="0.35">
      <c r="A1985" t="s">
        <v>33</v>
      </c>
      <c r="B1985">
        <v>2020</v>
      </c>
      <c r="C1985" t="s">
        <v>46</v>
      </c>
      <c r="D1985" s="29">
        <v>44166</v>
      </c>
      <c r="E1985" t="s">
        <v>84</v>
      </c>
      <c r="F1985">
        <v>292.39999999999998</v>
      </c>
      <c r="G1985">
        <v>156.9</v>
      </c>
    </row>
    <row r="1986" spans="1:7" x14ac:dyDescent="0.35">
      <c r="A1986" t="s">
        <v>33</v>
      </c>
      <c r="B1986">
        <v>2020</v>
      </c>
      <c r="C1986" t="s">
        <v>46</v>
      </c>
      <c r="D1986" s="29">
        <v>44166</v>
      </c>
      <c r="E1986" t="s">
        <v>83</v>
      </c>
      <c r="F1986">
        <v>635.70000000000005</v>
      </c>
      <c r="G1986">
        <v>156.9</v>
      </c>
    </row>
    <row r="1987" spans="1:7" x14ac:dyDescent="0.35">
      <c r="A1987" t="s">
        <v>33</v>
      </c>
      <c r="B1987">
        <v>2020</v>
      </c>
      <c r="C1987" t="s">
        <v>46</v>
      </c>
      <c r="D1987" s="29">
        <v>44166</v>
      </c>
      <c r="E1987" t="s">
        <v>82</v>
      </c>
      <c r="F1987">
        <v>450.79999999999995</v>
      </c>
      <c r="G1987">
        <v>156.9</v>
      </c>
    </row>
    <row r="1988" spans="1:7" x14ac:dyDescent="0.35">
      <c r="A1988" t="s">
        <v>33</v>
      </c>
      <c r="B1988">
        <v>2020</v>
      </c>
      <c r="C1988" t="s">
        <v>46</v>
      </c>
      <c r="D1988" s="29">
        <v>44166</v>
      </c>
      <c r="E1988" t="s">
        <v>17</v>
      </c>
      <c r="F1988">
        <v>438.20000000000005</v>
      </c>
      <c r="G1988">
        <v>156.9</v>
      </c>
    </row>
    <row r="1989" spans="1:7" x14ac:dyDescent="0.35">
      <c r="A1989" t="s">
        <v>33</v>
      </c>
      <c r="B1989">
        <v>2020</v>
      </c>
      <c r="C1989" t="s">
        <v>46</v>
      </c>
      <c r="D1989" s="29">
        <v>44166</v>
      </c>
      <c r="E1989" t="s">
        <v>75</v>
      </c>
      <c r="F1989">
        <v>1982.1000000000001</v>
      </c>
      <c r="G1989">
        <v>156.9</v>
      </c>
    </row>
    <row r="1990" spans="1:7" x14ac:dyDescent="0.35">
      <c r="A1990" t="s">
        <v>34</v>
      </c>
      <c r="B1990">
        <v>2020</v>
      </c>
      <c r="C1990" t="s">
        <v>46</v>
      </c>
      <c r="D1990" s="29">
        <v>44166</v>
      </c>
      <c r="E1990" t="s">
        <v>75</v>
      </c>
      <c r="F1990">
        <v>1959.9</v>
      </c>
      <c r="G1990">
        <v>158.9</v>
      </c>
    </row>
    <row r="1991" spans="1:7" x14ac:dyDescent="0.35">
      <c r="A1991" t="s">
        <v>34</v>
      </c>
      <c r="B1991">
        <v>2020</v>
      </c>
      <c r="C1991" t="s">
        <v>46</v>
      </c>
      <c r="D1991" s="29">
        <v>44166</v>
      </c>
      <c r="E1991" t="s">
        <v>17</v>
      </c>
      <c r="F1991">
        <v>454</v>
      </c>
      <c r="G1991">
        <v>158.9</v>
      </c>
    </row>
    <row r="1992" spans="1:7" x14ac:dyDescent="0.35">
      <c r="A1992" t="s">
        <v>34</v>
      </c>
      <c r="B1992">
        <v>2020</v>
      </c>
      <c r="C1992" t="s">
        <v>46</v>
      </c>
      <c r="D1992" s="29">
        <v>44166</v>
      </c>
      <c r="E1992" t="s">
        <v>82</v>
      </c>
      <c r="F1992">
        <v>458.5</v>
      </c>
      <c r="G1992">
        <v>158.9</v>
      </c>
    </row>
    <row r="1993" spans="1:7" x14ac:dyDescent="0.35">
      <c r="A1993" t="s">
        <v>34</v>
      </c>
      <c r="B1993">
        <v>2020</v>
      </c>
      <c r="C1993" t="s">
        <v>46</v>
      </c>
      <c r="D1993" s="29">
        <v>44166</v>
      </c>
      <c r="E1993" t="s">
        <v>83</v>
      </c>
      <c r="F1993">
        <v>640.20000000000005</v>
      </c>
      <c r="G1993">
        <v>158.9</v>
      </c>
    </row>
    <row r="1994" spans="1:7" x14ac:dyDescent="0.35">
      <c r="A1994" t="s">
        <v>34</v>
      </c>
      <c r="B1994">
        <v>2020</v>
      </c>
      <c r="C1994" t="s">
        <v>46</v>
      </c>
      <c r="D1994" s="29">
        <v>44166</v>
      </c>
      <c r="E1994" t="s">
        <v>84</v>
      </c>
      <c r="F1994">
        <v>300.89999999999998</v>
      </c>
      <c r="G1994">
        <v>158.9</v>
      </c>
    </row>
    <row r="1995" spans="1:7" x14ac:dyDescent="0.35">
      <c r="A1995" t="s">
        <v>34</v>
      </c>
      <c r="B1995">
        <v>2020</v>
      </c>
      <c r="C1995" t="s">
        <v>46</v>
      </c>
      <c r="D1995" s="29">
        <v>44166</v>
      </c>
      <c r="E1995" t="s">
        <v>21</v>
      </c>
      <c r="F1995">
        <v>144.6</v>
      </c>
      <c r="G1995">
        <v>158.9</v>
      </c>
    </row>
    <row r="1996" spans="1:7" x14ac:dyDescent="0.35">
      <c r="A1996" t="s">
        <v>34</v>
      </c>
      <c r="B1996">
        <v>2020</v>
      </c>
      <c r="C1996" t="s">
        <v>46</v>
      </c>
      <c r="D1996" s="29">
        <v>44166</v>
      </c>
      <c r="E1996" t="s">
        <v>23</v>
      </c>
      <c r="F1996">
        <v>158.30000000000001</v>
      </c>
      <c r="G1996">
        <v>158.9</v>
      </c>
    </row>
    <row r="1997" spans="1:7" x14ac:dyDescent="0.35">
      <c r="A1997" t="s">
        <v>30</v>
      </c>
      <c r="B1997">
        <v>2021</v>
      </c>
      <c r="C1997" t="s">
        <v>31</v>
      </c>
      <c r="D1997" s="29">
        <v>44197</v>
      </c>
      <c r="E1997" t="s">
        <v>75</v>
      </c>
      <c r="F1997">
        <v>1909.5999999999997</v>
      </c>
      <c r="G1997">
        <v>158.5</v>
      </c>
    </row>
    <row r="1998" spans="1:7" x14ac:dyDescent="0.35">
      <c r="A1998" t="s">
        <v>30</v>
      </c>
      <c r="B1998">
        <v>2021</v>
      </c>
      <c r="C1998" t="s">
        <v>31</v>
      </c>
      <c r="D1998" s="29">
        <v>44197</v>
      </c>
      <c r="E1998" t="s">
        <v>17</v>
      </c>
      <c r="F1998">
        <v>466.7</v>
      </c>
      <c r="G1998">
        <v>158.5</v>
      </c>
    </row>
    <row r="1999" spans="1:7" x14ac:dyDescent="0.35">
      <c r="A1999" t="s">
        <v>30</v>
      </c>
      <c r="B1999">
        <v>2021</v>
      </c>
      <c r="C1999" t="s">
        <v>31</v>
      </c>
      <c r="D1999" s="29">
        <v>44197</v>
      </c>
      <c r="E1999" t="s">
        <v>82</v>
      </c>
      <c r="F1999">
        <v>468.7</v>
      </c>
      <c r="G1999">
        <v>158.5</v>
      </c>
    </row>
    <row r="2000" spans="1:7" x14ac:dyDescent="0.35">
      <c r="A2000" t="s">
        <v>30</v>
      </c>
      <c r="B2000">
        <v>2021</v>
      </c>
      <c r="C2000" t="s">
        <v>31</v>
      </c>
      <c r="D2000" s="29">
        <v>44197</v>
      </c>
      <c r="E2000" t="s">
        <v>83</v>
      </c>
      <c r="F2000">
        <v>652</v>
      </c>
      <c r="G2000">
        <v>158.5</v>
      </c>
    </row>
    <row r="2001" spans="1:7" x14ac:dyDescent="0.35">
      <c r="A2001" t="s">
        <v>30</v>
      </c>
      <c r="B2001">
        <v>2021</v>
      </c>
      <c r="C2001" t="s">
        <v>31</v>
      </c>
      <c r="D2001" s="29">
        <v>44197</v>
      </c>
      <c r="E2001" t="s">
        <v>84</v>
      </c>
      <c r="F2001">
        <v>309.8</v>
      </c>
      <c r="G2001">
        <v>158.5</v>
      </c>
    </row>
    <row r="2002" spans="1:7" x14ac:dyDescent="0.35">
      <c r="A2002" t="s">
        <v>30</v>
      </c>
      <c r="B2002">
        <v>2021</v>
      </c>
      <c r="C2002" t="s">
        <v>31</v>
      </c>
      <c r="D2002" s="29">
        <v>44197</v>
      </c>
      <c r="E2002" t="s">
        <v>21</v>
      </c>
      <c r="F2002">
        <v>150.9</v>
      </c>
      <c r="G2002">
        <v>158.5</v>
      </c>
    </row>
    <row r="2003" spans="1:7" x14ac:dyDescent="0.35">
      <c r="A2003" t="s">
        <v>30</v>
      </c>
      <c r="B2003">
        <v>2021</v>
      </c>
      <c r="C2003" t="s">
        <v>31</v>
      </c>
      <c r="D2003" s="29">
        <v>44197</v>
      </c>
      <c r="E2003" t="s">
        <v>23</v>
      </c>
      <c r="F2003">
        <v>162.5</v>
      </c>
      <c r="G2003">
        <v>158.5</v>
      </c>
    </row>
    <row r="2004" spans="1:7" x14ac:dyDescent="0.35">
      <c r="A2004" t="s">
        <v>33</v>
      </c>
      <c r="B2004">
        <v>2021</v>
      </c>
      <c r="C2004" t="s">
        <v>31</v>
      </c>
      <c r="D2004" s="29">
        <v>44197</v>
      </c>
      <c r="E2004" t="s">
        <v>23</v>
      </c>
      <c r="F2004">
        <v>154.1</v>
      </c>
      <c r="G2004">
        <v>156</v>
      </c>
    </row>
    <row r="2005" spans="1:7" x14ac:dyDescent="0.35">
      <c r="A2005" t="s">
        <v>33</v>
      </c>
      <c r="B2005">
        <v>2021</v>
      </c>
      <c r="C2005" t="s">
        <v>31</v>
      </c>
      <c r="D2005" s="29">
        <v>44197</v>
      </c>
      <c r="E2005" t="s">
        <v>21</v>
      </c>
      <c r="F2005">
        <v>142.9</v>
      </c>
      <c r="G2005">
        <v>156</v>
      </c>
    </row>
    <row r="2006" spans="1:7" x14ac:dyDescent="0.35">
      <c r="A2006" t="s">
        <v>33</v>
      </c>
      <c r="B2006">
        <v>2021</v>
      </c>
      <c r="C2006" t="s">
        <v>31</v>
      </c>
      <c r="D2006" s="29">
        <v>44197</v>
      </c>
      <c r="E2006" t="s">
        <v>84</v>
      </c>
      <c r="F2006">
        <v>293.29999999999995</v>
      </c>
      <c r="G2006">
        <v>156</v>
      </c>
    </row>
    <row r="2007" spans="1:7" x14ac:dyDescent="0.35">
      <c r="A2007" t="s">
        <v>33</v>
      </c>
      <c r="B2007">
        <v>2021</v>
      </c>
      <c r="C2007" t="s">
        <v>31</v>
      </c>
      <c r="D2007" s="29">
        <v>44197</v>
      </c>
      <c r="E2007" t="s">
        <v>83</v>
      </c>
      <c r="F2007">
        <v>640.79999999999995</v>
      </c>
      <c r="G2007">
        <v>156</v>
      </c>
    </row>
    <row r="2008" spans="1:7" x14ac:dyDescent="0.35">
      <c r="A2008" t="s">
        <v>33</v>
      </c>
      <c r="B2008">
        <v>2021</v>
      </c>
      <c r="C2008" t="s">
        <v>31</v>
      </c>
      <c r="D2008" s="29">
        <v>44197</v>
      </c>
      <c r="E2008" t="s">
        <v>82</v>
      </c>
      <c r="F2008">
        <v>450.70000000000005</v>
      </c>
      <c r="G2008">
        <v>156</v>
      </c>
    </row>
    <row r="2009" spans="1:7" x14ac:dyDescent="0.35">
      <c r="A2009" t="s">
        <v>33</v>
      </c>
      <c r="B2009">
        <v>2021</v>
      </c>
      <c r="C2009" t="s">
        <v>31</v>
      </c>
      <c r="D2009" s="29">
        <v>44197</v>
      </c>
      <c r="E2009" t="s">
        <v>17</v>
      </c>
      <c r="F2009">
        <v>440</v>
      </c>
      <c r="G2009">
        <v>156</v>
      </c>
    </row>
    <row r="2010" spans="1:7" x14ac:dyDescent="0.35">
      <c r="A2010" t="s">
        <v>33</v>
      </c>
      <c r="B2010">
        <v>2021</v>
      </c>
      <c r="C2010" t="s">
        <v>31</v>
      </c>
      <c r="D2010" s="29">
        <v>44197</v>
      </c>
      <c r="E2010" t="s">
        <v>75</v>
      </c>
      <c r="F2010">
        <v>1951.1000000000001</v>
      </c>
      <c r="G2010">
        <v>156</v>
      </c>
    </row>
    <row r="2011" spans="1:7" x14ac:dyDescent="0.35">
      <c r="A2011" t="s">
        <v>34</v>
      </c>
      <c r="B2011">
        <v>2021</v>
      </c>
      <c r="C2011" t="s">
        <v>31</v>
      </c>
      <c r="D2011" s="29">
        <v>44197</v>
      </c>
      <c r="E2011" t="s">
        <v>75</v>
      </c>
      <c r="F2011">
        <v>1924.6999999999998</v>
      </c>
      <c r="G2011">
        <v>157.30000000000001</v>
      </c>
    </row>
    <row r="2012" spans="1:7" x14ac:dyDescent="0.35">
      <c r="A2012" t="s">
        <v>34</v>
      </c>
      <c r="B2012">
        <v>2021</v>
      </c>
      <c r="C2012" t="s">
        <v>31</v>
      </c>
      <c r="D2012" s="29">
        <v>44197</v>
      </c>
      <c r="E2012" t="s">
        <v>17</v>
      </c>
      <c r="F2012">
        <v>455.8</v>
      </c>
      <c r="G2012">
        <v>157.30000000000001</v>
      </c>
    </row>
    <row r="2013" spans="1:7" x14ac:dyDescent="0.35">
      <c r="A2013" t="s">
        <v>34</v>
      </c>
      <c r="B2013">
        <v>2021</v>
      </c>
      <c r="C2013" t="s">
        <v>31</v>
      </c>
      <c r="D2013" s="29">
        <v>44197</v>
      </c>
      <c r="E2013" t="s">
        <v>82</v>
      </c>
      <c r="F2013">
        <v>458.8</v>
      </c>
      <c r="G2013">
        <v>157.30000000000001</v>
      </c>
    </row>
    <row r="2014" spans="1:7" x14ac:dyDescent="0.35">
      <c r="A2014" t="s">
        <v>34</v>
      </c>
      <c r="B2014">
        <v>2021</v>
      </c>
      <c r="C2014" t="s">
        <v>31</v>
      </c>
      <c r="D2014" s="29">
        <v>44197</v>
      </c>
      <c r="E2014" t="s">
        <v>83</v>
      </c>
      <c r="F2014">
        <v>644.70000000000005</v>
      </c>
      <c r="G2014">
        <v>157.30000000000001</v>
      </c>
    </row>
    <row r="2015" spans="1:7" x14ac:dyDescent="0.35">
      <c r="A2015" t="s">
        <v>34</v>
      </c>
      <c r="B2015">
        <v>2021</v>
      </c>
      <c r="C2015" t="s">
        <v>31</v>
      </c>
      <c r="D2015" s="29">
        <v>44197</v>
      </c>
      <c r="E2015" t="s">
        <v>84</v>
      </c>
      <c r="F2015">
        <v>301.89999999999998</v>
      </c>
      <c r="G2015">
        <v>157.30000000000001</v>
      </c>
    </row>
    <row r="2016" spans="1:7" x14ac:dyDescent="0.35">
      <c r="A2016" t="s">
        <v>34</v>
      </c>
      <c r="B2016">
        <v>2021</v>
      </c>
      <c r="C2016" t="s">
        <v>31</v>
      </c>
      <c r="D2016" s="29">
        <v>44197</v>
      </c>
      <c r="E2016" t="s">
        <v>21</v>
      </c>
      <c r="F2016">
        <v>147.9</v>
      </c>
      <c r="G2016">
        <v>157.30000000000001</v>
      </c>
    </row>
    <row r="2017" spans="1:7" x14ac:dyDescent="0.35">
      <c r="A2017" t="s">
        <v>34</v>
      </c>
      <c r="B2017">
        <v>2021</v>
      </c>
      <c r="C2017" t="s">
        <v>31</v>
      </c>
      <c r="D2017" s="29">
        <v>44197</v>
      </c>
      <c r="E2017" t="s">
        <v>23</v>
      </c>
      <c r="F2017">
        <v>159.30000000000001</v>
      </c>
      <c r="G2017">
        <v>157.30000000000001</v>
      </c>
    </row>
    <row r="2018" spans="1:7" x14ac:dyDescent="0.35">
      <c r="A2018" t="s">
        <v>30</v>
      </c>
      <c r="B2018">
        <v>2021</v>
      </c>
      <c r="C2018" t="s">
        <v>35</v>
      </c>
      <c r="D2018" s="29">
        <v>44228</v>
      </c>
      <c r="E2018" t="s">
        <v>75</v>
      </c>
      <c r="F2018">
        <v>1865.3</v>
      </c>
      <c r="G2018">
        <v>156.69999999999999</v>
      </c>
    </row>
    <row r="2019" spans="1:7" x14ac:dyDescent="0.35">
      <c r="A2019" t="s">
        <v>30</v>
      </c>
      <c r="B2019">
        <v>2021</v>
      </c>
      <c r="C2019" t="s">
        <v>35</v>
      </c>
      <c r="D2019" s="29">
        <v>44228</v>
      </c>
      <c r="E2019" t="s">
        <v>17</v>
      </c>
      <c r="F2019">
        <v>471.4</v>
      </c>
      <c r="G2019">
        <v>156.69999999999999</v>
      </c>
    </row>
    <row r="2020" spans="1:7" x14ac:dyDescent="0.35">
      <c r="A2020" t="s">
        <v>30</v>
      </c>
      <c r="B2020">
        <v>2021</v>
      </c>
      <c r="C2020" t="s">
        <v>35</v>
      </c>
      <c r="D2020" s="29">
        <v>44228</v>
      </c>
      <c r="E2020" t="s">
        <v>82</v>
      </c>
      <c r="F2020">
        <v>473.6</v>
      </c>
      <c r="G2020">
        <v>156.69999999999999</v>
      </c>
    </row>
    <row r="2021" spans="1:7" x14ac:dyDescent="0.35">
      <c r="A2021" t="s">
        <v>30</v>
      </c>
      <c r="B2021">
        <v>2021</v>
      </c>
      <c r="C2021" t="s">
        <v>35</v>
      </c>
      <c r="D2021" s="29">
        <v>44228</v>
      </c>
      <c r="E2021" t="s">
        <v>83</v>
      </c>
      <c r="F2021">
        <v>658.7</v>
      </c>
      <c r="G2021">
        <v>156.69999999999999</v>
      </c>
    </row>
    <row r="2022" spans="1:7" x14ac:dyDescent="0.35">
      <c r="A2022" t="s">
        <v>30</v>
      </c>
      <c r="B2022">
        <v>2021</v>
      </c>
      <c r="C2022" t="s">
        <v>35</v>
      </c>
      <c r="D2022" s="29">
        <v>44228</v>
      </c>
      <c r="E2022" t="s">
        <v>84</v>
      </c>
      <c r="F2022">
        <v>312</v>
      </c>
      <c r="G2022">
        <v>156.69999999999999</v>
      </c>
    </row>
    <row r="2023" spans="1:7" x14ac:dyDescent="0.35">
      <c r="A2023" t="s">
        <v>30</v>
      </c>
      <c r="B2023">
        <v>2021</v>
      </c>
      <c r="C2023" t="s">
        <v>35</v>
      </c>
      <c r="D2023" s="29">
        <v>44228</v>
      </c>
      <c r="E2023" t="s">
        <v>21</v>
      </c>
      <c r="F2023">
        <v>154.4</v>
      </c>
      <c r="G2023">
        <v>156.69999999999999</v>
      </c>
    </row>
    <row r="2024" spans="1:7" x14ac:dyDescent="0.35">
      <c r="A2024" t="s">
        <v>30</v>
      </c>
      <c r="B2024">
        <v>2021</v>
      </c>
      <c r="C2024" t="s">
        <v>35</v>
      </c>
      <c r="D2024" s="29">
        <v>44228</v>
      </c>
      <c r="E2024" t="s">
        <v>23</v>
      </c>
      <c r="F2024">
        <v>164.3</v>
      </c>
      <c r="G2024">
        <v>156.69999999999999</v>
      </c>
    </row>
    <row r="2025" spans="1:7" x14ac:dyDescent="0.35">
      <c r="A2025" t="s">
        <v>33</v>
      </c>
      <c r="B2025">
        <v>2021</v>
      </c>
      <c r="C2025" t="s">
        <v>35</v>
      </c>
      <c r="D2025" s="29">
        <v>44228</v>
      </c>
      <c r="E2025" t="s">
        <v>23</v>
      </c>
      <c r="F2025">
        <v>156.30000000000001</v>
      </c>
      <c r="G2025">
        <v>156.5</v>
      </c>
    </row>
    <row r="2026" spans="1:7" x14ac:dyDescent="0.35">
      <c r="A2026" t="s">
        <v>33</v>
      </c>
      <c r="B2026">
        <v>2021</v>
      </c>
      <c r="C2026" t="s">
        <v>35</v>
      </c>
      <c r="D2026" s="29">
        <v>44228</v>
      </c>
      <c r="E2026" t="s">
        <v>21</v>
      </c>
      <c r="F2026">
        <v>149.1</v>
      </c>
      <c r="G2026">
        <v>156.5</v>
      </c>
    </row>
    <row r="2027" spans="1:7" x14ac:dyDescent="0.35">
      <c r="A2027" t="s">
        <v>33</v>
      </c>
      <c r="B2027">
        <v>2021</v>
      </c>
      <c r="C2027" t="s">
        <v>35</v>
      </c>
      <c r="D2027" s="29">
        <v>44228</v>
      </c>
      <c r="E2027" t="s">
        <v>84</v>
      </c>
      <c r="F2027">
        <v>295.8</v>
      </c>
      <c r="G2027">
        <v>156.5</v>
      </c>
    </row>
    <row r="2028" spans="1:7" x14ac:dyDescent="0.35">
      <c r="A2028" t="s">
        <v>33</v>
      </c>
      <c r="B2028">
        <v>2021</v>
      </c>
      <c r="C2028" t="s">
        <v>35</v>
      </c>
      <c r="D2028" s="29">
        <v>44228</v>
      </c>
      <c r="E2028" t="s">
        <v>83</v>
      </c>
      <c r="F2028">
        <v>646.5</v>
      </c>
      <c r="G2028">
        <v>156.5</v>
      </c>
    </row>
    <row r="2029" spans="1:7" x14ac:dyDescent="0.35">
      <c r="A2029" t="s">
        <v>33</v>
      </c>
      <c r="B2029">
        <v>2021</v>
      </c>
      <c r="C2029" t="s">
        <v>35</v>
      </c>
      <c r="D2029" s="29">
        <v>44228</v>
      </c>
      <c r="E2029" t="s">
        <v>82</v>
      </c>
      <c r="F2029">
        <v>456.9</v>
      </c>
      <c r="G2029">
        <v>156.5</v>
      </c>
    </row>
    <row r="2030" spans="1:7" x14ac:dyDescent="0.35">
      <c r="A2030" t="s">
        <v>33</v>
      </c>
      <c r="B2030">
        <v>2021</v>
      </c>
      <c r="C2030" t="s">
        <v>35</v>
      </c>
      <c r="D2030" s="29">
        <v>44228</v>
      </c>
      <c r="E2030" t="s">
        <v>17</v>
      </c>
      <c r="F2030">
        <v>444.2</v>
      </c>
      <c r="G2030">
        <v>156.5</v>
      </c>
    </row>
    <row r="2031" spans="1:7" x14ac:dyDescent="0.35">
      <c r="A2031" t="s">
        <v>33</v>
      </c>
      <c r="B2031">
        <v>2021</v>
      </c>
      <c r="C2031" t="s">
        <v>35</v>
      </c>
      <c r="D2031" s="29">
        <v>44228</v>
      </c>
      <c r="E2031" t="s">
        <v>75</v>
      </c>
      <c r="F2031">
        <v>1916.8</v>
      </c>
      <c r="G2031">
        <v>156.5</v>
      </c>
    </row>
    <row r="2032" spans="1:7" x14ac:dyDescent="0.35">
      <c r="A2032" t="s">
        <v>34</v>
      </c>
      <c r="B2032">
        <v>2021</v>
      </c>
      <c r="C2032" t="s">
        <v>35</v>
      </c>
      <c r="D2032" s="29">
        <v>44228</v>
      </c>
      <c r="E2032" t="s">
        <v>75</v>
      </c>
      <c r="F2032">
        <v>1883.8000000000002</v>
      </c>
      <c r="G2032">
        <v>156.6</v>
      </c>
    </row>
    <row r="2033" spans="1:7" x14ac:dyDescent="0.35">
      <c r="A2033" t="s">
        <v>34</v>
      </c>
      <c r="B2033">
        <v>2021</v>
      </c>
      <c r="C2033" t="s">
        <v>35</v>
      </c>
      <c r="D2033" s="29">
        <v>44228</v>
      </c>
      <c r="E2033" t="s">
        <v>17</v>
      </c>
      <c r="F2033">
        <v>460.40000000000003</v>
      </c>
      <c r="G2033">
        <v>156.6</v>
      </c>
    </row>
    <row r="2034" spans="1:7" x14ac:dyDescent="0.35">
      <c r="A2034" t="s">
        <v>34</v>
      </c>
      <c r="B2034">
        <v>2021</v>
      </c>
      <c r="C2034" t="s">
        <v>35</v>
      </c>
      <c r="D2034" s="29">
        <v>44228</v>
      </c>
      <c r="E2034" t="s">
        <v>82</v>
      </c>
      <c r="F2034">
        <v>464.4</v>
      </c>
      <c r="G2034">
        <v>156.6</v>
      </c>
    </row>
    <row r="2035" spans="1:7" x14ac:dyDescent="0.35">
      <c r="A2035" t="s">
        <v>34</v>
      </c>
      <c r="B2035">
        <v>2021</v>
      </c>
      <c r="C2035" t="s">
        <v>35</v>
      </c>
      <c r="D2035" s="29">
        <v>44228</v>
      </c>
      <c r="E2035" t="s">
        <v>83</v>
      </c>
      <c r="F2035">
        <v>651.1</v>
      </c>
      <c r="G2035">
        <v>156.6</v>
      </c>
    </row>
    <row r="2036" spans="1:7" x14ac:dyDescent="0.35">
      <c r="A2036" t="s">
        <v>34</v>
      </c>
      <c r="B2036">
        <v>2021</v>
      </c>
      <c r="C2036" t="s">
        <v>35</v>
      </c>
      <c r="D2036" s="29">
        <v>44228</v>
      </c>
      <c r="E2036" t="s">
        <v>84</v>
      </c>
      <c r="F2036">
        <v>304.3</v>
      </c>
      <c r="G2036">
        <v>156.6</v>
      </c>
    </row>
    <row r="2037" spans="1:7" x14ac:dyDescent="0.35">
      <c r="A2037" t="s">
        <v>34</v>
      </c>
      <c r="B2037">
        <v>2021</v>
      </c>
      <c r="C2037" t="s">
        <v>35</v>
      </c>
      <c r="D2037" s="29">
        <v>44228</v>
      </c>
      <c r="E2037" t="s">
        <v>21</v>
      </c>
      <c r="F2037">
        <v>152.4</v>
      </c>
      <c r="G2037">
        <v>156.6</v>
      </c>
    </row>
    <row r="2038" spans="1:7" x14ac:dyDescent="0.35">
      <c r="A2038" t="s">
        <v>34</v>
      </c>
      <c r="B2038">
        <v>2021</v>
      </c>
      <c r="C2038" t="s">
        <v>35</v>
      </c>
      <c r="D2038" s="29">
        <v>44228</v>
      </c>
      <c r="E2038" t="s">
        <v>23</v>
      </c>
      <c r="F2038">
        <v>161.30000000000001</v>
      </c>
      <c r="G2038">
        <v>156.6</v>
      </c>
    </row>
    <row r="2039" spans="1:7" x14ac:dyDescent="0.35">
      <c r="A2039" t="s">
        <v>30</v>
      </c>
      <c r="B2039">
        <v>2021</v>
      </c>
      <c r="C2039" t="s">
        <v>36</v>
      </c>
      <c r="D2039" s="29">
        <v>44256</v>
      </c>
      <c r="E2039" t="s">
        <v>75</v>
      </c>
      <c r="F2039">
        <v>1865.1000000000001</v>
      </c>
      <c r="G2039">
        <v>156.69999999999999</v>
      </c>
    </row>
    <row r="2040" spans="1:7" x14ac:dyDescent="0.35">
      <c r="A2040" t="s">
        <v>30</v>
      </c>
      <c r="B2040">
        <v>2021</v>
      </c>
      <c r="C2040" t="s">
        <v>36</v>
      </c>
      <c r="D2040" s="29">
        <v>44256</v>
      </c>
      <c r="E2040" t="s">
        <v>17</v>
      </c>
      <c r="F2040">
        <v>472.9</v>
      </c>
      <c r="G2040">
        <v>156.69999999999999</v>
      </c>
    </row>
    <row r="2041" spans="1:7" x14ac:dyDescent="0.35">
      <c r="A2041" t="s">
        <v>30</v>
      </c>
      <c r="B2041">
        <v>2021</v>
      </c>
      <c r="C2041" t="s">
        <v>36</v>
      </c>
      <c r="D2041" s="29">
        <v>44256</v>
      </c>
      <c r="E2041" t="s">
        <v>82</v>
      </c>
      <c r="F2041">
        <v>475.00000000000006</v>
      </c>
      <c r="G2041">
        <v>156.69999999999999</v>
      </c>
    </row>
    <row r="2042" spans="1:7" x14ac:dyDescent="0.35">
      <c r="A2042" t="s">
        <v>30</v>
      </c>
      <c r="B2042">
        <v>2021</v>
      </c>
      <c r="C2042" t="s">
        <v>36</v>
      </c>
      <c r="D2042" s="29">
        <v>44256</v>
      </c>
      <c r="E2042" t="s">
        <v>83</v>
      </c>
      <c r="F2042">
        <v>657.6</v>
      </c>
      <c r="G2042">
        <v>156.69999999999999</v>
      </c>
    </row>
    <row r="2043" spans="1:7" x14ac:dyDescent="0.35">
      <c r="A2043" t="s">
        <v>30</v>
      </c>
      <c r="B2043">
        <v>2021</v>
      </c>
      <c r="C2043" t="s">
        <v>36</v>
      </c>
      <c r="D2043" s="29">
        <v>44256</v>
      </c>
      <c r="E2043" t="s">
        <v>84</v>
      </c>
      <c r="F2043">
        <v>312.10000000000002</v>
      </c>
      <c r="G2043">
        <v>156.69999999999999</v>
      </c>
    </row>
    <row r="2044" spans="1:7" x14ac:dyDescent="0.35">
      <c r="A2044" t="s">
        <v>30</v>
      </c>
      <c r="B2044">
        <v>2021</v>
      </c>
      <c r="C2044" t="s">
        <v>36</v>
      </c>
      <c r="D2044" s="29">
        <v>44256</v>
      </c>
      <c r="E2044" t="s">
        <v>21</v>
      </c>
      <c r="F2044">
        <v>156</v>
      </c>
      <c r="G2044">
        <v>156.69999999999999</v>
      </c>
    </row>
    <row r="2045" spans="1:7" x14ac:dyDescent="0.35">
      <c r="A2045" t="s">
        <v>30</v>
      </c>
      <c r="B2045">
        <v>2021</v>
      </c>
      <c r="C2045" t="s">
        <v>36</v>
      </c>
      <c r="D2045" s="29">
        <v>44256</v>
      </c>
      <c r="E2045" t="s">
        <v>23</v>
      </c>
      <c r="F2045">
        <v>164.6</v>
      </c>
      <c r="G2045">
        <v>156.69999999999999</v>
      </c>
    </row>
    <row r="2046" spans="1:7" x14ac:dyDescent="0.35">
      <c r="A2046" t="s">
        <v>33</v>
      </c>
      <c r="B2046">
        <v>2021</v>
      </c>
      <c r="C2046" t="s">
        <v>36</v>
      </c>
      <c r="D2046" s="29">
        <v>44256</v>
      </c>
      <c r="E2046" t="s">
        <v>23</v>
      </c>
      <c r="F2046">
        <v>156.9</v>
      </c>
      <c r="G2046">
        <v>156.9</v>
      </c>
    </row>
    <row r="2047" spans="1:7" x14ac:dyDescent="0.35">
      <c r="A2047" t="s">
        <v>33</v>
      </c>
      <c r="B2047">
        <v>2021</v>
      </c>
      <c r="C2047" t="s">
        <v>36</v>
      </c>
      <c r="D2047" s="29">
        <v>44256</v>
      </c>
      <c r="E2047" t="s">
        <v>21</v>
      </c>
      <c r="F2047">
        <v>154.80000000000001</v>
      </c>
      <c r="G2047">
        <v>156.9</v>
      </c>
    </row>
    <row r="2048" spans="1:7" x14ac:dyDescent="0.35">
      <c r="A2048" t="s">
        <v>33</v>
      </c>
      <c r="B2048">
        <v>2021</v>
      </c>
      <c r="C2048" t="s">
        <v>36</v>
      </c>
      <c r="D2048" s="29">
        <v>44256</v>
      </c>
      <c r="E2048" t="s">
        <v>84</v>
      </c>
      <c r="F2048">
        <v>297.2</v>
      </c>
      <c r="G2048">
        <v>156.9</v>
      </c>
    </row>
    <row r="2049" spans="1:7" x14ac:dyDescent="0.35">
      <c r="A2049" t="s">
        <v>33</v>
      </c>
      <c r="B2049">
        <v>2021</v>
      </c>
      <c r="C2049" t="s">
        <v>36</v>
      </c>
      <c r="D2049" s="29">
        <v>44256</v>
      </c>
      <c r="E2049" t="s">
        <v>83</v>
      </c>
      <c r="F2049">
        <v>647.69999999999993</v>
      </c>
      <c r="G2049">
        <v>156.9</v>
      </c>
    </row>
    <row r="2050" spans="1:7" x14ac:dyDescent="0.35">
      <c r="A2050" t="s">
        <v>33</v>
      </c>
      <c r="B2050">
        <v>2021</v>
      </c>
      <c r="C2050" t="s">
        <v>36</v>
      </c>
      <c r="D2050" s="29">
        <v>44256</v>
      </c>
      <c r="E2050" t="s">
        <v>82</v>
      </c>
      <c r="F2050">
        <v>459.20000000000005</v>
      </c>
      <c r="G2050">
        <v>156.9</v>
      </c>
    </row>
    <row r="2051" spans="1:7" x14ac:dyDescent="0.35">
      <c r="A2051" t="s">
        <v>33</v>
      </c>
      <c r="B2051">
        <v>2021</v>
      </c>
      <c r="C2051" t="s">
        <v>36</v>
      </c>
      <c r="D2051" s="29">
        <v>44256</v>
      </c>
      <c r="E2051" t="s">
        <v>17</v>
      </c>
      <c r="F2051">
        <v>446.4</v>
      </c>
      <c r="G2051">
        <v>156.9</v>
      </c>
    </row>
    <row r="2052" spans="1:7" x14ac:dyDescent="0.35">
      <c r="A2052" t="s">
        <v>33</v>
      </c>
      <c r="B2052">
        <v>2021</v>
      </c>
      <c r="C2052" t="s">
        <v>36</v>
      </c>
      <c r="D2052" s="29">
        <v>44256</v>
      </c>
      <c r="E2052" t="s">
        <v>75</v>
      </c>
      <c r="F2052">
        <v>1913.7999999999997</v>
      </c>
      <c r="G2052">
        <v>156.9</v>
      </c>
    </row>
    <row r="2053" spans="1:7" x14ac:dyDescent="0.35">
      <c r="A2053" t="s">
        <v>34</v>
      </c>
      <c r="B2053">
        <v>2021</v>
      </c>
      <c r="C2053" t="s">
        <v>36</v>
      </c>
      <c r="D2053" s="29">
        <v>44256</v>
      </c>
      <c r="E2053" t="s">
        <v>75</v>
      </c>
      <c r="F2053">
        <v>1882.8999999999999</v>
      </c>
      <c r="G2053">
        <v>156.80000000000001</v>
      </c>
    </row>
    <row r="2054" spans="1:7" x14ac:dyDescent="0.35">
      <c r="A2054" t="s">
        <v>34</v>
      </c>
      <c r="B2054">
        <v>2021</v>
      </c>
      <c r="C2054" t="s">
        <v>36</v>
      </c>
      <c r="D2054" s="29">
        <v>44256</v>
      </c>
      <c r="E2054" t="s">
        <v>17</v>
      </c>
      <c r="F2054">
        <v>462.1</v>
      </c>
      <c r="G2054">
        <v>156.80000000000001</v>
      </c>
    </row>
    <row r="2055" spans="1:7" x14ac:dyDescent="0.35">
      <c r="A2055" t="s">
        <v>34</v>
      </c>
      <c r="B2055">
        <v>2021</v>
      </c>
      <c r="C2055" t="s">
        <v>36</v>
      </c>
      <c r="D2055" s="29">
        <v>44256</v>
      </c>
      <c r="E2055" t="s">
        <v>82</v>
      </c>
      <c r="F2055">
        <v>466.3</v>
      </c>
      <c r="G2055">
        <v>156.80000000000001</v>
      </c>
    </row>
    <row r="2056" spans="1:7" x14ac:dyDescent="0.35">
      <c r="A2056" t="s">
        <v>34</v>
      </c>
      <c r="B2056">
        <v>2021</v>
      </c>
      <c r="C2056" t="s">
        <v>36</v>
      </c>
      <c r="D2056" s="29">
        <v>44256</v>
      </c>
      <c r="E2056" t="s">
        <v>83</v>
      </c>
      <c r="F2056">
        <v>651</v>
      </c>
      <c r="G2056">
        <v>156.80000000000001</v>
      </c>
    </row>
    <row r="2057" spans="1:7" x14ac:dyDescent="0.35">
      <c r="A2057" t="s">
        <v>34</v>
      </c>
      <c r="B2057">
        <v>2021</v>
      </c>
      <c r="C2057" t="s">
        <v>36</v>
      </c>
      <c r="D2057" s="29">
        <v>44256</v>
      </c>
      <c r="E2057" t="s">
        <v>84</v>
      </c>
      <c r="F2057">
        <v>305</v>
      </c>
      <c r="G2057">
        <v>156.80000000000001</v>
      </c>
    </row>
    <row r="2058" spans="1:7" x14ac:dyDescent="0.35">
      <c r="A2058" t="s">
        <v>34</v>
      </c>
      <c r="B2058">
        <v>2021</v>
      </c>
      <c r="C2058" t="s">
        <v>36</v>
      </c>
      <c r="D2058" s="29">
        <v>44256</v>
      </c>
      <c r="E2058" t="s">
        <v>21</v>
      </c>
      <c r="F2058">
        <v>155.5</v>
      </c>
      <c r="G2058">
        <v>156.80000000000001</v>
      </c>
    </row>
    <row r="2059" spans="1:7" x14ac:dyDescent="0.35">
      <c r="A2059" t="s">
        <v>34</v>
      </c>
      <c r="B2059">
        <v>2021</v>
      </c>
      <c r="C2059" t="s">
        <v>36</v>
      </c>
      <c r="D2059" s="29">
        <v>44256</v>
      </c>
      <c r="E2059" t="s">
        <v>23</v>
      </c>
      <c r="F2059">
        <v>161.69999999999999</v>
      </c>
      <c r="G2059">
        <v>156.80000000000001</v>
      </c>
    </row>
    <row r="2060" spans="1:7" x14ac:dyDescent="0.35">
      <c r="A2060" t="s">
        <v>30</v>
      </c>
      <c r="B2060">
        <v>2021</v>
      </c>
      <c r="C2060" t="s">
        <v>37</v>
      </c>
      <c r="D2060" s="29">
        <v>44287</v>
      </c>
      <c r="E2060" t="s">
        <v>75</v>
      </c>
      <c r="F2060">
        <v>1887.6</v>
      </c>
      <c r="G2060">
        <v>157.6</v>
      </c>
    </row>
    <row r="2061" spans="1:7" x14ac:dyDescent="0.35">
      <c r="A2061" t="s">
        <v>30</v>
      </c>
      <c r="B2061">
        <v>2021</v>
      </c>
      <c r="C2061" t="s">
        <v>37</v>
      </c>
      <c r="D2061" s="29">
        <v>44287</v>
      </c>
      <c r="E2061" t="s">
        <v>17</v>
      </c>
      <c r="F2061">
        <v>475.69999999999993</v>
      </c>
      <c r="G2061">
        <v>157.6</v>
      </c>
    </row>
    <row r="2062" spans="1:7" x14ac:dyDescent="0.35">
      <c r="A2062" t="s">
        <v>30</v>
      </c>
      <c r="B2062">
        <v>2021</v>
      </c>
      <c r="C2062" t="s">
        <v>37</v>
      </c>
      <c r="D2062" s="29">
        <v>44287</v>
      </c>
      <c r="E2062" t="s">
        <v>82</v>
      </c>
      <c r="F2062">
        <v>477.20000000000005</v>
      </c>
      <c r="G2062">
        <v>157.6</v>
      </c>
    </row>
    <row r="2063" spans="1:7" x14ac:dyDescent="0.35">
      <c r="A2063" t="s">
        <v>30</v>
      </c>
      <c r="B2063">
        <v>2021</v>
      </c>
      <c r="C2063" t="s">
        <v>37</v>
      </c>
      <c r="D2063" s="29">
        <v>44287</v>
      </c>
      <c r="E2063" t="s">
        <v>83</v>
      </c>
      <c r="F2063">
        <v>661.90000000000009</v>
      </c>
      <c r="G2063">
        <v>157.6</v>
      </c>
    </row>
    <row r="2064" spans="1:7" x14ac:dyDescent="0.35">
      <c r="A2064" t="s">
        <v>30</v>
      </c>
      <c r="B2064">
        <v>2021</v>
      </c>
      <c r="C2064" t="s">
        <v>37</v>
      </c>
      <c r="D2064" s="29">
        <v>44287</v>
      </c>
      <c r="E2064" t="s">
        <v>84</v>
      </c>
      <c r="F2064">
        <v>313.5</v>
      </c>
      <c r="G2064">
        <v>157.6</v>
      </c>
    </row>
    <row r="2065" spans="1:7" x14ac:dyDescent="0.35">
      <c r="A2065" t="s">
        <v>30</v>
      </c>
      <c r="B2065">
        <v>2021</v>
      </c>
      <c r="C2065" t="s">
        <v>37</v>
      </c>
      <c r="D2065" s="29">
        <v>44287</v>
      </c>
      <c r="E2065" t="s">
        <v>21</v>
      </c>
      <c r="F2065">
        <v>156</v>
      </c>
      <c r="G2065">
        <v>157.6</v>
      </c>
    </row>
    <row r="2066" spans="1:7" x14ac:dyDescent="0.35">
      <c r="A2066" t="s">
        <v>30</v>
      </c>
      <c r="B2066">
        <v>2021</v>
      </c>
      <c r="C2066" t="s">
        <v>37</v>
      </c>
      <c r="D2066" s="29">
        <v>44287</v>
      </c>
      <c r="E2066" t="s">
        <v>23</v>
      </c>
      <c r="F2066">
        <v>165.3</v>
      </c>
      <c r="G2066">
        <v>157.6</v>
      </c>
    </row>
    <row r="2067" spans="1:7" x14ac:dyDescent="0.35">
      <c r="A2067" t="s">
        <v>33</v>
      </c>
      <c r="B2067">
        <v>2021</v>
      </c>
      <c r="C2067" t="s">
        <v>37</v>
      </c>
      <c r="D2067" s="29">
        <v>44287</v>
      </c>
      <c r="E2067" t="s">
        <v>23</v>
      </c>
      <c r="F2067">
        <v>157.5</v>
      </c>
      <c r="G2067">
        <v>158</v>
      </c>
    </row>
    <row r="2068" spans="1:7" x14ac:dyDescent="0.35">
      <c r="A2068" t="s">
        <v>33</v>
      </c>
      <c r="B2068">
        <v>2021</v>
      </c>
      <c r="C2068" t="s">
        <v>37</v>
      </c>
      <c r="D2068" s="29">
        <v>44287</v>
      </c>
      <c r="E2068" t="s">
        <v>21</v>
      </c>
      <c r="F2068">
        <v>154.9</v>
      </c>
      <c r="G2068">
        <v>158</v>
      </c>
    </row>
    <row r="2069" spans="1:7" x14ac:dyDescent="0.35">
      <c r="A2069" t="s">
        <v>33</v>
      </c>
      <c r="B2069">
        <v>2021</v>
      </c>
      <c r="C2069" t="s">
        <v>37</v>
      </c>
      <c r="D2069" s="29">
        <v>44287</v>
      </c>
      <c r="E2069" t="s">
        <v>84</v>
      </c>
      <c r="F2069">
        <v>298.10000000000002</v>
      </c>
      <c r="G2069">
        <v>158</v>
      </c>
    </row>
    <row r="2070" spans="1:7" x14ac:dyDescent="0.35">
      <c r="A2070" t="s">
        <v>33</v>
      </c>
      <c r="B2070">
        <v>2021</v>
      </c>
      <c r="C2070" t="s">
        <v>37</v>
      </c>
      <c r="D2070" s="29">
        <v>44287</v>
      </c>
      <c r="E2070" t="s">
        <v>83</v>
      </c>
      <c r="F2070">
        <v>651.6</v>
      </c>
      <c r="G2070">
        <v>158</v>
      </c>
    </row>
    <row r="2071" spans="1:7" x14ac:dyDescent="0.35">
      <c r="A2071" t="s">
        <v>33</v>
      </c>
      <c r="B2071">
        <v>2021</v>
      </c>
      <c r="C2071" t="s">
        <v>37</v>
      </c>
      <c r="D2071" s="29">
        <v>44287</v>
      </c>
      <c r="E2071" t="s">
        <v>82</v>
      </c>
      <c r="F2071">
        <v>461.1</v>
      </c>
      <c r="G2071">
        <v>158</v>
      </c>
    </row>
    <row r="2072" spans="1:7" x14ac:dyDescent="0.35">
      <c r="A2072" t="s">
        <v>33</v>
      </c>
      <c r="B2072">
        <v>2021</v>
      </c>
      <c r="C2072" t="s">
        <v>37</v>
      </c>
      <c r="D2072" s="29">
        <v>44287</v>
      </c>
      <c r="E2072" t="s">
        <v>17</v>
      </c>
      <c r="F2072">
        <v>448.6</v>
      </c>
      <c r="G2072">
        <v>158</v>
      </c>
    </row>
    <row r="2073" spans="1:7" x14ac:dyDescent="0.35">
      <c r="A2073" t="s">
        <v>33</v>
      </c>
      <c r="B2073">
        <v>2021</v>
      </c>
      <c r="C2073" t="s">
        <v>37</v>
      </c>
      <c r="D2073" s="29">
        <v>44287</v>
      </c>
      <c r="E2073" t="s">
        <v>75</v>
      </c>
      <c r="F2073">
        <v>1938.1</v>
      </c>
      <c r="G2073">
        <v>158</v>
      </c>
    </row>
    <row r="2074" spans="1:7" x14ac:dyDescent="0.35">
      <c r="A2074" t="s">
        <v>34</v>
      </c>
      <c r="B2074">
        <v>2021</v>
      </c>
      <c r="C2074" t="s">
        <v>37</v>
      </c>
      <c r="D2074" s="29">
        <v>44287</v>
      </c>
      <c r="E2074" t="s">
        <v>75</v>
      </c>
      <c r="F2074">
        <v>1906.5</v>
      </c>
      <c r="G2074">
        <v>157.80000000000001</v>
      </c>
    </row>
    <row r="2075" spans="1:7" x14ac:dyDescent="0.35">
      <c r="A2075" t="s">
        <v>34</v>
      </c>
      <c r="B2075">
        <v>2021</v>
      </c>
      <c r="C2075" t="s">
        <v>37</v>
      </c>
      <c r="D2075" s="29">
        <v>44287</v>
      </c>
      <c r="E2075" t="s">
        <v>17</v>
      </c>
      <c r="F2075">
        <v>464.6</v>
      </c>
      <c r="G2075">
        <v>157.80000000000001</v>
      </c>
    </row>
    <row r="2076" spans="1:7" x14ac:dyDescent="0.35">
      <c r="A2076" t="s">
        <v>34</v>
      </c>
      <c r="B2076">
        <v>2021</v>
      </c>
      <c r="C2076" t="s">
        <v>37</v>
      </c>
      <c r="D2076" s="29">
        <v>44287</v>
      </c>
      <c r="E2076" t="s">
        <v>82</v>
      </c>
      <c r="F2076">
        <v>468.3</v>
      </c>
      <c r="G2076">
        <v>157.80000000000001</v>
      </c>
    </row>
    <row r="2077" spans="1:7" x14ac:dyDescent="0.35">
      <c r="A2077" t="s">
        <v>34</v>
      </c>
      <c r="B2077">
        <v>2021</v>
      </c>
      <c r="C2077" t="s">
        <v>37</v>
      </c>
      <c r="D2077" s="29">
        <v>44287</v>
      </c>
      <c r="E2077" t="s">
        <v>83</v>
      </c>
      <c r="F2077">
        <v>655</v>
      </c>
      <c r="G2077">
        <v>157.80000000000001</v>
      </c>
    </row>
    <row r="2078" spans="1:7" x14ac:dyDescent="0.35">
      <c r="A2078" t="s">
        <v>34</v>
      </c>
      <c r="B2078">
        <v>2021</v>
      </c>
      <c r="C2078" t="s">
        <v>37</v>
      </c>
      <c r="D2078" s="29">
        <v>44287</v>
      </c>
      <c r="E2078" t="s">
        <v>84</v>
      </c>
      <c r="F2078">
        <v>306.20000000000005</v>
      </c>
      <c r="G2078">
        <v>157.80000000000001</v>
      </c>
    </row>
    <row r="2079" spans="1:7" x14ac:dyDescent="0.35">
      <c r="A2079" t="s">
        <v>34</v>
      </c>
      <c r="B2079">
        <v>2021</v>
      </c>
      <c r="C2079" t="s">
        <v>37</v>
      </c>
      <c r="D2079" s="29">
        <v>44287</v>
      </c>
      <c r="E2079" t="s">
        <v>21</v>
      </c>
      <c r="F2079">
        <v>155.6</v>
      </c>
      <c r="G2079">
        <v>157.80000000000001</v>
      </c>
    </row>
    <row r="2080" spans="1:7" x14ac:dyDescent="0.35">
      <c r="A2080" t="s">
        <v>34</v>
      </c>
      <c r="B2080">
        <v>2021</v>
      </c>
      <c r="C2080" t="s">
        <v>37</v>
      </c>
      <c r="D2080" s="29">
        <v>44287</v>
      </c>
      <c r="E2080" t="s">
        <v>23</v>
      </c>
      <c r="F2080">
        <v>162.30000000000001</v>
      </c>
      <c r="G2080">
        <v>157.80000000000001</v>
      </c>
    </row>
    <row r="2081" spans="1:7" x14ac:dyDescent="0.35">
      <c r="A2081" t="s">
        <v>30</v>
      </c>
      <c r="B2081">
        <v>2021</v>
      </c>
      <c r="C2081" t="s">
        <v>38</v>
      </c>
      <c r="D2081" s="29">
        <v>44317</v>
      </c>
      <c r="E2081" t="s">
        <v>75</v>
      </c>
      <c r="F2081">
        <v>1930.7</v>
      </c>
      <c r="G2081">
        <v>161.1</v>
      </c>
    </row>
    <row r="2082" spans="1:7" x14ac:dyDescent="0.35">
      <c r="A2082" t="s">
        <v>30</v>
      </c>
      <c r="B2082">
        <v>2021</v>
      </c>
      <c r="C2082" t="s">
        <v>38</v>
      </c>
      <c r="D2082" s="29">
        <v>44317</v>
      </c>
      <c r="E2082" t="s">
        <v>17</v>
      </c>
      <c r="F2082">
        <v>490.4</v>
      </c>
      <c r="G2082">
        <v>161.1</v>
      </c>
    </row>
    <row r="2083" spans="1:7" x14ac:dyDescent="0.35">
      <c r="A2083" t="s">
        <v>30</v>
      </c>
      <c r="B2083">
        <v>2021</v>
      </c>
      <c r="C2083" t="s">
        <v>38</v>
      </c>
      <c r="D2083" s="29">
        <v>44317</v>
      </c>
      <c r="E2083" t="s">
        <v>82</v>
      </c>
      <c r="F2083">
        <v>482.4</v>
      </c>
      <c r="G2083">
        <v>161.1</v>
      </c>
    </row>
    <row r="2084" spans="1:7" x14ac:dyDescent="0.35">
      <c r="A2084" t="s">
        <v>30</v>
      </c>
      <c r="B2084">
        <v>2021</v>
      </c>
      <c r="C2084" t="s">
        <v>38</v>
      </c>
      <c r="D2084" s="29">
        <v>44317</v>
      </c>
      <c r="E2084" t="s">
        <v>83</v>
      </c>
      <c r="F2084">
        <v>673.5</v>
      </c>
      <c r="G2084">
        <v>161.1</v>
      </c>
    </row>
    <row r="2085" spans="1:7" x14ac:dyDescent="0.35">
      <c r="A2085" t="s">
        <v>30</v>
      </c>
      <c r="B2085">
        <v>2021</v>
      </c>
      <c r="C2085" t="s">
        <v>38</v>
      </c>
      <c r="D2085" s="29">
        <v>44317</v>
      </c>
      <c r="E2085" t="s">
        <v>84</v>
      </c>
      <c r="F2085">
        <v>319.89999999999998</v>
      </c>
      <c r="G2085">
        <v>161.1</v>
      </c>
    </row>
    <row r="2086" spans="1:7" x14ac:dyDescent="0.35">
      <c r="A2086" t="s">
        <v>30</v>
      </c>
      <c r="B2086">
        <v>2021</v>
      </c>
      <c r="C2086" t="s">
        <v>38</v>
      </c>
      <c r="D2086" s="29">
        <v>44317</v>
      </c>
      <c r="E2086" t="s">
        <v>21</v>
      </c>
      <c r="F2086">
        <v>161.69999999999999</v>
      </c>
      <c r="G2086">
        <v>161.1</v>
      </c>
    </row>
    <row r="2087" spans="1:7" x14ac:dyDescent="0.35">
      <c r="A2087" t="s">
        <v>30</v>
      </c>
      <c r="B2087">
        <v>2021</v>
      </c>
      <c r="C2087" t="s">
        <v>38</v>
      </c>
      <c r="D2087" s="29">
        <v>44317</v>
      </c>
      <c r="E2087" t="s">
        <v>23</v>
      </c>
      <c r="F2087">
        <v>169.1</v>
      </c>
      <c r="G2087">
        <v>161.1</v>
      </c>
    </row>
    <row r="2088" spans="1:7" x14ac:dyDescent="0.35">
      <c r="A2088" t="s">
        <v>33</v>
      </c>
      <c r="B2088">
        <v>2021</v>
      </c>
      <c r="C2088" t="s">
        <v>38</v>
      </c>
      <c r="D2088" s="29">
        <v>44317</v>
      </c>
      <c r="E2088" t="s">
        <v>23</v>
      </c>
      <c r="F2088">
        <v>160.4</v>
      </c>
      <c r="G2088">
        <v>159.5</v>
      </c>
    </row>
    <row r="2089" spans="1:7" x14ac:dyDescent="0.35">
      <c r="A2089" t="s">
        <v>33</v>
      </c>
      <c r="B2089">
        <v>2021</v>
      </c>
      <c r="C2089" t="s">
        <v>38</v>
      </c>
      <c r="D2089" s="29">
        <v>44317</v>
      </c>
      <c r="E2089" t="s">
        <v>21</v>
      </c>
      <c r="F2089">
        <v>155.5</v>
      </c>
      <c r="G2089">
        <v>159.5</v>
      </c>
    </row>
    <row r="2090" spans="1:7" x14ac:dyDescent="0.35">
      <c r="A2090" t="s">
        <v>33</v>
      </c>
      <c r="B2090">
        <v>2021</v>
      </c>
      <c r="C2090" t="s">
        <v>38</v>
      </c>
      <c r="D2090" s="29">
        <v>44317</v>
      </c>
      <c r="E2090" t="s">
        <v>84</v>
      </c>
      <c r="F2090">
        <v>302.39999999999998</v>
      </c>
      <c r="G2090">
        <v>159.5</v>
      </c>
    </row>
    <row r="2091" spans="1:7" x14ac:dyDescent="0.35">
      <c r="A2091" t="s">
        <v>33</v>
      </c>
      <c r="B2091">
        <v>2021</v>
      </c>
      <c r="C2091" t="s">
        <v>38</v>
      </c>
      <c r="D2091" s="29">
        <v>44317</v>
      </c>
      <c r="E2091" t="s">
        <v>83</v>
      </c>
      <c r="F2091">
        <v>660.3</v>
      </c>
      <c r="G2091">
        <v>159.5</v>
      </c>
    </row>
    <row r="2092" spans="1:7" x14ac:dyDescent="0.35">
      <c r="A2092" t="s">
        <v>33</v>
      </c>
      <c r="B2092">
        <v>2021</v>
      </c>
      <c r="C2092" t="s">
        <v>38</v>
      </c>
      <c r="D2092" s="29">
        <v>44317</v>
      </c>
      <c r="E2092" t="s">
        <v>82</v>
      </c>
      <c r="F2092">
        <v>463.20000000000005</v>
      </c>
      <c r="G2092">
        <v>159.5</v>
      </c>
    </row>
    <row r="2093" spans="1:7" x14ac:dyDescent="0.35">
      <c r="A2093" t="s">
        <v>33</v>
      </c>
      <c r="B2093">
        <v>2021</v>
      </c>
      <c r="C2093" t="s">
        <v>38</v>
      </c>
      <c r="D2093" s="29">
        <v>44317</v>
      </c>
      <c r="E2093" t="s">
        <v>17</v>
      </c>
      <c r="F2093">
        <v>450.79999999999995</v>
      </c>
      <c r="G2093">
        <v>159.5</v>
      </c>
    </row>
    <row r="2094" spans="1:7" x14ac:dyDescent="0.35">
      <c r="A2094" t="s">
        <v>33</v>
      </c>
      <c r="B2094">
        <v>2021</v>
      </c>
      <c r="C2094" t="s">
        <v>38</v>
      </c>
      <c r="D2094" s="29">
        <v>44317</v>
      </c>
      <c r="E2094" t="s">
        <v>75</v>
      </c>
      <c r="F2094">
        <v>1972.7000000000003</v>
      </c>
      <c r="G2094">
        <v>159.5</v>
      </c>
    </row>
    <row r="2095" spans="1:7" x14ac:dyDescent="0.35">
      <c r="A2095" t="s">
        <v>34</v>
      </c>
      <c r="B2095">
        <v>2021</v>
      </c>
      <c r="C2095" t="s">
        <v>38</v>
      </c>
      <c r="D2095" s="29">
        <v>44317</v>
      </c>
      <c r="E2095" t="s">
        <v>75</v>
      </c>
      <c r="F2095">
        <v>1946.4000000000003</v>
      </c>
      <c r="G2095">
        <v>160.4</v>
      </c>
    </row>
    <row r="2096" spans="1:7" x14ac:dyDescent="0.35">
      <c r="A2096" t="s">
        <v>34</v>
      </c>
      <c r="B2096">
        <v>2021</v>
      </c>
      <c r="C2096" t="s">
        <v>38</v>
      </c>
      <c r="D2096" s="29">
        <v>44317</v>
      </c>
      <c r="E2096" t="s">
        <v>17</v>
      </c>
      <c r="F2096">
        <v>474.29999999999995</v>
      </c>
      <c r="G2096">
        <v>160.4</v>
      </c>
    </row>
    <row r="2097" spans="1:7" x14ac:dyDescent="0.35">
      <c r="A2097" t="s">
        <v>34</v>
      </c>
      <c r="B2097">
        <v>2021</v>
      </c>
      <c r="C2097" t="s">
        <v>38</v>
      </c>
      <c r="D2097" s="29">
        <v>44317</v>
      </c>
      <c r="E2097" t="s">
        <v>82</v>
      </c>
      <c r="F2097">
        <v>471.7</v>
      </c>
      <c r="G2097">
        <v>160.4</v>
      </c>
    </row>
    <row r="2098" spans="1:7" x14ac:dyDescent="0.35">
      <c r="A2098" t="s">
        <v>34</v>
      </c>
      <c r="B2098">
        <v>2021</v>
      </c>
      <c r="C2098" t="s">
        <v>38</v>
      </c>
      <c r="D2098" s="29">
        <v>44317</v>
      </c>
      <c r="E2098" t="s">
        <v>83</v>
      </c>
      <c r="F2098">
        <v>665.6</v>
      </c>
      <c r="G2098">
        <v>160.4</v>
      </c>
    </row>
    <row r="2099" spans="1:7" x14ac:dyDescent="0.35">
      <c r="A2099" t="s">
        <v>34</v>
      </c>
      <c r="B2099">
        <v>2021</v>
      </c>
      <c r="C2099" t="s">
        <v>38</v>
      </c>
      <c r="D2099" s="29">
        <v>44317</v>
      </c>
      <c r="E2099" t="s">
        <v>84</v>
      </c>
      <c r="F2099">
        <v>311.5</v>
      </c>
      <c r="G2099">
        <v>160.4</v>
      </c>
    </row>
    <row r="2100" spans="1:7" x14ac:dyDescent="0.35">
      <c r="A2100" t="s">
        <v>34</v>
      </c>
      <c r="B2100">
        <v>2021</v>
      </c>
      <c r="C2100" t="s">
        <v>38</v>
      </c>
      <c r="D2100" s="29">
        <v>44317</v>
      </c>
      <c r="E2100" t="s">
        <v>21</v>
      </c>
      <c r="F2100">
        <v>159.4</v>
      </c>
      <c r="G2100">
        <v>160.4</v>
      </c>
    </row>
    <row r="2101" spans="1:7" x14ac:dyDescent="0.35">
      <c r="A2101" t="s">
        <v>34</v>
      </c>
      <c r="B2101">
        <v>2021</v>
      </c>
      <c r="C2101" t="s">
        <v>38</v>
      </c>
      <c r="D2101" s="29">
        <v>44317</v>
      </c>
      <c r="E2101" t="s">
        <v>23</v>
      </c>
      <c r="F2101">
        <v>165.8</v>
      </c>
      <c r="G2101">
        <v>160.4</v>
      </c>
    </row>
    <row r="2102" spans="1:7" x14ac:dyDescent="0.35">
      <c r="A2102" t="s">
        <v>30</v>
      </c>
      <c r="B2102">
        <v>2021</v>
      </c>
      <c r="C2102" t="s">
        <v>39</v>
      </c>
      <c r="D2102" s="29">
        <v>44348</v>
      </c>
      <c r="E2102" t="s">
        <v>75</v>
      </c>
      <c r="F2102">
        <v>1957.1</v>
      </c>
      <c r="G2102">
        <v>162.1</v>
      </c>
    </row>
    <row r="2103" spans="1:7" x14ac:dyDescent="0.35">
      <c r="A2103" t="s">
        <v>30</v>
      </c>
      <c r="B2103">
        <v>2021</v>
      </c>
      <c r="C2103" t="s">
        <v>39</v>
      </c>
      <c r="D2103" s="29">
        <v>44348</v>
      </c>
      <c r="E2103" t="s">
        <v>17</v>
      </c>
      <c r="F2103">
        <v>489.80000000000007</v>
      </c>
      <c r="G2103">
        <v>162.1</v>
      </c>
    </row>
    <row r="2104" spans="1:7" x14ac:dyDescent="0.35">
      <c r="A2104" t="s">
        <v>30</v>
      </c>
      <c r="B2104">
        <v>2021</v>
      </c>
      <c r="C2104" t="s">
        <v>39</v>
      </c>
      <c r="D2104" s="29">
        <v>44348</v>
      </c>
      <c r="E2104" t="s">
        <v>82</v>
      </c>
      <c r="F2104">
        <v>481.5</v>
      </c>
      <c r="G2104">
        <v>162.1</v>
      </c>
    </row>
    <row r="2105" spans="1:7" x14ac:dyDescent="0.35">
      <c r="A2105" t="s">
        <v>30</v>
      </c>
      <c r="B2105">
        <v>2021</v>
      </c>
      <c r="C2105" t="s">
        <v>39</v>
      </c>
      <c r="D2105" s="29">
        <v>44348</v>
      </c>
      <c r="E2105" t="s">
        <v>83</v>
      </c>
      <c r="F2105">
        <v>674.4</v>
      </c>
      <c r="G2105">
        <v>162.1</v>
      </c>
    </row>
    <row r="2106" spans="1:7" x14ac:dyDescent="0.35">
      <c r="A2106" t="s">
        <v>30</v>
      </c>
      <c r="B2106">
        <v>2021</v>
      </c>
      <c r="C2106" t="s">
        <v>39</v>
      </c>
      <c r="D2106" s="29">
        <v>44348</v>
      </c>
      <c r="E2106" t="s">
        <v>84</v>
      </c>
      <c r="F2106">
        <v>320.7</v>
      </c>
      <c r="G2106">
        <v>162.1</v>
      </c>
    </row>
    <row r="2107" spans="1:7" x14ac:dyDescent="0.35">
      <c r="A2107" t="s">
        <v>30</v>
      </c>
      <c r="B2107">
        <v>2021</v>
      </c>
      <c r="C2107" t="s">
        <v>39</v>
      </c>
      <c r="D2107" s="29">
        <v>44348</v>
      </c>
      <c r="E2107" t="s">
        <v>21</v>
      </c>
      <c r="F2107">
        <v>162.1</v>
      </c>
      <c r="G2107">
        <v>162.1</v>
      </c>
    </row>
    <row r="2108" spans="1:7" x14ac:dyDescent="0.35">
      <c r="A2108" t="s">
        <v>30</v>
      </c>
      <c r="B2108">
        <v>2021</v>
      </c>
      <c r="C2108" t="s">
        <v>39</v>
      </c>
      <c r="D2108" s="29">
        <v>44348</v>
      </c>
      <c r="E2108" t="s">
        <v>23</v>
      </c>
      <c r="F2108">
        <v>169.7</v>
      </c>
      <c r="G2108">
        <v>162.1</v>
      </c>
    </row>
    <row r="2109" spans="1:7" x14ac:dyDescent="0.35">
      <c r="A2109" t="s">
        <v>33</v>
      </c>
      <c r="B2109">
        <v>2021</v>
      </c>
      <c r="C2109" t="s">
        <v>39</v>
      </c>
      <c r="D2109" s="29">
        <v>44348</v>
      </c>
      <c r="E2109" t="s">
        <v>23</v>
      </c>
      <c r="F2109">
        <v>160.80000000000001</v>
      </c>
      <c r="G2109">
        <v>160.4</v>
      </c>
    </row>
    <row r="2110" spans="1:7" x14ac:dyDescent="0.35">
      <c r="A2110" t="s">
        <v>33</v>
      </c>
      <c r="B2110">
        <v>2021</v>
      </c>
      <c r="C2110" t="s">
        <v>39</v>
      </c>
      <c r="D2110" s="29">
        <v>44348</v>
      </c>
      <c r="E2110" t="s">
        <v>21</v>
      </c>
      <c r="F2110">
        <v>156.1</v>
      </c>
      <c r="G2110">
        <v>160.4</v>
      </c>
    </row>
    <row r="2111" spans="1:7" x14ac:dyDescent="0.35">
      <c r="A2111" t="s">
        <v>33</v>
      </c>
      <c r="B2111">
        <v>2021</v>
      </c>
      <c r="C2111" t="s">
        <v>39</v>
      </c>
      <c r="D2111" s="29">
        <v>44348</v>
      </c>
      <c r="E2111" t="s">
        <v>84</v>
      </c>
      <c r="F2111">
        <v>303.20000000000005</v>
      </c>
      <c r="G2111">
        <v>160.4</v>
      </c>
    </row>
    <row r="2112" spans="1:7" x14ac:dyDescent="0.35">
      <c r="A2112" t="s">
        <v>33</v>
      </c>
      <c r="B2112">
        <v>2021</v>
      </c>
      <c r="C2112" t="s">
        <v>39</v>
      </c>
      <c r="D2112" s="29">
        <v>44348</v>
      </c>
      <c r="E2112" t="s">
        <v>83</v>
      </c>
      <c r="F2112">
        <v>656.59999999999991</v>
      </c>
      <c r="G2112">
        <v>160.4</v>
      </c>
    </row>
    <row r="2113" spans="1:7" x14ac:dyDescent="0.35">
      <c r="A2113" t="s">
        <v>33</v>
      </c>
      <c r="B2113">
        <v>2021</v>
      </c>
      <c r="C2113" t="s">
        <v>39</v>
      </c>
      <c r="D2113" s="29">
        <v>44348</v>
      </c>
      <c r="E2113" t="s">
        <v>82</v>
      </c>
      <c r="F2113">
        <v>466.1</v>
      </c>
      <c r="G2113">
        <v>160.4</v>
      </c>
    </row>
    <row r="2114" spans="1:7" x14ac:dyDescent="0.35">
      <c r="A2114" t="s">
        <v>33</v>
      </c>
      <c r="B2114">
        <v>2021</v>
      </c>
      <c r="C2114" t="s">
        <v>39</v>
      </c>
      <c r="D2114" s="29">
        <v>44348</v>
      </c>
      <c r="E2114" t="s">
        <v>17</v>
      </c>
      <c r="F2114">
        <v>452.6</v>
      </c>
      <c r="G2114">
        <v>160.4</v>
      </c>
    </row>
    <row r="2115" spans="1:7" x14ac:dyDescent="0.35">
      <c r="A2115" t="s">
        <v>33</v>
      </c>
      <c r="B2115">
        <v>2021</v>
      </c>
      <c r="C2115" t="s">
        <v>39</v>
      </c>
      <c r="D2115" s="29">
        <v>44348</v>
      </c>
      <c r="E2115" t="s">
        <v>75</v>
      </c>
      <c r="F2115">
        <v>2001.9</v>
      </c>
      <c r="G2115">
        <v>160.4</v>
      </c>
    </row>
    <row r="2116" spans="1:7" x14ac:dyDescent="0.35">
      <c r="A2116" t="s">
        <v>34</v>
      </c>
      <c r="B2116">
        <v>2021</v>
      </c>
      <c r="C2116" t="s">
        <v>39</v>
      </c>
      <c r="D2116" s="29">
        <v>44348</v>
      </c>
      <c r="E2116" t="s">
        <v>75</v>
      </c>
      <c r="F2116">
        <v>1973.8999999999999</v>
      </c>
      <c r="G2116">
        <v>161.30000000000001</v>
      </c>
    </row>
    <row r="2117" spans="1:7" x14ac:dyDescent="0.35">
      <c r="A2117" t="s">
        <v>34</v>
      </c>
      <c r="B2117">
        <v>2021</v>
      </c>
      <c r="C2117" t="s">
        <v>39</v>
      </c>
      <c r="D2117" s="29">
        <v>44348</v>
      </c>
      <c r="E2117" t="s">
        <v>17</v>
      </c>
      <c r="F2117">
        <v>474.7</v>
      </c>
      <c r="G2117">
        <v>161.30000000000001</v>
      </c>
    </row>
    <row r="2118" spans="1:7" x14ac:dyDescent="0.35">
      <c r="A2118" t="s">
        <v>34</v>
      </c>
      <c r="B2118">
        <v>2021</v>
      </c>
      <c r="C2118" t="s">
        <v>39</v>
      </c>
      <c r="D2118" s="29">
        <v>44348</v>
      </c>
      <c r="E2118" t="s">
        <v>82</v>
      </c>
      <c r="F2118">
        <v>472.9</v>
      </c>
      <c r="G2118">
        <v>161.30000000000001</v>
      </c>
    </row>
    <row r="2119" spans="1:7" x14ac:dyDescent="0.35">
      <c r="A2119" t="s">
        <v>34</v>
      </c>
      <c r="B2119">
        <v>2021</v>
      </c>
      <c r="C2119" t="s">
        <v>39</v>
      </c>
      <c r="D2119" s="29">
        <v>44348</v>
      </c>
      <c r="E2119" t="s">
        <v>83</v>
      </c>
      <c r="F2119">
        <v>664.5</v>
      </c>
      <c r="G2119">
        <v>161.30000000000001</v>
      </c>
    </row>
    <row r="2120" spans="1:7" x14ac:dyDescent="0.35">
      <c r="A2120" t="s">
        <v>34</v>
      </c>
      <c r="B2120">
        <v>2021</v>
      </c>
      <c r="C2120" t="s">
        <v>39</v>
      </c>
      <c r="D2120" s="29">
        <v>44348</v>
      </c>
      <c r="E2120" t="s">
        <v>84</v>
      </c>
      <c r="F2120">
        <v>312.39999999999998</v>
      </c>
      <c r="G2120">
        <v>161.30000000000001</v>
      </c>
    </row>
    <row r="2121" spans="1:7" x14ac:dyDescent="0.35">
      <c r="A2121" t="s">
        <v>34</v>
      </c>
      <c r="B2121">
        <v>2021</v>
      </c>
      <c r="C2121" t="s">
        <v>39</v>
      </c>
      <c r="D2121" s="29">
        <v>44348</v>
      </c>
      <c r="E2121" t="s">
        <v>21</v>
      </c>
      <c r="F2121">
        <v>159.80000000000001</v>
      </c>
      <c r="G2121">
        <v>161.30000000000001</v>
      </c>
    </row>
    <row r="2122" spans="1:7" x14ac:dyDescent="0.35">
      <c r="A2122" t="s">
        <v>34</v>
      </c>
      <c r="B2122">
        <v>2021</v>
      </c>
      <c r="C2122" t="s">
        <v>39</v>
      </c>
      <c r="D2122" s="29">
        <v>44348</v>
      </c>
      <c r="E2122" t="s">
        <v>23</v>
      </c>
      <c r="F2122">
        <v>166.3</v>
      </c>
      <c r="G2122">
        <v>161.30000000000001</v>
      </c>
    </row>
    <row r="2123" spans="1:7" x14ac:dyDescent="0.35">
      <c r="A2123" t="s">
        <v>30</v>
      </c>
      <c r="B2123">
        <v>2021</v>
      </c>
      <c r="C2123" t="s">
        <v>40</v>
      </c>
      <c r="D2123" s="29">
        <v>44378</v>
      </c>
      <c r="E2123" t="s">
        <v>75</v>
      </c>
      <c r="F2123">
        <v>1966.2</v>
      </c>
      <c r="G2123">
        <v>163.19999999999999</v>
      </c>
    </row>
    <row r="2124" spans="1:7" x14ac:dyDescent="0.35">
      <c r="A2124" t="s">
        <v>30</v>
      </c>
      <c r="B2124">
        <v>2021</v>
      </c>
      <c r="C2124" t="s">
        <v>40</v>
      </c>
      <c r="D2124" s="29">
        <v>44378</v>
      </c>
      <c r="E2124" t="s">
        <v>17</v>
      </c>
      <c r="F2124">
        <v>492.40000000000003</v>
      </c>
      <c r="G2124">
        <v>163.19999999999999</v>
      </c>
    </row>
    <row r="2125" spans="1:7" x14ac:dyDescent="0.35">
      <c r="A2125" t="s">
        <v>30</v>
      </c>
      <c r="B2125">
        <v>2021</v>
      </c>
      <c r="C2125" t="s">
        <v>40</v>
      </c>
      <c r="D2125" s="29">
        <v>44378</v>
      </c>
      <c r="E2125" t="s">
        <v>82</v>
      </c>
      <c r="F2125">
        <v>485.8</v>
      </c>
      <c r="G2125">
        <v>163.19999999999999</v>
      </c>
    </row>
    <row r="2126" spans="1:7" x14ac:dyDescent="0.35">
      <c r="A2126" t="s">
        <v>30</v>
      </c>
      <c r="B2126">
        <v>2021</v>
      </c>
      <c r="C2126" t="s">
        <v>40</v>
      </c>
      <c r="D2126" s="29">
        <v>44378</v>
      </c>
      <c r="E2126" t="s">
        <v>83</v>
      </c>
      <c r="F2126">
        <v>676.99999999999989</v>
      </c>
      <c r="G2126">
        <v>163.19999999999999</v>
      </c>
    </row>
    <row r="2127" spans="1:7" x14ac:dyDescent="0.35">
      <c r="A2127" t="s">
        <v>30</v>
      </c>
      <c r="B2127">
        <v>2021</v>
      </c>
      <c r="C2127" t="s">
        <v>40</v>
      </c>
      <c r="D2127" s="29">
        <v>44378</v>
      </c>
      <c r="E2127" t="s">
        <v>84</v>
      </c>
      <c r="F2127">
        <v>323.10000000000002</v>
      </c>
      <c r="G2127">
        <v>163.19999999999999</v>
      </c>
    </row>
    <row r="2128" spans="1:7" x14ac:dyDescent="0.35">
      <c r="A2128" t="s">
        <v>30</v>
      </c>
      <c r="B2128">
        <v>2021</v>
      </c>
      <c r="C2128" t="s">
        <v>40</v>
      </c>
      <c r="D2128" s="29">
        <v>44378</v>
      </c>
      <c r="E2128" t="s">
        <v>21</v>
      </c>
      <c r="F2128">
        <v>162.5</v>
      </c>
      <c r="G2128">
        <v>163.19999999999999</v>
      </c>
    </row>
    <row r="2129" spans="1:7" x14ac:dyDescent="0.35">
      <c r="A2129" t="s">
        <v>30</v>
      </c>
      <c r="B2129">
        <v>2021</v>
      </c>
      <c r="C2129" t="s">
        <v>40</v>
      </c>
      <c r="D2129" s="29">
        <v>44378</v>
      </c>
      <c r="E2129" t="s">
        <v>23</v>
      </c>
      <c r="F2129">
        <v>170.4</v>
      </c>
      <c r="G2129">
        <v>163.19999999999999</v>
      </c>
    </row>
    <row r="2130" spans="1:7" x14ac:dyDescent="0.35">
      <c r="A2130" t="s">
        <v>33</v>
      </c>
      <c r="B2130">
        <v>2021</v>
      </c>
      <c r="C2130" t="s">
        <v>40</v>
      </c>
      <c r="D2130" s="29">
        <v>44378</v>
      </c>
      <c r="E2130" t="s">
        <v>23</v>
      </c>
      <c r="F2130">
        <v>161.5</v>
      </c>
      <c r="G2130">
        <v>161.80000000000001</v>
      </c>
    </row>
    <row r="2131" spans="1:7" x14ac:dyDescent="0.35">
      <c r="A2131" t="s">
        <v>33</v>
      </c>
      <c r="B2131">
        <v>2021</v>
      </c>
      <c r="C2131" t="s">
        <v>40</v>
      </c>
      <c r="D2131" s="29">
        <v>44378</v>
      </c>
      <c r="E2131" t="s">
        <v>21</v>
      </c>
      <c r="F2131">
        <v>157.69999999999999</v>
      </c>
      <c r="G2131">
        <v>161.80000000000001</v>
      </c>
    </row>
    <row r="2132" spans="1:7" x14ac:dyDescent="0.35">
      <c r="A2132" t="s">
        <v>33</v>
      </c>
      <c r="B2132">
        <v>2021</v>
      </c>
      <c r="C2132" t="s">
        <v>40</v>
      </c>
      <c r="D2132" s="29">
        <v>44378</v>
      </c>
      <c r="E2132" t="s">
        <v>84</v>
      </c>
      <c r="F2132">
        <v>305.7</v>
      </c>
      <c r="G2132">
        <v>161.80000000000001</v>
      </c>
    </row>
    <row r="2133" spans="1:7" x14ac:dyDescent="0.35">
      <c r="A2133" t="s">
        <v>33</v>
      </c>
      <c r="B2133">
        <v>2021</v>
      </c>
      <c r="C2133" t="s">
        <v>40</v>
      </c>
      <c r="D2133" s="29">
        <v>44378</v>
      </c>
      <c r="E2133" t="s">
        <v>83</v>
      </c>
      <c r="F2133">
        <v>659.69999999999993</v>
      </c>
      <c r="G2133">
        <v>161.80000000000001</v>
      </c>
    </row>
    <row r="2134" spans="1:7" x14ac:dyDescent="0.35">
      <c r="A2134" t="s">
        <v>33</v>
      </c>
      <c r="B2134">
        <v>2021</v>
      </c>
      <c r="C2134" t="s">
        <v>40</v>
      </c>
      <c r="D2134" s="29">
        <v>44378</v>
      </c>
      <c r="E2134" t="s">
        <v>82</v>
      </c>
      <c r="F2134">
        <v>471.3</v>
      </c>
      <c r="G2134">
        <v>161.80000000000001</v>
      </c>
    </row>
    <row r="2135" spans="1:7" x14ac:dyDescent="0.35">
      <c r="A2135" t="s">
        <v>33</v>
      </c>
      <c r="B2135">
        <v>2021</v>
      </c>
      <c r="C2135" t="s">
        <v>40</v>
      </c>
      <c r="D2135" s="29">
        <v>44378</v>
      </c>
      <c r="E2135" t="s">
        <v>17</v>
      </c>
      <c r="F2135">
        <v>455.3</v>
      </c>
      <c r="G2135">
        <v>161.80000000000001</v>
      </c>
    </row>
    <row r="2136" spans="1:7" x14ac:dyDescent="0.35">
      <c r="A2136" t="s">
        <v>33</v>
      </c>
      <c r="B2136">
        <v>2021</v>
      </c>
      <c r="C2136" t="s">
        <v>40</v>
      </c>
      <c r="D2136" s="29">
        <v>44378</v>
      </c>
      <c r="E2136" t="s">
        <v>75</v>
      </c>
      <c r="F2136">
        <v>2018.4000000000003</v>
      </c>
      <c r="G2136">
        <v>161.80000000000001</v>
      </c>
    </row>
    <row r="2137" spans="1:7" x14ac:dyDescent="0.35">
      <c r="A2137" t="s">
        <v>34</v>
      </c>
      <c r="B2137">
        <v>2021</v>
      </c>
      <c r="C2137" t="s">
        <v>40</v>
      </c>
      <c r="D2137" s="29">
        <v>44378</v>
      </c>
      <c r="E2137" t="s">
        <v>75</v>
      </c>
      <c r="F2137">
        <v>1986.1000000000001</v>
      </c>
      <c r="G2137">
        <v>162.5</v>
      </c>
    </row>
    <row r="2138" spans="1:7" x14ac:dyDescent="0.35">
      <c r="A2138" t="s">
        <v>34</v>
      </c>
      <c r="B2138">
        <v>2021</v>
      </c>
      <c r="C2138" t="s">
        <v>40</v>
      </c>
      <c r="D2138" s="29">
        <v>44378</v>
      </c>
      <c r="E2138" t="s">
        <v>17</v>
      </c>
      <c r="F2138">
        <v>477.29999999999995</v>
      </c>
      <c r="G2138">
        <v>162.5</v>
      </c>
    </row>
    <row r="2139" spans="1:7" x14ac:dyDescent="0.35">
      <c r="A2139" t="s">
        <v>34</v>
      </c>
      <c r="B2139">
        <v>2021</v>
      </c>
      <c r="C2139" t="s">
        <v>40</v>
      </c>
      <c r="D2139" s="29">
        <v>44378</v>
      </c>
      <c r="E2139" t="s">
        <v>82</v>
      </c>
      <c r="F2139">
        <v>477.8</v>
      </c>
      <c r="G2139">
        <v>162.5</v>
      </c>
    </row>
    <row r="2140" spans="1:7" x14ac:dyDescent="0.35">
      <c r="A2140" t="s">
        <v>34</v>
      </c>
      <c r="B2140">
        <v>2021</v>
      </c>
      <c r="C2140" t="s">
        <v>40</v>
      </c>
      <c r="D2140" s="29">
        <v>44378</v>
      </c>
      <c r="E2140" t="s">
        <v>83</v>
      </c>
      <c r="F2140">
        <v>667.5</v>
      </c>
      <c r="G2140">
        <v>162.5</v>
      </c>
    </row>
    <row r="2141" spans="1:7" x14ac:dyDescent="0.35">
      <c r="A2141" t="s">
        <v>34</v>
      </c>
      <c r="B2141">
        <v>2021</v>
      </c>
      <c r="C2141" t="s">
        <v>40</v>
      </c>
      <c r="D2141" s="29">
        <v>44378</v>
      </c>
      <c r="E2141" t="s">
        <v>84</v>
      </c>
      <c r="F2141">
        <v>314.8</v>
      </c>
      <c r="G2141">
        <v>162.5</v>
      </c>
    </row>
    <row r="2142" spans="1:7" x14ac:dyDescent="0.35">
      <c r="A2142" t="s">
        <v>34</v>
      </c>
      <c r="B2142">
        <v>2021</v>
      </c>
      <c r="C2142" t="s">
        <v>40</v>
      </c>
      <c r="D2142" s="29">
        <v>44378</v>
      </c>
      <c r="E2142" t="s">
        <v>21</v>
      </c>
      <c r="F2142">
        <v>160.69999999999999</v>
      </c>
      <c r="G2142">
        <v>162.5</v>
      </c>
    </row>
    <row r="2143" spans="1:7" x14ac:dyDescent="0.35">
      <c r="A2143" t="s">
        <v>34</v>
      </c>
      <c r="B2143">
        <v>2021</v>
      </c>
      <c r="C2143" t="s">
        <v>40</v>
      </c>
      <c r="D2143" s="29">
        <v>44378</v>
      </c>
      <c r="E2143" t="s">
        <v>23</v>
      </c>
      <c r="F2143">
        <v>167</v>
      </c>
      <c r="G2143">
        <v>162.5</v>
      </c>
    </row>
    <row r="2144" spans="1:7" x14ac:dyDescent="0.35">
      <c r="A2144" t="s">
        <v>30</v>
      </c>
      <c r="B2144">
        <v>2021</v>
      </c>
      <c r="C2144" t="s">
        <v>41</v>
      </c>
      <c r="D2144" s="29">
        <v>44409</v>
      </c>
      <c r="E2144" t="s">
        <v>75</v>
      </c>
      <c r="F2144">
        <v>1963.2</v>
      </c>
      <c r="G2144">
        <v>163.6</v>
      </c>
    </row>
    <row r="2145" spans="1:7" x14ac:dyDescent="0.35">
      <c r="A2145" t="s">
        <v>30</v>
      </c>
      <c r="B2145">
        <v>2021</v>
      </c>
      <c r="C2145" t="s">
        <v>41</v>
      </c>
      <c r="D2145" s="29">
        <v>44409</v>
      </c>
      <c r="E2145" t="s">
        <v>17</v>
      </c>
      <c r="F2145">
        <v>495.90000000000003</v>
      </c>
      <c r="G2145">
        <v>163.6</v>
      </c>
    </row>
    <row r="2146" spans="1:7" x14ac:dyDescent="0.35">
      <c r="A2146" t="s">
        <v>30</v>
      </c>
      <c r="B2146">
        <v>2021</v>
      </c>
      <c r="C2146" t="s">
        <v>41</v>
      </c>
      <c r="D2146" s="29">
        <v>44409</v>
      </c>
      <c r="E2146" t="s">
        <v>82</v>
      </c>
      <c r="F2146">
        <v>487.29999999999995</v>
      </c>
      <c r="G2146">
        <v>163.6</v>
      </c>
    </row>
    <row r="2147" spans="1:7" x14ac:dyDescent="0.35">
      <c r="A2147" t="s">
        <v>30</v>
      </c>
      <c r="B2147">
        <v>2021</v>
      </c>
      <c r="C2147" t="s">
        <v>41</v>
      </c>
      <c r="D2147" s="29">
        <v>44409</v>
      </c>
      <c r="E2147" t="s">
        <v>83</v>
      </c>
      <c r="F2147">
        <v>679.2</v>
      </c>
      <c r="G2147">
        <v>163.6</v>
      </c>
    </row>
    <row r="2148" spans="1:7" x14ac:dyDescent="0.35">
      <c r="A2148" t="s">
        <v>30</v>
      </c>
      <c r="B2148">
        <v>2021</v>
      </c>
      <c r="C2148" t="s">
        <v>41</v>
      </c>
      <c r="D2148" s="29">
        <v>44409</v>
      </c>
      <c r="E2148" t="s">
        <v>84</v>
      </c>
      <c r="F2148">
        <v>324.20000000000005</v>
      </c>
      <c r="G2148">
        <v>163.6</v>
      </c>
    </row>
    <row r="2149" spans="1:7" x14ac:dyDescent="0.35">
      <c r="A2149" t="s">
        <v>30</v>
      </c>
      <c r="B2149">
        <v>2021</v>
      </c>
      <c r="C2149" t="s">
        <v>41</v>
      </c>
      <c r="D2149" s="29">
        <v>44409</v>
      </c>
      <c r="E2149" t="s">
        <v>21</v>
      </c>
      <c r="F2149">
        <v>163.1</v>
      </c>
      <c r="G2149">
        <v>163.6</v>
      </c>
    </row>
    <row r="2150" spans="1:7" x14ac:dyDescent="0.35">
      <c r="A2150" t="s">
        <v>30</v>
      </c>
      <c r="B2150">
        <v>2021</v>
      </c>
      <c r="C2150" t="s">
        <v>41</v>
      </c>
      <c r="D2150" s="29">
        <v>44409</v>
      </c>
      <c r="E2150" t="s">
        <v>23</v>
      </c>
      <c r="F2150">
        <v>171.1</v>
      </c>
      <c r="G2150">
        <v>163.6</v>
      </c>
    </row>
    <row r="2151" spans="1:7" x14ac:dyDescent="0.35">
      <c r="A2151" t="s">
        <v>33</v>
      </c>
      <c r="B2151">
        <v>2021</v>
      </c>
      <c r="C2151" t="s">
        <v>41</v>
      </c>
      <c r="D2151" s="29">
        <v>44409</v>
      </c>
      <c r="E2151" t="s">
        <v>23</v>
      </c>
      <c r="F2151">
        <v>162.80000000000001</v>
      </c>
      <c r="G2151">
        <v>162.30000000000001</v>
      </c>
    </row>
    <row r="2152" spans="1:7" x14ac:dyDescent="0.35">
      <c r="A2152" t="s">
        <v>33</v>
      </c>
      <c r="B2152">
        <v>2021</v>
      </c>
      <c r="C2152" t="s">
        <v>41</v>
      </c>
      <c r="D2152" s="29">
        <v>44409</v>
      </c>
      <c r="E2152" t="s">
        <v>21</v>
      </c>
      <c r="F2152">
        <v>160.69999999999999</v>
      </c>
      <c r="G2152">
        <v>162.30000000000001</v>
      </c>
    </row>
    <row r="2153" spans="1:7" x14ac:dyDescent="0.35">
      <c r="A2153" t="s">
        <v>33</v>
      </c>
      <c r="B2153">
        <v>2021</v>
      </c>
      <c r="C2153" t="s">
        <v>41</v>
      </c>
      <c r="D2153" s="29">
        <v>44409</v>
      </c>
      <c r="E2153" t="s">
        <v>84</v>
      </c>
      <c r="F2153">
        <v>309.2</v>
      </c>
      <c r="G2153">
        <v>162.30000000000001</v>
      </c>
    </row>
    <row r="2154" spans="1:7" x14ac:dyDescent="0.35">
      <c r="A2154" t="s">
        <v>33</v>
      </c>
      <c r="B2154">
        <v>2021</v>
      </c>
      <c r="C2154" t="s">
        <v>41</v>
      </c>
      <c r="D2154" s="29">
        <v>44409</v>
      </c>
      <c r="E2154" t="s">
        <v>83</v>
      </c>
      <c r="F2154">
        <v>664.6</v>
      </c>
      <c r="G2154">
        <v>162.30000000000001</v>
      </c>
    </row>
    <row r="2155" spans="1:7" x14ac:dyDescent="0.35">
      <c r="A2155" t="s">
        <v>33</v>
      </c>
      <c r="B2155">
        <v>2021</v>
      </c>
      <c r="C2155" t="s">
        <v>41</v>
      </c>
      <c r="D2155" s="29">
        <v>44409</v>
      </c>
      <c r="E2155" t="s">
        <v>82</v>
      </c>
      <c r="F2155">
        <v>472.9</v>
      </c>
      <c r="G2155">
        <v>162.30000000000001</v>
      </c>
    </row>
    <row r="2156" spans="1:7" x14ac:dyDescent="0.35">
      <c r="A2156" t="s">
        <v>33</v>
      </c>
      <c r="B2156">
        <v>2021</v>
      </c>
      <c r="C2156" t="s">
        <v>41</v>
      </c>
      <c r="D2156" s="29">
        <v>44409</v>
      </c>
      <c r="E2156" t="s">
        <v>17</v>
      </c>
      <c r="F2156">
        <v>460.7</v>
      </c>
      <c r="G2156">
        <v>162.30000000000001</v>
      </c>
    </row>
    <row r="2157" spans="1:7" x14ac:dyDescent="0.35">
      <c r="A2157" t="s">
        <v>33</v>
      </c>
      <c r="B2157">
        <v>2021</v>
      </c>
      <c r="C2157" t="s">
        <v>41</v>
      </c>
      <c r="D2157" s="29">
        <v>44409</v>
      </c>
      <c r="E2157" t="s">
        <v>75</v>
      </c>
      <c r="F2157">
        <v>2003.1</v>
      </c>
      <c r="G2157">
        <v>162.30000000000001</v>
      </c>
    </row>
    <row r="2158" spans="1:7" x14ac:dyDescent="0.35">
      <c r="A2158" t="s">
        <v>34</v>
      </c>
      <c r="B2158">
        <v>2021</v>
      </c>
      <c r="C2158" t="s">
        <v>41</v>
      </c>
      <c r="D2158" s="29">
        <v>44409</v>
      </c>
      <c r="E2158" t="s">
        <v>75</v>
      </c>
      <c r="F2158">
        <v>1979.3000000000002</v>
      </c>
      <c r="G2158">
        <v>163.19999999999999</v>
      </c>
    </row>
    <row r="2159" spans="1:7" x14ac:dyDescent="0.35">
      <c r="A2159" t="s">
        <v>34</v>
      </c>
      <c r="B2159">
        <v>2021</v>
      </c>
      <c r="C2159" t="s">
        <v>41</v>
      </c>
      <c r="D2159" s="29">
        <v>44409</v>
      </c>
      <c r="E2159" t="s">
        <v>17</v>
      </c>
      <c r="F2159">
        <v>483</v>
      </c>
      <c r="G2159">
        <v>163.19999999999999</v>
      </c>
    </row>
    <row r="2160" spans="1:7" x14ac:dyDescent="0.35">
      <c r="A2160" t="s">
        <v>34</v>
      </c>
      <c r="B2160">
        <v>2021</v>
      </c>
      <c r="C2160" t="s">
        <v>41</v>
      </c>
      <c r="D2160" s="29">
        <v>44409</v>
      </c>
      <c r="E2160" t="s">
        <v>82</v>
      </c>
      <c r="F2160">
        <v>479.90000000000003</v>
      </c>
      <c r="G2160">
        <v>163.19999999999999</v>
      </c>
    </row>
    <row r="2161" spans="1:7" x14ac:dyDescent="0.35">
      <c r="A2161" t="s">
        <v>34</v>
      </c>
      <c r="B2161">
        <v>2021</v>
      </c>
      <c r="C2161" t="s">
        <v>41</v>
      </c>
      <c r="D2161" s="29">
        <v>44409</v>
      </c>
      <c r="E2161" t="s">
        <v>83</v>
      </c>
      <c r="F2161">
        <v>672.4</v>
      </c>
      <c r="G2161">
        <v>163.19999999999999</v>
      </c>
    </row>
    <row r="2162" spans="1:7" x14ac:dyDescent="0.35">
      <c r="A2162" t="s">
        <v>34</v>
      </c>
      <c r="B2162">
        <v>2021</v>
      </c>
      <c r="C2162" t="s">
        <v>41</v>
      </c>
      <c r="D2162" s="29">
        <v>44409</v>
      </c>
      <c r="E2162" t="s">
        <v>84</v>
      </c>
      <c r="F2162">
        <v>317.5</v>
      </c>
      <c r="G2162">
        <v>163.19999999999999</v>
      </c>
    </row>
    <row r="2163" spans="1:7" x14ac:dyDescent="0.35">
      <c r="A2163" t="s">
        <v>34</v>
      </c>
      <c r="B2163">
        <v>2021</v>
      </c>
      <c r="C2163" t="s">
        <v>41</v>
      </c>
      <c r="D2163" s="29">
        <v>44409</v>
      </c>
      <c r="E2163" t="s">
        <v>21</v>
      </c>
      <c r="F2163">
        <v>162.6</v>
      </c>
      <c r="G2163">
        <v>163.19999999999999</v>
      </c>
    </row>
    <row r="2164" spans="1:7" x14ac:dyDescent="0.35">
      <c r="A2164" t="s">
        <v>34</v>
      </c>
      <c r="B2164">
        <v>2021</v>
      </c>
      <c r="C2164" t="s">
        <v>41</v>
      </c>
      <c r="D2164" s="29">
        <v>44409</v>
      </c>
      <c r="E2164" t="s">
        <v>23</v>
      </c>
      <c r="F2164">
        <v>168.4</v>
      </c>
      <c r="G2164">
        <v>163.19999999999999</v>
      </c>
    </row>
    <row r="2165" spans="1:7" x14ac:dyDescent="0.35">
      <c r="A2165" t="s">
        <v>30</v>
      </c>
      <c r="B2165">
        <v>2021</v>
      </c>
      <c r="C2165" t="s">
        <v>42</v>
      </c>
      <c r="D2165" s="29">
        <v>44440</v>
      </c>
      <c r="E2165" t="s">
        <v>75</v>
      </c>
      <c r="F2165">
        <v>1965.3</v>
      </c>
      <c r="G2165">
        <v>164</v>
      </c>
    </row>
    <row r="2166" spans="1:7" x14ac:dyDescent="0.35">
      <c r="A2166" t="s">
        <v>30</v>
      </c>
      <c r="B2166">
        <v>2021</v>
      </c>
      <c r="C2166" t="s">
        <v>42</v>
      </c>
      <c r="D2166" s="29">
        <v>44440</v>
      </c>
      <c r="E2166" t="s">
        <v>17</v>
      </c>
      <c r="F2166">
        <v>498.4</v>
      </c>
      <c r="G2166">
        <v>164</v>
      </c>
    </row>
    <row r="2167" spans="1:7" x14ac:dyDescent="0.35">
      <c r="A2167" t="s">
        <v>30</v>
      </c>
      <c r="B2167">
        <v>2021</v>
      </c>
      <c r="C2167" t="s">
        <v>42</v>
      </c>
      <c r="D2167" s="29">
        <v>44440</v>
      </c>
      <c r="E2167" t="s">
        <v>82</v>
      </c>
      <c r="F2167">
        <v>488.4</v>
      </c>
      <c r="G2167">
        <v>164</v>
      </c>
    </row>
    <row r="2168" spans="1:7" x14ac:dyDescent="0.35">
      <c r="A2168" t="s">
        <v>30</v>
      </c>
      <c r="B2168">
        <v>2021</v>
      </c>
      <c r="C2168" t="s">
        <v>42</v>
      </c>
      <c r="D2168" s="29">
        <v>44440</v>
      </c>
      <c r="E2168" t="s">
        <v>83</v>
      </c>
      <c r="F2168">
        <v>681.7</v>
      </c>
      <c r="G2168">
        <v>164</v>
      </c>
    </row>
    <row r="2169" spans="1:7" x14ac:dyDescent="0.35">
      <c r="A2169" t="s">
        <v>30</v>
      </c>
      <c r="B2169">
        <v>2021</v>
      </c>
      <c r="C2169" t="s">
        <v>42</v>
      </c>
      <c r="D2169" s="29">
        <v>44440</v>
      </c>
      <c r="E2169" t="s">
        <v>84</v>
      </c>
      <c r="F2169">
        <v>325.10000000000002</v>
      </c>
      <c r="G2169">
        <v>164</v>
      </c>
    </row>
    <row r="2170" spans="1:7" x14ac:dyDescent="0.35">
      <c r="A2170" t="s">
        <v>30</v>
      </c>
      <c r="B2170">
        <v>2021</v>
      </c>
      <c r="C2170" t="s">
        <v>42</v>
      </c>
      <c r="D2170" s="29">
        <v>44440</v>
      </c>
      <c r="E2170" t="s">
        <v>21</v>
      </c>
      <c r="F2170">
        <v>163.69999999999999</v>
      </c>
      <c r="G2170">
        <v>164</v>
      </c>
    </row>
    <row r="2171" spans="1:7" x14ac:dyDescent="0.35">
      <c r="A2171" t="s">
        <v>30</v>
      </c>
      <c r="B2171">
        <v>2021</v>
      </c>
      <c r="C2171" t="s">
        <v>42</v>
      </c>
      <c r="D2171" s="29">
        <v>44440</v>
      </c>
      <c r="E2171" t="s">
        <v>23</v>
      </c>
      <c r="F2171">
        <v>171.9</v>
      </c>
      <c r="G2171">
        <v>164</v>
      </c>
    </row>
    <row r="2172" spans="1:7" x14ac:dyDescent="0.35">
      <c r="A2172" t="s">
        <v>33</v>
      </c>
      <c r="B2172">
        <v>2021</v>
      </c>
      <c r="C2172" t="s">
        <v>42</v>
      </c>
      <c r="D2172" s="29">
        <v>44440</v>
      </c>
      <c r="E2172" t="s">
        <v>23</v>
      </c>
      <c r="F2172">
        <v>162.80000000000001</v>
      </c>
      <c r="G2172">
        <v>162.30000000000001</v>
      </c>
    </row>
    <row r="2173" spans="1:7" x14ac:dyDescent="0.35">
      <c r="A2173" t="s">
        <v>33</v>
      </c>
      <c r="B2173">
        <v>2021</v>
      </c>
      <c r="C2173" t="s">
        <v>42</v>
      </c>
      <c r="D2173" s="29">
        <v>44440</v>
      </c>
      <c r="E2173" t="s">
        <v>21</v>
      </c>
      <c r="F2173">
        <v>160.80000000000001</v>
      </c>
      <c r="G2173">
        <v>162.30000000000001</v>
      </c>
    </row>
    <row r="2174" spans="1:7" x14ac:dyDescent="0.35">
      <c r="A2174" t="s">
        <v>33</v>
      </c>
      <c r="B2174">
        <v>2021</v>
      </c>
      <c r="C2174" t="s">
        <v>42</v>
      </c>
      <c r="D2174" s="29">
        <v>44440</v>
      </c>
      <c r="E2174" t="s">
        <v>84</v>
      </c>
      <c r="F2174">
        <v>309.3</v>
      </c>
      <c r="G2174">
        <v>162.30000000000001</v>
      </c>
    </row>
    <row r="2175" spans="1:7" x14ac:dyDescent="0.35">
      <c r="A2175" t="s">
        <v>33</v>
      </c>
      <c r="B2175">
        <v>2021</v>
      </c>
      <c r="C2175" t="s">
        <v>42</v>
      </c>
      <c r="D2175" s="29">
        <v>44440</v>
      </c>
      <c r="E2175" t="s">
        <v>83</v>
      </c>
      <c r="F2175">
        <v>664.80000000000007</v>
      </c>
      <c r="G2175">
        <v>162.30000000000001</v>
      </c>
    </row>
    <row r="2176" spans="1:7" x14ac:dyDescent="0.35">
      <c r="A2176" t="s">
        <v>33</v>
      </c>
      <c r="B2176">
        <v>2021</v>
      </c>
      <c r="C2176" t="s">
        <v>42</v>
      </c>
      <c r="D2176" s="29">
        <v>44440</v>
      </c>
      <c r="E2176" t="s">
        <v>82</v>
      </c>
      <c r="F2176">
        <v>472.90000000000003</v>
      </c>
      <c r="G2176">
        <v>162.30000000000001</v>
      </c>
    </row>
    <row r="2177" spans="1:7" x14ac:dyDescent="0.35">
      <c r="A2177" t="s">
        <v>33</v>
      </c>
      <c r="B2177">
        <v>2021</v>
      </c>
      <c r="C2177" t="s">
        <v>42</v>
      </c>
      <c r="D2177" s="29">
        <v>44440</v>
      </c>
      <c r="E2177" t="s">
        <v>17</v>
      </c>
      <c r="F2177">
        <v>460.79999999999995</v>
      </c>
      <c r="G2177">
        <v>162.30000000000001</v>
      </c>
    </row>
    <row r="2178" spans="1:7" x14ac:dyDescent="0.35">
      <c r="A2178" t="s">
        <v>33</v>
      </c>
      <c r="B2178">
        <v>2021</v>
      </c>
      <c r="C2178" t="s">
        <v>42</v>
      </c>
      <c r="D2178" s="29">
        <v>44440</v>
      </c>
      <c r="E2178" t="s">
        <v>75</v>
      </c>
      <c r="F2178">
        <v>2003.1000000000001</v>
      </c>
      <c r="G2178">
        <v>162.30000000000001</v>
      </c>
    </row>
    <row r="2179" spans="1:7" x14ac:dyDescent="0.35">
      <c r="A2179" t="s">
        <v>34</v>
      </c>
      <c r="B2179">
        <v>2021</v>
      </c>
      <c r="C2179" t="s">
        <v>42</v>
      </c>
      <c r="D2179" s="29">
        <v>44440</v>
      </c>
      <c r="E2179" t="s">
        <v>75</v>
      </c>
      <c r="F2179">
        <v>1979.3</v>
      </c>
      <c r="G2179">
        <v>163.19999999999999</v>
      </c>
    </row>
    <row r="2180" spans="1:7" x14ac:dyDescent="0.35">
      <c r="A2180" t="s">
        <v>34</v>
      </c>
      <c r="B2180">
        <v>2021</v>
      </c>
      <c r="C2180" t="s">
        <v>42</v>
      </c>
      <c r="D2180" s="29">
        <v>44440</v>
      </c>
      <c r="E2180" t="s">
        <v>17</v>
      </c>
      <c r="F2180">
        <v>483.2</v>
      </c>
      <c r="G2180">
        <v>163.19999999999999</v>
      </c>
    </row>
    <row r="2181" spans="1:7" x14ac:dyDescent="0.35">
      <c r="A2181" t="s">
        <v>34</v>
      </c>
      <c r="B2181">
        <v>2021</v>
      </c>
      <c r="C2181" t="s">
        <v>42</v>
      </c>
      <c r="D2181" s="29">
        <v>44440</v>
      </c>
      <c r="E2181" t="s">
        <v>82</v>
      </c>
      <c r="F2181">
        <v>479.8</v>
      </c>
      <c r="G2181">
        <v>163.19999999999999</v>
      </c>
    </row>
    <row r="2182" spans="1:7" x14ac:dyDescent="0.35">
      <c r="A2182" t="s">
        <v>34</v>
      </c>
      <c r="B2182">
        <v>2021</v>
      </c>
      <c r="C2182" t="s">
        <v>42</v>
      </c>
      <c r="D2182" s="29">
        <v>44440</v>
      </c>
      <c r="E2182" t="s">
        <v>83</v>
      </c>
      <c r="F2182">
        <v>672.5</v>
      </c>
      <c r="G2182">
        <v>163.19999999999999</v>
      </c>
    </row>
    <row r="2183" spans="1:7" x14ac:dyDescent="0.35">
      <c r="A2183" t="s">
        <v>34</v>
      </c>
      <c r="B2183">
        <v>2021</v>
      </c>
      <c r="C2183" t="s">
        <v>42</v>
      </c>
      <c r="D2183" s="29">
        <v>44440</v>
      </c>
      <c r="E2183" t="s">
        <v>84</v>
      </c>
      <c r="F2183">
        <v>317.5</v>
      </c>
      <c r="G2183">
        <v>163.19999999999999</v>
      </c>
    </row>
    <row r="2184" spans="1:7" x14ac:dyDescent="0.35">
      <c r="A2184" t="s">
        <v>34</v>
      </c>
      <c r="B2184">
        <v>2021</v>
      </c>
      <c r="C2184" t="s">
        <v>42</v>
      </c>
      <c r="D2184" s="29">
        <v>44440</v>
      </c>
      <c r="E2184" t="s">
        <v>21</v>
      </c>
      <c r="F2184">
        <v>162.6</v>
      </c>
      <c r="G2184">
        <v>163.19999999999999</v>
      </c>
    </row>
    <row r="2185" spans="1:7" x14ac:dyDescent="0.35">
      <c r="A2185" t="s">
        <v>34</v>
      </c>
      <c r="B2185">
        <v>2021</v>
      </c>
      <c r="C2185" t="s">
        <v>42</v>
      </c>
      <c r="D2185" s="29">
        <v>44440</v>
      </c>
      <c r="E2185" t="s">
        <v>23</v>
      </c>
      <c r="F2185">
        <v>168.4</v>
      </c>
      <c r="G2185">
        <v>163.19999999999999</v>
      </c>
    </row>
    <row r="2186" spans="1:7" x14ac:dyDescent="0.35">
      <c r="A2186" t="s">
        <v>30</v>
      </c>
      <c r="B2186">
        <v>2021</v>
      </c>
      <c r="C2186" t="s">
        <v>43</v>
      </c>
      <c r="D2186" s="29">
        <v>44470</v>
      </c>
      <c r="E2186" t="s">
        <v>75</v>
      </c>
      <c r="F2186">
        <v>1995.3999999999999</v>
      </c>
      <c r="G2186">
        <v>166.3</v>
      </c>
    </row>
    <row r="2187" spans="1:7" x14ac:dyDescent="0.35">
      <c r="A2187" t="s">
        <v>30</v>
      </c>
      <c r="B2187">
        <v>2021</v>
      </c>
      <c r="C2187" t="s">
        <v>43</v>
      </c>
      <c r="D2187" s="29">
        <v>44470</v>
      </c>
      <c r="E2187" t="s">
        <v>17</v>
      </c>
      <c r="F2187">
        <v>502.00000000000006</v>
      </c>
      <c r="G2187">
        <v>166.3</v>
      </c>
    </row>
    <row r="2188" spans="1:7" x14ac:dyDescent="0.35">
      <c r="A2188" t="s">
        <v>30</v>
      </c>
      <c r="B2188">
        <v>2021</v>
      </c>
      <c r="C2188" t="s">
        <v>43</v>
      </c>
      <c r="D2188" s="29">
        <v>44470</v>
      </c>
      <c r="E2188" t="s">
        <v>82</v>
      </c>
      <c r="F2188">
        <v>492.1</v>
      </c>
      <c r="G2188">
        <v>166.3</v>
      </c>
    </row>
    <row r="2189" spans="1:7" x14ac:dyDescent="0.35">
      <c r="A2189" t="s">
        <v>30</v>
      </c>
      <c r="B2189">
        <v>2021</v>
      </c>
      <c r="C2189" t="s">
        <v>43</v>
      </c>
      <c r="D2189" s="29">
        <v>44470</v>
      </c>
      <c r="E2189" t="s">
        <v>83</v>
      </c>
      <c r="F2189">
        <v>684.30000000000007</v>
      </c>
      <c r="G2189">
        <v>166.3</v>
      </c>
    </row>
    <row r="2190" spans="1:7" x14ac:dyDescent="0.35">
      <c r="A2190" t="s">
        <v>30</v>
      </c>
      <c r="B2190">
        <v>2021</v>
      </c>
      <c r="C2190" t="s">
        <v>43</v>
      </c>
      <c r="D2190" s="29">
        <v>44470</v>
      </c>
      <c r="E2190" t="s">
        <v>84</v>
      </c>
      <c r="F2190">
        <v>326.7</v>
      </c>
      <c r="G2190">
        <v>166.3</v>
      </c>
    </row>
    <row r="2191" spans="1:7" x14ac:dyDescent="0.35">
      <c r="A2191" t="s">
        <v>30</v>
      </c>
      <c r="B2191">
        <v>2021</v>
      </c>
      <c r="C2191" t="s">
        <v>43</v>
      </c>
      <c r="D2191" s="29">
        <v>44470</v>
      </c>
      <c r="E2191" t="s">
        <v>21</v>
      </c>
      <c r="F2191">
        <v>165.5</v>
      </c>
      <c r="G2191">
        <v>166.3</v>
      </c>
    </row>
    <row r="2192" spans="1:7" x14ac:dyDescent="0.35">
      <c r="A2192" t="s">
        <v>30</v>
      </c>
      <c r="B2192">
        <v>2021</v>
      </c>
      <c r="C2192" t="s">
        <v>43</v>
      </c>
      <c r="D2192" s="29">
        <v>44470</v>
      </c>
      <c r="E2192" t="s">
        <v>23</v>
      </c>
      <c r="F2192">
        <v>172.5</v>
      </c>
      <c r="G2192">
        <v>166.3</v>
      </c>
    </row>
    <row r="2193" spans="1:7" x14ac:dyDescent="0.35">
      <c r="A2193" t="s">
        <v>33</v>
      </c>
      <c r="B2193">
        <v>2021</v>
      </c>
      <c r="C2193" t="s">
        <v>43</v>
      </c>
      <c r="D2193" s="29">
        <v>44470</v>
      </c>
      <c r="E2193" t="s">
        <v>23</v>
      </c>
      <c r="F2193">
        <v>163.5</v>
      </c>
      <c r="G2193">
        <v>164.6</v>
      </c>
    </row>
    <row r="2194" spans="1:7" x14ac:dyDescent="0.35">
      <c r="A2194" t="s">
        <v>33</v>
      </c>
      <c r="B2194">
        <v>2021</v>
      </c>
      <c r="C2194" t="s">
        <v>43</v>
      </c>
      <c r="D2194" s="29">
        <v>44470</v>
      </c>
      <c r="E2194" t="s">
        <v>21</v>
      </c>
      <c r="F2194">
        <v>162.19999999999999</v>
      </c>
      <c r="G2194">
        <v>164.6</v>
      </c>
    </row>
    <row r="2195" spans="1:7" x14ac:dyDescent="0.35">
      <c r="A2195" t="s">
        <v>33</v>
      </c>
      <c r="B2195">
        <v>2021</v>
      </c>
      <c r="C2195" t="s">
        <v>43</v>
      </c>
      <c r="D2195" s="29">
        <v>44470</v>
      </c>
      <c r="E2195" t="s">
        <v>84</v>
      </c>
      <c r="F2195">
        <v>311.3</v>
      </c>
      <c r="G2195">
        <v>164.6</v>
      </c>
    </row>
    <row r="2196" spans="1:7" x14ac:dyDescent="0.35">
      <c r="A2196" t="s">
        <v>33</v>
      </c>
      <c r="B2196">
        <v>2021</v>
      </c>
      <c r="C2196" t="s">
        <v>43</v>
      </c>
      <c r="D2196" s="29">
        <v>44470</v>
      </c>
      <c r="E2196" t="s">
        <v>83</v>
      </c>
      <c r="F2196">
        <v>667.8</v>
      </c>
      <c r="G2196">
        <v>164.6</v>
      </c>
    </row>
    <row r="2197" spans="1:7" x14ac:dyDescent="0.35">
      <c r="A2197" t="s">
        <v>33</v>
      </c>
      <c r="B2197">
        <v>2021</v>
      </c>
      <c r="C2197" t="s">
        <v>43</v>
      </c>
      <c r="D2197" s="29">
        <v>44470</v>
      </c>
      <c r="E2197" t="s">
        <v>82</v>
      </c>
      <c r="F2197">
        <v>476.09999999999997</v>
      </c>
      <c r="G2197">
        <v>164.6</v>
      </c>
    </row>
    <row r="2198" spans="1:7" x14ac:dyDescent="0.35">
      <c r="A2198" t="s">
        <v>33</v>
      </c>
      <c r="B2198">
        <v>2021</v>
      </c>
      <c r="C2198" t="s">
        <v>43</v>
      </c>
      <c r="D2198" s="29">
        <v>44470</v>
      </c>
      <c r="E2198" t="s">
        <v>17</v>
      </c>
      <c r="F2198">
        <v>463.50000000000006</v>
      </c>
      <c r="G2198">
        <v>164.6</v>
      </c>
    </row>
    <row r="2199" spans="1:7" x14ac:dyDescent="0.35">
      <c r="A2199" t="s">
        <v>33</v>
      </c>
      <c r="B2199">
        <v>2021</v>
      </c>
      <c r="C2199" t="s">
        <v>43</v>
      </c>
      <c r="D2199" s="29">
        <v>44470</v>
      </c>
      <c r="E2199" t="s">
        <v>75</v>
      </c>
      <c r="F2199">
        <v>2043.0000000000002</v>
      </c>
      <c r="G2199">
        <v>164.6</v>
      </c>
    </row>
    <row r="2200" spans="1:7" x14ac:dyDescent="0.35">
      <c r="A2200" t="s">
        <v>34</v>
      </c>
      <c r="B2200">
        <v>2021</v>
      </c>
      <c r="C2200" t="s">
        <v>43</v>
      </c>
      <c r="D2200" s="29">
        <v>44470</v>
      </c>
      <c r="E2200" t="s">
        <v>75</v>
      </c>
      <c r="F2200">
        <v>2012.3000000000002</v>
      </c>
      <c r="G2200">
        <v>165.5</v>
      </c>
    </row>
    <row r="2201" spans="1:7" x14ac:dyDescent="0.35">
      <c r="A2201" t="s">
        <v>34</v>
      </c>
      <c r="B2201">
        <v>2021</v>
      </c>
      <c r="C2201" t="s">
        <v>43</v>
      </c>
      <c r="D2201" s="29">
        <v>44470</v>
      </c>
      <c r="E2201" t="s">
        <v>17</v>
      </c>
      <c r="F2201">
        <v>486.3</v>
      </c>
      <c r="G2201">
        <v>165.5</v>
      </c>
    </row>
    <row r="2202" spans="1:7" x14ac:dyDescent="0.35">
      <c r="A2202" t="s">
        <v>34</v>
      </c>
      <c r="B2202">
        <v>2021</v>
      </c>
      <c r="C2202" t="s">
        <v>43</v>
      </c>
      <c r="D2202" s="29">
        <v>44470</v>
      </c>
      <c r="E2202" t="s">
        <v>82</v>
      </c>
      <c r="F2202">
        <v>483.19999999999993</v>
      </c>
      <c r="G2202">
        <v>165.5</v>
      </c>
    </row>
    <row r="2203" spans="1:7" x14ac:dyDescent="0.35">
      <c r="A2203" t="s">
        <v>34</v>
      </c>
      <c r="B2203">
        <v>2021</v>
      </c>
      <c r="C2203" t="s">
        <v>43</v>
      </c>
      <c r="D2203" s="29">
        <v>44470</v>
      </c>
      <c r="E2203" t="s">
        <v>83</v>
      </c>
      <c r="F2203">
        <v>675.3</v>
      </c>
      <c r="G2203">
        <v>165.5</v>
      </c>
    </row>
    <row r="2204" spans="1:7" x14ac:dyDescent="0.35">
      <c r="A2204" t="s">
        <v>34</v>
      </c>
      <c r="B2204">
        <v>2021</v>
      </c>
      <c r="C2204" t="s">
        <v>43</v>
      </c>
      <c r="D2204" s="29">
        <v>44470</v>
      </c>
      <c r="E2204" t="s">
        <v>84</v>
      </c>
      <c r="F2204">
        <v>319.39999999999998</v>
      </c>
      <c r="G2204">
        <v>165.5</v>
      </c>
    </row>
    <row r="2205" spans="1:7" x14ac:dyDescent="0.35">
      <c r="A2205" t="s">
        <v>34</v>
      </c>
      <c r="B2205">
        <v>2021</v>
      </c>
      <c r="C2205" t="s">
        <v>43</v>
      </c>
      <c r="D2205" s="29">
        <v>44470</v>
      </c>
      <c r="E2205" t="s">
        <v>21</v>
      </c>
      <c r="F2205">
        <v>164.2</v>
      </c>
      <c r="G2205">
        <v>165.5</v>
      </c>
    </row>
    <row r="2206" spans="1:7" x14ac:dyDescent="0.35">
      <c r="A2206" t="s">
        <v>34</v>
      </c>
      <c r="B2206">
        <v>2021</v>
      </c>
      <c r="C2206" t="s">
        <v>43</v>
      </c>
      <c r="D2206" s="29">
        <v>44470</v>
      </c>
      <c r="E2206" t="s">
        <v>23</v>
      </c>
      <c r="F2206">
        <v>169.1</v>
      </c>
      <c r="G2206">
        <v>165.5</v>
      </c>
    </row>
    <row r="2207" spans="1:7" x14ac:dyDescent="0.35">
      <c r="A2207" t="s">
        <v>30</v>
      </c>
      <c r="B2207">
        <v>2021</v>
      </c>
      <c r="C2207" t="s">
        <v>45</v>
      </c>
      <c r="D2207" s="29">
        <v>44501</v>
      </c>
      <c r="E2207" t="s">
        <v>75</v>
      </c>
      <c r="F2207">
        <v>2012.9</v>
      </c>
      <c r="G2207">
        <v>167.6</v>
      </c>
    </row>
    <row r="2208" spans="1:7" x14ac:dyDescent="0.35">
      <c r="A2208" t="s">
        <v>30</v>
      </c>
      <c r="B2208">
        <v>2021</v>
      </c>
      <c r="C2208" t="s">
        <v>45</v>
      </c>
      <c r="D2208" s="29">
        <v>44501</v>
      </c>
      <c r="E2208" t="s">
        <v>17</v>
      </c>
      <c r="F2208">
        <v>506.2</v>
      </c>
      <c r="G2208">
        <v>167.6</v>
      </c>
    </row>
    <row r="2209" spans="1:7" x14ac:dyDescent="0.35">
      <c r="A2209" t="s">
        <v>30</v>
      </c>
      <c r="B2209">
        <v>2021</v>
      </c>
      <c r="C2209" t="s">
        <v>45</v>
      </c>
      <c r="D2209" s="29">
        <v>44501</v>
      </c>
      <c r="E2209" t="s">
        <v>82</v>
      </c>
      <c r="F2209">
        <v>492.40000000000003</v>
      </c>
      <c r="G2209">
        <v>167.6</v>
      </c>
    </row>
    <row r="2210" spans="1:7" x14ac:dyDescent="0.35">
      <c r="A2210" t="s">
        <v>30</v>
      </c>
      <c r="B2210">
        <v>2021</v>
      </c>
      <c r="C2210" t="s">
        <v>45</v>
      </c>
      <c r="D2210" s="29">
        <v>44501</v>
      </c>
      <c r="E2210" t="s">
        <v>83</v>
      </c>
      <c r="F2210">
        <v>686.69999999999993</v>
      </c>
      <c r="G2210">
        <v>167.6</v>
      </c>
    </row>
    <row r="2211" spans="1:7" x14ac:dyDescent="0.35">
      <c r="A2211" t="s">
        <v>30</v>
      </c>
      <c r="B2211">
        <v>2021</v>
      </c>
      <c r="C2211" t="s">
        <v>45</v>
      </c>
      <c r="D2211" s="29">
        <v>44501</v>
      </c>
      <c r="E2211" t="s">
        <v>84</v>
      </c>
      <c r="F2211">
        <v>328.1</v>
      </c>
      <c r="G2211">
        <v>167.6</v>
      </c>
    </row>
    <row r="2212" spans="1:7" x14ac:dyDescent="0.35">
      <c r="A2212" t="s">
        <v>30</v>
      </c>
      <c r="B2212">
        <v>2021</v>
      </c>
      <c r="C2212" t="s">
        <v>45</v>
      </c>
      <c r="D2212" s="29">
        <v>44501</v>
      </c>
      <c r="E2212" t="s">
        <v>21</v>
      </c>
      <c r="F2212">
        <v>165.3</v>
      </c>
      <c r="G2212">
        <v>167.6</v>
      </c>
    </row>
    <row r="2213" spans="1:7" x14ac:dyDescent="0.35">
      <c r="A2213" t="s">
        <v>30</v>
      </c>
      <c r="B2213">
        <v>2021</v>
      </c>
      <c r="C2213" t="s">
        <v>45</v>
      </c>
      <c r="D2213" s="29">
        <v>44501</v>
      </c>
      <c r="E2213" t="s">
        <v>23</v>
      </c>
      <c r="F2213">
        <v>173.4</v>
      </c>
      <c r="G2213">
        <v>167.6</v>
      </c>
    </row>
    <row r="2214" spans="1:7" x14ac:dyDescent="0.35">
      <c r="A2214" t="s">
        <v>33</v>
      </c>
      <c r="B2214">
        <v>2021</v>
      </c>
      <c r="C2214" t="s">
        <v>45</v>
      </c>
      <c r="D2214" s="29">
        <v>44501</v>
      </c>
      <c r="E2214" t="s">
        <v>23</v>
      </c>
      <c r="F2214">
        <v>164.2</v>
      </c>
      <c r="G2214">
        <v>165.6</v>
      </c>
    </row>
    <row r="2215" spans="1:7" x14ac:dyDescent="0.35">
      <c r="A2215" t="s">
        <v>33</v>
      </c>
      <c r="B2215">
        <v>2021</v>
      </c>
      <c r="C2215" t="s">
        <v>45</v>
      </c>
      <c r="D2215" s="29">
        <v>44501</v>
      </c>
      <c r="E2215" t="s">
        <v>21</v>
      </c>
      <c r="F2215">
        <v>161.6</v>
      </c>
      <c r="G2215">
        <v>165.6</v>
      </c>
    </row>
    <row r="2216" spans="1:7" x14ac:dyDescent="0.35">
      <c r="A2216" t="s">
        <v>33</v>
      </c>
      <c r="B2216">
        <v>2021</v>
      </c>
      <c r="C2216" t="s">
        <v>45</v>
      </c>
      <c r="D2216" s="29">
        <v>44501</v>
      </c>
      <c r="E2216" t="s">
        <v>84</v>
      </c>
      <c r="F2216">
        <v>312.5</v>
      </c>
      <c r="G2216">
        <v>165.6</v>
      </c>
    </row>
    <row r="2217" spans="1:7" x14ac:dyDescent="0.35">
      <c r="A2217" t="s">
        <v>33</v>
      </c>
      <c r="B2217">
        <v>2021</v>
      </c>
      <c r="C2217" t="s">
        <v>45</v>
      </c>
      <c r="D2217" s="29">
        <v>44501</v>
      </c>
      <c r="E2217" t="s">
        <v>83</v>
      </c>
      <c r="F2217">
        <v>671.6</v>
      </c>
      <c r="G2217">
        <v>165.6</v>
      </c>
    </row>
    <row r="2218" spans="1:7" x14ac:dyDescent="0.35">
      <c r="A2218" t="s">
        <v>33</v>
      </c>
      <c r="B2218">
        <v>2021</v>
      </c>
      <c r="C2218" t="s">
        <v>45</v>
      </c>
      <c r="D2218" s="29">
        <v>44501</v>
      </c>
      <c r="E2218" t="s">
        <v>82</v>
      </c>
      <c r="F2218">
        <v>476.2</v>
      </c>
      <c r="G2218">
        <v>165.6</v>
      </c>
    </row>
    <row r="2219" spans="1:7" x14ac:dyDescent="0.35">
      <c r="A2219" t="s">
        <v>33</v>
      </c>
      <c r="B2219">
        <v>2021</v>
      </c>
      <c r="C2219" t="s">
        <v>45</v>
      </c>
      <c r="D2219" s="29">
        <v>44501</v>
      </c>
      <c r="E2219" t="s">
        <v>17</v>
      </c>
      <c r="F2219">
        <v>467.3</v>
      </c>
      <c r="G2219">
        <v>165.6</v>
      </c>
    </row>
    <row r="2220" spans="1:7" x14ac:dyDescent="0.35">
      <c r="A2220" t="s">
        <v>33</v>
      </c>
      <c r="B2220">
        <v>2021</v>
      </c>
      <c r="C2220" t="s">
        <v>45</v>
      </c>
      <c r="D2220" s="29">
        <v>44501</v>
      </c>
      <c r="E2220" t="s">
        <v>75</v>
      </c>
      <c r="F2220">
        <v>2061.7999999999997</v>
      </c>
      <c r="G2220">
        <v>165.6</v>
      </c>
    </row>
    <row r="2221" spans="1:7" x14ac:dyDescent="0.35">
      <c r="A2221" t="s">
        <v>34</v>
      </c>
      <c r="B2221">
        <v>2021</v>
      </c>
      <c r="C2221" t="s">
        <v>45</v>
      </c>
      <c r="D2221" s="29">
        <v>44501</v>
      </c>
      <c r="E2221" t="s">
        <v>75</v>
      </c>
      <c r="F2221">
        <v>2030.3999999999999</v>
      </c>
      <c r="G2221">
        <v>166.7</v>
      </c>
    </row>
    <row r="2222" spans="1:7" x14ac:dyDescent="0.35">
      <c r="A2222" t="s">
        <v>34</v>
      </c>
      <c r="B2222">
        <v>2021</v>
      </c>
      <c r="C2222" t="s">
        <v>45</v>
      </c>
      <c r="D2222" s="29">
        <v>44501</v>
      </c>
      <c r="E2222" t="s">
        <v>17</v>
      </c>
      <c r="F2222">
        <v>490.40000000000003</v>
      </c>
      <c r="G2222">
        <v>166.7</v>
      </c>
    </row>
    <row r="2223" spans="1:7" x14ac:dyDescent="0.35">
      <c r="A2223" t="s">
        <v>34</v>
      </c>
      <c r="B2223">
        <v>2021</v>
      </c>
      <c r="C2223" t="s">
        <v>45</v>
      </c>
      <c r="D2223" s="29">
        <v>44501</v>
      </c>
      <c r="E2223" t="s">
        <v>82</v>
      </c>
      <c r="F2223">
        <v>483.3</v>
      </c>
      <c r="G2223">
        <v>166.7</v>
      </c>
    </row>
    <row r="2224" spans="1:7" x14ac:dyDescent="0.35">
      <c r="A2224" t="s">
        <v>34</v>
      </c>
      <c r="B2224">
        <v>2021</v>
      </c>
      <c r="C2224" t="s">
        <v>45</v>
      </c>
      <c r="D2224" s="29">
        <v>44501</v>
      </c>
      <c r="E2224" t="s">
        <v>83</v>
      </c>
      <c r="F2224">
        <v>678.60000000000014</v>
      </c>
      <c r="G2224">
        <v>166.7</v>
      </c>
    </row>
    <row r="2225" spans="1:7" x14ac:dyDescent="0.35">
      <c r="A2225" t="s">
        <v>34</v>
      </c>
      <c r="B2225">
        <v>2021</v>
      </c>
      <c r="C2225" t="s">
        <v>45</v>
      </c>
      <c r="D2225" s="29">
        <v>44501</v>
      </c>
      <c r="E2225" t="s">
        <v>84</v>
      </c>
      <c r="F2225">
        <v>320.70000000000005</v>
      </c>
      <c r="G2225">
        <v>166.7</v>
      </c>
    </row>
    <row r="2226" spans="1:7" x14ac:dyDescent="0.35">
      <c r="A2226" t="s">
        <v>34</v>
      </c>
      <c r="B2226">
        <v>2021</v>
      </c>
      <c r="C2226" t="s">
        <v>45</v>
      </c>
      <c r="D2226" s="29">
        <v>44501</v>
      </c>
      <c r="E2226" t="s">
        <v>21</v>
      </c>
      <c r="F2226">
        <v>163.9</v>
      </c>
      <c r="G2226">
        <v>166.7</v>
      </c>
    </row>
    <row r="2227" spans="1:7" x14ac:dyDescent="0.35">
      <c r="A2227" t="s">
        <v>34</v>
      </c>
      <c r="B2227">
        <v>2021</v>
      </c>
      <c r="C2227" t="s">
        <v>45</v>
      </c>
      <c r="D2227" s="29">
        <v>44501</v>
      </c>
      <c r="E2227" t="s">
        <v>23</v>
      </c>
      <c r="F2227">
        <v>169.9</v>
      </c>
      <c r="G2227">
        <v>166.7</v>
      </c>
    </row>
    <row r="2228" spans="1:7" x14ac:dyDescent="0.35">
      <c r="A2228" t="s">
        <v>30</v>
      </c>
      <c r="B2228">
        <v>2021</v>
      </c>
      <c r="C2228" t="s">
        <v>46</v>
      </c>
      <c r="D2228" s="29">
        <v>44531</v>
      </c>
      <c r="E2228" t="s">
        <v>75</v>
      </c>
      <c r="F2228">
        <v>1998.4999999999998</v>
      </c>
      <c r="G2228">
        <v>167</v>
      </c>
    </row>
    <row r="2229" spans="1:7" x14ac:dyDescent="0.35">
      <c r="A2229" t="s">
        <v>30</v>
      </c>
      <c r="B2229">
        <v>2021</v>
      </c>
      <c r="C2229" t="s">
        <v>46</v>
      </c>
      <c r="D2229" s="29">
        <v>44531</v>
      </c>
      <c r="E2229" t="s">
        <v>17</v>
      </c>
      <c r="F2229">
        <v>510.3</v>
      </c>
      <c r="G2229">
        <v>167</v>
      </c>
    </row>
    <row r="2230" spans="1:7" x14ac:dyDescent="0.35">
      <c r="A2230" t="s">
        <v>30</v>
      </c>
      <c r="B2230">
        <v>2021</v>
      </c>
      <c r="C2230" t="s">
        <v>46</v>
      </c>
      <c r="D2230" s="29">
        <v>44531</v>
      </c>
      <c r="E2230" t="s">
        <v>82</v>
      </c>
      <c r="F2230">
        <v>493.2</v>
      </c>
      <c r="G2230">
        <v>167</v>
      </c>
    </row>
    <row r="2231" spans="1:7" x14ac:dyDescent="0.35">
      <c r="A2231" t="s">
        <v>30</v>
      </c>
      <c r="B2231">
        <v>2021</v>
      </c>
      <c r="C2231" t="s">
        <v>46</v>
      </c>
      <c r="D2231" s="29">
        <v>44531</v>
      </c>
      <c r="E2231" t="s">
        <v>83</v>
      </c>
      <c r="F2231">
        <v>687.8</v>
      </c>
      <c r="G2231">
        <v>167</v>
      </c>
    </row>
    <row r="2232" spans="1:7" x14ac:dyDescent="0.35">
      <c r="A2232" t="s">
        <v>30</v>
      </c>
      <c r="B2232">
        <v>2021</v>
      </c>
      <c r="C2232" t="s">
        <v>46</v>
      </c>
      <c r="D2232" s="29">
        <v>44531</v>
      </c>
      <c r="E2232" t="s">
        <v>84</v>
      </c>
      <c r="F2232">
        <v>329.9</v>
      </c>
      <c r="G2232">
        <v>167</v>
      </c>
    </row>
    <row r="2233" spans="1:7" x14ac:dyDescent="0.35">
      <c r="A2233" t="s">
        <v>30</v>
      </c>
      <c r="B2233">
        <v>2021</v>
      </c>
      <c r="C2233" t="s">
        <v>46</v>
      </c>
      <c r="D2233" s="29">
        <v>44531</v>
      </c>
      <c r="E2233" t="s">
        <v>21</v>
      </c>
      <c r="F2233">
        <v>165.6</v>
      </c>
      <c r="G2233">
        <v>167</v>
      </c>
    </row>
    <row r="2234" spans="1:7" x14ac:dyDescent="0.35">
      <c r="A2234" t="s">
        <v>30</v>
      </c>
      <c r="B2234">
        <v>2021</v>
      </c>
      <c r="C2234" t="s">
        <v>46</v>
      </c>
      <c r="D2234" s="29">
        <v>44531</v>
      </c>
      <c r="E2234" t="s">
        <v>23</v>
      </c>
      <c r="F2234">
        <v>174</v>
      </c>
      <c r="G2234">
        <v>167</v>
      </c>
    </row>
    <row r="2235" spans="1:7" x14ac:dyDescent="0.35">
      <c r="A2235" t="s">
        <v>33</v>
      </c>
      <c r="B2235">
        <v>2021</v>
      </c>
      <c r="C2235" t="s">
        <v>46</v>
      </c>
      <c r="D2235" s="29">
        <v>44531</v>
      </c>
      <c r="E2235" t="s">
        <v>23</v>
      </c>
      <c r="F2235">
        <v>165.1</v>
      </c>
      <c r="G2235">
        <v>165.2</v>
      </c>
    </row>
    <row r="2236" spans="1:7" x14ac:dyDescent="0.35">
      <c r="A2236" t="s">
        <v>33</v>
      </c>
      <c r="B2236">
        <v>2021</v>
      </c>
      <c r="C2236" t="s">
        <v>46</v>
      </c>
      <c r="D2236" s="29">
        <v>44531</v>
      </c>
      <c r="E2236" t="s">
        <v>21</v>
      </c>
      <c r="F2236">
        <v>161.69999999999999</v>
      </c>
      <c r="G2236">
        <v>165.2</v>
      </c>
    </row>
    <row r="2237" spans="1:7" x14ac:dyDescent="0.35">
      <c r="A2237" t="s">
        <v>33</v>
      </c>
      <c r="B2237">
        <v>2021</v>
      </c>
      <c r="C2237" t="s">
        <v>46</v>
      </c>
      <c r="D2237" s="29">
        <v>44531</v>
      </c>
      <c r="E2237" t="s">
        <v>84</v>
      </c>
      <c r="F2237">
        <v>313.8</v>
      </c>
      <c r="G2237">
        <v>165.2</v>
      </c>
    </row>
    <row r="2238" spans="1:7" x14ac:dyDescent="0.35">
      <c r="A2238" t="s">
        <v>33</v>
      </c>
      <c r="B2238">
        <v>2021</v>
      </c>
      <c r="C2238" t="s">
        <v>46</v>
      </c>
      <c r="D2238" s="29">
        <v>44531</v>
      </c>
      <c r="E2238" t="s">
        <v>83</v>
      </c>
      <c r="F2238">
        <v>673.3</v>
      </c>
      <c r="G2238">
        <v>165.2</v>
      </c>
    </row>
    <row r="2239" spans="1:7" x14ac:dyDescent="0.35">
      <c r="A2239" t="s">
        <v>33</v>
      </c>
      <c r="B2239">
        <v>2021</v>
      </c>
      <c r="C2239" t="s">
        <v>46</v>
      </c>
      <c r="D2239" s="29">
        <v>44531</v>
      </c>
      <c r="E2239" t="s">
        <v>82</v>
      </c>
      <c r="F2239">
        <v>475.80000000000007</v>
      </c>
      <c r="G2239">
        <v>165.2</v>
      </c>
    </row>
    <row r="2240" spans="1:7" x14ac:dyDescent="0.35">
      <c r="A2240" t="s">
        <v>33</v>
      </c>
      <c r="B2240">
        <v>2021</v>
      </c>
      <c r="C2240" t="s">
        <v>46</v>
      </c>
      <c r="D2240" s="29">
        <v>44531</v>
      </c>
      <c r="E2240" t="s">
        <v>17</v>
      </c>
      <c r="F2240">
        <v>470.7</v>
      </c>
      <c r="G2240">
        <v>165.2</v>
      </c>
    </row>
    <row r="2241" spans="1:7" x14ac:dyDescent="0.35">
      <c r="A2241" t="s">
        <v>33</v>
      </c>
      <c r="B2241">
        <v>2021</v>
      </c>
      <c r="C2241" t="s">
        <v>46</v>
      </c>
      <c r="D2241" s="29">
        <v>44531</v>
      </c>
      <c r="E2241" t="s">
        <v>75</v>
      </c>
      <c r="F2241">
        <v>2049.8000000000002</v>
      </c>
      <c r="G2241">
        <v>165.2</v>
      </c>
    </row>
    <row r="2242" spans="1:7" x14ac:dyDescent="0.35">
      <c r="A2242" t="s">
        <v>34</v>
      </c>
      <c r="B2242">
        <v>2021</v>
      </c>
      <c r="C2242" t="s">
        <v>46</v>
      </c>
      <c r="D2242" s="29">
        <v>44531</v>
      </c>
      <c r="E2242" t="s">
        <v>75</v>
      </c>
      <c r="F2242">
        <v>2016.7</v>
      </c>
      <c r="G2242">
        <v>166.2</v>
      </c>
    </row>
    <row r="2243" spans="1:7" x14ac:dyDescent="0.35">
      <c r="A2243" t="s">
        <v>34</v>
      </c>
      <c r="B2243">
        <v>2021</v>
      </c>
      <c r="C2243" t="s">
        <v>46</v>
      </c>
      <c r="D2243" s="29">
        <v>44531</v>
      </c>
      <c r="E2243" t="s">
        <v>17</v>
      </c>
      <c r="F2243">
        <v>494.2</v>
      </c>
      <c r="G2243">
        <v>166.2</v>
      </c>
    </row>
    <row r="2244" spans="1:7" x14ac:dyDescent="0.35">
      <c r="A2244" t="s">
        <v>34</v>
      </c>
      <c r="B2244">
        <v>2021</v>
      </c>
      <c r="C2244" t="s">
        <v>46</v>
      </c>
      <c r="D2244" s="29">
        <v>44531</v>
      </c>
      <c r="E2244" t="s">
        <v>82</v>
      </c>
      <c r="F2244">
        <v>483.5</v>
      </c>
      <c r="G2244">
        <v>166.2</v>
      </c>
    </row>
    <row r="2245" spans="1:7" x14ac:dyDescent="0.35">
      <c r="A2245" t="s">
        <v>34</v>
      </c>
      <c r="B2245">
        <v>2021</v>
      </c>
      <c r="C2245" t="s">
        <v>46</v>
      </c>
      <c r="D2245" s="29">
        <v>44531</v>
      </c>
      <c r="E2245" t="s">
        <v>83</v>
      </c>
      <c r="F2245">
        <v>679.80000000000007</v>
      </c>
      <c r="G2245">
        <v>166.2</v>
      </c>
    </row>
    <row r="2246" spans="1:7" x14ac:dyDescent="0.35">
      <c r="A2246" t="s">
        <v>34</v>
      </c>
      <c r="B2246">
        <v>2021</v>
      </c>
      <c r="C2246" t="s">
        <v>46</v>
      </c>
      <c r="D2246" s="29">
        <v>44531</v>
      </c>
      <c r="E2246" t="s">
        <v>84</v>
      </c>
      <c r="F2246">
        <v>322.2</v>
      </c>
      <c r="G2246">
        <v>166.2</v>
      </c>
    </row>
    <row r="2247" spans="1:7" x14ac:dyDescent="0.35">
      <c r="A2247" t="s">
        <v>34</v>
      </c>
      <c r="B2247">
        <v>2021</v>
      </c>
      <c r="C2247" t="s">
        <v>46</v>
      </c>
      <c r="D2247" s="29">
        <v>44531</v>
      </c>
      <c r="E2247" t="s">
        <v>21</v>
      </c>
      <c r="F2247">
        <v>164.1</v>
      </c>
      <c r="G2247">
        <v>166.2</v>
      </c>
    </row>
    <row r="2248" spans="1:7" x14ac:dyDescent="0.35">
      <c r="A2248" t="s">
        <v>34</v>
      </c>
      <c r="B2248">
        <v>2021</v>
      </c>
      <c r="C2248" t="s">
        <v>46</v>
      </c>
      <c r="D2248" s="29">
        <v>44531</v>
      </c>
      <c r="E2248" t="s">
        <v>23</v>
      </c>
      <c r="F2248">
        <v>170.6</v>
      </c>
      <c r="G2248">
        <v>166.2</v>
      </c>
    </row>
    <row r="2249" spans="1:7" x14ac:dyDescent="0.35">
      <c r="A2249" t="s">
        <v>30</v>
      </c>
      <c r="B2249">
        <v>2022</v>
      </c>
      <c r="C2249" t="s">
        <v>31</v>
      </c>
      <c r="D2249" s="29">
        <v>44562</v>
      </c>
      <c r="E2249" t="s">
        <v>75</v>
      </c>
      <c r="F2249">
        <v>1983.1999999999998</v>
      </c>
      <c r="G2249">
        <v>166.4</v>
      </c>
    </row>
    <row r="2250" spans="1:7" x14ac:dyDescent="0.35">
      <c r="A2250" t="s">
        <v>30</v>
      </c>
      <c r="B2250">
        <v>2022</v>
      </c>
      <c r="C2250" t="s">
        <v>31</v>
      </c>
      <c r="D2250" s="29">
        <v>44562</v>
      </c>
      <c r="E2250" t="s">
        <v>17</v>
      </c>
      <c r="F2250">
        <v>515.20000000000005</v>
      </c>
      <c r="G2250">
        <v>166.4</v>
      </c>
    </row>
    <row r="2251" spans="1:7" x14ac:dyDescent="0.35">
      <c r="A2251" t="s">
        <v>30</v>
      </c>
      <c r="B2251">
        <v>2022</v>
      </c>
      <c r="C2251" t="s">
        <v>31</v>
      </c>
      <c r="D2251" s="29">
        <v>44562</v>
      </c>
      <c r="E2251" t="s">
        <v>82</v>
      </c>
      <c r="F2251">
        <v>495.20000000000005</v>
      </c>
      <c r="G2251">
        <v>166.4</v>
      </c>
    </row>
    <row r="2252" spans="1:7" x14ac:dyDescent="0.35">
      <c r="A2252" t="s">
        <v>30</v>
      </c>
      <c r="B2252">
        <v>2022</v>
      </c>
      <c r="C2252" t="s">
        <v>31</v>
      </c>
      <c r="D2252" s="29">
        <v>44562</v>
      </c>
      <c r="E2252" t="s">
        <v>83</v>
      </c>
      <c r="F2252">
        <v>688.59999999999991</v>
      </c>
      <c r="G2252">
        <v>166.4</v>
      </c>
    </row>
    <row r="2253" spans="1:7" x14ac:dyDescent="0.35">
      <c r="A2253" t="s">
        <v>30</v>
      </c>
      <c r="B2253">
        <v>2022</v>
      </c>
      <c r="C2253" t="s">
        <v>31</v>
      </c>
      <c r="D2253" s="29">
        <v>44562</v>
      </c>
      <c r="E2253" t="s">
        <v>84</v>
      </c>
      <c r="F2253">
        <v>331.5</v>
      </c>
      <c r="G2253">
        <v>166.4</v>
      </c>
    </row>
    <row r="2254" spans="1:7" x14ac:dyDescent="0.35">
      <c r="A2254" t="s">
        <v>30</v>
      </c>
      <c r="B2254">
        <v>2022</v>
      </c>
      <c r="C2254" t="s">
        <v>31</v>
      </c>
      <c r="D2254" s="29">
        <v>44562</v>
      </c>
      <c r="E2254" t="s">
        <v>21</v>
      </c>
      <c r="F2254">
        <v>165.8</v>
      </c>
      <c r="G2254">
        <v>166.4</v>
      </c>
    </row>
    <row r="2255" spans="1:7" x14ac:dyDescent="0.35">
      <c r="A2255" t="s">
        <v>30</v>
      </c>
      <c r="B2255">
        <v>2022</v>
      </c>
      <c r="C2255" t="s">
        <v>31</v>
      </c>
      <c r="D2255" s="29">
        <v>44562</v>
      </c>
      <c r="E2255" t="s">
        <v>23</v>
      </c>
      <c r="F2255">
        <v>174.7</v>
      </c>
      <c r="G2255">
        <v>166.4</v>
      </c>
    </row>
    <row r="2256" spans="1:7" x14ac:dyDescent="0.35">
      <c r="A2256" t="s">
        <v>33</v>
      </c>
      <c r="B2256">
        <v>2022</v>
      </c>
      <c r="C2256" t="s">
        <v>31</v>
      </c>
      <c r="D2256" s="29">
        <v>44562</v>
      </c>
      <c r="E2256" t="s">
        <v>23</v>
      </c>
      <c r="F2256">
        <v>166.1</v>
      </c>
      <c r="G2256">
        <v>165</v>
      </c>
    </row>
    <row r="2257" spans="1:7" x14ac:dyDescent="0.35">
      <c r="A2257" t="s">
        <v>33</v>
      </c>
      <c r="B2257">
        <v>2022</v>
      </c>
      <c r="C2257" t="s">
        <v>31</v>
      </c>
      <c r="D2257" s="29">
        <v>44562</v>
      </c>
      <c r="E2257" t="s">
        <v>21</v>
      </c>
      <c r="F2257">
        <v>161.6</v>
      </c>
      <c r="G2257">
        <v>165</v>
      </c>
    </row>
    <row r="2258" spans="1:7" x14ac:dyDescent="0.35">
      <c r="A2258" t="s">
        <v>33</v>
      </c>
      <c r="B2258">
        <v>2022</v>
      </c>
      <c r="C2258" t="s">
        <v>31</v>
      </c>
      <c r="D2258" s="29">
        <v>44562</v>
      </c>
      <c r="E2258" t="s">
        <v>84</v>
      </c>
      <c r="F2258">
        <v>315.39999999999998</v>
      </c>
      <c r="G2258">
        <v>165</v>
      </c>
    </row>
    <row r="2259" spans="1:7" x14ac:dyDescent="0.35">
      <c r="A2259" t="s">
        <v>33</v>
      </c>
      <c r="B2259">
        <v>2022</v>
      </c>
      <c r="C2259" t="s">
        <v>31</v>
      </c>
      <c r="D2259" s="29">
        <v>44562</v>
      </c>
      <c r="E2259" t="s">
        <v>83</v>
      </c>
      <c r="F2259">
        <v>674.2</v>
      </c>
      <c r="G2259">
        <v>165</v>
      </c>
    </row>
    <row r="2260" spans="1:7" x14ac:dyDescent="0.35">
      <c r="A2260" t="s">
        <v>33</v>
      </c>
      <c r="B2260">
        <v>2022</v>
      </c>
      <c r="C2260" t="s">
        <v>31</v>
      </c>
      <c r="D2260" s="29">
        <v>44562</v>
      </c>
      <c r="E2260" t="s">
        <v>82</v>
      </c>
      <c r="F2260">
        <v>478.2</v>
      </c>
      <c r="G2260">
        <v>165</v>
      </c>
    </row>
    <row r="2261" spans="1:7" x14ac:dyDescent="0.35">
      <c r="A2261" t="s">
        <v>33</v>
      </c>
      <c r="B2261">
        <v>2022</v>
      </c>
      <c r="C2261" t="s">
        <v>31</v>
      </c>
      <c r="D2261" s="29">
        <v>44562</v>
      </c>
      <c r="E2261" t="s">
        <v>17</v>
      </c>
      <c r="F2261">
        <v>475.4</v>
      </c>
      <c r="G2261">
        <v>165</v>
      </c>
    </row>
    <row r="2262" spans="1:7" x14ac:dyDescent="0.35">
      <c r="A2262" t="s">
        <v>33</v>
      </c>
      <c r="B2262">
        <v>2022</v>
      </c>
      <c r="C2262" t="s">
        <v>31</v>
      </c>
      <c r="D2262" s="29">
        <v>44562</v>
      </c>
      <c r="E2262" t="s">
        <v>75</v>
      </c>
      <c r="F2262">
        <v>2030.0999999999997</v>
      </c>
      <c r="G2262">
        <v>165</v>
      </c>
    </row>
    <row r="2263" spans="1:7" x14ac:dyDescent="0.35">
      <c r="A2263" t="s">
        <v>34</v>
      </c>
      <c r="B2263">
        <v>2022</v>
      </c>
      <c r="C2263" t="s">
        <v>31</v>
      </c>
      <c r="D2263" s="29">
        <v>44562</v>
      </c>
      <c r="E2263" t="s">
        <v>75</v>
      </c>
      <c r="F2263">
        <v>1999.9</v>
      </c>
      <c r="G2263">
        <v>165.7</v>
      </c>
    </row>
    <row r="2264" spans="1:7" x14ac:dyDescent="0.35">
      <c r="A2264" t="s">
        <v>34</v>
      </c>
      <c r="B2264">
        <v>2022</v>
      </c>
      <c r="C2264" t="s">
        <v>31</v>
      </c>
      <c r="D2264" s="29">
        <v>44562</v>
      </c>
      <c r="E2264" t="s">
        <v>17</v>
      </c>
      <c r="F2264">
        <v>499.1</v>
      </c>
      <c r="G2264">
        <v>165.7</v>
      </c>
    </row>
    <row r="2265" spans="1:7" x14ac:dyDescent="0.35">
      <c r="A2265" t="s">
        <v>34</v>
      </c>
      <c r="B2265">
        <v>2022</v>
      </c>
      <c r="C2265" t="s">
        <v>31</v>
      </c>
      <c r="D2265" s="29">
        <v>44562</v>
      </c>
      <c r="E2265" t="s">
        <v>82</v>
      </c>
      <c r="F2265">
        <v>485.7</v>
      </c>
      <c r="G2265">
        <v>165.7</v>
      </c>
    </row>
    <row r="2266" spans="1:7" x14ac:dyDescent="0.35">
      <c r="A2266" t="s">
        <v>34</v>
      </c>
      <c r="B2266">
        <v>2022</v>
      </c>
      <c r="C2266" t="s">
        <v>31</v>
      </c>
      <c r="D2266" s="29">
        <v>44562</v>
      </c>
      <c r="E2266" t="s">
        <v>83</v>
      </c>
      <c r="F2266">
        <v>680.7</v>
      </c>
      <c r="G2266">
        <v>165.7</v>
      </c>
    </row>
    <row r="2267" spans="1:7" x14ac:dyDescent="0.35">
      <c r="A2267" t="s">
        <v>34</v>
      </c>
      <c r="B2267">
        <v>2022</v>
      </c>
      <c r="C2267" t="s">
        <v>31</v>
      </c>
      <c r="D2267" s="29">
        <v>44562</v>
      </c>
      <c r="E2267" t="s">
        <v>84</v>
      </c>
      <c r="F2267">
        <v>323.79999999999995</v>
      </c>
      <c r="G2267">
        <v>165.7</v>
      </c>
    </row>
    <row r="2268" spans="1:7" x14ac:dyDescent="0.35">
      <c r="A2268" t="s">
        <v>34</v>
      </c>
      <c r="B2268">
        <v>2022</v>
      </c>
      <c r="C2268" t="s">
        <v>31</v>
      </c>
      <c r="D2268" s="29">
        <v>44562</v>
      </c>
      <c r="E2268" t="s">
        <v>21</v>
      </c>
      <c r="F2268">
        <v>164.2</v>
      </c>
      <c r="G2268">
        <v>165.7</v>
      </c>
    </row>
    <row r="2269" spans="1:7" x14ac:dyDescent="0.35">
      <c r="A2269" t="s">
        <v>34</v>
      </c>
      <c r="B2269">
        <v>2022</v>
      </c>
      <c r="C2269" t="s">
        <v>31</v>
      </c>
      <c r="D2269" s="29">
        <v>44562</v>
      </c>
      <c r="E2269" t="s">
        <v>23</v>
      </c>
      <c r="F2269">
        <v>171.4</v>
      </c>
      <c r="G2269">
        <v>165.7</v>
      </c>
    </row>
    <row r="2270" spans="1:7" x14ac:dyDescent="0.35">
      <c r="A2270" t="s">
        <v>30</v>
      </c>
      <c r="B2270">
        <v>2022</v>
      </c>
      <c r="C2270" t="s">
        <v>35</v>
      </c>
      <c r="D2270" s="29">
        <v>44593</v>
      </c>
      <c r="E2270" t="s">
        <v>75</v>
      </c>
      <c r="F2270">
        <v>1979.9</v>
      </c>
      <c r="G2270">
        <v>166.7</v>
      </c>
    </row>
    <row r="2271" spans="1:7" x14ac:dyDescent="0.35">
      <c r="A2271" t="s">
        <v>30</v>
      </c>
      <c r="B2271">
        <v>2022</v>
      </c>
      <c r="C2271" t="s">
        <v>35</v>
      </c>
      <c r="D2271" s="29">
        <v>44593</v>
      </c>
      <c r="E2271" t="s">
        <v>17</v>
      </c>
      <c r="F2271">
        <v>518.79999999999995</v>
      </c>
      <c r="G2271">
        <v>166.7</v>
      </c>
    </row>
    <row r="2272" spans="1:7" x14ac:dyDescent="0.35">
      <c r="A2272" t="s">
        <v>30</v>
      </c>
      <c r="B2272">
        <v>2022</v>
      </c>
      <c r="C2272" t="s">
        <v>35</v>
      </c>
      <c r="D2272" s="29">
        <v>44593</v>
      </c>
      <c r="E2272" t="s">
        <v>82</v>
      </c>
      <c r="F2272">
        <v>497</v>
      </c>
      <c r="G2272">
        <v>166.7</v>
      </c>
    </row>
    <row r="2273" spans="1:7" x14ac:dyDescent="0.35">
      <c r="A2273" t="s">
        <v>30</v>
      </c>
      <c r="B2273">
        <v>2022</v>
      </c>
      <c r="C2273" t="s">
        <v>35</v>
      </c>
      <c r="D2273" s="29">
        <v>44593</v>
      </c>
      <c r="E2273" t="s">
        <v>83</v>
      </c>
      <c r="F2273">
        <v>692</v>
      </c>
      <c r="G2273">
        <v>166.7</v>
      </c>
    </row>
    <row r="2274" spans="1:7" x14ac:dyDescent="0.35">
      <c r="A2274" t="s">
        <v>30</v>
      </c>
      <c r="B2274">
        <v>2022</v>
      </c>
      <c r="C2274" t="s">
        <v>35</v>
      </c>
      <c r="D2274" s="29">
        <v>44593</v>
      </c>
      <c r="E2274" t="s">
        <v>84</v>
      </c>
      <c r="F2274">
        <v>333</v>
      </c>
      <c r="G2274">
        <v>166.7</v>
      </c>
    </row>
    <row r="2275" spans="1:7" x14ac:dyDescent="0.35">
      <c r="A2275" t="s">
        <v>30</v>
      </c>
      <c r="B2275">
        <v>2022</v>
      </c>
      <c r="C2275" t="s">
        <v>35</v>
      </c>
      <c r="D2275" s="29">
        <v>44593</v>
      </c>
      <c r="E2275" t="s">
        <v>21</v>
      </c>
      <c r="F2275">
        <v>167.4</v>
      </c>
      <c r="G2275">
        <v>166.7</v>
      </c>
    </row>
    <row r="2276" spans="1:7" x14ac:dyDescent="0.35">
      <c r="A2276" t="s">
        <v>30</v>
      </c>
      <c r="B2276">
        <v>2022</v>
      </c>
      <c r="C2276" t="s">
        <v>35</v>
      </c>
      <c r="D2276" s="29">
        <v>44593</v>
      </c>
      <c r="E2276" t="s">
        <v>23</v>
      </c>
      <c r="F2276">
        <v>175.3</v>
      </c>
      <c r="G2276">
        <v>166.7</v>
      </c>
    </row>
    <row r="2277" spans="1:7" x14ac:dyDescent="0.35">
      <c r="A2277" t="s">
        <v>33</v>
      </c>
      <c r="B2277">
        <v>2022</v>
      </c>
      <c r="C2277" t="s">
        <v>35</v>
      </c>
      <c r="D2277" s="29">
        <v>44593</v>
      </c>
      <c r="E2277" t="s">
        <v>23</v>
      </c>
      <c r="F2277">
        <v>167.2</v>
      </c>
      <c r="G2277">
        <v>165.5</v>
      </c>
    </row>
    <row r="2278" spans="1:7" x14ac:dyDescent="0.35">
      <c r="A2278" t="s">
        <v>33</v>
      </c>
      <c r="B2278">
        <v>2022</v>
      </c>
      <c r="C2278" t="s">
        <v>35</v>
      </c>
      <c r="D2278" s="29">
        <v>44593</v>
      </c>
      <c r="E2278" t="s">
        <v>21</v>
      </c>
      <c r="F2278">
        <v>163</v>
      </c>
      <c r="G2278">
        <v>165.5</v>
      </c>
    </row>
    <row r="2279" spans="1:7" x14ac:dyDescent="0.35">
      <c r="A2279" t="s">
        <v>33</v>
      </c>
      <c r="B2279">
        <v>2022</v>
      </c>
      <c r="C2279" t="s">
        <v>35</v>
      </c>
      <c r="D2279" s="29">
        <v>44593</v>
      </c>
      <c r="E2279" t="s">
        <v>84</v>
      </c>
      <c r="F2279">
        <v>316.8</v>
      </c>
      <c r="G2279">
        <v>165.5</v>
      </c>
    </row>
    <row r="2280" spans="1:7" x14ac:dyDescent="0.35">
      <c r="A2280" t="s">
        <v>33</v>
      </c>
      <c r="B2280">
        <v>2022</v>
      </c>
      <c r="C2280" t="s">
        <v>35</v>
      </c>
      <c r="D2280" s="29">
        <v>44593</v>
      </c>
      <c r="E2280" t="s">
        <v>83</v>
      </c>
      <c r="F2280">
        <v>676.90000000000009</v>
      </c>
      <c r="G2280">
        <v>165.5</v>
      </c>
    </row>
    <row r="2281" spans="1:7" x14ac:dyDescent="0.35">
      <c r="A2281" t="s">
        <v>33</v>
      </c>
      <c r="B2281">
        <v>2022</v>
      </c>
      <c r="C2281" t="s">
        <v>35</v>
      </c>
      <c r="D2281" s="29">
        <v>44593</v>
      </c>
      <c r="E2281" t="s">
        <v>82</v>
      </c>
      <c r="F2281">
        <v>480.6</v>
      </c>
      <c r="G2281">
        <v>165.5</v>
      </c>
    </row>
    <row r="2282" spans="1:7" x14ac:dyDescent="0.35">
      <c r="A2282" t="s">
        <v>33</v>
      </c>
      <c r="B2282">
        <v>2022</v>
      </c>
      <c r="C2282" t="s">
        <v>35</v>
      </c>
      <c r="D2282" s="29">
        <v>44593</v>
      </c>
      <c r="E2282" t="s">
        <v>17</v>
      </c>
      <c r="F2282">
        <v>479.5</v>
      </c>
      <c r="G2282">
        <v>165.5</v>
      </c>
    </row>
    <row r="2283" spans="1:7" x14ac:dyDescent="0.35">
      <c r="A2283" t="s">
        <v>33</v>
      </c>
      <c r="B2283">
        <v>2022</v>
      </c>
      <c r="C2283" t="s">
        <v>35</v>
      </c>
      <c r="D2283" s="29">
        <v>44593</v>
      </c>
      <c r="E2283" t="s">
        <v>75</v>
      </c>
      <c r="F2283">
        <v>2026.8</v>
      </c>
      <c r="G2283">
        <v>165.5</v>
      </c>
    </row>
    <row r="2284" spans="1:7" x14ac:dyDescent="0.35">
      <c r="A2284" t="s">
        <v>34</v>
      </c>
      <c r="B2284">
        <v>2022</v>
      </c>
      <c r="C2284" t="s">
        <v>35</v>
      </c>
      <c r="D2284" s="29">
        <v>44593</v>
      </c>
      <c r="E2284" t="s">
        <v>75</v>
      </c>
      <c r="F2284">
        <v>1996.5000000000002</v>
      </c>
      <c r="G2284">
        <v>166.1</v>
      </c>
    </row>
    <row r="2285" spans="1:7" x14ac:dyDescent="0.35">
      <c r="A2285" t="s">
        <v>34</v>
      </c>
      <c r="B2285">
        <v>2022</v>
      </c>
      <c r="C2285" t="s">
        <v>35</v>
      </c>
      <c r="D2285" s="29">
        <v>44593</v>
      </c>
      <c r="E2285" t="s">
        <v>17</v>
      </c>
      <c r="F2285">
        <v>502.80000000000007</v>
      </c>
      <c r="G2285">
        <v>166.1</v>
      </c>
    </row>
    <row r="2286" spans="1:7" x14ac:dyDescent="0.35">
      <c r="A2286" t="s">
        <v>34</v>
      </c>
      <c r="B2286">
        <v>2022</v>
      </c>
      <c r="C2286" t="s">
        <v>35</v>
      </c>
      <c r="D2286" s="29">
        <v>44593</v>
      </c>
      <c r="E2286" t="s">
        <v>82</v>
      </c>
      <c r="F2286">
        <v>487.79999999999995</v>
      </c>
      <c r="G2286">
        <v>166.1</v>
      </c>
    </row>
    <row r="2287" spans="1:7" x14ac:dyDescent="0.35">
      <c r="A2287" t="s">
        <v>34</v>
      </c>
      <c r="B2287">
        <v>2022</v>
      </c>
      <c r="C2287" t="s">
        <v>35</v>
      </c>
      <c r="D2287" s="29">
        <v>44593</v>
      </c>
      <c r="E2287" t="s">
        <v>83</v>
      </c>
      <c r="F2287">
        <v>684</v>
      </c>
      <c r="G2287">
        <v>166.1</v>
      </c>
    </row>
    <row r="2288" spans="1:7" x14ac:dyDescent="0.35">
      <c r="A2288" t="s">
        <v>34</v>
      </c>
      <c r="B2288">
        <v>2022</v>
      </c>
      <c r="C2288" t="s">
        <v>35</v>
      </c>
      <c r="D2288" s="29">
        <v>44593</v>
      </c>
      <c r="E2288" t="s">
        <v>84</v>
      </c>
      <c r="F2288">
        <v>325.3</v>
      </c>
      <c r="G2288">
        <v>166.1</v>
      </c>
    </row>
    <row r="2289" spans="1:7" x14ac:dyDescent="0.35">
      <c r="A2289" t="s">
        <v>34</v>
      </c>
      <c r="B2289">
        <v>2022</v>
      </c>
      <c r="C2289" t="s">
        <v>35</v>
      </c>
      <c r="D2289" s="29">
        <v>44593</v>
      </c>
      <c r="E2289" t="s">
        <v>21</v>
      </c>
      <c r="F2289">
        <v>165.7</v>
      </c>
      <c r="G2289">
        <v>166.1</v>
      </c>
    </row>
    <row r="2290" spans="1:7" x14ac:dyDescent="0.35">
      <c r="A2290" t="s">
        <v>34</v>
      </c>
      <c r="B2290">
        <v>2022</v>
      </c>
      <c r="C2290" t="s">
        <v>35</v>
      </c>
      <c r="D2290" s="29">
        <v>44593</v>
      </c>
      <c r="E2290" t="s">
        <v>23</v>
      </c>
      <c r="F2290">
        <v>172.2</v>
      </c>
      <c r="G2290">
        <v>166.1</v>
      </c>
    </row>
    <row r="2291" spans="1:7" x14ac:dyDescent="0.35">
      <c r="A2291" t="s">
        <v>30</v>
      </c>
      <c r="B2291">
        <v>2022</v>
      </c>
      <c r="C2291" t="s">
        <v>36</v>
      </c>
      <c r="D2291" s="29">
        <v>44621</v>
      </c>
      <c r="E2291" t="s">
        <v>75</v>
      </c>
      <c r="F2291">
        <v>2007.9</v>
      </c>
      <c r="G2291">
        <v>168.7</v>
      </c>
    </row>
    <row r="2292" spans="1:7" x14ac:dyDescent="0.35">
      <c r="A2292" t="s">
        <v>30</v>
      </c>
      <c r="B2292">
        <v>2022</v>
      </c>
      <c r="C2292" t="s">
        <v>36</v>
      </c>
      <c r="D2292" s="29">
        <v>44621</v>
      </c>
      <c r="E2292" t="s">
        <v>17</v>
      </c>
      <c r="F2292">
        <v>523.70000000000005</v>
      </c>
      <c r="G2292">
        <v>168.7</v>
      </c>
    </row>
    <row r="2293" spans="1:7" x14ac:dyDescent="0.35">
      <c r="A2293" t="s">
        <v>30</v>
      </c>
      <c r="B2293">
        <v>2022</v>
      </c>
      <c r="C2293" t="s">
        <v>36</v>
      </c>
      <c r="D2293" s="29">
        <v>44621</v>
      </c>
      <c r="E2293" t="s">
        <v>82</v>
      </c>
      <c r="F2293">
        <v>497.9</v>
      </c>
      <c r="G2293">
        <v>168.7</v>
      </c>
    </row>
    <row r="2294" spans="1:7" x14ac:dyDescent="0.35">
      <c r="A2294" t="s">
        <v>30</v>
      </c>
      <c r="B2294">
        <v>2022</v>
      </c>
      <c r="C2294" t="s">
        <v>36</v>
      </c>
      <c r="D2294" s="29">
        <v>44621</v>
      </c>
      <c r="E2294" t="s">
        <v>83</v>
      </c>
      <c r="F2294">
        <v>697.5</v>
      </c>
      <c r="G2294">
        <v>168.7</v>
      </c>
    </row>
    <row r="2295" spans="1:7" x14ac:dyDescent="0.35">
      <c r="A2295" t="s">
        <v>30</v>
      </c>
      <c r="B2295">
        <v>2022</v>
      </c>
      <c r="C2295" t="s">
        <v>36</v>
      </c>
      <c r="D2295" s="29">
        <v>44621</v>
      </c>
      <c r="E2295" t="s">
        <v>84</v>
      </c>
      <c r="F2295">
        <v>334.8</v>
      </c>
      <c r="G2295">
        <v>168.7</v>
      </c>
    </row>
    <row r="2296" spans="1:7" x14ac:dyDescent="0.35">
      <c r="A2296" t="s">
        <v>30</v>
      </c>
      <c r="B2296">
        <v>2022</v>
      </c>
      <c r="C2296" t="s">
        <v>36</v>
      </c>
      <c r="D2296" s="29">
        <v>44621</v>
      </c>
      <c r="E2296" t="s">
        <v>21</v>
      </c>
      <c r="F2296">
        <v>168.9</v>
      </c>
      <c r="G2296">
        <v>168.7</v>
      </c>
    </row>
    <row r="2297" spans="1:7" x14ac:dyDescent="0.35">
      <c r="A2297" t="s">
        <v>30</v>
      </c>
      <c r="B2297">
        <v>2022</v>
      </c>
      <c r="C2297" t="s">
        <v>36</v>
      </c>
      <c r="D2297" s="29">
        <v>44621</v>
      </c>
      <c r="E2297" t="s">
        <v>23</v>
      </c>
      <c r="F2297">
        <v>176</v>
      </c>
      <c r="G2297">
        <v>168.7</v>
      </c>
    </row>
    <row r="2298" spans="1:7" x14ac:dyDescent="0.35">
      <c r="A2298" t="s">
        <v>33</v>
      </c>
      <c r="B2298">
        <v>2022</v>
      </c>
      <c r="C2298" t="s">
        <v>36</v>
      </c>
      <c r="D2298" s="29">
        <v>44621</v>
      </c>
      <c r="E2298" t="s">
        <v>23</v>
      </c>
      <c r="F2298">
        <v>168.2</v>
      </c>
      <c r="G2298">
        <v>166.5</v>
      </c>
    </row>
    <row r="2299" spans="1:7" x14ac:dyDescent="0.35">
      <c r="A2299" t="s">
        <v>33</v>
      </c>
      <c r="B2299">
        <v>2022</v>
      </c>
      <c r="C2299" t="s">
        <v>36</v>
      </c>
      <c r="D2299" s="29">
        <v>44621</v>
      </c>
      <c r="E2299" t="s">
        <v>21</v>
      </c>
      <c r="F2299">
        <v>164.5</v>
      </c>
      <c r="G2299">
        <v>166.5</v>
      </c>
    </row>
    <row r="2300" spans="1:7" x14ac:dyDescent="0.35">
      <c r="A2300" t="s">
        <v>33</v>
      </c>
      <c r="B2300">
        <v>2022</v>
      </c>
      <c r="C2300" t="s">
        <v>36</v>
      </c>
      <c r="D2300" s="29">
        <v>44621</v>
      </c>
      <c r="E2300" t="s">
        <v>84</v>
      </c>
      <c r="F2300">
        <v>319.2</v>
      </c>
      <c r="G2300">
        <v>166.5</v>
      </c>
    </row>
    <row r="2301" spans="1:7" x14ac:dyDescent="0.35">
      <c r="A2301" t="s">
        <v>33</v>
      </c>
      <c r="B2301">
        <v>2022</v>
      </c>
      <c r="C2301" t="s">
        <v>36</v>
      </c>
      <c r="D2301" s="29">
        <v>44621</v>
      </c>
      <c r="E2301" t="s">
        <v>83</v>
      </c>
      <c r="F2301">
        <v>682.2</v>
      </c>
      <c r="G2301">
        <v>166.5</v>
      </c>
    </row>
    <row r="2302" spans="1:7" x14ac:dyDescent="0.35">
      <c r="A2302" t="s">
        <v>33</v>
      </c>
      <c r="B2302">
        <v>2022</v>
      </c>
      <c r="C2302" t="s">
        <v>36</v>
      </c>
      <c r="D2302" s="29">
        <v>44621</v>
      </c>
      <c r="E2302" t="s">
        <v>82</v>
      </c>
      <c r="F2302">
        <v>482.2</v>
      </c>
      <c r="G2302">
        <v>166.5</v>
      </c>
    </row>
    <row r="2303" spans="1:7" x14ac:dyDescent="0.35">
      <c r="A2303" t="s">
        <v>33</v>
      </c>
      <c r="B2303">
        <v>2022</v>
      </c>
      <c r="C2303" t="s">
        <v>36</v>
      </c>
      <c r="D2303" s="29">
        <v>44621</v>
      </c>
      <c r="E2303" t="s">
        <v>17</v>
      </c>
      <c r="F2303">
        <v>484.6</v>
      </c>
      <c r="G2303">
        <v>166.5</v>
      </c>
    </row>
    <row r="2304" spans="1:7" x14ac:dyDescent="0.35">
      <c r="A2304" t="s">
        <v>33</v>
      </c>
      <c r="B2304">
        <v>2022</v>
      </c>
      <c r="C2304" t="s">
        <v>36</v>
      </c>
      <c r="D2304" s="29">
        <v>44621</v>
      </c>
      <c r="E2304" t="s">
        <v>75</v>
      </c>
      <c r="F2304">
        <v>2039.2000000000003</v>
      </c>
      <c r="G2304">
        <v>166.5</v>
      </c>
    </row>
    <row r="2305" spans="1:7" x14ac:dyDescent="0.35">
      <c r="A2305" t="s">
        <v>34</v>
      </c>
      <c r="B2305">
        <v>2022</v>
      </c>
      <c r="C2305" t="s">
        <v>36</v>
      </c>
      <c r="D2305" s="29">
        <v>44621</v>
      </c>
      <c r="E2305" t="s">
        <v>75</v>
      </c>
      <c r="F2305">
        <v>2018.9000000000003</v>
      </c>
      <c r="G2305">
        <v>167.7</v>
      </c>
    </row>
    <row r="2306" spans="1:7" x14ac:dyDescent="0.35">
      <c r="A2306" t="s">
        <v>34</v>
      </c>
      <c r="B2306">
        <v>2022</v>
      </c>
      <c r="C2306" t="s">
        <v>36</v>
      </c>
      <c r="D2306" s="29">
        <v>44621</v>
      </c>
      <c r="E2306" t="s">
        <v>17</v>
      </c>
      <c r="F2306">
        <v>507.79999999999995</v>
      </c>
      <c r="G2306">
        <v>167.7</v>
      </c>
    </row>
    <row r="2307" spans="1:7" x14ac:dyDescent="0.35">
      <c r="A2307" t="s">
        <v>34</v>
      </c>
      <c r="B2307">
        <v>2022</v>
      </c>
      <c r="C2307" t="s">
        <v>36</v>
      </c>
      <c r="D2307" s="29">
        <v>44621</v>
      </c>
      <c r="E2307" t="s">
        <v>82</v>
      </c>
      <c r="F2307">
        <v>489.20000000000005</v>
      </c>
      <c r="G2307">
        <v>167.7</v>
      </c>
    </row>
    <row r="2308" spans="1:7" x14ac:dyDescent="0.35">
      <c r="A2308" t="s">
        <v>34</v>
      </c>
      <c r="B2308">
        <v>2022</v>
      </c>
      <c r="C2308" t="s">
        <v>36</v>
      </c>
      <c r="D2308" s="29">
        <v>44621</v>
      </c>
      <c r="E2308" t="s">
        <v>83</v>
      </c>
      <c r="F2308">
        <v>689.5</v>
      </c>
      <c r="G2308">
        <v>167.7</v>
      </c>
    </row>
    <row r="2309" spans="1:7" x14ac:dyDescent="0.35">
      <c r="A2309" t="s">
        <v>34</v>
      </c>
      <c r="B2309">
        <v>2022</v>
      </c>
      <c r="C2309" t="s">
        <v>36</v>
      </c>
      <c r="D2309" s="29">
        <v>44621</v>
      </c>
      <c r="E2309" t="s">
        <v>84</v>
      </c>
      <c r="F2309">
        <v>327.39999999999998</v>
      </c>
      <c r="G2309">
        <v>167.7</v>
      </c>
    </row>
    <row r="2310" spans="1:7" x14ac:dyDescent="0.35">
      <c r="A2310" t="s">
        <v>34</v>
      </c>
      <c r="B2310">
        <v>2022</v>
      </c>
      <c r="C2310" t="s">
        <v>36</v>
      </c>
      <c r="D2310" s="29">
        <v>44621</v>
      </c>
      <c r="E2310" t="s">
        <v>21</v>
      </c>
      <c r="F2310">
        <v>167.2</v>
      </c>
      <c r="G2310">
        <v>167.7</v>
      </c>
    </row>
    <row r="2311" spans="1:7" x14ac:dyDescent="0.35">
      <c r="A2311" t="s">
        <v>34</v>
      </c>
      <c r="B2311">
        <v>2022</v>
      </c>
      <c r="C2311" t="s">
        <v>36</v>
      </c>
      <c r="D2311" s="29">
        <v>44621</v>
      </c>
      <c r="E2311" t="s">
        <v>23</v>
      </c>
      <c r="F2311">
        <v>173</v>
      </c>
      <c r="G2311">
        <v>167.7</v>
      </c>
    </row>
    <row r="2312" spans="1:7" x14ac:dyDescent="0.35">
      <c r="A2312" t="s">
        <v>30</v>
      </c>
      <c r="B2312">
        <v>2022</v>
      </c>
      <c r="C2312" t="s">
        <v>37</v>
      </c>
      <c r="D2312" s="29">
        <v>44652</v>
      </c>
      <c r="E2312" t="s">
        <v>75</v>
      </c>
      <c r="F2312">
        <v>2034.1999999999998</v>
      </c>
      <c r="G2312">
        <v>170.8</v>
      </c>
    </row>
    <row r="2313" spans="1:7" x14ac:dyDescent="0.35">
      <c r="A2313" t="s">
        <v>30</v>
      </c>
      <c r="B2313">
        <v>2022</v>
      </c>
      <c r="C2313" t="s">
        <v>37</v>
      </c>
      <c r="D2313" s="29">
        <v>44652</v>
      </c>
      <c r="E2313" t="s">
        <v>17</v>
      </c>
      <c r="F2313">
        <v>529.70000000000005</v>
      </c>
      <c r="G2313">
        <v>170.8</v>
      </c>
    </row>
    <row r="2314" spans="1:7" x14ac:dyDescent="0.35">
      <c r="A2314" t="s">
        <v>30</v>
      </c>
      <c r="B2314">
        <v>2022</v>
      </c>
      <c r="C2314" t="s">
        <v>37</v>
      </c>
      <c r="D2314" s="29">
        <v>44652</v>
      </c>
      <c r="E2314" t="s">
        <v>82</v>
      </c>
      <c r="F2314">
        <v>504.1</v>
      </c>
      <c r="G2314">
        <v>170.8</v>
      </c>
    </row>
    <row r="2315" spans="1:7" x14ac:dyDescent="0.35">
      <c r="A2315" t="s">
        <v>30</v>
      </c>
      <c r="B2315">
        <v>2022</v>
      </c>
      <c r="C2315" t="s">
        <v>37</v>
      </c>
      <c r="D2315" s="29">
        <v>44652</v>
      </c>
      <c r="E2315" t="s">
        <v>83</v>
      </c>
      <c r="F2315">
        <v>701.40000000000009</v>
      </c>
      <c r="G2315">
        <v>170.8</v>
      </c>
    </row>
    <row r="2316" spans="1:7" x14ac:dyDescent="0.35">
      <c r="A2316" t="s">
        <v>30</v>
      </c>
      <c r="B2316">
        <v>2022</v>
      </c>
      <c r="C2316" t="s">
        <v>37</v>
      </c>
      <c r="D2316" s="29">
        <v>44652</v>
      </c>
      <c r="E2316" t="s">
        <v>84</v>
      </c>
      <c r="F2316">
        <v>337.9</v>
      </c>
      <c r="G2316">
        <v>170.8</v>
      </c>
    </row>
    <row r="2317" spans="1:7" x14ac:dyDescent="0.35">
      <c r="A2317" t="s">
        <v>30</v>
      </c>
      <c r="B2317">
        <v>2022</v>
      </c>
      <c r="C2317" t="s">
        <v>37</v>
      </c>
      <c r="D2317" s="29">
        <v>44652</v>
      </c>
      <c r="E2317" t="s">
        <v>21</v>
      </c>
      <c r="F2317">
        <v>173.3</v>
      </c>
      <c r="G2317">
        <v>170.8</v>
      </c>
    </row>
    <row r="2318" spans="1:7" x14ac:dyDescent="0.35">
      <c r="A2318" t="s">
        <v>30</v>
      </c>
      <c r="B2318">
        <v>2022</v>
      </c>
      <c r="C2318" t="s">
        <v>37</v>
      </c>
      <c r="D2318" s="29">
        <v>44652</v>
      </c>
      <c r="E2318" t="s">
        <v>23</v>
      </c>
      <c r="F2318">
        <v>177</v>
      </c>
      <c r="G2318">
        <v>170.8</v>
      </c>
    </row>
    <row r="2319" spans="1:7" x14ac:dyDescent="0.35">
      <c r="A2319" t="s">
        <v>33</v>
      </c>
      <c r="B2319">
        <v>2022</v>
      </c>
      <c r="C2319" t="s">
        <v>37</v>
      </c>
      <c r="D2319" s="29">
        <v>44652</v>
      </c>
      <c r="E2319" t="s">
        <v>23</v>
      </c>
      <c r="F2319">
        <v>169</v>
      </c>
      <c r="G2319">
        <v>169.2</v>
      </c>
    </row>
    <row r="2320" spans="1:7" x14ac:dyDescent="0.35">
      <c r="A2320" t="s">
        <v>33</v>
      </c>
      <c r="B2320">
        <v>2022</v>
      </c>
      <c r="C2320" t="s">
        <v>37</v>
      </c>
      <c r="D2320" s="29">
        <v>44652</v>
      </c>
      <c r="E2320" t="s">
        <v>21</v>
      </c>
      <c r="F2320">
        <v>170.5</v>
      </c>
      <c r="G2320">
        <v>169.2</v>
      </c>
    </row>
    <row r="2321" spans="1:7" x14ac:dyDescent="0.35">
      <c r="A2321" t="s">
        <v>33</v>
      </c>
      <c r="B2321">
        <v>2022</v>
      </c>
      <c r="C2321" t="s">
        <v>37</v>
      </c>
      <c r="D2321" s="29">
        <v>44652</v>
      </c>
      <c r="E2321" t="s">
        <v>84</v>
      </c>
      <c r="F2321">
        <v>322.89999999999998</v>
      </c>
      <c r="G2321">
        <v>169.2</v>
      </c>
    </row>
    <row r="2322" spans="1:7" x14ac:dyDescent="0.35">
      <c r="A2322" t="s">
        <v>33</v>
      </c>
      <c r="B2322">
        <v>2022</v>
      </c>
      <c r="C2322" t="s">
        <v>37</v>
      </c>
      <c r="D2322" s="29">
        <v>44652</v>
      </c>
      <c r="E2322" t="s">
        <v>83</v>
      </c>
      <c r="F2322">
        <v>685.19999999999993</v>
      </c>
      <c r="G2322">
        <v>169.2</v>
      </c>
    </row>
    <row r="2323" spans="1:7" x14ac:dyDescent="0.35">
      <c r="A2323" t="s">
        <v>33</v>
      </c>
      <c r="B2323">
        <v>2022</v>
      </c>
      <c r="C2323" t="s">
        <v>37</v>
      </c>
      <c r="D2323" s="29">
        <v>44652</v>
      </c>
      <c r="E2323" t="s">
        <v>82</v>
      </c>
      <c r="F2323">
        <v>490.3</v>
      </c>
      <c r="G2323">
        <v>169.2</v>
      </c>
    </row>
    <row r="2324" spans="1:7" x14ac:dyDescent="0.35">
      <c r="A2324" t="s">
        <v>33</v>
      </c>
      <c r="B2324">
        <v>2022</v>
      </c>
      <c r="C2324" t="s">
        <v>37</v>
      </c>
      <c r="D2324" s="29">
        <v>44652</v>
      </c>
      <c r="E2324" t="s">
        <v>17</v>
      </c>
      <c r="F2324">
        <v>489.2</v>
      </c>
      <c r="G2324">
        <v>169.2</v>
      </c>
    </row>
    <row r="2325" spans="1:7" x14ac:dyDescent="0.35">
      <c r="A2325" t="s">
        <v>33</v>
      </c>
      <c r="B2325">
        <v>2022</v>
      </c>
      <c r="C2325" t="s">
        <v>37</v>
      </c>
      <c r="D2325" s="29">
        <v>44652</v>
      </c>
      <c r="E2325" t="s">
        <v>75</v>
      </c>
      <c r="F2325">
        <v>2072.9</v>
      </c>
      <c r="G2325">
        <v>169.2</v>
      </c>
    </row>
    <row r="2326" spans="1:7" x14ac:dyDescent="0.35">
      <c r="A2326" t="s">
        <v>34</v>
      </c>
      <c r="B2326">
        <v>2022</v>
      </c>
      <c r="C2326" t="s">
        <v>37</v>
      </c>
      <c r="D2326" s="29">
        <v>44652</v>
      </c>
      <c r="E2326" t="s">
        <v>75</v>
      </c>
      <c r="F2326">
        <v>2048.1000000000004</v>
      </c>
      <c r="G2326">
        <v>170.1</v>
      </c>
    </row>
    <row r="2327" spans="1:7" x14ac:dyDescent="0.35">
      <c r="A2327" t="s">
        <v>34</v>
      </c>
      <c r="B2327">
        <v>2022</v>
      </c>
      <c r="C2327" t="s">
        <v>37</v>
      </c>
      <c r="D2327" s="29">
        <v>44652</v>
      </c>
      <c r="E2327" t="s">
        <v>17</v>
      </c>
      <c r="F2327">
        <v>513.20000000000005</v>
      </c>
      <c r="G2327">
        <v>170.1</v>
      </c>
    </row>
    <row r="2328" spans="1:7" x14ac:dyDescent="0.35">
      <c r="A2328" t="s">
        <v>34</v>
      </c>
      <c r="B2328">
        <v>2022</v>
      </c>
      <c r="C2328" t="s">
        <v>37</v>
      </c>
      <c r="D2328" s="29">
        <v>44652</v>
      </c>
      <c r="E2328" t="s">
        <v>82</v>
      </c>
      <c r="F2328">
        <v>496.5</v>
      </c>
      <c r="G2328">
        <v>170.1</v>
      </c>
    </row>
    <row r="2329" spans="1:7" x14ac:dyDescent="0.35">
      <c r="A2329" t="s">
        <v>34</v>
      </c>
      <c r="B2329">
        <v>2022</v>
      </c>
      <c r="C2329" t="s">
        <v>37</v>
      </c>
      <c r="D2329" s="29">
        <v>44652</v>
      </c>
      <c r="E2329" t="s">
        <v>83</v>
      </c>
      <c r="F2329">
        <v>693.3</v>
      </c>
      <c r="G2329">
        <v>170.1</v>
      </c>
    </row>
    <row r="2330" spans="1:7" x14ac:dyDescent="0.35">
      <c r="A2330" t="s">
        <v>34</v>
      </c>
      <c r="B2330">
        <v>2022</v>
      </c>
      <c r="C2330" t="s">
        <v>37</v>
      </c>
      <c r="D2330" s="29">
        <v>44652</v>
      </c>
      <c r="E2330" t="s">
        <v>84</v>
      </c>
      <c r="F2330">
        <v>330.8</v>
      </c>
      <c r="G2330">
        <v>170.1</v>
      </c>
    </row>
    <row r="2331" spans="1:7" x14ac:dyDescent="0.35">
      <c r="A2331" t="s">
        <v>34</v>
      </c>
      <c r="B2331">
        <v>2022</v>
      </c>
      <c r="C2331" t="s">
        <v>37</v>
      </c>
      <c r="D2331" s="29">
        <v>44652</v>
      </c>
      <c r="E2331" t="s">
        <v>21</v>
      </c>
      <c r="F2331">
        <v>172.2</v>
      </c>
      <c r="G2331">
        <v>170.1</v>
      </c>
    </row>
    <row r="2332" spans="1:7" x14ac:dyDescent="0.35">
      <c r="A2332" t="s">
        <v>34</v>
      </c>
      <c r="B2332">
        <v>2022</v>
      </c>
      <c r="C2332" t="s">
        <v>37</v>
      </c>
      <c r="D2332" s="29">
        <v>44652</v>
      </c>
      <c r="E2332" t="s">
        <v>23</v>
      </c>
      <c r="F2332">
        <v>174</v>
      </c>
      <c r="G2332">
        <v>170.1</v>
      </c>
    </row>
    <row r="2333" spans="1:7" x14ac:dyDescent="0.35">
      <c r="A2333" t="s">
        <v>30</v>
      </c>
      <c r="B2333">
        <v>2022</v>
      </c>
      <c r="C2333" t="s">
        <v>38</v>
      </c>
      <c r="D2333" s="29">
        <v>44682</v>
      </c>
      <c r="E2333" t="s">
        <v>75</v>
      </c>
      <c r="F2333">
        <v>2053.6000000000004</v>
      </c>
      <c r="G2333">
        <v>172.5</v>
      </c>
    </row>
    <row r="2334" spans="1:7" x14ac:dyDescent="0.35">
      <c r="A2334" t="s">
        <v>30</v>
      </c>
      <c r="B2334">
        <v>2022</v>
      </c>
      <c r="C2334" t="s">
        <v>38</v>
      </c>
      <c r="D2334" s="29">
        <v>44682</v>
      </c>
      <c r="E2334" t="s">
        <v>17</v>
      </c>
      <c r="F2334">
        <v>535.5</v>
      </c>
      <c r="G2334">
        <v>172.5</v>
      </c>
    </row>
    <row r="2335" spans="1:7" x14ac:dyDescent="0.35">
      <c r="A2335" t="s">
        <v>30</v>
      </c>
      <c r="B2335">
        <v>2022</v>
      </c>
      <c r="C2335" t="s">
        <v>38</v>
      </c>
      <c r="D2335" s="29">
        <v>44682</v>
      </c>
      <c r="E2335" t="s">
        <v>82</v>
      </c>
      <c r="F2335">
        <v>506.40000000000003</v>
      </c>
      <c r="G2335">
        <v>172.5</v>
      </c>
    </row>
    <row r="2336" spans="1:7" x14ac:dyDescent="0.35">
      <c r="A2336" t="s">
        <v>30</v>
      </c>
      <c r="B2336">
        <v>2022</v>
      </c>
      <c r="C2336" t="s">
        <v>38</v>
      </c>
      <c r="D2336" s="29">
        <v>44682</v>
      </c>
      <c r="E2336" t="s">
        <v>83</v>
      </c>
      <c r="F2336">
        <v>702.2</v>
      </c>
      <c r="G2336">
        <v>172.5</v>
      </c>
    </row>
    <row r="2337" spans="1:7" x14ac:dyDescent="0.35">
      <c r="A2337" t="s">
        <v>30</v>
      </c>
      <c r="B2337">
        <v>2022</v>
      </c>
      <c r="C2337" t="s">
        <v>38</v>
      </c>
      <c r="D2337" s="29">
        <v>44682</v>
      </c>
      <c r="E2337" t="s">
        <v>84</v>
      </c>
      <c r="F2337">
        <v>339.8</v>
      </c>
      <c r="G2337">
        <v>172.5</v>
      </c>
    </row>
    <row r="2338" spans="1:7" x14ac:dyDescent="0.35">
      <c r="A2338" t="s">
        <v>30</v>
      </c>
      <c r="B2338">
        <v>2022</v>
      </c>
      <c r="C2338" t="s">
        <v>38</v>
      </c>
      <c r="D2338" s="29">
        <v>44682</v>
      </c>
      <c r="E2338" t="s">
        <v>21</v>
      </c>
      <c r="F2338">
        <v>175.3</v>
      </c>
      <c r="G2338">
        <v>172.5</v>
      </c>
    </row>
    <row r="2339" spans="1:7" x14ac:dyDescent="0.35">
      <c r="A2339" t="s">
        <v>30</v>
      </c>
      <c r="B2339">
        <v>2022</v>
      </c>
      <c r="C2339" t="s">
        <v>38</v>
      </c>
      <c r="D2339" s="29">
        <v>44682</v>
      </c>
      <c r="E2339" t="s">
        <v>23</v>
      </c>
      <c r="F2339">
        <v>177.7</v>
      </c>
      <c r="G2339">
        <v>172.5</v>
      </c>
    </row>
    <row r="2340" spans="1:7" x14ac:dyDescent="0.35">
      <c r="A2340" t="s">
        <v>33</v>
      </c>
      <c r="B2340">
        <v>2022</v>
      </c>
      <c r="C2340" t="s">
        <v>38</v>
      </c>
      <c r="D2340" s="29">
        <v>44682</v>
      </c>
      <c r="E2340" t="s">
        <v>23</v>
      </c>
      <c r="F2340">
        <v>170.1</v>
      </c>
      <c r="G2340">
        <v>170.8</v>
      </c>
    </row>
    <row r="2341" spans="1:7" x14ac:dyDescent="0.35">
      <c r="A2341" t="s">
        <v>33</v>
      </c>
      <c r="B2341">
        <v>2022</v>
      </c>
      <c r="C2341" t="s">
        <v>38</v>
      </c>
      <c r="D2341" s="29">
        <v>44682</v>
      </c>
      <c r="E2341" t="s">
        <v>21</v>
      </c>
      <c r="F2341">
        <v>173.5</v>
      </c>
      <c r="G2341">
        <v>170.8</v>
      </c>
    </row>
    <row r="2342" spans="1:7" x14ac:dyDescent="0.35">
      <c r="A2342" t="s">
        <v>33</v>
      </c>
      <c r="B2342">
        <v>2022</v>
      </c>
      <c r="C2342" t="s">
        <v>38</v>
      </c>
      <c r="D2342" s="29">
        <v>44682</v>
      </c>
      <c r="E2342" t="s">
        <v>84</v>
      </c>
      <c r="F2342">
        <v>324.89999999999998</v>
      </c>
      <c r="G2342">
        <v>170.8</v>
      </c>
    </row>
    <row r="2343" spans="1:7" x14ac:dyDescent="0.35">
      <c r="A2343" t="s">
        <v>33</v>
      </c>
      <c r="B2343">
        <v>2022</v>
      </c>
      <c r="C2343" t="s">
        <v>38</v>
      </c>
      <c r="D2343" s="29">
        <v>44682</v>
      </c>
      <c r="E2343" t="s">
        <v>83</v>
      </c>
      <c r="F2343">
        <v>687.40000000000009</v>
      </c>
      <c r="G2343">
        <v>170.8</v>
      </c>
    </row>
    <row r="2344" spans="1:7" x14ac:dyDescent="0.35">
      <c r="A2344" t="s">
        <v>33</v>
      </c>
      <c r="B2344">
        <v>2022</v>
      </c>
      <c r="C2344" t="s">
        <v>38</v>
      </c>
      <c r="D2344" s="29">
        <v>44682</v>
      </c>
      <c r="E2344" t="s">
        <v>82</v>
      </c>
      <c r="F2344">
        <v>492.09999999999997</v>
      </c>
      <c r="G2344">
        <v>170.8</v>
      </c>
    </row>
    <row r="2345" spans="1:7" x14ac:dyDescent="0.35">
      <c r="A2345" t="s">
        <v>33</v>
      </c>
      <c r="B2345">
        <v>2022</v>
      </c>
      <c r="C2345" t="s">
        <v>38</v>
      </c>
      <c r="D2345" s="29">
        <v>44682</v>
      </c>
      <c r="E2345" t="s">
        <v>17</v>
      </c>
      <c r="F2345">
        <v>493.7</v>
      </c>
      <c r="G2345">
        <v>170.8</v>
      </c>
    </row>
    <row r="2346" spans="1:7" x14ac:dyDescent="0.35">
      <c r="A2346" t="s">
        <v>33</v>
      </c>
      <c r="B2346">
        <v>2022</v>
      </c>
      <c r="C2346" t="s">
        <v>38</v>
      </c>
      <c r="D2346" s="29">
        <v>44682</v>
      </c>
      <c r="E2346" t="s">
        <v>75</v>
      </c>
      <c r="F2346">
        <v>2103.7000000000003</v>
      </c>
      <c r="G2346">
        <v>170.8</v>
      </c>
    </row>
    <row r="2347" spans="1:7" x14ac:dyDescent="0.35">
      <c r="A2347" t="s">
        <v>34</v>
      </c>
      <c r="B2347">
        <v>2022</v>
      </c>
      <c r="C2347" t="s">
        <v>38</v>
      </c>
      <c r="D2347" s="29">
        <v>44682</v>
      </c>
      <c r="E2347" t="s">
        <v>75</v>
      </c>
      <c r="F2347">
        <v>2071.8000000000002</v>
      </c>
      <c r="G2347">
        <v>171.7</v>
      </c>
    </row>
    <row r="2348" spans="1:7" x14ac:dyDescent="0.35">
      <c r="A2348" t="s">
        <v>34</v>
      </c>
      <c r="B2348">
        <v>2022</v>
      </c>
      <c r="C2348" t="s">
        <v>38</v>
      </c>
      <c r="D2348" s="29">
        <v>44682</v>
      </c>
      <c r="E2348" t="s">
        <v>17</v>
      </c>
      <c r="F2348">
        <v>518.6</v>
      </c>
      <c r="G2348">
        <v>171.7</v>
      </c>
    </row>
    <row r="2349" spans="1:7" x14ac:dyDescent="0.35">
      <c r="A2349" t="s">
        <v>34</v>
      </c>
      <c r="B2349">
        <v>2022</v>
      </c>
      <c r="C2349" t="s">
        <v>38</v>
      </c>
      <c r="D2349" s="29">
        <v>44682</v>
      </c>
      <c r="E2349" t="s">
        <v>82</v>
      </c>
      <c r="F2349">
        <v>498.4</v>
      </c>
      <c r="G2349">
        <v>171.7</v>
      </c>
    </row>
    <row r="2350" spans="1:7" x14ac:dyDescent="0.35">
      <c r="A2350" t="s">
        <v>34</v>
      </c>
      <c r="B2350">
        <v>2022</v>
      </c>
      <c r="C2350" t="s">
        <v>38</v>
      </c>
      <c r="D2350" s="29">
        <v>44682</v>
      </c>
      <c r="E2350" t="s">
        <v>83</v>
      </c>
      <c r="F2350">
        <v>694.69999999999993</v>
      </c>
      <c r="G2350">
        <v>171.7</v>
      </c>
    </row>
    <row r="2351" spans="1:7" x14ac:dyDescent="0.35">
      <c r="A2351" t="s">
        <v>34</v>
      </c>
      <c r="B2351">
        <v>2022</v>
      </c>
      <c r="C2351" t="s">
        <v>38</v>
      </c>
      <c r="D2351" s="29">
        <v>44682</v>
      </c>
      <c r="E2351" t="s">
        <v>84</v>
      </c>
      <c r="F2351">
        <v>332.7</v>
      </c>
      <c r="G2351">
        <v>171.7</v>
      </c>
    </row>
    <row r="2352" spans="1:7" x14ac:dyDescent="0.35">
      <c r="A2352" t="s">
        <v>34</v>
      </c>
      <c r="B2352">
        <v>2022</v>
      </c>
      <c r="C2352" t="s">
        <v>38</v>
      </c>
      <c r="D2352" s="29">
        <v>44682</v>
      </c>
      <c r="E2352" t="s">
        <v>21</v>
      </c>
      <c r="F2352">
        <v>174.6</v>
      </c>
      <c r="G2352">
        <v>171.7</v>
      </c>
    </row>
    <row r="2353" spans="1:7" x14ac:dyDescent="0.35">
      <c r="A2353" t="s">
        <v>34</v>
      </c>
      <c r="B2353">
        <v>2022</v>
      </c>
      <c r="C2353" t="s">
        <v>38</v>
      </c>
      <c r="D2353" s="29">
        <v>44682</v>
      </c>
      <c r="E2353" t="s">
        <v>23</v>
      </c>
      <c r="F2353">
        <v>174.8</v>
      </c>
      <c r="G2353">
        <v>171.7</v>
      </c>
    </row>
    <row r="2354" spans="1:7" x14ac:dyDescent="0.35">
      <c r="A2354" t="s">
        <v>30</v>
      </c>
      <c r="B2354">
        <v>2022</v>
      </c>
      <c r="C2354" t="s">
        <v>39</v>
      </c>
      <c r="D2354" s="29">
        <v>44713</v>
      </c>
      <c r="E2354" t="s">
        <v>75</v>
      </c>
      <c r="F2354">
        <v>2074.1</v>
      </c>
      <c r="G2354">
        <v>173.6</v>
      </c>
    </row>
    <row r="2355" spans="1:7" x14ac:dyDescent="0.35">
      <c r="A2355" t="s">
        <v>30</v>
      </c>
      <c r="B2355">
        <v>2022</v>
      </c>
      <c r="C2355" t="s">
        <v>39</v>
      </c>
      <c r="D2355" s="29">
        <v>44713</v>
      </c>
      <c r="E2355" t="s">
        <v>17</v>
      </c>
      <c r="F2355">
        <v>539.79999999999995</v>
      </c>
      <c r="G2355">
        <v>173.6</v>
      </c>
    </row>
    <row r="2356" spans="1:7" x14ac:dyDescent="0.35">
      <c r="A2356" t="s">
        <v>30</v>
      </c>
      <c r="B2356">
        <v>2022</v>
      </c>
      <c r="C2356" t="s">
        <v>39</v>
      </c>
      <c r="D2356" s="29">
        <v>44713</v>
      </c>
      <c r="E2356" t="s">
        <v>82</v>
      </c>
      <c r="F2356">
        <v>504.9</v>
      </c>
      <c r="G2356">
        <v>173.6</v>
      </c>
    </row>
    <row r="2357" spans="1:7" x14ac:dyDescent="0.35">
      <c r="A2357" t="s">
        <v>30</v>
      </c>
      <c r="B2357">
        <v>2022</v>
      </c>
      <c r="C2357" t="s">
        <v>39</v>
      </c>
      <c r="D2357" s="29">
        <v>44713</v>
      </c>
      <c r="E2357" t="s">
        <v>83</v>
      </c>
      <c r="F2357">
        <v>704.6</v>
      </c>
      <c r="G2357">
        <v>173.6</v>
      </c>
    </row>
    <row r="2358" spans="1:7" x14ac:dyDescent="0.35">
      <c r="A2358" t="s">
        <v>30</v>
      </c>
      <c r="B2358">
        <v>2022</v>
      </c>
      <c r="C2358" t="s">
        <v>39</v>
      </c>
      <c r="D2358" s="29">
        <v>44713</v>
      </c>
      <c r="E2358" t="s">
        <v>84</v>
      </c>
      <c r="F2358">
        <v>341.3</v>
      </c>
      <c r="G2358">
        <v>173.6</v>
      </c>
    </row>
    <row r="2359" spans="1:7" x14ac:dyDescent="0.35">
      <c r="A2359" t="s">
        <v>30</v>
      </c>
      <c r="B2359">
        <v>2022</v>
      </c>
      <c r="C2359" t="s">
        <v>39</v>
      </c>
      <c r="D2359" s="29">
        <v>44713</v>
      </c>
      <c r="E2359" t="s">
        <v>21</v>
      </c>
      <c r="F2359">
        <v>176.7</v>
      </c>
      <c r="G2359">
        <v>173.6</v>
      </c>
    </row>
    <row r="2360" spans="1:7" x14ac:dyDescent="0.35">
      <c r="A2360" t="s">
        <v>30</v>
      </c>
      <c r="B2360">
        <v>2022</v>
      </c>
      <c r="C2360" t="s">
        <v>39</v>
      </c>
      <c r="D2360" s="29">
        <v>44713</v>
      </c>
      <c r="E2360" t="s">
        <v>23</v>
      </c>
      <c r="F2360">
        <v>178.2</v>
      </c>
      <c r="G2360">
        <v>173.6</v>
      </c>
    </row>
    <row r="2361" spans="1:7" x14ac:dyDescent="0.35">
      <c r="A2361" t="s">
        <v>33</v>
      </c>
      <c r="B2361">
        <v>2022</v>
      </c>
      <c r="C2361" t="s">
        <v>39</v>
      </c>
      <c r="D2361" s="29">
        <v>44713</v>
      </c>
      <c r="E2361" t="s">
        <v>23</v>
      </c>
      <c r="F2361">
        <v>170.9</v>
      </c>
      <c r="G2361">
        <v>171.4</v>
      </c>
    </row>
    <row r="2362" spans="1:7" x14ac:dyDescent="0.35">
      <c r="A2362" t="s">
        <v>33</v>
      </c>
      <c r="B2362">
        <v>2022</v>
      </c>
      <c r="C2362" t="s">
        <v>39</v>
      </c>
      <c r="D2362" s="29">
        <v>44713</v>
      </c>
      <c r="E2362" t="s">
        <v>21</v>
      </c>
      <c r="F2362">
        <v>174.9</v>
      </c>
      <c r="G2362">
        <v>171.4</v>
      </c>
    </row>
    <row r="2363" spans="1:7" x14ac:dyDescent="0.35">
      <c r="A2363" t="s">
        <v>33</v>
      </c>
      <c r="B2363">
        <v>2022</v>
      </c>
      <c r="C2363" t="s">
        <v>39</v>
      </c>
      <c r="D2363" s="29">
        <v>44713</v>
      </c>
      <c r="E2363" t="s">
        <v>84</v>
      </c>
      <c r="F2363">
        <v>325.89999999999998</v>
      </c>
      <c r="G2363">
        <v>171.4</v>
      </c>
    </row>
    <row r="2364" spans="1:7" x14ac:dyDescent="0.35">
      <c r="A2364" t="s">
        <v>33</v>
      </c>
      <c r="B2364">
        <v>2022</v>
      </c>
      <c r="C2364" t="s">
        <v>39</v>
      </c>
      <c r="D2364" s="29">
        <v>44713</v>
      </c>
      <c r="E2364" t="s">
        <v>83</v>
      </c>
      <c r="F2364">
        <v>690.7</v>
      </c>
      <c r="G2364">
        <v>171.4</v>
      </c>
    </row>
    <row r="2365" spans="1:7" x14ac:dyDescent="0.35">
      <c r="A2365" t="s">
        <v>33</v>
      </c>
      <c r="B2365">
        <v>2022</v>
      </c>
      <c r="C2365" t="s">
        <v>39</v>
      </c>
      <c r="D2365" s="29">
        <v>44713</v>
      </c>
      <c r="E2365" t="s">
        <v>82</v>
      </c>
      <c r="F2365">
        <v>490.5</v>
      </c>
      <c r="G2365">
        <v>171.4</v>
      </c>
    </row>
    <row r="2366" spans="1:7" x14ac:dyDescent="0.35">
      <c r="A2366" t="s">
        <v>33</v>
      </c>
      <c r="B2366">
        <v>2022</v>
      </c>
      <c r="C2366" t="s">
        <v>39</v>
      </c>
      <c r="D2366" s="29">
        <v>44713</v>
      </c>
      <c r="E2366" t="s">
        <v>17</v>
      </c>
      <c r="F2366">
        <v>498.4</v>
      </c>
      <c r="G2366">
        <v>171.4</v>
      </c>
    </row>
    <row r="2367" spans="1:7" x14ac:dyDescent="0.35">
      <c r="A2367" t="s">
        <v>33</v>
      </c>
      <c r="B2367">
        <v>2022</v>
      </c>
      <c r="C2367" t="s">
        <v>39</v>
      </c>
      <c r="D2367" s="29">
        <v>44713</v>
      </c>
      <c r="E2367" t="s">
        <v>75</v>
      </c>
      <c r="F2367">
        <v>2128.4</v>
      </c>
      <c r="G2367">
        <v>171.4</v>
      </c>
    </row>
    <row r="2368" spans="1:7" x14ac:dyDescent="0.35">
      <c r="A2368" t="s">
        <v>34</v>
      </c>
      <c r="B2368">
        <v>2022</v>
      </c>
      <c r="C2368" t="s">
        <v>39</v>
      </c>
      <c r="D2368" s="29">
        <v>44713</v>
      </c>
      <c r="E2368" t="s">
        <v>75</v>
      </c>
      <c r="F2368">
        <v>2094</v>
      </c>
      <c r="G2368">
        <v>172.6</v>
      </c>
    </row>
    <row r="2369" spans="1:7" x14ac:dyDescent="0.35">
      <c r="A2369" t="s">
        <v>34</v>
      </c>
      <c r="B2369">
        <v>2022</v>
      </c>
      <c r="C2369" t="s">
        <v>39</v>
      </c>
      <c r="D2369" s="29">
        <v>44713</v>
      </c>
      <c r="E2369" t="s">
        <v>17</v>
      </c>
      <c r="F2369">
        <v>523</v>
      </c>
      <c r="G2369">
        <v>172.6</v>
      </c>
    </row>
    <row r="2370" spans="1:7" x14ac:dyDescent="0.35">
      <c r="A2370" t="s">
        <v>34</v>
      </c>
      <c r="B2370">
        <v>2022</v>
      </c>
      <c r="C2370" t="s">
        <v>39</v>
      </c>
      <c r="D2370" s="29">
        <v>44713</v>
      </c>
      <c r="E2370" t="s">
        <v>82</v>
      </c>
      <c r="F2370">
        <v>496.9</v>
      </c>
      <c r="G2370">
        <v>172.6</v>
      </c>
    </row>
    <row r="2371" spans="1:7" x14ac:dyDescent="0.35">
      <c r="A2371" t="s">
        <v>34</v>
      </c>
      <c r="B2371">
        <v>2022</v>
      </c>
      <c r="C2371" t="s">
        <v>39</v>
      </c>
      <c r="D2371" s="29">
        <v>44713</v>
      </c>
      <c r="E2371" t="s">
        <v>83</v>
      </c>
      <c r="F2371">
        <v>697.4</v>
      </c>
      <c r="G2371">
        <v>172.6</v>
      </c>
    </row>
    <row r="2372" spans="1:7" x14ac:dyDescent="0.35">
      <c r="A2372" t="s">
        <v>34</v>
      </c>
      <c r="B2372">
        <v>2022</v>
      </c>
      <c r="C2372" t="s">
        <v>39</v>
      </c>
      <c r="D2372" s="29">
        <v>44713</v>
      </c>
      <c r="E2372" t="s">
        <v>84</v>
      </c>
      <c r="F2372">
        <v>333.9</v>
      </c>
      <c r="G2372">
        <v>172.6</v>
      </c>
    </row>
    <row r="2373" spans="1:7" x14ac:dyDescent="0.35">
      <c r="A2373" t="s">
        <v>34</v>
      </c>
      <c r="B2373">
        <v>2022</v>
      </c>
      <c r="C2373" t="s">
        <v>39</v>
      </c>
      <c r="D2373" s="29">
        <v>44713</v>
      </c>
      <c r="E2373" t="s">
        <v>21</v>
      </c>
      <c r="F2373">
        <v>176</v>
      </c>
      <c r="G2373">
        <v>172.6</v>
      </c>
    </row>
    <row r="2374" spans="1:7" x14ac:dyDescent="0.35">
      <c r="A2374" t="s">
        <v>34</v>
      </c>
      <c r="B2374">
        <v>2022</v>
      </c>
      <c r="C2374" t="s">
        <v>39</v>
      </c>
      <c r="D2374" s="29">
        <v>44713</v>
      </c>
      <c r="E2374" t="s">
        <v>23</v>
      </c>
      <c r="F2374">
        <v>175.4</v>
      </c>
      <c r="G2374">
        <v>172.6</v>
      </c>
    </row>
    <row r="2375" spans="1:7" x14ac:dyDescent="0.35">
      <c r="A2375" t="s">
        <v>30</v>
      </c>
      <c r="B2375">
        <v>2022</v>
      </c>
      <c r="C2375" t="s">
        <v>40</v>
      </c>
      <c r="D2375" s="29">
        <v>44743</v>
      </c>
      <c r="E2375" t="s">
        <v>75</v>
      </c>
      <c r="F2375">
        <v>2078</v>
      </c>
      <c r="G2375">
        <v>174.3</v>
      </c>
    </row>
    <row r="2376" spans="1:7" x14ac:dyDescent="0.35">
      <c r="A2376" t="s">
        <v>30</v>
      </c>
      <c r="B2376">
        <v>2022</v>
      </c>
      <c r="C2376" t="s">
        <v>40</v>
      </c>
      <c r="D2376" s="29">
        <v>44743</v>
      </c>
      <c r="E2376" t="s">
        <v>17</v>
      </c>
      <c r="F2376">
        <v>544</v>
      </c>
      <c r="G2376">
        <v>174.3</v>
      </c>
    </row>
    <row r="2377" spans="1:7" x14ac:dyDescent="0.35">
      <c r="A2377" t="s">
        <v>30</v>
      </c>
      <c r="B2377">
        <v>2022</v>
      </c>
      <c r="C2377" t="s">
        <v>40</v>
      </c>
      <c r="D2377" s="29">
        <v>44743</v>
      </c>
      <c r="E2377" t="s">
        <v>82</v>
      </c>
      <c r="F2377">
        <v>508.8</v>
      </c>
      <c r="G2377">
        <v>174.3</v>
      </c>
    </row>
    <row r="2378" spans="1:7" x14ac:dyDescent="0.35">
      <c r="A2378" t="s">
        <v>30</v>
      </c>
      <c r="B2378">
        <v>2022</v>
      </c>
      <c r="C2378" t="s">
        <v>40</v>
      </c>
      <c r="D2378" s="29">
        <v>44743</v>
      </c>
      <c r="E2378" t="s">
        <v>83</v>
      </c>
      <c r="F2378">
        <v>706</v>
      </c>
      <c r="G2378">
        <v>174.3</v>
      </c>
    </row>
    <row r="2379" spans="1:7" x14ac:dyDescent="0.35">
      <c r="A2379" t="s">
        <v>30</v>
      </c>
      <c r="B2379">
        <v>2022</v>
      </c>
      <c r="C2379" t="s">
        <v>40</v>
      </c>
      <c r="D2379" s="29">
        <v>44743</v>
      </c>
      <c r="E2379" t="s">
        <v>84</v>
      </c>
      <c r="F2379">
        <v>343.1</v>
      </c>
      <c r="G2379">
        <v>174.3</v>
      </c>
    </row>
    <row r="2380" spans="1:7" x14ac:dyDescent="0.35">
      <c r="A2380" t="s">
        <v>30</v>
      </c>
      <c r="B2380">
        <v>2022</v>
      </c>
      <c r="C2380" t="s">
        <v>40</v>
      </c>
      <c r="D2380" s="29">
        <v>44743</v>
      </c>
      <c r="E2380" t="s">
        <v>21</v>
      </c>
      <c r="F2380">
        <v>179.6</v>
      </c>
      <c r="G2380">
        <v>174.3</v>
      </c>
    </row>
    <row r="2381" spans="1:7" x14ac:dyDescent="0.35">
      <c r="A2381" t="s">
        <v>30</v>
      </c>
      <c r="B2381">
        <v>2022</v>
      </c>
      <c r="C2381" t="s">
        <v>40</v>
      </c>
      <c r="D2381" s="29">
        <v>44743</v>
      </c>
      <c r="E2381" t="s">
        <v>23</v>
      </c>
      <c r="F2381">
        <v>178.8</v>
      </c>
      <c r="G2381">
        <v>174.3</v>
      </c>
    </row>
    <row r="2382" spans="1:7" x14ac:dyDescent="0.35">
      <c r="A2382" t="s">
        <v>33</v>
      </c>
      <c r="B2382">
        <v>2022</v>
      </c>
      <c r="C2382" t="s">
        <v>40</v>
      </c>
      <c r="D2382" s="29">
        <v>44743</v>
      </c>
      <c r="E2382" t="s">
        <v>23</v>
      </c>
      <c r="F2382">
        <v>171.7</v>
      </c>
      <c r="G2382">
        <v>172.3</v>
      </c>
    </row>
    <row r="2383" spans="1:7" x14ac:dyDescent="0.35">
      <c r="A2383" t="s">
        <v>33</v>
      </c>
      <c r="B2383">
        <v>2022</v>
      </c>
      <c r="C2383" t="s">
        <v>40</v>
      </c>
      <c r="D2383" s="29">
        <v>44743</v>
      </c>
      <c r="E2383" t="s">
        <v>21</v>
      </c>
      <c r="F2383">
        <v>179.5</v>
      </c>
      <c r="G2383">
        <v>172.3</v>
      </c>
    </row>
    <row r="2384" spans="1:7" x14ac:dyDescent="0.35">
      <c r="A2384" t="s">
        <v>33</v>
      </c>
      <c r="B2384">
        <v>2022</v>
      </c>
      <c r="C2384" t="s">
        <v>40</v>
      </c>
      <c r="D2384" s="29">
        <v>44743</v>
      </c>
      <c r="E2384" t="s">
        <v>84</v>
      </c>
      <c r="F2384">
        <v>327.79999999999995</v>
      </c>
      <c r="G2384">
        <v>172.3</v>
      </c>
    </row>
    <row r="2385" spans="1:7" x14ac:dyDescent="0.35">
      <c r="A2385" t="s">
        <v>33</v>
      </c>
      <c r="B2385">
        <v>2022</v>
      </c>
      <c r="C2385" t="s">
        <v>40</v>
      </c>
      <c r="D2385" s="29">
        <v>44743</v>
      </c>
      <c r="E2385" t="s">
        <v>83</v>
      </c>
      <c r="F2385">
        <v>692.8</v>
      </c>
      <c r="G2385">
        <v>172.3</v>
      </c>
    </row>
    <row r="2386" spans="1:7" x14ac:dyDescent="0.35">
      <c r="A2386" t="s">
        <v>33</v>
      </c>
      <c r="B2386">
        <v>2022</v>
      </c>
      <c r="C2386" t="s">
        <v>40</v>
      </c>
      <c r="D2386" s="29">
        <v>44743</v>
      </c>
      <c r="E2386" t="s">
        <v>82</v>
      </c>
      <c r="F2386">
        <v>494.30000000000007</v>
      </c>
      <c r="G2386">
        <v>172.3</v>
      </c>
    </row>
    <row r="2387" spans="1:7" x14ac:dyDescent="0.35">
      <c r="A2387" t="s">
        <v>33</v>
      </c>
      <c r="B2387">
        <v>2022</v>
      </c>
      <c r="C2387" t="s">
        <v>40</v>
      </c>
      <c r="D2387" s="29">
        <v>44743</v>
      </c>
      <c r="E2387" t="s">
        <v>17</v>
      </c>
      <c r="F2387">
        <v>502</v>
      </c>
      <c r="G2387">
        <v>172.3</v>
      </c>
    </row>
    <row r="2388" spans="1:7" x14ac:dyDescent="0.35">
      <c r="A2388" t="s">
        <v>33</v>
      </c>
      <c r="B2388">
        <v>2022</v>
      </c>
      <c r="C2388" t="s">
        <v>40</v>
      </c>
      <c r="D2388" s="29">
        <v>44743</v>
      </c>
      <c r="E2388" t="s">
        <v>75</v>
      </c>
      <c r="F2388">
        <v>2131.8000000000002</v>
      </c>
      <c r="G2388">
        <v>172.3</v>
      </c>
    </row>
    <row r="2389" spans="1:7" x14ac:dyDescent="0.35">
      <c r="A2389" t="s">
        <v>34</v>
      </c>
      <c r="B2389">
        <v>2022</v>
      </c>
      <c r="C2389" t="s">
        <v>40</v>
      </c>
      <c r="D2389" s="29">
        <v>44743</v>
      </c>
      <c r="E2389" t="s">
        <v>75</v>
      </c>
      <c r="F2389">
        <v>2097.9</v>
      </c>
      <c r="G2389">
        <v>173.4</v>
      </c>
    </row>
    <row r="2390" spans="1:7" x14ac:dyDescent="0.35">
      <c r="A2390" t="s">
        <v>34</v>
      </c>
      <c r="B2390">
        <v>2022</v>
      </c>
      <c r="C2390" t="s">
        <v>40</v>
      </c>
      <c r="D2390" s="29">
        <v>44743</v>
      </c>
      <c r="E2390" t="s">
        <v>17</v>
      </c>
      <c r="F2390">
        <v>526.90000000000009</v>
      </c>
      <c r="G2390">
        <v>173.4</v>
      </c>
    </row>
    <row r="2391" spans="1:7" x14ac:dyDescent="0.35">
      <c r="A2391" t="s">
        <v>34</v>
      </c>
      <c r="B2391">
        <v>2022</v>
      </c>
      <c r="C2391" t="s">
        <v>40</v>
      </c>
      <c r="D2391" s="29">
        <v>44743</v>
      </c>
      <c r="E2391" t="s">
        <v>82</v>
      </c>
      <c r="F2391">
        <v>500.79999999999995</v>
      </c>
      <c r="G2391">
        <v>173.4</v>
      </c>
    </row>
    <row r="2392" spans="1:7" x14ac:dyDescent="0.35">
      <c r="A2392" t="s">
        <v>34</v>
      </c>
      <c r="B2392">
        <v>2022</v>
      </c>
      <c r="C2392" t="s">
        <v>40</v>
      </c>
      <c r="D2392" s="29">
        <v>44743</v>
      </c>
      <c r="E2392" t="s">
        <v>83</v>
      </c>
      <c r="F2392">
        <v>699</v>
      </c>
      <c r="G2392">
        <v>173.4</v>
      </c>
    </row>
    <row r="2393" spans="1:7" x14ac:dyDescent="0.35">
      <c r="A2393" t="s">
        <v>34</v>
      </c>
      <c r="B2393">
        <v>2022</v>
      </c>
      <c r="C2393" t="s">
        <v>40</v>
      </c>
      <c r="D2393" s="29">
        <v>44743</v>
      </c>
      <c r="E2393" t="s">
        <v>84</v>
      </c>
      <c r="F2393">
        <v>335.8</v>
      </c>
      <c r="G2393">
        <v>173.4</v>
      </c>
    </row>
    <row r="2394" spans="1:7" x14ac:dyDescent="0.35">
      <c r="A2394" t="s">
        <v>34</v>
      </c>
      <c r="B2394">
        <v>2022</v>
      </c>
      <c r="C2394" t="s">
        <v>40</v>
      </c>
      <c r="D2394" s="29">
        <v>44743</v>
      </c>
      <c r="E2394" t="s">
        <v>21</v>
      </c>
      <c r="F2394">
        <v>179.6</v>
      </c>
      <c r="G2394">
        <v>173.4</v>
      </c>
    </row>
    <row r="2395" spans="1:7" x14ac:dyDescent="0.35">
      <c r="A2395" t="s">
        <v>34</v>
      </c>
      <c r="B2395">
        <v>2022</v>
      </c>
      <c r="C2395" t="s">
        <v>40</v>
      </c>
      <c r="D2395" s="29">
        <v>44743</v>
      </c>
      <c r="E2395" t="s">
        <v>23</v>
      </c>
      <c r="F2395">
        <v>176.1</v>
      </c>
      <c r="G2395">
        <v>173.4</v>
      </c>
    </row>
    <row r="2396" spans="1:7" x14ac:dyDescent="0.35">
      <c r="A2396" t="s">
        <v>30</v>
      </c>
      <c r="B2396">
        <v>2022</v>
      </c>
      <c r="C2396" t="s">
        <v>41</v>
      </c>
      <c r="D2396" s="29">
        <v>44774</v>
      </c>
      <c r="E2396" t="s">
        <v>75</v>
      </c>
      <c r="F2396">
        <v>2081</v>
      </c>
      <c r="G2396">
        <v>175.3</v>
      </c>
    </row>
    <row r="2397" spans="1:7" x14ac:dyDescent="0.35">
      <c r="A2397" t="s">
        <v>30</v>
      </c>
      <c r="B2397">
        <v>2022</v>
      </c>
      <c r="C2397" t="s">
        <v>41</v>
      </c>
      <c r="D2397" s="29">
        <v>44774</v>
      </c>
      <c r="E2397" t="s">
        <v>17</v>
      </c>
      <c r="F2397">
        <v>547.9</v>
      </c>
      <c r="G2397">
        <v>175.3</v>
      </c>
    </row>
    <row r="2398" spans="1:7" x14ac:dyDescent="0.35">
      <c r="A2398" t="s">
        <v>30</v>
      </c>
      <c r="B2398">
        <v>2022</v>
      </c>
      <c r="C2398" t="s">
        <v>41</v>
      </c>
      <c r="D2398" s="29">
        <v>44774</v>
      </c>
      <c r="E2398" t="s">
        <v>82</v>
      </c>
      <c r="F2398">
        <v>511.3</v>
      </c>
      <c r="G2398">
        <v>175.3</v>
      </c>
    </row>
    <row r="2399" spans="1:7" x14ac:dyDescent="0.35">
      <c r="A2399" t="s">
        <v>30</v>
      </c>
      <c r="B2399">
        <v>2022</v>
      </c>
      <c r="C2399" t="s">
        <v>41</v>
      </c>
      <c r="D2399" s="29">
        <v>44774</v>
      </c>
      <c r="E2399" t="s">
        <v>83</v>
      </c>
      <c r="F2399">
        <v>708.9</v>
      </c>
      <c r="G2399">
        <v>175.3</v>
      </c>
    </row>
    <row r="2400" spans="1:7" x14ac:dyDescent="0.35">
      <c r="A2400" t="s">
        <v>30</v>
      </c>
      <c r="B2400">
        <v>2022</v>
      </c>
      <c r="C2400" t="s">
        <v>41</v>
      </c>
      <c r="D2400" s="29">
        <v>44774</v>
      </c>
      <c r="E2400" t="s">
        <v>84</v>
      </c>
      <c r="F2400">
        <v>344.9</v>
      </c>
      <c r="G2400">
        <v>175.3</v>
      </c>
    </row>
    <row r="2401" spans="1:7" x14ac:dyDescent="0.35">
      <c r="A2401" t="s">
        <v>30</v>
      </c>
      <c r="B2401">
        <v>2022</v>
      </c>
      <c r="C2401" t="s">
        <v>41</v>
      </c>
      <c r="D2401" s="29">
        <v>44774</v>
      </c>
      <c r="E2401" t="s">
        <v>21</v>
      </c>
      <c r="F2401">
        <v>179.1</v>
      </c>
      <c r="G2401">
        <v>175.3</v>
      </c>
    </row>
    <row r="2402" spans="1:7" x14ac:dyDescent="0.35">
      <c r="A2402" t="s">
        <v>30</v>
      </c>
      <c r="B2402">
        <v>2022</v>
      </c>
      <c r="C2402" t="s">
        <v>41</v>
      </c>
      <c r="D2402" s="29">
        <v>44774</v>
      </c>
      <c r="E2402" t="s">
        <v>23</v>
      </c>
      <c r="F2402">
        <v>179.4</v>
      </c>
      <c r="G2402">
        <v>175.3</v>
      </c>
    </row>
    <row r="2403" spans="1:7" x14ac:dyDescent="0.35">
      <c r="A2403" t="s">
        <v>33</v>
      </c>
      <c r="B2403">
        <v>2022</v>
      </c>
      <c r="C2403" t="s">
        <v>41</v>
      </c>
      <c r="D2403" s="29">
        <v>44774</v>
      </c>
      <c r="E2403" t="s">
        <v>23</v>
      </c>
      <c r="F2403">
        <v>172.6</v>
      </c>
      <c r="G2403">
        <v>173.1</v>
      </c>
    </row>
    <row r="2404" spans="1:7" x14ac:dyDescent="0.35">
      <c r="A2404" t="s">
        <v>33</v>
      </c>
      <c r="B2404">
        <v>2022</v>
      </c>
      <c r="C2404" t="s">
        <v>41</v>
      </c>
      <c r="D2404" s="29">
        <v>44774</v>
      </c>
      <c r="E2404" t="s">
        <v>21</v>
      </c>
      <c r="F2404">
        <v>178.4</v>
      </c>
      <c r="G2404">
        <v>173.1</v>
      </c>
    </row>
    <row r="2405" spans="1:7" x14ac:dyDescent="0.35">
      <c r="A2405" t="s">
        <v>33</v>
      </c>
      <c r="B2405">
        <v>2022</v>
      </c>
      <c r="C2405" t="s">
        <v>41</v>
      </c>
      <c r="D2405" s="29">
        <v>44774</v>
      </c>
      <c r="E2405" t="s">
        <v>84</v>
      </c>
      <c r="F2405">
        <v>329.6</v>
      </c>
      <c r="G2405">
        <v>173.1</v>
      </c>
    </row>
    <row r="2406" spans="1:7" x14ac:dyDescent="0.35">
      <c r="A2406" t="s">
        <v>33</v>
      </c>
      <c r="B2406">
        <v>2022</v>
      </c>
      <c r="C2406" t="s">
        <v>41</v>
      </c>
      <c r="D2406" s="29">
        <v>44774</v>
      </c>
      <c r="E2406" t="s">
        <v>83</v>
      </c>
      <c r="F2406">
        <v>695.69999999999993</v>
      </c>
      <c r="G2406">
        <v>173.1</v>
      </c>
    </row>
    <row r="2407" spans="1:7" x14ac:dyDescent="0.35">
      <c r="A2407" t="s">
        <v>33</v>
      </c>
      <c r="B2407">
        <v>2022</v>
      </c>
      <c r="C2407" t="s">
        <v>41</v>
      </c>
      <c r="D2407" s="29">
        <v>44774</v>
      </c>
      <c r="E2407" t="s">
        <v>82</v>
      </c>
      <c r="F2407">
        <v>496.6</v>
      </c>
      <c r="G2407">
        <v>173.1</v>
      </c>
    </row>
    <row r="2408" spans="1:7" x14ac:dyDescent="0.35">
      <c r="A2408" t="s">
        <v>33</v>
      </c>
      <c r="B2408">
        <v>2022</v>
      </c>
      <c r="C2408" t="s">
        <v>41</v>
      </c>
      <c r="D2408" s="29">
        <v>44774</v>
      </c>
      <c r="E2408" t="s">
        <v>17</v>
      </c>
      <c r="F2408">
        <v>505.29999999999995</v>
      </c>
      <c r="G2408">
        <v>173.1</v>
      </c>
    </row>
    <row r="2409" spans="1:7" x14ac:dyDescent="0.35">
      <c r="A2409" t="s">
        <v>33</v>
      </c>
      <c r="B2409">
        <v>2022</v>
      </c>
      <c r="C2409" t="s">
        <v>41</v>
      </c>
      <c r="D2409" s="29">
        <v>44774</v>
      </c>
      <c r="E2409" t="s">
        <v>75</v>
      </c>
      <c r="F2409">
        <v>2133.1999999999998</v>
      </c>
      <c r="G2409">
        <v>173.1</v>
      </c>
    </row>
    <row r="2410" spans="1:7" x14ac:dyDescent="0.35">
      <c r="A2410" t="s">
        <v>34</v>
      </c>
      <c r="B2410">
        <v>2022</v>
      </c>
      <c r="C2410" t="s">
        <v>41</v>
      </c>
      <c r="D2410" s="29">
        <v>44774</v>
      </c>
      <c r="E2410" t="s">
        <v>75</v>
      </c>
      <c r="F2410">
        <v>2100.4</v>
      </c>
      <c r="G2410">
        <v>174.3</v>
      </c>
    </row>
    <row r="2411" spans="1:7" x14ac:dyDescent="0.35">
      <c r="A2411" t="s">
        <v>34</v>
      </c>
      <c r="B2411">
        <v>2022</v>
      </c>
      <c r="C2411" t="s">
        <v>41</v>
      </c>
      <c r="D2411" s="29">
        <v>44774</v>
      </c>
      <c r="E2411" t="s">
        <v>17</v>
      </c>
      <c r="F2411">
        <v>530.70000000000005</v>
      </c>
      <c r="G2411">
        <v>174.3</v>
      </c>
    </row>
    <row r="2412" spans="1:7" x14ac:dyDescent="0.35">
      <c r="A2412" t="s">
        <v>34</v>
      </c>
      <c r="B2412">
        <v>2022</v>
      </c>
      <c r="C2412" t="s">
        <v>41</v>
      </c>
      <c r="D2412" s="29">
        <v>44774</v>
      </c>
      <c r="E2412" t="s">
        <v>82</v>
      </c>
      <c r="F2412">
        <v>503.2</v>
      </c>
      <c r="G2412">
        <v>174.3</v>
      </c>
    </row>
    <row r="2413" spans="1:7" x14ac:dyDescent="0.35">
      <c r="A2413" t="s">
        <v>34</v>
      </c>
      <c r="B2413">
        <v>2022</v>
      </c>
      <c r="C2413" t="s">
        <v>41</v>
      </c>
      <c r="D2413" s="29">
        <v>44774</v>
      </c>
      <c r="E2413" t="s">
        <v>83</v>
      </c>
      <c r="F2413">
        <v>701.90000000000009</v>
      </c>
      <c r="G2413">
        <v>174.3</v>
      </c>
    </row>
    <row r="2414" spans="1:7" x14ac:dyDescent="0.35">
      <c r="A2414" t="s">
        <v>34</v>
      </c>
      <c r="B2414">
        <v>2022</v>
      </c>
      <c r="C2414" t="s">
        <v>41</v>
      </c>
      <c r="D2414" s="29">
        <v>44774</v>
      </c>
      <c r="E2414" t="s">
        <v>84</v>
      </c>
      <c r="F2414">
        <v>337.6</v>
      </c>
      <c r="G2414">
        <v>174.3</v>
      </c>
    </row>
    <row r="2415" spans="1:7" x14ac:dyDescent="0.35">
      <c r="A2415" t="s">
        <v>34</v>
      </c>
      <c r="B2415">
        <v>2022</v>
      </c>
      <c r="C2415" t="s">
        <v>41</v>
      </c>
      <c r="D2415" s="29">
        <v>44774</v>
      </c>
      <c r="E2415" t="s">
        <v>21</v>
      </c>
      <c r="F2415">
        <v>178.8</v>
      </c>
      <c r="G2415">
        <v>174.3</v>
      </c>
    </row>
    <row r="2416" spans="1:7" x14ac:dyDescent="0.35">
      <c r="A2416" t="s">
        <v>34</v>
      </c>
      <c r="B2416">
        <v>2022</v>
      </c>
      <c r="C2416" t="s">
        <v>41</v>
      </c>
      <c r="D2416" s="29">
        <v>44774</v>
      </c>
      <c r="E2416" t="s">
        <v>23</v>
      </c>
      <c r="F2416">
        <v>176.8</v>
      </c>
      <c r="G2416">
        <v>174.3</v>
      </c>
    </row>
    <row r="2417" spans="1:7" x14ac:dyDescent="0.35">
      <c r="A2417" t="s">
        <v>30</v>
      </c>
      <c r="B2417">
        <v>2022</v>
      </c>
      <c r="C2417" t="s">
        <v>42</v>
      </c>
      <c r="D2417" s="29">
        <v>44805</v>
      </c>
      <c r="E2417" t="s">
        <v>75</v>
      </c>
      <c r="F2417">
        <v>2092.3999999999996</v>
      </c>
      <c r="G2417">
        <v>176.4</v>
      </c>
    </row>
    <row r="2418" spans="1:7" x14ac:dyDescent="0.35">
      <c r="A2418" t="s">
        <v>30</v>
      </c>
      <c r="B2418">
        <v>2022</v>
      </c>
      <c r="C2418" t="s">
        <v>42</v>
      </c>
      <c r="D2418" s="29">
        <v>44805</v>
      </c>
      <c r="E2418" t="s">
        <v>17</v>
      </c>
      <c r="F2418">
        <v>552.5</v>
      </c>
      <c r="G2418">
        <v>176.4</v>
      </c>
    </row>
    <row r="2419" spans="1:7" x14ac:dyDescent="0.35">
      <c r="A2419" t="s">
        <v>30</v>
      </c>
      <c r="B2419">
        <v>2022</v>
      </c>
      <c r="C2419" t="s">
        <v>42</v>
      </c>
      <c r="D2419" s="29">
        <v>44805</v>
      </c>
      <c r="E2419" t="s">
        <v>82</v>
      </c>
      <c r="F2419">
        <v>512.59999999999991</v>
      </c>
      <c r="G2419">
        <v>176.4</v>
      </c>
    </row>
    <row r="2420" spans="1:7" x14ac:dyDescent="0.35">
      <c r="A2420" t="s">
        <v>30</v>
      </c>
      <c r="B2420">
        <v>2022</v>
      </c>
      <c r="C2420" t="s">
        <v>42</v>
      </c>
      <c r="D2420" s="29">
        <v>44805</v>
      </c>
      <c r="E2420" t="s">
        <v>83</v>
      </c>
      <c r="F2420">
        <v>710.7</v>
      </c>
      <c r="G2420">
        <v>176.4</v>
      </c>
    </row>
    <row r="2421" spans="1:7" x14ac:dyDescent="0.35">
      <c r="A2421" t="s">
        <v>30</v>
      </c>
      <c r="B2421">
        <v>2022</v>
      </c>
      <c r="C2421" t="s">
        <v>42</v>
      </c>
      <c r="D2421" s="29">
        <v>44805</v>
      </c>
      <c r="E2421" t="s">
        <v>84</v>
      </c>
      <c r="F2421">
        <v>346.7</v>
      </c>
      <c r="G2421">
        <v>176.4</v>
      </c>
    </row>
    <row r="2422" spans="1:7" x14ac:dyDescent="0.35">
      <c r="A2422" t="s">
        <v>30</v>
      </c>
      <c r="B2422">
        <v>2022</v>
      </c>
      <c r="C2422" t="s">
        <v>42</v>
      </c>
      <c r="D2422" s="29">
        <v>44805</v>
      </c>
      <c r="E2422" t="s">
        <v>21</v>
      </c>
      <c r="F2422">
        <v>179.7</v>
      </c>
      <c r="G2422">
        <v>176.4</v>
      </c>
    </row>
    <row r="2423" spans="1:7" x14ac:dyDescent="0.35">
      <c r="A2423" t="s">
        <v>30</v>
      </c>
      <c r="B2423">
        <v>2022</v>
      </c>
      <c r="C2423" t="s">
        <v>42</v>
      </c>
      <c r="D2423" s="29">
        <v>44805</v>
      </c>
      <c r="E2423" t="s">
        <v>23</v>
      </c>
      <c r="F2423">
        <v>180.2</v>
      </c>
      <c r="G2423">
        <v>176.4</v>
      </c>
    </row>
    <row r="2424" spans="1:7" x14ac:dyDescent="0.35">
      <c r="A2424" t="s">
        <v>33</v>
      </c>
      <c r="B2424">
        <v>2022</v>
      </c>
      <c r="C2424" t="s">
        <v>42</v>
      </c>
      <c r="D2424" s="29">
        <v>44805</v>
      </c>
      <c r="E2424" t="s">
        <v>23</v>
      </c>
      <c r="F2424">
        <v>173.8</v>
      </c>
      <c r="G2424">
        <v>174.1</v>
      </c>
    </row>
    <row r="2425" spans="1:7" x14ac:dyDescent="0.35">
      <c r="A2425" t="s">
        <v>33</v>
      </c>
      <c r="B2425">
        <v>2022</v>
      </c>
      <c r="C2425" t="s">
        <v>42</v>
      </c>
      <c r="D2425" s="29">
        <v>44805</v>
      </c>
      <c r="E2425" t="s">
        <v>21</v>
      </c>
      <c r="F2425">
        <v>179.2</v>
      </c>
      <c r="G2425">
        <v>174.1</v>
      </c>
    </row>
    <row r="2426" spans="1:7" x14ac:dyDescent="0.35">
      <c r="A2426" t="s">
        <v>33</v>
      </c>
      <c r="B2426">
        <v>2022</v>
      </c>
      <c r="C2426" t="s">
        <v>42</v>
      </c>
      <c r="D2426" s="29">
        <v>44805</v>
      </c>
      <c r="E2426" t="s">
        <v>84</v>
      </c>
      <c r="F2426">
        <v>331.1</v>
      </c>
      <c r="G2426">
        <v>174.1</v>
      </c>
    </row>
    <row r="2427" spans="1:7" x14ac:dyDescent="0.35">
      <c r="A2427" t="s">
        <v>33</v>
      </c>
      <c r="B2427">
        <v>2022</v>
      </c>
      <c r="C2427" t="s">
        <v>42</v>
      </c>
      <c r="D2427" s="29">
        <v>44805</v>
      </c>
      <c r="E2427" t="s">
        <v>83</v>
      </c>
      <c r="F2427">
        <v>697.69999999999993</v>
      </c>
      <c r="G2427">
        <v>174.1</v>
      </c>
    </row>
    <row r="2428" spans="1:7" x14ac:dyDescent="0.35">
      <c r="A2428" t="s">
        <v>33</v>
      </c>
      <c r="B2428">
        <v>2022</v>
      </c>
      <c r="C2428" t="s">
        <v>42</v>
      </c>
      <c r="D2428" s="29">
        <v>44805</v>
      </c>
      <c r="E2428" t="s">
        <v>82</v>
      </c>
      <c r="F2428">
        <v>498.6</v>
      </c>
      <c r="G2428">
        <v>174.1</v>
      </c>
    </row>
    <row r="2429" spans="1:7" x14ac:dyDescent="0.35">
      <c r="A2429" t="s">
        <v>33</v>
      </c>
      <c r="B2429">
        <v>2022</v>
      </c>
      <c r="C2429" t="s">
        <v>42</v>
      </c>
      <c r="D2429" s="29">
        <v>44805</v>
      </c>
      <c r="E2429" t="s">
        <v>17</v>
      </c>
      <c r="F2429">
        <v>509.7</v>
      </c>
      <c r="G2429">
        <v>174.1</v>
      </c>
    </row>
    <row r="2430" spans="1:7" x14ac:dyDescent="0.35">
      <c r="A2430" t="s">
        <v>33</v>
      </c>
      <c r="B2430">
        <v>2022</v>
      </c>
      <c r="C2430" t="s">
        <v>42</v>
      </c>
      <c r="D2430" s="29">
        <v>44805</v>
      </c>
      <c r="E2430" t="s">
        <v>75</v>
      </c>
      <c r="F2430">
        <v>2145.3000000000002</v>
      </c>
      <c r="G2430">
        <v>174.1</v>
      </c>
    </row>
    <row r="2431" spans="1:7" x14ac:dyDescent="0.35">
      <c r="A2431" t="s">
        <v>34</v>
      </c>
      <c r="B2431">
        <v>2022</v>
      </c>
      <c r="C2431" t="s">
        <v>42</v>
      </c>
      <c r="D2431" s="29">
        <v>44805</v>
      </c>
      <c r="E2431" t="s">
        <v>75</v>
      </c>
      <c r="F2431">
        <v>2111.5</v>
      </c>
      <c r="G2431">
        <v>175.3</v>
      </c>
    </row>
    <row r="2432" spans="1:7" x14ac:dyDescent="0.35">
      <c r="A2432" t="s">
        <v>34</v>
      </c>
      <c r="B2432">
        <v>2022</v>
      </c>
      <c r="C2432" t="s">
        <v>42</v>
      </c>
      <c r="D2432" s="29">
        <v>44805</v>
      </c>
      <c r="E2432" t="s">
        <v>17</v>
      </c>
      <c r="F2432">
        <v>535.1</v>
      </c>
      <c r="G2432">
        <v>175.3</v>
      </c>
    </row>
    <row r="2433" spans="1:7" x14ac:dyDescent="0.35">
      <c r="A2433" t="s">
        <v>34</v>
      </c>
      <c r="B2433">
        <v>2022</v>
      </c>
      <c r="C2433" t="s">
        <v>42</v>
      </c>
      <c r="D2433" s="29">
        <v>44805</v>
      </c>
      <c r="E2433" t="s">
        <v>82</v>
      </c>
      <c r="F2433">
        <v>504.9</v>
      </c>
      <c r="G2433">
        <v>175.3</v>
      </c>
    </row>
    <row r="2434" spans="1:7" x14ac:dyDescent="0.35">
      <c r="A2434" t="s">
        <v>34</v>
      </c>
      <c r="B2434">
        <v>2022</v>
      </c>
      <c r="C2434" t="s">
        <v>42</v>
      </c>
      <c r="D2434" s="29">
        <v>44805</v>
      </c>
      <c r="E2434" t="s">
        <v>83</v>
      </c>
      <c r="F2434">
        <v>703.8</v>
      </c>
      <c r="G2434">
        <v>175.3</v>
      </c>
    </row>
    <row r="2435" spans="1:7" x14ac:dyDescent="0.35">
      <c r="A2435" t="s">
        <v>34</v>
      </c>
      <c r="B2435">
        <v>2022</v>
      </c>
      <c r="C2435" t="s">
        <v>42</v>
      </c>
      <c r="D2435" s="29">
        <v>44805</v>
      </c>
      <c r="E2435" t="s">
        <v>84</v>
      </c>
      <c r="F2435">
        <v>339.2</v>
      </c>
      <c r="G2435">
        <v>175.3</v>
      </c>
    </row>
    <row r="2436" spans="1:7" x14ac:dyDescent="0.35">
      <c r="A2436" t="s">
        <v>34</v>
      </c>
      <c r="B2436">
        <v>2022</v>
      </c>
      <c r="C2436" t="s">
        <v>42</v>
      </c>
      <c r="D2436" s="29">
        <v>44805</v>
      </c>
      <c r="E2436" t="s">
        <v>21</v>
      </c>
      <c r="F2436">
        <v>179.5</v>
      </c>
      <c r="G2436">
        <v>175.3</v>
      </c>
    </row>
    <row r="2437" spans="1:7" x14ac:dyDescent="0.35">
      <c r="A2437" t="s">
        <v>34</v>
      </c>
      <c r="B2437">
        <v>2022</v>
      </c>
      <c r="C2437" t="s">
        <v>42</v>
      </c>
      <c r="D2437" s="29">
        <v>44805</v>
      </c>
      <c r="E2437" t="s">
        <v>23</v>
      </c>
      <c r="F2437">
        <v>177.8</v>
      </c>
      <c r="G2437">
        <v>175.3</v>
      </c>
    </row>
    <row r="2438" spans="1:7" x14ac:dyDescent="0.35">
      <c r="A2438" t="s">
        <v>30</v>
      </c>
      <c r="B2438">
        <v>2022</v>
      </c>
      <c r="C2438" t="s">
        <v>43</v>
      </c>
      <c r="D2438" s="29">
        <v>44835</v>
      </c>
      <c r="E2438" t="s">
        <v>75</v>
      </c>
      <c r="F2438">
        <v>2108.6999999999998</v>
      </c>
      <c r="G2438">
        <v>177.9</v>
      </c>
    </row>
    <row r="2439" spans="1:7" x14ac:dyDescent="0.35">
      <c r="A2439" t="s">
        <v>30</v>
      </c>
      <c r="B2439">
        <v>2022</v>
      </c>
      <c r="C2439" t="s">
        <v>43</v>
      </c>
      <c r="D2439" s="29">
        <v>44835</v>
      </c>
      <c r="E2439" t="s">
        <v>17</v>
      </c>
      <c r="F2439">
        <v>556.4</v>
      </c>
      <c r="G2439">
        <v>177.9</v>
      </c>
    </row>
    <row r="2440" spans="1:7" x14ac:dyDescent="0.35">
      <c r="A2440" t="s">
        <v>30</v>
      </c>
      <c r="B2440">
        <v>2022</v>
      </c>
      <c r="C2440" t="s">
        <v>43</v>
      </c>
      <c r="D2440" s="29">
        <v>44835</v>
      </c>
      <c r="E2440" t="s">
        <v>82</v>
      </c>
      <c r="F2440">
        <v>515.1</v>
      </c>
      <c r="G2440">
        <v>177.9</v>
      </c>
    </row>
    <row r="2441" spans="1:7" x14ac:dyDescent="0.35">
      <c r="A2441" t="s">
        <v>30</v>
      </c>
      <c r="B2441">
        <v>2022</v>
      </c>
      <c r="C2441" t="s">
        <v>43</v>
      </c>
      <c r="D2441" s="29">
        <v>44835</v>
      </c>
      <c r="E2441" t="s">
        <v>83</v>
      </c>
      <c r="F2441">
        <v>713.30000000000007</v>
      </c>
      <c r="G2441">
        <v>177.9</v>
      </c>
    </row>
    <row r="2442" spans="1:7" x14ac:dyDescent="0.35">
      <c r="A2442" t="s">
        <v>30</v>
      </c>
      <c r="B2442">
        <v>2022</v>
      </c>
      <c r="C2442" t="s">
        <v>43</v>
      </c>
      <c r="D2442" s="29">
        <v>44835</v>
      </c>
      <c r="E2442" t="s">
        <v>84</v>
      </c>
      <c r="F2442">
        <v>348.3</v>
      </c>
      <c r="G2442">
        <v>177.9</v>
      </c>
    </row>
    <row r="2443" spans="1:7" x14ac:dyDescent="0.35">
      <c r="A2443" t="s">
        <v>30</v>
      </c>
      <c r="B2443">
        <v>2022</v>
      </c>
      <c r="C2443" t="s">
        <v>43</v>
      </c>
      <c r="D2443" s="29">
        <v>44835</v>
      </c>
      <c r="E2443" t="s">
        <v>21</v>
      </c>
      <c r="F2443">
        <v>180.8</v>
      </c>
      <c r="G2443">
        <v>177.9</v>
      </c>
    </row>
    <row r="2444" spans="1:7" x14ac:dyDescent="0.35">
      <c r="A2444" t="s">
        <v>30</v>
      </c>
      <c r="B2444">
        <v>2022</v>
      </c>
      <c r="C2444" t="s">
        <v>43</v>
      </c>
      <c r="D2444" s="29">
        <v>44835</v>
      </c>
      <c r="E2444" t="s">
        <v>23</v>
      </c>
      <c r="F2444">
        <v>181.2</v>
      </c>
      <c r="G2444">
        <v>177.9</v>
      </c>
    </row>
    <row r="2445" spans="1:7" x14ac:dyDescent="0.35">
      <c r="A2445" t="s">
        <v>33</v>
      </c>
      <c r="B2445">
        <v>2022</v>
      </c>
      <c r="C2445" t="s">
        <v>43</v>
      </c>
      <c r="D2445" s="29">
        <v>44835</v>
      </c>
      <c r="E2445" t="s">
        <v>23</v>
      </c>
      <c r="F2445">
        <v>174.7</v>
      </c>
      <c r="G2445">
        <v>175.3</v>
      </c>
    </row>
    <row r="2446" spans="1:7" x14ac:dyDescent="0.35">
      <c r="A2446" t="s">
        <v>33</v>
      </c>
      <c r="B2446">
        <v>2022</v>
      </c>
      <c r="C2446" t="s">
        <v>43</v>
      </c>
      <c r="D2446" s="29">
        <v>44835</v>
      </c>
      <c r="E2446" t="s">
        <v>21</v>
      </c>
      <c r="F2446">
        <v>180</v>
      </c>
      <c r="G2446">
        <v>175.3</v>
      </c>
    </row>
    <row r="2447" spans="1:7" x14ac:dyDescent="0.35">
      <c r="A2447" t="s">
        <v>33</v>
      </c>
      <c r="B2447">
        <v>2022</v>
      </c>
      <c r="C2447" t="s">
        <v>43</v>
      </c>
      <c r="D2447" s="29">
        <v>44835</v>
      </c>
      <c r="E2447" t="s">
        <v>84</v>
      </c>
      <c r="F2447">
        <v>332.8</v>
      </c>
      <c r="G2447">
        <v>175.3</v>
      </c>
    </row>
    <row r="2448" spans="1:7" x14ac:dyDescent="0.35">
      <c r="A2448" t="s">
        <v>33</v>
      </c>
      <c r="B2448">
        <v>2022</v>
      </c>
      <c r="C2448" t="s">
        <v>43</v>
      </c>
      <c r="D2448" s="29">
        <v>44835</v>
      </c>
      <c r="E2448" t="s">
        <v>83</v>
      </c>
      <c r="F2448">
        <v>700.3</v>
      </c>
      <c r="G2448">
        <v>175.3</v>
      </c>
    </row>
    <row r="2449" spans="1:7" x14ac:dyDescent="0.35">
      <c r="A2449" t="s">
        <v>33</v>
      </c>
      <c r="B2449">
        <v>2022</v>
      </c>
      <c r="C2449" t="s">
        <v>43</v>
      </c>
      <c r="D2449" s="29">
        <v>44835</v>
      </c>
      <c r="E2449" t="s">
        <v>82</v>
      </c>
      <c r="F2449">
        <v>501.2</v>
      </c>
      <c r="G2449">
        <v>175.3</v>
      </c>
    </row>
    <row r="2450" spans="1:7" x14ac:dyDescent="0.35">
      <c r="A2450" t="s">
        <v>33</v>
      </c>
      <c r="B2450">
        <v>2022</v>
      </c>
      <c r="C2450" t="s">
        <v>43</v>
      </c>
      <c r="D2450" s="29">
        <v>44835</v>
      </c>
      <c r="E2450" t="s">
        <v>17</v>
      </c>
      <c r="F2450">
        <v>511.70000000000005</v>
      </c>
      <c r="G2450">
        <v>175.3</v>
      </c>
    </row>
    <row r="2451" spans="1:7" x14ac:dyDescent="0.35">
      <c r="A2451" t="s">
        <v>33</v>
      </c>
      <c r="B2451">
        <v>2022</v>
      </c>
      <c r="C2451" t="s">
        <v>43</v>
      </c>
      <c r="D2451" s="29">
        <v>44835</v>
      </c>
      <c r="E2451" t="s">
        <v>75</v>
      </c>
      <c r="F2451">
        <v>2160.7000000000003</v>
      </c>
      <c r="G2451">
        <v>175.3</v>
      </c>
    </row>
    <row r="2452" spans="1:7" x14ac:dyDescent="0.35">
      <c r="A2452" t="s">
        <v>34</v>
      </c>
      <c r="B2452">
        <v>2022</v>
      </c>
      <c r="C2452" t="s">
        <v>43</v>
      </c>
      <c r="D2452" s="29">
        <v>44835</v>
      </c>
      <c r="E2452" t="s">
        <v>75</v>
      </c>
      <c r="F2452">
        <v>2127.4</v>
      </c>
      <c r="G2452">
        <v>176.7</v>
      </c>
    </row>
    <row r="2453" spans="1:7" x14ac:dyDescent="0.35">
      <c r="A2453" t="s">
        <v>34</v>
      </c>
      <c r="B2453">
        <v>2022</v>
      </c>
      <c r="C2453" t="s">
        <v>43</v>
      </c>
      <c r="D2453" s="29">
        <v>44835</v>
      </c>
      <c r="E2453" t="s">
        <v>17</v>
      </c>
      <c r="F2453">
        <v>538.20000000000005</v>
      </c>
      <c r="G2453">
        <v>176.7</v>
      </c>
    </row>
    <row r="2454" spans="1:7" x14ac:dyDescent="0.35">
      <c r="A2454" t="s">
        <v>34</v>
      </c>
      <c r="B2454">
        <v>2022</v>
      </c>
      <c r="C2454" t="s">
        <v>43</v>
      </c>
      <c r="D2454" s="29">
        <v>44835</v>
      </c>
      <c r="E2454" t="s">
        <v>82</v>
      </c>
      <c r="F2454">
        <v>507.5</v>
      </c>
      <c r="G2454">
        <v>176.7</v>
      </c>
    </row>
    <row r="2455" spans="1:7" x14ac:dyDescent="0.35">
      <c r="A2455" t="s">
        <v>34</v>
      </c>
      <c r="B2455">
        <v>2022</v>
      </c>
      <c r="C2455" t="s">
        <v>43</v>
      </c>
      <c r="D2455" s="29">
        <v>44835</v>
      </c>
      <c r="E2455" t="s">
        <v>83</v>
      </c>
      <c r="F2455">
        <v>706.50000000000011</v>
      </c>
      <c r="G2455">
        <v>176.7</v>
      </c>
    </row>
    <row r="2456" spans="1:7" x14ac:dyDescent="0.35">
      <c r="A2456" t="s">
        <v>34</v>
      </c>
      <c r="B2456">
        <v>2022</v>
      </c>
      <c r="C2456" t="s">
        <v>43</v>
      </c>
      <c r="D2456" s="29">
        <v>44835</v>
      </c>
      <c r="E2456" t="s">
        <v>84</v>
      </c>
      <c r="F2456">
        <v>340.9</v>
      </c>
      <c r="G2456">
        <v>176.7</v>
      </c>
    </row>
    <row r="2457" spans="1:7" x14ac:dyDescent="0.35">
      <c r="A2457" t="s">
        <v>34</v>
      </c>
      <c r="B2457">
        <v>2022</v>
      </c>
      <c r="C2457" t="s">
        <v>43</v>
      </c>
      <c r="D2457" s="29">
        <v>44835</v>
      </c>
      <c r="E2457" t="s">
        <v>21</v>
      </c>
      <c r="F2457">
        <v>180.5</v>
      </c>
      <c r="G2457">
        <v>176.7</v>
      </c>
    </row>
    <row r="2458" spans="1:7" x14ac:dyDescent="0.35">
      <c r="A2458" t="s">
        <v>34</v>
      </c>
      <c r="B2458">
        <v>2022</v>
      </c>
      <c r="C2458" t="s">
        <v>43</v>
      </c>
      <c r="D2458" s="29">
        <v>44835</v>
      </c>
      <c r="E2458" t="s">
        <v>23</v>
      </c>
      <c r="F2458">
        <v>178.7</v>
      </c>
      <c r="G2458">
        <v>176.7</v>
      </c>
    </row>
    <row r="2459" spans="1:7" x14ac:dyDescent="0.35">
      <c r="A2459" t="s">
        <v>30</v>
      </c>
      <c r="B2459">
        <v>2022</v>
      </c>
      <c r="C2459" t="s">
        <v>45</v>
      </c>
      <c r="D2459" s="29">
        <v>44866</v>
      </c>
      <c r="E2459" t="s">
        <v>75</v>
      </c>
      <c r="F2459">
        <v>2111.2999999999997</v>
      </c>
      <c r="G2459">
        <v>177.8</v>
      </c>
    </row>
    <row r="2460" spans="1:7" x14ac:dyDescent="0.35">
      <c r="A2460" t="s">
        <v>30</v>
      </c>
      <c r="B2460">
        <v>2022</v>
      </c>
      <c r="C2460" t="s">
        <v>45</v>
      </c>
      <c r="D2460" s="29">
        <v>44866</v>
      </c>
      <c r="E2460" t="s">
        <v>17</v>
      </c>
      <c r="F2460">
        <v>559.29999999999995</v>
      </c>
      <c r="G2460">
        <v>177.8</v>
      </c>
    </row>
    <row r="2461" spans="1:7" x14ac:dyDescent="0.35">
      <c r="A2461" t="s">
        <v>30</v>
      </c>
      <c r="B2461">
        <v>2022</v>
      </c>
      <c r="C2461" t="s">
        <v>45</v>
      </c>
      <c r="D2461" s="29">
        <v>44866</v>
      </c>
      <c r="E2461" t="s">
        <v>82</v>
      </c>
      <c r="F2461">
        <v>516.20000000000005</v>
      </c>
      <c r="G2461">
        <v>177.8</v>
      </c>
    </row>
    <row r="2462" spans="1:7" x14ac:dyDescent="0.35">
      <c r="A2462" t="s">
        <v>30</v>
      </c>
      <c r="B2462">
        <v>2022</v>
      </c>
      <c r="C2462" t="s">
        <v>45</v>
      </c>
      <c r="D2462" s="29">
        <v>44866</v>
      </c>
      <c r="E2462" t="s">
        <v>83</v>
      </c>
      <c r="F2462">
        <v>716.1</v>
      </c>
      <c r="G2462">
        <v>177.8</v>
      </c>
    </row>
    <row r="2463" spans="1:7" x14ac:dyDescent="0.35">
      <c r="A2463" t="s">
        <v>30</v>
      </c>
      <c r="B2463">
        <v>2022</v>
      </c>
      <c r="C2463" t="s">
        <v>45</v>
      </c>
      <c r="D2463" s="29">
        <v>44866</v>
      </c>
      <c r="E2463" t="s">
        <v>84</v>
      </c>
      <c r="F2463">
        <v>350.1</v>
      </c>
      <c r="G2463">
        <v>177.8</v>
      </c>
    </row>
    <row r="2464" spans="1:7" x14ac:dyDescent="0.35">
      <c r="A2464" t="s">
        <v>30</v>
      </c>
      <c r="B2464">
        <v>2022</v>
      </c>
      <c r="C2464" t="s">
        <v>45</v>
      </c>
      <c r="D2464" s="29">
        <v>44866</v>
      </c>
      <c r="E2464" t="s">
        <v>21</v>
      </c>
      <c r="F2464">
        <v>181.9</v>
      </c>
      <c r="G2464">
        <v>177.8</v>
      </c>
    </row>
    <row r="2465" spans="1:7" x14ac:dyDescent="0.35">
      <c r="A2465" t="s">
        <v>30</v>
      </c>
      <c r="B2465">
        <v>2022</v>
      </c>
      <c r="C2465" t="s">
        <v>45</v>
      </c>
      <c r="D2465" s="29">
        <v>44866</v>
      </c>
      <c r="E2465" t="s">
        <v>23</v>
      </c>
      <c r="F2465">
        <v>182.3</v>
      </c>
      <c r="G2465">
        <v>177.8</v>
      </c>
    </row>
    <row r="2466" spans="1:7" x14ac:dyDescent="0.35">
      <c r="A2466" t="s">
        <v>33</v>
      </c>
      <c r="B2466">
        <v>2022</v>
      </c>
      <c r="C2466" t="s">
        <v>45</v>
      </c>
      <c r="D2466" s="29">
        <v>44866</v>
      </c>
      <c r="E2466" t="s">
        <v>23</v>
      </c>
      <c r="F2466">
        <v>175.8</v>
      </c>
      <c r="G2466">
        <v>174.1</v>
      </c>
    </row>
    <row r="2467" spans="1:7" x14ac:dyDescent="0.35">
      <c r="A2467" t="s">
        <v>33</v>
      </c>
      <c r="B2467">
        <v>2022</v>
      </c>
      <c r="C2467" t="s">
        <v>45</v>
      </c>
      <c r="D2467" s="29">
        <v>44866</v>
      </c>
      <c r="E2467" t="s">
        <v>21</v>
      </c>
      <c r="F2467">
        <v>180.3</v>
      </c>
      <c r="G2467">
        <v>174.1</v>
      </c>
    </row>
    <row r="2468" spans="1:7" x14ac:dyDescent="0.35">
      <c r="A2468" t="s">
        <v>33</v>
      </c>
      <c r="B2468">
        <v>2022</v>
      </c>
      <c r="C2468" t="s">
        <v>45</v>
      </c>
      <c r="D2468" s="29">
        <v>44866</v>
      </c>
      <c r="E2468" t="s">
        <v>84</v>
      </c>
      <c r="F2468">
        <v>334.3</v>
      </c>
      <c r="G2468">
        <v>174.1</v>
      </c>
    </row>
    <row r="2469" spans="1:7" x14ac:dyDescent="0.35">
      <c r="A2469" t="s">
        <v>33</v>
      </c>
      <c r="B2469">
        <v>2022</v>
      </c>
      <c r="C2469" t="s">
        <v>45</v>
      </c>
      <c r="D2469" s="29">
        <v>44866</v>
      </c>
      <c r="E2469" t="s">
        <v>83</v>
      </c>
      <c r="F2469">
        <v>703.2</v>
      </c>
      <c r="G2469">
        <v>174.1</v>
      </c>
    </row>
    <row r="2470" spans="1:7" x14ac:dyDescent="0.35">
      <c r="A2470" t="s">
        <v>33</v>
      </c>
      <c r="B2470">
        <v>2022</v>
      </c>
      <c r="C2470" t="s">
        <v>45</v>
      </c>
      <c r="D2470" s="29">
        <v>44866</v>
      </c>
      <c r="E2470" t="s">
        <v>82</v>
      </c>
      <c r="F2470">
        <v>502.20000000000005</v>
      </c>
      <c r="G2470">
        <v>174.1</v>
      </c>
    </row>
    <row r="2471" spans="1:7" x14ac:dyDescent="0.35">
      <c r="A2471" t="s">
        <v>33</v>
      </c>
      <c r="B2471">
        <v>2022</v>
      </c>
      <c r="C2471" t="s">
        <v>45</v>
      </c>
      <c r="D2471" s="29">
        <v>44866</v>
      </c>
      <c r="E2471" t="s">
        <v>17</v>
      </c>
      <c r="F2471">
        <v>514.9</v>
      </c>
      <c r="G2471">
        <v>174.1</v>
      </c>
    </row>
    <row r="2472" spans="1:7" x14ac:dyDescent="0.35">
      <c r="A2472" t="s">
        <v>33</v>
      </c>
      <c r="B2472">
        <v>2022</v>
      </c>
      <c r="C2472" t="s">
        <v>45</v>
      </c>
      <c r="D2472" s="29">
        <v>44866</v>
      </c>
      <c r="E2472" t="s">
        <v>75</v>
      </c>
      <c r="F2472">
        <v>2152.3000000000002</v>
      </c>
      <c r="G2472">
        <v>174.1</v>
      </c>
    </row>
    <row r="2473" spans="1:7" x14ac:dyDescent="0.35">
      <c r="A2473" t="s">
        <v>34</v>
      </c>
      <c r="B2473">
        <v>2022</v>
      </c>
      <c r="C2473" t="s">
        <v>45</v>
      </c>
      <c r="D2473" s="29">
        <v>44866</v>
      </c>
      <c r="E2473" t="s">
        <v>75</v>
      </c>
      <c r="F2473">
        <v>2126.3999999999996</v>
      </c>
      <c r="G2473">
        <v>176.5</v>
      </c>
    </row>
    <row r="2474" spans="1:7" x14ac:dyDescent="0.35">
      <c r="A2474" t="s">
        <v>34</v>
      </c>
      <c r="B2474">
        <v>2022</v>
      </c>
      <c r="C2474" t="s">
        <v>45</v>
      </c>
      <c r="D2474" s="29">
        <v>44866</v>
      </c>
      <c r="E2474" t="s">
        <v>17</v>
      </c>
      <c r="F2474">
        <v>541.4</v>
      </c>
      <c r="G2474">
        <v>176.5</v>
      </c>
    </row>
    <row r="2475" spans="1:7" x14ac:dyDescent="0.35">
      <c r="A2475" t="s">
        <v>34</v>
      </c>
      <c r="B2475">
        <v>2022</v>
      </c>
      <c r="C2475" t="s">
        <v>45</v>
      </c>
      <c r="D2475" s="29">
        <v>44866</v>
      </c>
      <c r="E2475" t="s">
        <v>82</v>
      </c>
      <c r="F2475">
        <v>508.5</v>
      </c>
      <c r="G2475">
        <v>176.5</v>
      </c>
    </row>
    <row r="2476" spans="1:7" x14ac:dyDescent="0.35">
      <c r="A2476" t="s">
        <v>34</v>
      </c>
      <c r="B2476">
        <v>2022</v>
      </c>
      <c r="C2476" t="s">
        <v>45</v>
      </c>
      <c r="D2476" s="29">
        <v>44866</v>
      </c>
      <c r="E2476" t="s">
        <v>83</v>
      </c>
      <c r="F2476">
        <v>709.4</v>
      </c>
      <c r="G2476">
        <v>176.5</v>
      </c>
    </row>
    <row r="2477" spans="1:7" x14ac:dyDescent="0.35">
      <c r="A2477" t="s">
        <v>34</v>
      </c>
      <c r="B2477">
        <v>2022</v>
      </c>
      <c r="C2477" t="s">
        <v>45</v>
      </c>
      <c r="D2477" s="29">
        <v>44866</v>
      </c>
      <c r="E2477" t="s">
        <v>84</v>
      </c>
      <c r="F2477">
        <v>342.5</v>
      </c>
      <c r="G2477">
        <v>176.5</v>
      </c>
    </row>
    <row r="2478" spans="1:7" x14ac:dyDescent="0.35">
      <c r="A2478" t="s">
        <v>34</v>
      </c>
      <c r="B2478">
        <v>2022</v>
      </c>
      <c r="C2478" t="s">
        <v>45</v>
      </c>
      <c r="D2478" s="29">
        <v>44866</v>
      </c>
      <c r="E2478" t="s">
        <v>21</v>
      </c>
      <c r="F2478">
        <v>181.3</v>
      </c>
      <c r="G2478">
        <v>176.5</v>
      </c>
    </row>
    <row r="2479" spans="1:7" x14ac:dyDescent="0.35">
      <c r="A2479" t="s">
        <v>34</v>
      </c>
      <c r="B2479">
        <v>2022</v>
      </c>
      <c r="C2479" t="s">
        <v>45</v>
      </c>
      <c r="D2479" s="29">
        <v>44866</v>
      </c>
      <c r="E2479" t="s">
        <v>23</v>
      </c>
      <c r="F2479">
        <v>179.8</v>
      </c>
      <c r="G2479">
        <v>176.5</v>
      </c>
    </row>
    <row r="2480" spans="1:7" x14ac:dyDescent="0.35">
      <c r="A2480" t="s">
        <v>30</v>
      </c>
      <c r="B2480">
        <v>2022</v>
      </c>
      <c r="C2480" t="s">
        <v>46</v>
      </c>
      <c r="D2480" s="29">
        <v>44896</v>
      </c>
      <c r="E2480" t="s">
        <v>75</v>
      </c>
      <c r="F2480">
        <v>2100.3000000000002</v>
      </c>
      <c r="G2480">
        <v>177.1</v>
      </c>
    </row>
    <row r="2481" spans="1:7" x14ac:dyDescent="0.35">
      <c r="A2481" t="s">
        <v>30</v>
      </c>
      <c r="B2481">
        <v>2022</v>
      </c>
      <c r="C2481" t="s">
        <v>46</v>
      </c>
      <c r="D2481" s="29">
        <v>44896</v>
      </c>
      <c r="E2481" t="s">
        <v>17</v>
      </c>
      <c r="F2481">
        <v>561.79999999999995</v>
      </c>
      <c r="G2481">
        <v>177.1</v>
      </c>
    </row>
    <row r="2482" spans="1:7" x14ac:dyDescent="0.35">
      <c r="A2482" t="s">
        <v>30</v>
      </c>
      <c r="B2482">
        <v>2022</v>
      </c>
      <c r="C2482" t="s">
        <v>46</v>
      </c>
      <c r="D2482" s="29">
        <v>44896</v>
      </c>
      <c r="E2482" t="s">
        <v>82</v>
      </c>
      <c r="F2482">
        <v>515.79999999999995</v>
      </c>
      <c r="G2482">
        <v>177.1</v>
      </c>
    </row>
    <row r="2483" spans="1:7" x14ac:dyDescent="0.35">
      <c r="A2483" t="s">
        <v>30</v>
      </c>
      <c r="B2483">
        <v>2022</v>
      </c>
      <c r="C2483" t="s">
        <v>46</v>
      </c>
      <c r="D2483" s="29">
        <v>44896</v>
      </c>
      <c r="E2483" t="s">
        <v>83</v>
      </c>
      <c r="F2483">
        <v>719.60000000000014</v>
      </c>
      <c r="G2483">
        <v>177.1</v>
      </c>
    </row>
    <row r="2484" spans="1:7" x14ac:dyDescent="0.35">
      <c r="A2484" t="s">
        <v>30</v>
      </c>
      <c r="B2484">
        <v>2022</v>
      </c>
      <c r="C2484" t="s">
        <v>46</v>
      </c>
      <c r="D2484" s="29">
        <v>44896</v>
      </c>
      <c r="E2484" t="s">
        <v>84</v>
      </c>
      <c r="F2484">
        <v>351.9</v>
      </c>
      <c r="G2484">
        <v>177.1</v>
      </c>
    </row>
    <row r="2485" spans="1:7" x14ac:dyDescent="0.35">
      <c r="A2485" t="s">
        <v>30</v>
      </c>
      <c r="B2485">
        <v>2022</v>
      </c>
      <c r="C2485" t="s">
        <v>46</v>
      </c>
      <c r="D2485" s="29">
        <v>44896</v>
      </c>
      <c r="E2485" t="s">
        <v>21</v>
      </c>
      <c r="F2485">
        <v>182.8</v>
      </c>
      <c r="G2485">
        <v>177.1</v>
      </c>
    </row>
    <row r="2486" spans="1:7" x14ac:dyDescent="0.35">
      <c r="A2486" t="s">
        <v>30</v>
      </c>
      <c r="B2486">
        <v>2022</v>
      </c>
      <c r="C2486" t="s">
        <v>46</v>
      </c>
      <c r="D2486" s="29">
        <v>44896</v>
      </c>
      <c r="E2486" t="s">
        <v>23</v>
      </c>
      <c r="F2486">
        <v>183.5</v>
      </c>
      <c r="G2486">
        <v>177.1</v>
      </c>
    </row>
    <row r="2487" spans="1:7" x14ac:dyDescent="0.35">
      <c r="A2487" t="s">
        <v>33</v>
      </c>
      <c r="B2487">
        <v>2022</v>
      </c>
      <c r="C2487" t="s">
        <v>46</v>
      </c>
      <c r="D2487" s="29">
        <v>44896</v>
      </c>
      <c r="E2487" t="s">
        <v>23</v>
      </c>
      <c r="F2487">
        <v>177.2</v>
      </c>
      <c r="G2487">
        <v>174.1</v>
      </c>
    </row>
    <row r="2488" spans="1:7" x14ac:dyDescent="0.35">
      <c r="A2488" t="s">
        <v>33</v>
      </c>
      <c r="B2488">
        <v>2022</v>
      </c>
      <c r="C2488" t="s">
        <v>46</v>
      </c>
      <c r="D2488" s="29">
        <v>44896</v>
      </c>
      <c r="E2488" t="s">
        <v>21</v>
      </c>
      <c r="F2488">
        <v>180.6</v>
      </c>
      <c r="G2488">
        <v>174.1</v>
      </c>
    </row>
    <row r="2489" spans="1:7" x14ac:dyDescent="0.35">
      <c r="A2489" t="s">
        <v>33</v>
      </c>
      <c r="B2489">
        <v>2022</v>
      </c>
      <c r="C2489" t="s">
        <v>46</v>
      </c>
      <c r="D2489" s="29">
        <v>44896</v>
      </c>
      <c r="E2489" t="s">
        <v>84</v>
      </c>
      <c r="F2489">
        <v>335.5</v>
      </c>
      <c r="G2489">
        <v>174.1</v>
      </c>
    </row>
    <row r="2490" spans="1:7" x14ac:dyDescent="0.35">
      <c r="A2490" t="s">
        <v>33</v>
      </c>
      <c r="B2490">
        <v>2022</v>
      </c>
      <c r="C2490" t="s">
        <v>46</v>
      </c>
      <c r="D2490" s="29">
        <v>44896</v>
      </c>
      <c r="E2490" t="s">
        <v>83</v>
      </c>
      <c r="F2490">
        <v>707</v>
      </c>
      <c r="G2490">
        <v>174.1</v>
      </c>
    </row>
    <row r="2491" spans="1:7" x14ac:dyDescent="0.35">
      <c r="A2491" t="s">
        <v>33</v>
      </c>
      <c r="B2491">
        <v>2022</v>
      </c>
      <c r="C2491" t="s">
        <v>46</v>
      </c>
      <c r="D2491" s="29">
        <v>44896</v>
      </c>
      <c r="E2491" t="s">
        <v>82</v>
      </c>
      <c r="F2491">
        <v>501.90000000000003</v>
      </c>
      <c r="G2491">
        <v>174.1</v>
      </c>
    </row>
    <row r="2492" spans="1:7" x14ac:dyDescent="0.35">
      <c r="A2492" t="s">
        <v>33</v>
      </c>
      <c r="B2492">
        <v>2022</v>
      </c>
      <c r="C2492" t="s">
        <v>46</v>
      </c>
      <c r="D2492" s="29">
        <v>44896</v>
      </c>
      <c r="E2492" t="s">
        <v>17</v>
      </c>
      <c r="F2492">
        <v>517.9</v>
      </c>
      <c r="G2492">
        <v>174.1</v>
      </c>
    </row>
    <row r="2493" spans="1:7" x14ac:dyDescent="0.35">
      <c r="A2493" t="s">
        <v>33</v>
      </c>
      <c r="B2493">
        <v>2022</v>
      </c>
      <c r="C2493" t="s">
        <v>46</v>
      </c>
      <c r="D2493" s="29">
        <v>44896</v>
      </c>
      <c r="E2493" t="s">
        <v>75</v>
      </c>
      <c r="F2493">
        <v>2133</v>
      </c>
      <c r="G2493">
        <v>174.1</v>
      </c>
    </row>
    <row r="2494" spans="1:7" x14ac:dyDescent="0.35">
      <c r="A2494" t="s">
        <v>34</v>
      </c>
      <c r="B2494">
        <v>2022</v>
      </c>
      <c r="C2494" t="s">
        <v>46</v>
      </c>
      <c r="D2494" s="29">
        <v>44896</v>
      </c>
      <c r="E2494" t="s">
        <v>75</v>
      </c>
      <c r="F2494">
        <v>2112.4</v>
      </c>
      <c r="G2494">
        <v>175.7</v>
      </c>
    </row>
    <row r="2495" spans="1:7" x14ac:dyDescent="0.35">
      <c r="A2495" t="s">
        <v>34</v>
      </c>
      <c r="B2495">
        <v>2022</v>
      </c>
      <c r="C2495" t="s">
        <v>46</v>
      </c>
      <c r="D2495" s="29">
        <v>44896</v>
      </c>
      <c r="E2495" t="s">
        <v>17</v>
      </c>
      <c r="F2495">
        <v>544</v>
      </c>
      <c r="G2495">
        <v>175.7</v>
      </c>
    </row>
    <row r="2496" spans="1:7" x14ac:dyDescent="0.35">
      <c r="A2496" t="s">
        <v>34</v>
      </c>
      <c r="B2496">
        <v>2022</v>
      </c>
      <c r="C2496" t="s">
        <v>46</v>
      </c>
      <c r="D2496" s="29">
        <v>44896</v>
      </c>
      <c r="E2496" t="s">
        <v>82</v>
      </c>
      <c r="F2496">
        <v>508.20000000000005</v>
      </c>
      <c r="G2496">
        <v>175.7</v>
      </c>
    </row>
    <row r="2497" spans="1:7" x14ac:dyDescent="0.35">
      <c r="A2497" t="s">
        <v>34</v>
      </c>
      <c r="B2497">
        <v>2022</v>
      </c>
      <c r="C2497" t="s">
        <v>46</v>
      </c>
      <c r="D2497" s="29">
        <v>44896</v>
      </c>
      <c r="E2497" t="s">
        <v>83</v>
      </c>
      <c r="F2497">
        <v>713</v>
      </c>
      <c r="G2497">
        <v>175.7</v>
      </c>
    </row>
    <row r="2498" spans="1:7" x14ac:dyDescent="0.35">
      <c r="A2498" t="s">
        <v>34</v>
      </c>
      <c r="B2498">
        <v>2022</v>
      </c>
      <c r="C2498" t="s">
        <v>46</v>
      </c>
      <c r="D2498" s="29">
        <v>44896</v>
      </c>
      <c r="E2498" t="s">
        <v>84</v>
      </c>
      <c r="F2498">
        <v>344.1</v>
      </c>
      <c r="G2498">
        <v>175.7</v>
      </c>
    </row>
    <row r="2499" spans="1:7" x14ac:dyDescent="0.35">
      <c r="A2499" t="s">
        <v>34</v>
      </c>
      <c r="B2499">
        <v>2022</v>
      </c>
      <c r="C2499" t="s">
        <v>46</v>
      </c>
      <c r="D2499" s="29">
        <v>44896</v>
      </c>
      <c r="E2499" t="s">
        <v>21</v>
      </c>
      <c r="F2499">
        <v>182</v>
      </c>
      <c r="G2499">
        <v>175.7</v>
      </c>
    </row>
    <row r="2500" spans="1:7" x14ac:dyDescent="0.35">
      <c r="A2500" t="s">
        <v>34</v>
      </c>
      <c r="B2500">
        <v>2022</v>
      </c>
      <c r="C2500" t="s">
        <v>46</v>
      </c>
      <c r="D2500" s="29">
        <v>44896</v>
      </c>
      <c r="E2500" t="s">
        <v>23</v>
      </c>
      <c r="F2500">
        <v>181.1</v>
      </c>
      <c r="G2500">
        <v>175.7</v>
      </c>
    </row>
    <row r="2501" spans="1:7" x14ac:dyDescent="0.35">
      <c r="A2501" t="s">
        <v>30</v>
      </c>
      <c r="B2501">
        <v>2023</v>
      </c>
      <c r="C2501" t="s">
        <v>31</v>
      </c>
      <c r="D2501" s="29">
        <v>44927</v>
      </c>
      <c r="E2501" t="s">
        <v>75</v>
      </c>
      <c r="F2501">
        <v>2106.3000000000002</v>
      </c>
      <c r="G2501">
        <v>177.8</v>
      </c>
    </row>
    <row r="2502" spans="1:7" x14ac:dyDescent="0.35">
      <c r="A2502" t="s">
        <v>30</v>
      </c>
      <c r="B2502">
        <v>2023</v>
      </c>
      <c r="C2502" t="s">
        <v>31</v>
      </c>
      <c r="D2502" s="29">
        <v>44927</v>
      </c>
      <c r="E2502" t="s">
        <v>17</v>
      </c>
      <c r="F2502">
        <v>563.9</v>
      </c>
      <c r="G2502">
        <v>177.8</v>
      </c>
    </row>
    <row r="2503" spans="1:7" x14ac:dyDescent="0.35">
      <c r="A2503" t="s">
        <v>30</v>
      </c>
      <c r="B2503">
        <v>2023</v>
      </c>
      <c r="C2503" t="s">
        <v>31</v>
      </c>
      <c r="D2503" s="29">
        <v>44927</v>
      </c>
      <c r="E2503" t="s">
        <v>82</v>
      </c>
      <c r="F2503">
        <v>518.09999999999991</v>
      </c>
      <c r="G2503">
        <v>177.8</v>
      </c>
    </row>
    <row r="2504" spans="1:7" x14ac:dyDescent="0.35">
      <c r="A2504" t="s">
        <v>30</v>
      </c>
      <c r="B2504">
        <v>2023</v>
      </c>
      <c r="C2504" t="s">
        <v>31</v>
      </c>
      <c r="D2504" s="29">
        <v>44927</v>
      </c>
      <c r="E2504" t="s">
        <v>83</v>
      </c>
      <c r="F2504">
        <v>724</v>
      </c>
      <c r="G2504">
        <v>177.8</v>
      </c>
    </row>
    <row r="2505" spans="1:7" x14ac:dyDescent="0.35">
      <c r="A2505" t="s">
        <v>30</v>
      </c>
      <c r="B2505">
        <v>2023</v>
      </c>
      <c r="C2505" t="s">
        <v>31</v>
      </c>
      <c r="D2505" s="29">
        <v>44927</v>
      </c>
      <c r="E2505" t="s">
        <v>84</v>
      </c>
      <c r="F2505">
        <v>353.7</v>
      </c>
      <c r="G2505">
        <v>177.8</v>
      </c>
    </row>
    <row r="2506" spans="1:7" x14ac:dyDescent="0.35">
      <c r="A2506" t="s">
        <v>30</v>
      </c>
      <c r="B2506">
        <v>2023</v>
      </c>
      <c r="C2506" t="s">
        <v>31</v>
      </c>
      <c r="D2506" s="29">
        <v>44927</v>
      </c>
      <c r="E2506" t="s">
        <v>21</v>
      </c>
      <c r="F2506">
        <v>183.2</v>
      </c>
      <c r="G2506">
        <v>177.8</v>
      </c>
    </row>
    <row r="2507" spans="1:7" x14ac:dyDescent="0.35">
      <c r="A2507" t="s">
        <v>30</v>
      </c>
      <c r="B2507">
        <v>2023</v>
      </c>
      <c r="C2507" t="s">
        <v>31</v>
      </c>
      <c r="D2507" s="29">
        <v>44927</v>
      </c>
      <c r="E2507" t="s">
        <v>23</v>
      </c>
      <c r="F2507">
        <v>184.7</v>
      </c>
      <c r="G2507">
        <v>177.8</v>
      </c>
    </row>
    <row r="2508" spans="1:7" x14ac:dyDescent="0.35">
      <c r="A2508" t="s">
        <v>33</v>
      </c>
      <c r="B2508">
        <v>2023</v>
      </c>
      <c r="C2508" t="s">
        <v>31</v>
      </c>
      <c r="D2508" s="29">
        <v>44927</v>
      </c>
      <c r="E2508" t="s">
        <v>23</v>
      </c>
      <c r="F2508">
        <v>178.5</v>
      </c>
      <c r="G2508">
        <v>174.9</v>
      </c>
    </row>
    <row r="2509" spans="1:7" x14ac:dyDescent="0.35">
      <c r="A2509" t="s">
        <v>33</v>
      </c>
      <c r="B2509">
        <v>2023</v>
      </c>
      <c r="C2509" t="s">
        <v>31</v>
      </c>
      <c r="D2509" s="29">
        <v>44927</v>
      </c>
      <c r="E2509" t="s">
        <v>21</v>
      </c>
      <c r="F2509">
        <v>180.1</v>
      </c>
      <c r="G2509">
        <v>174.9</v>
      </c>
    </row>
    <row r="2510" spans="1:7" x14ac:dyDescent="0.35">
      <c r="A2510" t="s">
        <v>33</v>
      </c>
      <c r="B2510">
        <v>2023</v>
      </c>
      <c r="C2510" t="s">
        <v>31</v>
      </c>
      <c r="D2510" s="29">
        <v>44927</v>
      </c>
      <c r="E2510" t="s">
        <v>84</v>
      </c>
      <c r="F2510">
        <v>336.9</v>
      </c>
      <c r="G2510">
        <v>174.9</v>
      </c>
    </row>
    <row r="2511" spans="1:7" x14ac:dyDescent="0.35">
      <c r="A2511" t="s">
        <v>33</v>
      </c>
      <c r="B2511">
        <v>2023</v>
      </c>
      <c r="C2511" t="s">
        <v>31</v>
      </c>
      <c r="D2511" s="29">
        <v>44927</v>
      </c>
      <c r="E2511" t="s">
        <v>83</v>
      </c>
      <c r="F2511">
        <v>711.89999999999986</v>
      </c>
      <c r="G2511">
        <v>174.9</v>
      </c>
    </row>
    <row r="2512" spans="1:7" x14ac:dyDescent="0.35">
      <c r="A2512" t="s">
        <v>33</v>
      </c>
      <c r="B2512">
        <v>2023</v>
      </c>
      <c r="C2512" t="s">
        <v>31</v>
      </c>
      <c r="D2512" s="29">
        <v>44927</v>
      </c>
      <c r="E2512" t="s">
        <v>82</v>
      </c>
      <c r="F2512">
        <v>503.40000000000003</v>
      </c>
      <c r="G2512">
        <v>174.9</v>
      </c>
    </row>
    <row r="2513" spans="1:7" x14ac:dyDescent="0.35">
      <c r="A2513" t="s">
        <v>33</v>
      </c>
      <c r="B2513">
        <v>2023</v>
      </c>
      <c r="C2513" t="s">
        <v>31</v>
      </c>
      <c r="D2513" s="29">
        <v>44927</v>
      </c>
      <c r="E2513" t="s">
        <v>17</v>
      </c>
      <c r="F2513">
        <v>520.6</v>
      </c>
      <c r="G2513">
        <v>174.9</v>
      </c>
    </row>
    <row r="2514" spans="1:7" x14ac:dyDescent="0.35">
      <c r="A2514" t="s">
        <v>33</v>
      </c>
      <c r="B2514">
        <v>2023</v>
      </c>
      <c r="C2514" t="s">
        <v>31</v>
      </c>
      <c r="D2514" s="29">
        <v>44927</v>
      </c>
      <c r="E2514" t="s">
        <v>75</v>
      </c>
      <c r="F2514">
        <v>2146.5</v>
      </c>
      <c r="G2514">
        <v>174.9</v>
      </c>
    </row>
    <row r="2515" spans="1:7" x14ac:dyDescent="0.35">
      <c r="A2515" t="s">
        <v>34</v>
      </c>
      <c r="B2515">
        <v>2023</v>
      </c>
      <c r="C2515" t="s">
        <v>31</v>
      </c>
      <c r="D2515" s="29">
        <v>44927</v>
      </c>
      <c r="E2515" t="s">
        <v>75</v>
      </c>
      <c r="F2515">
        <v>2121.3000000000002</v>
      </c>
      <c r="G2515">
        <v>176.5</v>
      </c>
    </row>
    <row r="2516" spans="1:7" x14ac:dyDescent="0.35">
      <c r="A2516" t="s">
        <v>34</v>
      </c>
      <c r="B2516">
        <v>2023</v>
      </c>
      <c r="C2516" t="s">
        <v>31</v>
      </c>
      <c r="D2516" s="29">
        <v>44927</v>
      </c>
      <c r="E2516" t="s">
        <v>17</v>
      </c>
      <c r="F2516">
        <v>546.29999999999995</v>
      </c>
      <c r="G2516">
        <v>176.5</v>
      </c>
    </row>
    <row r="2517" spans="1:7" x14ac:dyDescent="0.35">
      <c r="A2517" t="s">
        <v>34</v>
      </c>
      <c r="B2517">
        <v>2023</v>
      </c>
      <c r="C2517" t="s">
        <v>31</v>
      </c>
      <c r="D2517" s="29">
        <v>44927</v>
      </c>
      <c r="E2517" t="s">
        <v>82</v>
      </c>
      <c r="F2517">
        <v>510</v>
      </c>
      <c r="G2517">
        <v>176.5</v>
      </c>
    </row>
    <row r="2518" spans="1:7" x14ac:dyDescent="0.35">
      <c r="A2518" t="s">
        <v>34</v>
      </c>
      <c r="B2518">
        <v>2023</v>
      </c>
      <c r="C2518" t="s">
        <v>31</v>
      </c>
      <c r="D2518" s="29">
        <v>44927</v>
      </c>
      <c r="E2518" t="s">
        <v>83</v>
      </c>
      <c r="F2518">
        <v>717.7</v>
      </c>
      <c r="G2518">
        <v>176.5</v>
      </c>
    </row>
    <row r="2519" spans="1:7" x14ac:dyDescent="0.35">
      <c r="A2519" t="s">
        <v>34</v>
      </c>
      <c r="B2519">
        <v>2023</v>
      </c>
      <c r="C2519" t="s">
        <v>31</v>
      </c>
      <c r="D2519" s="29">
        <v>44927</v>
      </c>
      <c r="E2519" t="s">
        <v>84</v>
      </c>
      <c r="F2519">
        <v>345.70000000000005</v>
      </c>
      <c r="G2519">
        <v>176.5</v>
      </c>
    </row>
    <row r="2520" spans="1:7" x14ac:dyDescent="0.35">
      <c r="A2520" t="s">
        <v>34</v>
      </c>
      <c r="B2520">
        <v>2023</v>
      </c>
      <c r="C2520" t="s">
        <v>31</v>
      </c>
      <c r="D2520" s="29">
        <v>44927</v>
      </c>
      <c r="E2520" t="s">
        <v>21</v>
      </c>
      <c r="F2520">
        <v>182</v>
      </c>
      <c r="G2520">
        <v>176.5</v>
      </c>
    </row>
    <row r="2521" spans="1:7" x14ac:dyDescent="0.35">
      <c r="A2521" t="s">
        <v>34</v>
      </c>
      <c r="B2521">
        <v>2023</v>
      </c>
      <c r="C2521" t="s">
        <v>31</v>
      </c>
      <c r="D2521" s="29">
        <v>44927</v>
      </c>
      <c r="E2521" t="s">
        <v>23</v>
      </c>
      <c r="F2521">
        <v>182.3</v>
      </c>
      <c r="G2521">
        <v>176.5</v>
      </c>
    </row>
    <row r="2522" spans="1:7" x14ac:dyDescent="0.35">
      <c r="A2522" t="s">
        <v>30</v>
      </c>
      <c r="B2522">
        <v>2023</v>
      </c>
      <c r="C2522" t="s">
        <v>35</v>
      </c>
      <c r="D2522" s="29">
        <v>44958</v>
      </c>
      <c r="E2522" t="s">
        <v>75</v>
      </c>
      <c r="F2522">
        <v>2088.1</v>
      </c>
      <c r="G2522">
        <v>178</v>
      </c>
    </row>
    <row r="2523" spans="1:7" x14ac:dyDescent="0.35">
      <c r="A2523" t="s">
        <v>30</v>
      </c>
      <c r="B2523">
        <v>2023</v>
      </c>
      <c r="C2523" t="s">
        <v>35</v>
      </c>
      <c r="D2523" s="29">
        <v>44958</v>
      </c>
      <c r="E2523" t="s">
        <v>17</v>
      </c>
      <c r="F2523">
        <v>566.6</v>
      </c>
      <c r="G2523">
        <v>178</v>
      </c>
    </row>
    <row r="2524" spans="1:7" x14ac:dyDescent="0.35">
      <c r="A2524" t="s">
        <v>30</v>
      </c>
      <c r="B2524">
        <v>2023</v>
      </c>
      <c r="C2524" t="s">
        <v>35</v>
      </c>
      <c r="D2524" s="29">
        <v>44958</v>
      </c>
      <c r="E2524" t="s">
        <v>82</v>
      </c>
      <c r="F2524">
        <v>521</v>
      </c>
      <c r="G2524">
        <v>178</v>
      </c>
    </row>
    <row r="2525" spans="1:7" x14ac:dyDescent="0.35">
      <c r="A2525" t="s">
        <v>30</v>
      </c>
      <c r="B2525">
        <v>2023</v>
      </c>
      <c r="C2525" t="s">
        <v>35</v>
      </c>
      <c r="D2525" s="29">
        <v>44958</v>
      </c>
      <c r="E2525" t="s">
        <v>83</v>
      </c>
      <c r="F2525">
        <v>729.40000000000009</v>
      </c>
      <c r="G2525">
        <v>178</v>
      </c>
    </row>
    <row r="2526" spans="1:7" x14ac:dyDescent="0.35">
      <c r="A2526" t="s">
        <v>30</v>
      </c>
      <c r="B2526">
        <v>2023</v>
      </c>
      <c r="C2526" t="s">
        <v>35</v>
      </c>
      <c r="D2526" s="29">
        <v>44958</v>
      </c>
      <c r="E2526" t="s">
        <v>84</v>
      </c>
      <c r="F2526">
        <v>356.5</v>
      </c>
      <c r="G2526">
        <v>178</v>
      </c>
    </row>
    <row r="2527" spans="1:7" x14ac:dyDescent="0.35">
      <c r="A2527" t="s">
        <v>30</v>
      </c>
      <c r="B2527">
        <v>2023</v>
      </c>
      <c r="C2527" t="s">
        <v>35</v>
      </c>
      <c r="D2527" s="29">
        <v>44958</v>
      </c>
      <c r="E2527" t="s">
        <v>21</v>
      </c>
      <c r="F2527">
        <v>181.6</v>
      </c>
      <c r="G2527">
        <v>178</v>
      </c>
    </row>
    <row r="2528" spans="1:7" x14ac:dyDescent="0.35">
      <c r="A2528" t="s">
        <v>30</v>
      </c>
      <c r="B2528">
        <v>2023</v>
      </c>
      <c r="C2528" t="s">
        <v>35</v>
      </c>
      <c r="D2528" s="29">
        <v>44958</v>
      </c>
      <c r="E2528" t="s">
        <v>23</v>
      </c>
      <c r="F2528">
        <v>186.6</v>
      </c>
      <c r="G2528">
        <v>178</v>
      </c>
    </row>
    <row r="2529" spans="1:7" x14ac:dyDescent="0.35">
      <c r="A2529" t="s">
        <v>33</v>
      </c>
      <c r="B2529">
        <v>2023</v>
      </c>
      <c r="C2529" t="s">
        <v>35</v>
      </c>
      <c r="D2529" s="29">
        <v>44958</v>
      </c>
      <c r="E2529" t="s">
        <v>23</v>
      </c>
      <c r="F2529">
        <v>180.8</v>
      </c>
      <c r="G2529">
        <v>176.3</v>
      </c>
    </row>
    <row r="2530" spans="1:7" x14ac:dyDescent="0.35">
      <c r="A2530" t="s">
        <v>33</v>
      </c>
      <c r="B2530">
        <v>2023</v>
      </c>
      <c r="C2530" t="s">
        <v>35</v>
      </c>
      <c r="D2530" s="29">
        <v>44958</v>
      </c>
      <c r="E2530" t="s">
        <v>21</v>
      </c>
      <c r="F2530">
        <v>182.8</v>
      </c>
      <c r="G2530">
        <v>176.3</v>
      </c>
    </row>
    <row r="2531" spans="1:7" x14ac:dyDescent="0.35">
      <c r="A2531" t="s">
        <v>33</v>
      </c>
      <c r="B2531">
        <v>2023</v>
      </c>
      <c r="C2531" t="s">
        <v>35</v>
      </c>
      <c r="D2531" s="29">
        <v>44958</v>
      </c>
      <c r="E2531" t="s">
        <v>84</v>
      </c>
      <c r="F2531">
        <v>339.2</v>
      </c>
      <c r="G2531">
        <v>176.3</v>
      </c>
    </row>
    <row r="2532" spans="1:7" x14ac:dyDescent="0.35">
      <c r="A2532" t="s">
        <v>33</v>
      </c>
      <c r="B2532">
        <v>2023</v>
      </c>
      <c r="C2532" t="s">
        <v>35</v>
      </c>
      <c r="D2532" s="29">
        <v>44958</v>
      </c>
      <c r="E2532" t="s">
        <v>83</v>
      </c>
      <c r="F2532">
        <v>717.4</v>
      </c>
      <c r="G2532">
        <v>176.3</v>
      </c>
    </row>
    <row r="2533" spans="1:7" x14ac:dyDescent="0.35">
      <c r="A2533" t="s">
        <v>33</v>
      </c>
      <c r="B2533">
        <v>2023</v>
      </c>
      <c r="C2533" t="s">
        <v>35</v>
      </c>
      <c r="D2533" s="29">
        <v>44958</v>
      </c>
      <c r="E2533" t="s">
        <v>82</v>
      </c>
      <c r="F2533">
        <v>505.8</v>
      </c>
      <c r="G2533">
        <v>176.3</v>
      </c>
    </row>
    <row r="2534" spans="1:7" x14ac:dyDescent="0.35">
      <c r="A2534" t="s">
        <v>33</v>
      </c>
      <c r="B2534">
        <v>2023</v>
      </c>
      <c r="C2534" t="s">
        <v>35</v>
      </c>
      <c r="D2534" s="29">
        <v>44958</v>
      </c>
      <c r="E2534" t="s">
        <v>17</v>
      </c>
      <c r="F2534">
        <v>525.5</v>
      </c>
      <c r="G2534">
        <v>176.3</v>
      </c>
    </row>
    <row r="2535" spans="1:7" x14ac:dyDescent="0.35">
      <c r="A2535" t="s">
        <v>33</v>
      </c>
      <c r="B2535">
        <v>2023</v>
      </c>
      <c r="C2535" t="s">
        <v>35</v>
      </c>
      <c r="D2535" s="29">
        <v>44958</v>
      </c>
      <c r="E2535" t="s">
        <v>75</v>
      </c>
      <c r="F2535">
        <v>2138.2999999999997</v>
      </c>
      <c r="G2535">
        <v>176.3</v>
      </c>
    </row>
    <row r="2536" spans="1:7" x14ac:dyDescent="0.35">
      <c r="A2536" t="s">
        <v>34</v>
      </c>
      <c r="B2536">
        <v>2023</v>
      </c>
      <c r="C2536" t="s">
        <v>35</v>
      </c>
      <c r="D2536" s="29">
        <v>44958</v>
      </c>
      <c r="E2536" t="s">
        <v>75</v>
      </c>
      <c r="F2536">
        <v>2106.8000000000002</v>
      </c>
      <c r="G2536">
        <v>177.2</v>
      </c>
    </row>
    <row r="2537" spans="1:7" x14ac:dyDescent="0.35">
      <c r="A2537" t="s">
        <v>34</v>
      </c>
      <c r="B2537">
        <v>2023</v>
      </c>
      <c r="C2537" t="s">
        <v>35</v>
      </c>
      <c r="D2537" s="29">
        <v>44958</v>
      </c>
      <c r="E2537" t="s">
        <v>17</v>
      </c>
      <c r="F2537">
        <v>550</v>
      </c>
      <c r="G2537">
        <v>177.2</v>
      </c>
    </row>
    <row r="2538" spans="1:7" x14ac:dyDescent="0.35">
      <c r="A2538" t="s">
        <v>34</v>
      </c>
      <c r="B2538">
        <v>2023</v>
      </c>
      <c r="C2538" t="s">
        <v>35</v>
      </c>
      <c r="D2538" s="29">
        <v>44958</v>
      </c>
      <c r="E2538" t="s">
        <v>82</v>
      </c>
      <c r="F2538">
        <v>512.70000000000005</v>
      </c>
      <c r="G2538">
        <v>177.2</v>
      </c>
    </row>
    <row r="2539" spans="1:7" x14ac:dyDescent="0.35">
      <c r="A2539" t="s">
        <v>34</v>
      </c>
      <c r="B2539">
        <v>2023</v>
      </c>
      <c r="C2539" t="s">
        <v>35</v>
      </c>
      <c r="D2539" s="29">
        <v>44958</v>
      </c>
      <c r="E2539" t="s">
        <v>83</v>
      </c>
      <c r="F2539">
        <v>723.1</v>
      </c>
      <c r="G2539">
        <v>177.2</v>
      </c>
    </row>
    <row r="2540" spans="1:7" x14ac:dyDescent="0.35">
      <c r="A2540" t="s">
        <v>34</v>
      </c>
      <c r="B2540">
        <v>2023</v>
      </c>
      <c r="C2540" t="s">
        <v>35</v>
      </c>
      <c r="D2540" s="29">
        <v>44958</v>
      </c>
      <c r="E2540" t="s">
        <v>84</v>
      </c>
      <c r="F2540">
        <v>348.29999999999995</v>
      </c>
      <c r="G2540">
        <v>177.2</v>
      </c>
    </row>
    <row r="2541" spans="1:7" x14ac:dyDescent="0.35">
      <c r="A2541" t="s">
        <v>34</v>
      </c>
      <c r="B2541">
        <v>2023</v>
      </c>
      <c r="C2541" t="s">
        <v>35</v>
      </c>
      <c r="D2541" s="29">
        <v>44958</v>
      </c>
      <c r="E2541" t="s">
        <v>21</v>
      </c>
      <c r="F2541">
        <v>182.1</v>
      </c>
      <c r="G2541">
        <v>177.2</v>
      </c>
    </row>
    <row r="2542" spans="1:7" x14ac:dyDescent="0.35">
      <c r="A2542" t="s">
        <v>34</v>
      </c>
      <c r="B2542">
        <v>2023</v>
      </c>
      <c r="C2542" t="s">
        <v>35</v>
      </c>
      <c r="D2542" s="29">
        <v>44958</v>
      </c>
      <c r="E2542" t="s">
        <v>23</v>
      </c>
      <c r="F2542">
        <v>184.4</v>
      </c>
      <c r="G2542">
        <v>177.2</v>
      </c>
    </row>
    <row r="2543" spans="1:7" x14ac:dyDescent="0.35">
      <c r="A2543" t="s">
        <v>30</v>
      </c>
      <c r="B2543">
        <v>2023</v>
      </c>
      <c r="C2543" t="s">
        <v>36</v>
      </c>
      <c r="D2543" s="29">
        <v>44986</v>
      </c>
      <c r="E2543" t="s">
        <v>75</v>
      </c>
      <c r="F2543">
        <v>2088.2000000000003</v>
      </c>
      <c r="G2543">
        <v>178</v>
      </c>
    </row>
    <row r="2544" spans="1:7" x14ac:dyDescent="0.35">
      <c r="A2544" t="s">
        <v>30</v>
      </c>
      <c r="B2544">
        <v>2023</v>
      </c>
      <c r="C2544" t="s">
        <v>36</v>
      </c>
      <c r="D2544" s="29">
        <v>44986</v>
      </c>
      <c r="E2544" t="s">
        <v>17</v>
      </c>
      <c r="F2544">
        <v>566.6</v>
      </c>
      <c r="G2544">
        <v>178</v>
      </c>
    </row>
    <row r="2545" spans="1:7" x14ac:dyDescent="0.35">
      <c r="A2545" t="s">
        <v>30</v>
      </c>
      <c r="B2545">
        <v>2023</v>
      </c>
      <c r="C2545" t="s">
        <v>36</v>
      </c>
      <c r="D2545" s="29">
        <v>44986</v>
      </c>
      <c r="E2545" t="s">
        <v>82</v>
      </c>
      <c r="F2545">
        <v>521</v>
      </c>
      <c r="G2545">
        <v>178</v>
      </c>
    </row>
    <row r="2546" spans="1:7" x14ac:dyDescent="0.35">
      <c r="A2546" t="s">
        <v>30</v>
      </c>
      <c r="B2546">
        <v>2023</v>
      </c>
      <c r="C2546" t="s">
        <v>36</v>
      </c>
      <c r="D2546" s="29">
        <v>44986</v>
      </c>
      <c r="E2546" t="s">
        <v>83</v>
      </c>
      <c r="F2546">
        <v>729.5</v>
      </c>
      <c r="G2546">
        <v>178</v>
      </c>
    </row>
    <row r="2547" spans="1:7" x14ac:dyDescent="0.35">
      <c r="A2547" t="s">
        <v>30</v>
      </c>
      <c r="B2547">
        <v>2023</v>
      </c>
      <c r="C2547" t="s">
        <v>36</v>
      </c>
      <c r="D2547" s="29">
        <v>44986</v>
      </c>
      <c r="E2547" t="s">
        <v>84</v>
      </c>
      <c r="F2547">
        <v>356.5</v>
      </c>
      <c r="G2547">
        <v>178</v>
      </c>
    </row>
    <row r="2548" spans="1:7" x14ac:dyDescent="0.35">
      <c r="A2548" t="s">
        <v>30</v>
      </c>
      <c r="B2548">
        <v>2023</v>
      </c>
      <c r="C2548" t="s">
        <v>36</v>
      </c>
      <c r="D2548" s="29">
        <v>44986</v>
      </c>
      <c r="E2548" t="s">
        <v>21</v>
      </c>
      <c r="F2548">
        <v>181.4</v>
      </c>
      <c r="G2548">
        <v>178</v>
      </c>
    </row>
    <row r="2549" spans="1:7" x14ac:dyDescent="0.35">
      <c r="A2549" t="s">
        <v>30</v>
      </c>
      <c r="B2549">
        <v>2023</v>
      </c>
      <c r="C2549" t="s">
        <v>36</v>
      </c>
      <c r="D2549" s="29">
        <v>44986</v>
      </c>
      <c r="E2549" t="s">
        <v>23</v>
      </c>
      <c r="F2549">
        <v>186.6</v>
      </c>
      <c r="G2549">
        <v>178</v>
      </c>
    </row>
    <row r="2550" spans="1:7" x14ac:dyDescent="0.35">
      <c r="A2550" t="s">
        <v>33</v>
      </c>
      <c r="B2550">
        <v>2023</v>
      </c>
      <c r="C2550" t="s">
        <v>36</v>
      </c>
      <c r="D2550" s="29">
        <v>44986</v>
      </c>
      <c r="E2550" t="s">
        <v>23</v>
      </c>
      <c r="F2550">
        <v>180.8</v>
      </c>
      <c r="G2550">
        <v>176.3</v>
      </c>
    </row>
    <row r="2551" spans="1:7" x14ac:dyDescent="0.35">
      <c r="A2551" t="s">
        <v>33</v>
      </c>
      <c r="B2551">
        <v>2023</v>
      </c>
      <c r="C2551" t="s">
        <v>36</v>
      </c>
      <c r="D2551" s="29">
        <v>44986</v>
      </c>
      <c r="E2551" t="s">
        <v>21</v>
      </c>
      <c r="F2551">
        <v>182.6</v>
      </c>
      <c r="G2551">
        <v>176.3</v>
      </c>
    </row>
    <row r="2552" spans="1:7" x14ac:dyDescent="0.35">
      <c r="A2552" t="s">
        <v>33</v>
      </c>
      <c r="B2552">
        <v>2023</v>
      </c>
      <c r="C2552" t="s">
        <v>36</v>
      </c>
      <c r="D2552" s="29">
        <v>44986</v>
      </c>
      <c r="E2552" t="s">
        <v>84</v>
      </c>
      <c r="F2552">
        <v>339.2</v>
      </c>
      <c r="G2552">
        <v>176.3</v>
      </c>
    </row>
    <row r="2553" spans="1:7" x14ac:dyDescent="0.35">
      <c r="A2553" t="s">
        <v>33</v>
      </c>
      <c r="B2553">
        <v>2023</v>
      </c>
      <c r="C2553" t="s">
        <v>36</v>
      </c>
      <c r="D2553" s="29">
        <v>44986</v>
      </c>
      <c r="E2553" t="s">
        <v>83</v>
      </c>
      <c r="F2553">
        <v>717.5</v>
      </c>
      <c r="G2553">
        <v>176.3</v>
      </c>
    </row>
    <row r="2554" spans="1:7" x14ac:dyDescent="0.35">
      <c r="A2554" t="s">
        <v>33</v>
      </c>
      <c r="B2554">
        <v>2023</v>
      </c>
      <c r="C2554" t="s">
        <v>36</v>
      </c>
      <c r="D2554" s="29">
        <v>44986</v>
      </c>
      <c r="E2554" t="s">
        <v>82</v>
      </c>
      <c r="F2554">
        <v>505.8</v>
      </c>
      <c r="G2554">
        <v>176.3</v>
      </c>
    </row>
    <row r="2555" spans="1:7" x14ac:dyDescent="0.35">
      <c r="A2555" t="s">
        <v>33</v>
      </c>
      <c r="B2555">
        <v>2023</v>
      </c>
      <c r="C2555" t="s">
        <v>36</v>
      </c>
      <c r="D2555" s="29">
        <v>44986</v>
      </c>
      <c r="E2555" t="s">
        <v>17</v>
      </c>
      <c r="F2555">
        <v>525.4</v>
      </c>
      <c r="G2555">
        <v>176.3</v>
      </c>
    </row>
    <row r="2556" spans="1:7" x14ac:dyDescent="0.35">
      <c r="A2556" t="s">
        <v>33</v>
      </c>
      <c r="B2556">
        <v>2023</v>
      </c>
      <c r="C2556" t="s">
        <v>36</v>
      </c>
      <c r="D2556" s="29">
        <v>44986</v>
      </c>
      <c r="E2556" t="s">
        <v>75</v>
      </c>
      <c r="F2556">
        <v>2138.5</v>
      </c>
      <c r="G2556">
        <v>176.3</v>
      </c>
    </row>
    <row r="2557" spans="1:7" x14ac:dyDescent="0.35">
      <c r="A2557" t="s">
        <v>34</v>
      </c>
      <c r="B2557">
        <v>2023</v>
      </c>
      <c r="C2557" t="s">
        <v>36</v>
      </c>
      <c r="D2557" s="29">
        <v>44986</v>
      </c>
      <c r="E2557" t="s">
        <v>75</v>
      </c>
      <c r="F2557">
        <v>2106.8999999999996</v>
      </c>
      <c r="G2557">
        <v>177.2</v>
      </c>
    </row>
    <row r="2558" spans="1:7" x14ac:dyDescent="0.35">
      <c r="A2558" t="s">
        <v>34</v>
      </c>
      <c r="B2558">
        <v>2023</v>
      </c>
      <c r="C2558" t="s">
        <v>36</v>
      </c>
      <c r="D2558" s="29">
        <v>44986</v>
      </c>
      <c r="E2558" t="s">
        <v>17</v>
      </c>
      <c r="F2558">
        <v>549.9</v>
      </c>
      <c r="G2558">
        <v>177.2</v>
      </c>
    </row>
    <row r="2559" spans="1:7" x14ac:dyDescent="0.35">
      <c r="A2559" t="s">
        <v>34</v>
      </c>
      <c r="B2559">
        <v>2023</v>
      </c>
      <c r="C2559" t="s">
        <v>36</v>
      </c>
      <c r="D2559" s="29">
        <v>44986</v>
      </c>
      <c r="E2559" t="s">
        <v>82</v>
      </c>
      <c r="F2559">
        <v>512.70000000000005</v>
      </c>
      <c r="G2559">
        <v>177.2</v>
      </c>
    </row>
    <row r="2560" spans="1:7" x14ac:dyDescent="0.35">
      <c r="A2560" t="s">
        <v>34</v>
      </c>
      <c r="B2560">
        <v>2023</v>
      </c>
      <c r="C2560" t="s">
        <v>36</v>
      </c>
      <c r="D2560" s="29">
        <v>44986</v>
      </c>
      <c r="E2560" t="s">
        <v>83</v>
      </c>
      <c r="F2560">
        <v>723.1</v>
      </c>
      <c r="G2560">
        <v>177.2</v>
      </c>
    </row>
    <row r="2561" spans="1:7" x14ac:dyDescent="0.35">
      <c r="A2561" t="s">
        <v>34</v>
      </c>
      <c r="B2561">
        <v>2023</v>
      </c>
      <c r="C2561" t="s">
        <v>36</v>
      </c>
      <c r="D2561" s="29">
        <v>44986</v>
      </c>
      <c r="E2561" t="s">
        <v>84</v>
      </c>
      <c r="F2561">
        <v>348.29999999999995</v>
      </c>
      <c r="G2561">
        <v>177.2</v>
      </c>
    </row>
    <row r="2562" spans="1:7" x14ac:dyDescent="0.35">
      <c r="A2562" t="s">
        <v>34</v>
      </c>
      <c r="B2562">
        <v>2023</v>
      </c>
      <c r="C2562" t="s">
        <v>36</v>
      </c>
      <c r="D2562" s="29">
        <v>44986</v>
      </c>
      <c r="E2562" t="s">
        <v>21</v>
      </c>
      <c r="F2562">
        <v>181.9</v>
      </c>
      <c r="G2562">
        <v>177.2</v>
      </c>
    </row>
    <row r="2563" spans="1:7" x14ac:dyDescent="0.35">
      <c r="A2563" t="s">
        <v>34</v>
      </c>
      <c r="B2563">
        <v>2023</v>
      </c>
      <c r="C2563" t="s">
        <v>36</v>
      </c>
      <c r="D2563" s="29">
        <v>44986</v>
      </c>
      <c r="E2563" t="s">
        <v>23</v>
      </c>
      <c r="F2563">
        <v>184.4</v>
      </c>
      <c r="G2563">
        <v>177.2</v>
      </c>
    </row>
    <row r="2564" spans="1:7" x14ac:dyDescent="0.35">
      <c r="A2564" t="s">
        <v>30</v>
      </c>
      <c r="B2564">
        <v>2023</v>
      </c>
      <c r="C2564" t="s">
        <v>37</v>
      </c>
      <c r="D2564" s="29">
        <v>45017</v>
      </c>
      <c r="E2564" t="s">
        <v>75</v>
      </c>
      <c r="F2564">
        <v>2096</v>
      </c>
      <c r="G2564">
        <v>178.8</v>
      </c>
    </row>
    <row r="2565" spans="1:7" x14ac:dyDescent="0.35">
      <c r="A2565" t="s">
        <v>30</v>
      </c>
      <c r="B2565">
        <v>2023</v>
      </c>
      <c r="C2565" t="s">
        <v>37</v>
      </c>
      <c r="D2565" s="29">
        <v>45017</v>
      </c>
      <c r="E2565" t="s">
        <v>17</v>
      </c>
      <c r="F2565">
        <v>568.20000000000005</v>
      </c>
      <c r="G2565">
        <v>178.8</v>
      </c>
    </row>
    <row r="2566" spans="1:7" x14ac:dyDescent="0.35">
      <c r="A2566" t="s">
        <v>30</v>
      </c>
      <c r="B2566">
        <v>2023</v>
      </c>
      <c r="C2566" t="s">
        <v>37</v>
      </c>
      <c r="D2566" s="29">
        <v>45017</v>
      </c>
      <c r="E2566" t="s">
        <v>82</v>
      </c>
      <c r="F2566">
        <v>524</v>
      </c>
      <c r="G2566">
        <v>178.8</v>
      </c>
    </row>
    <row r="2567" spans="1:7" x14ac:dyDescent="0.35">
      <c r="A2567" t="s">
        <v>30</v>
      </c>
      <c r="B2567">
        <v>2023</v>
      </c>
      <c r="C2567" t="s">
        <v>37</v>
      </c>
      <c r="D2567" s="29">
        <v>45017</v>
      </c>
      <c r="E2567" t="s">
        <v>83</v>
      </c>
      <c r="F2567">
        <v>734.7</v>
      </c>
      <c r="G2567">
        <v>178.8</v>
      </c>
    </row>
    <row r="2568" spans="1:7" x14ac:dyDescent="0.35">
      <c r="A2568" t="s">
        <v>30</v>
      </c>
      <c r="B2568">
        <v>2023</v>
      </c>
      <c r="C2568" t="s">
        <v>37</v>
      </c>
      <c r="D2568" s="29">
        <v>45017</v>
      </c>
      <c r="E2568" t="s">
        <v>84</v>
      </c>
      <c r="F2568">
        <v>358</v>
      </c>
      <c r="G2568">
        <v>178.8</v>
      </c>
    </row>
    <row r="2569" spans="1:7" x14ac:dyDescent="0.35">
      <c r="A2569" t="s">
        <v>30</v>
      </c>
      <c r="B2569">
        <v>2023</v>
      </c>
      <c r="C2569" t="s">
        <v>37</v>
      </c>
      <c r="D2569" s="29">
        <v>45017</v>
      </c>
      <c r="E2569" t="s">
        <v>21</v>
      </c>
      <c r="F2569">
        <v>181.5</v>
      </c>
      <c r="G2569">
        <v>178.8</v>
      </c>
    </row>
    <row r="2570" spans="1:7" x14ac:dyDescent="0.35">
      <c r="A2570" t="s">
        <v>30</v>
      </c>
      <c r="B2570">
        <v>2023</v>
      </c>
      <c r="C2570" t="s">
        <v>37</v>
      </c>
      <c r="D2570" s="29">
        <v>45017</v>
      </c>
      <c r="E2570" t="s">
        <v>23</v>
      </c>
      <c r="F2570">
        <v>187.2</v>
      </c>
      <c r="G2570">
        <v>178.8</v>
      </c>
    </row>
    <row r="2571" spans="1:7" x14ac:dyDescent="0.35">
      <c r="A2571" t="s">
        <v>33</v>
      </c>
      <c r="B2571">
        <v>2023</v>
      </c>
      <c r="C2571" t="s">
        <v>37</v>
      </c>
      <c r="D2571" s="29">
        <v>45017</v>
      </c>
      <c r="E2571" t="s">
        <v>23</v>
      </c>
      <c r="F2571">
        <v>181.5</v>
      </c>
      <c r="G2571">
        <v>177.4</v>
      </c>
    </row>
    <row r="2572" spans="1:7" x14ac:dyDescent="0.35">
      <c r="A2572" t="s">
        <v>33</v>
      </c>
      <c r="B2572">
        <v>2023</v>
      </c>
      <c r="C2572" t="s">
        <v>37</v>
      </c>
      <c r="D2572" s="29">
        <v>45017</v>
      </c>
      <c r="E2572" t="s">
        <v>21</v>
      </c>
      <c r="F2572">
        <v>182.1</v>
      </c>
      <c r="G2572">
        <v>177.4</v>
      </c>
    </row>
    <row r="2573" spans="1:7" x14ac:dyDescent="0.35">
      <c r="A2573" t="s">
        <v>33</v>
      </c>
      <c r="B2573">
        <v>2023</v>
      </c>
      <c r="C2573" t="s">
        <v>37</v>
      </c>
      <c r="D2573" s="29">
        <v>45017</v>
      </c>
      <c r="E2573" t="s">
        <v>84</v>
      </c>
      <c r="F2573">
        <v>340.5</v>
      </c>
      <c r="G2573">
        <v>177.4</v>
      </c>
    </row>
    <row r="2574" spans="1:7" x14ac:dyDescent="0.35">
      <c r="A2574" t="s">
        <v>33</v>
      </c>
      <c r="B2574">
        <v>2023</v>
      </c>
      <c r="C2574" t="s">
        <v>37</v>
      </c>
      <c r="D2574" s="29">
        <v>45017</v>
      </c>
      <c r="E2574" t="s">
        <v>83</v>
      </c>
      <c r="F2574">
        <v>722.19999999999993</v>
      </c>
      <c r="G2574">
        <v>177.4</v>
      </c>
    </row>
    <row r="2575" spans="1:7" x14ac:dyDescent="0.35">
      <c r="A2575" t="s">
        <v>33</v>
      </c>
      <c r="B2575">
        <v>2023</v>
      </c>
      <c r="C2575" t="s">
        <v>37</v>
      </c>
      <c r="D2575" s="29">
        <v>45017</v>
      </c>
      <c r="E2575" t="s">
        <v>82</v>
      </c>
      <c r="F2575">
        <v>509.49999999999994</v>
      </c>
      <c r="G2575">
        <v>177.4</v>
      </c>
    </row>
    <row r="2576" spans="1:7" x14ac:dyDescent="0.35">
      <c r="A2576" t="s">
        <v>33</v>
      </c>
      <c r="B2576">
        <v>2023</v>
      </c>
      <c r="C2576" t="s">
        <v>37</v>
      </c>
      <c r="D2576" s="29">
        <v>45017</v>
      </c>
      <c r="E2576" t="s">
        <v>17</v>
      </c>
      <c r="F2576">
        <v>527.6</v>
      </c>
      <c r="G2576">
        <v>177.4</v>
      </c>
    </row>
    <row r="2577" spans="1:7" x14ac:dyDescent="0.35">
      <c r="A2577" t="s">
        <v>33</v>
      </c>
      <c r="B2577">
        <v>2023</v>
      </c>
      <c r="C2577" t="s">
        <v>37</v>
      </c>
      <c r="D2577" s="29">
        <v>45017</v>
      </c>
      <c r="E2577" t="s">
        <v>75</v>
      </c>
      <c r="F2577">
        <v>2152.2000000000003</v>
      </c>
      <c r="G2577">
        <v>177.4</v>
      </c>
    </row>
    <row r="2578" spans="1:7" x14ac:dyDescent="0.35">
      <c r="A2578" t="s">
        <v>34</v>
      </c>
      <c r="B2578">
        <v>2023</v>
      </c>
      <c r="C2578" t="s">
        <v>37</v>
      </c>
      <c r="D2578" s="29">
        <v>45017</v>
      </c>
      <c r="E2578" t="s">
        <v>75</v>
      </c>
      <c r="F2578">
        <v>2116.7000000000003</v>
      </c>
      <c r="G2578">
        <v>178.1</v>
      </c>
    </row>
    <row r="2579" spans="1:7" x14ac:dyDescent="0.35">
      <c r="A2579" t="s">
        <v>34</v>
      </c>
      <c r="B2579">
        <v>2023</v>
      </c>
      <c r="C2579" t="s">
        <v>37</v>
      </c>
      <c r="D2579" s="29">
        <v>45017</v>
      </c>
      <c r="E2579" t="s">
        <v>17</v>
      </c>
      <c r="F2579">
        <v>551.79999999999995</v>
      </c>
      <c r="G2579">
        <v>178.1</v>
      </c>
    </row>
    <row r="2580" spans="1:7" x14ac:dyDescent="0.35">
      <c r="A2580" t="s">
        <v>34</v>
      </c>
      <c r="B2580">
        <v>2023</v>
      </c>
      <c r="C2580" t="s">
        <v>37</v>
      </c>
      <c r="D2580" s="29">
        <v>45017</v>
      </c>
      <c r="E2580" t="s">
        <v>82</v>
      </c>
      <c r="F2580">
        <v>516.1</v>
      </c>
      <c r="G2580">
        <v>178.1</v>
      </c>
    </row>
    <row r="2581" spans="1:7" x14ac:dyDescent="0.35">
      <c r="A2581" t="s">
        <v>34</v>
      </c>
      <c r="B2581">
        <v>2023</v>
      </c>
      <c r="C2581" t="s">
        <v>37</v>
      </c>
      <c r="D2581" s="29">
        <v>45017</v>
      </c>
      <c r="E2581" t="s">
        <v>83</v>
      </c>
      <c r="F2581">
        <v>728.2</v>
      </c>
      <c r="G2581">
        <v>178.1</v>
      </c>
    </row>
    <row r="2582" spans="1:7" x14ac:dyDescent="0.35">
      <c r="A2582" t="s">
        <v>34</v>
      </c>
      <c r="B2582">
        <v>2023</v>
      </c>
      <c r="C2582" t="s">
        <v>37</v>
      </c>
      <c r="D2582" s="29">
        <v>45017</v>
      </c>
      <c r="E2582" t="s">
        <v>84</v>
      </c>
      <c r="F2582">
        <v>349.6</v>
      </c>
      <c r="G2582">
        <v>178.1</v>
      </c>
    </row>
    <row r="2583" spans="1:7" x14ac:dyDescent="0.35">
      <c r="A2583" t="s">
        <v>34</v>
      </c>
      <c r="B2583">
        <v>2023</v>
      </c>
      <c r="C2583" t="s">
        <v>37</v>
      </c>
      <c r="D2583" s="29">
        <v>45017</v>
      </c>
      <c r="E2583" t="s">
        <v>21</v>
      </c>
      <c r="F2583">
        <v>181.7</v>
      </c>
      <c r="G2583">
        <v>178.1</v>
      </c>
    </row>
    <row r="2584" spans="1:7" x14ac:dyDescent="0.35">
      <c r="A2584" t="s">
        <v>34</v>
      </c>
      <c r="B2584">
        <v>2023</v>
      </c>
      <c r="C2584" t="s">
        <v>37</v>
      </c>
      <c r="D2584" s="29">
        <v>45017</v>
      </c>
      <c r="E2584" t="s">
        <v>23</v>
      </c>
      <c r="F2584">
        <v>185</v>
      </c>
      <c r="G2584">
        <v>178.1</v>
      </c>
    </row>
    <row r="2585" spans="1:7" x14ac:dyDescent="0.35">
      <c r="A2585" t="s">
        <v>30</v>
      </c>
      <c r="B2585">
        <v>2023</v>
      </c>
      <c r="C2585" t="s">
        <v>38</v>
      </c>
      <c r="D2585" s="29">
        <v>45047</v>
      </c>
      <c r="E2585" t="s">
        <v>75</v>
      </c>
      <c r="F2585">
        <v>2112.0000000000005</v>
      </c>
      <c r="G2585">
        <v>179.8</v>
      </c>
    </row>
    <row r="2586" spans="1:7" x14ac:dyDescent="0.35">
      <c r="A2586" t="s">
        <v>30</v>
      </c>
      <c r="B2586">
        <v>2023</v>
      </c>
      <c r="C2586" t="s">
        <v>38</v>
      </c>
      <c r="D2586" s="29">
        <v>45047</v>
      </c>
      <c r="E2586" t="s">
        <v>17</v>
      </c>
      <c r="F2586">
        <v>569.90000000000009</v>
      </c>
      <c r="G2586">
        <v>179.8</v>
      </c>
    </row>
    <row r="2587" spans="1:7" x14ac:dyDescent="0.35">
      <c r="A2587" t="s">
        <v>30</v>
      </c>
      <c r="B2587">
        <v>2023</v>
      </c>
      <c r="C2587" t="s">
        <v>38</v>
      </c>
      <c r="D2587" s="29">
        <v>45047</v>
      </c>
      <c r="E2587" t="s">
        <v>82</v>
      </c>
      <c r="F2587">
        <v>525.59999999999991</v>
      </c>
      <c r="G2587">
        <v>179.8</v>
      </c>
    </row>
    <row r="2588" spans="1:7" x14ac:dyDescent="0.35">
      <c r="A2588" t="s">
        <v>30</v>
      </c>
      <c r="B2588">
        <v>2023</v>
      </c>
      <c r="C2588" t="s">
        <v>38</v>
      </c>
      <c r="D2588" s="29">
        <v>45047</v>
      </c>
      <c r="E2588" t="s">
        <v>83</v>
      </c>
      <c r="F2588">
        <v>737.30000000000007</v>
      </c>
      <c r="G2588">
        <v>179.8</v>
      </c>
    </row>
    <row r="2589" spans="1:7" x14ac:dyDescent="0.35">
      <c r="A2589" t="s">
        <v>30</v>
      </c>
      <c r="B2589">
        <v>2023</v>
      </c>
      <c r="C2589" t="s">
        <v>38</v>
      </c>
      <c r="D2589" s="29">
        <v>45047</v>
      </c>
      <c r="E2589" t="s">
        <v>84</v>
      </c>
      <c r="F2589">
        <v>359.3</v>
      </c>
      <c r="G2589">
        <v>179.8</v>
      </c>
    </row>
    <row r="2590" spans="1:7" x14ac:dyDescent="0.35">
      <c r="A2590" t="s">
        <v>30</v>
      </c>
      <c r="B2590">
        <v>2023</v>
      </c>
      <c r="C2590" t="s">
        <v>38</v>
      </c>
      <c r="D2590" s="29">
        <v>45047</v>
      </c>
      <c r="E2590" t="s">
        <v>21</v>
      </c>
      <c r="F2590">
        <v>182.5</v>
      </c>
      <c r="G2590">
        <v>179.8</v>
      </c>
    </row>
    <row r="2591" spans="1:7" x14ac:dyDescent="0.35">
      <c r="A2591" t="s">
        <v>30</v>
      </c>
      <c r="B2591">
        <v>2023</v>
      </c>
      <c r="C2591" t="s">
        <v>38</v>
      </c>
      <c r="D2591" s="29">
        <v>45047</v>
      </c>
      <c r="E2591" t="s">
        <v>23</v>
      </c>
      <c r="F2591">
        <v>187.8</v>
      </c>
      <c r="G2591">
        <v>179.8</v>
      </c>
    </row>
    <row r="2592" spans="1:7" x14ac:dyDescent="0.35">
      <c r="A2592" t="s">
        <v>33</v>
      </c>
      <c r="B2592">
        <v>2023</v>
      </c>
      <c r="C2592" t="s">
        <v>38</v>
      </c>
      <c r="D2592" s="29">
        <v>45047</v>
      </c>
      <c r="E2592" t="s">
        <v>23</v>
      </c>
      <c r="F2592">
        <v>182.2</v>
      </c>
      <c r="G2592">
        <v>178.2</v>
      </c>
    </row>
    <row r="2593" spans="1:7" x14ac:dyDescent="0.35">
      <c r="A2593" t="s">
        <v>33</v>
      </c>
      <c r="B2593">
        <v>2023</v>
      </c>
      <c r="C2593" t="s">
        <v>38</v>
      </c>
      <c r="D2593" s="29">
        <v>45047</v>
      </c>
      <c r="E2593" t="s">
        <v>21</v>
      </c>
      <c r="F2593">
        <v>183.4</v>
      </c>
      <c r="G2593">
        <v>178.2</v>
      </c>
    </row>
    <row r="2594" spans="1:7" x14ac:dyDescent="0.35">
      <c r="A2594" t="s">
        <v>33</v>
      </c>
      <c r="B2594">
        <v>2023</v>
      </c>
      <c r="C2594" t="s">
        <v>38</v>
      </c>
      <c r="D2594" s="29">
        <v>45047</v>
      </c>
      <c r="E2594" t="s">
        <v>84</v>
      </c>
      <c r="F2594">
        <v>341.7</v>
      </c>
      <c r="G2594">
        <v>178.2</v>
      </c>
    </row>
    <row r="2595" spans="1:7" x14ac:dyDescent="0.35">
      <c r="A2595" t="s">
        <v>33</v>
      </c>
      <c r="B2595">
        <v>2023</v>
      </c>
      <c r="C2595" t="s">
        <v>38</v>
      </c>
      <c r="D2595" s="29">
        <v>45047</v>
      </c>
      <c r="E2595" t="s">
        <v>83</v>
      </c>
      <c r="F2595">
        <v>724.9</v>
      </c>
      <c r="G2595">
        <v>178.2</v>
      </c>
    </row>
    <row r="2596" spans="1:7" x14ac:dyDescent="0.35">
      <c r="A2596" t="s">
        <v>33</v>
      </c>
      <c r="B2596">
        <v>2023</v>
      </c>
      <c r="C2596" t="s">
        <v>38</v>
      </c>
      <c r="D2596" s="29">
        <v>45047</v>
      </c>
      <c r="E2596" t="s">
        <v>82</v>
      </c>
      <c r="F2596">
        <v>510.8</v>
      </c>
      <c r="G2596">
        <v>178.2</v>
      </c>
    </row>
    <row r="2597" spans="1:7" x14ac:dyDescent="0.35">
      <c r="A2597" t="s">
        <v>33</v>
      </c>
      <c r="B2597">
        <v>2023</v>
      </c>
      <c r="C2597" t="s">
        <v>38</v>
      </c>
      <c r="D2597" s="29">
        <v>45047</v>
      </c>
      <c r="E2597" t="s">
        <v>17</v>
      </c>
      <c r="F2597">
        <v>528.70000000000005</v>
      </c>
      <c r="G2597">
        <v>178.2</v>
      </c>
    </row>
    <row r="2598" spans="1:7" x14ac:dyDescent="0.35">
      <c r="A2598" t="s">
        <v>33</v>
      </c>
      <c r="B2598">
        <v>2023</v>
      </c>
      <c r="C2598" t="s">
        <v>38</v>
      </c>
      <c r="D2598" s="29">
        <v>45047</v>
      </c>
      <c r="E2598" t="s">
        <v>75</v>
      </c>
      <c r="F2598">
        <v>2169.2000000000003</v>
      </c>
      <c r="G2598">
        <v>178.2</v>
      </c>
    </row>
    <row r="2599" spans="1:7" x14ac:dyDescent="0.35">
      <c r="A2599" t="s">
        <v>34</v>
      </c>
      <c r="B2599">
        <v>2023</v>
      </c>
      <c r="C2599" t="s">
        <v>38</v>
      </c>
      <c r="D2599" s="29">
        <v>45047</v>
      </c>
      <c r="E2599" t="s">
        <v>75</v>
      </c>
      <c r="F2599">
        <v>2133.5</v>
      </c>
      <c r="G2599">
        <v>179.1</v>
      </c>
    </row>
    <row r="2600" spans="1:7" x14ac:dyDescent="0.35">
      <c r="A2600" t="s">
        <v>34</v>
      </c>
      <c r="B2600">
        <v>2023</v>
      </c>
      <c r="C2600" t="s">
        <v>38</v>
      </c>
      <c r="D2600" s="29">
        <v>45047</v>
      </c>
      <c r="E2600" t="s">
        <v>17</v>
      </c>
      <c r="F2600">
        <v>553.20000000000005</v>
      </c>
      <c r="G2600">
        <v>179.1</v>
      </c>
    </row>
    <row r="2601" spans="1:7" x14ac:dyDescent="0.35">
      <c r="A2601" t="s">
        <v>34</v>
      </c>
      <c r="B2601">
        <v>2023</v>
      </c>
      <c r="C2601" t="s">
        <v>38</v>
      </c>
      <c r="D2601" s="29">
        <v>45047</v>
      </c>
      <c r="E2601" t="s">
        <v>82</v>
      </c>
      <c r="F2601">
        <v>517.5</v>
      </c>
      <c r="G2601">
        <v>179.1</v>
      </c>
    </row>
    <row r="2602" spans="1:7" x14ac:dyDescent="0.35">
      <c r="A2602" t="s">
        <v>34</v>
      </c>
      <c r="B2602">
        <v>2023</v>
      </c>
      <c r="C2602" t="s">
        <v>38</v>
      </c>
      <c r="D2602" s="29">
        <v>45047</v>
      </c>
      <c r="E2602" t="s">
        <v>83</v>
      </c>
      <c r="F2602">
        <v>730.8</v>
      </c>
      <c r="G2602">
        <v>179.1</v>
      </c>
    </row>
    <row r="2603" spans="1:7" x14ac:dyDescent="0.35">
      <c r="A2603" t="s">
        <v>34</v>
      </c>
      <c r="B2603">
        <v>2023</v>
      </c>
      <c r="C2603" t="s">
        <v>38</v>
      </c>
      <c r="D2603" s="29">
        <v>45047</v>
      </c>
      <c r="E2603" t="s">
        <v>84</v>
      </c>
      <c r="F2603">
        <v>350.9</v>
      </c>
      <c r="G2603">
        <v>179.1</v>
      </c>
    </row>
    <row r="2604" spans="1:7" x14ac:dyDescent="0.35">
      <c r="A2604" t="s">
        <v>34</v>
      </c>
      <c r="B2604">
        <v>2023</v>
      </c>
      <c r="C2604" t="s">
        <v>38</v>
      </c>
      <c r="D2604" s="29">
        <v>45047</v>
      </c>
      <c r="E2604" t="s">
        <v>21</v>
      </c>
      <c r="F2604">
        <v>182.8</v>
      </c>
      <c r="G2604">
        <v>179.1</v>
      </c>
    </row>
    <row r="2605" spans="1:7" x14ac:dyDescent="0.35">
      <c r="A2605" t="s">
        <v>34</v>
      </c>
      <c r="B2605">
        <v>2023</v>
      </c>
      <c r="C2605" t="s">
        <v>38</v>
      </c>
      <c r="D2605" s="29">
        <v>45047</v>
      </c>
      <c r="E2605" t="s">
        <v>23</v>
      </c>
      <c r="F2605">
        <v>185.7</v>
      </c>
      <c r="G2605">
        <v>179.1</v>
      </c>
    </row>
  </sheetData>
  <phoneticPr fontId="5"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AC6B-2BEB-41A7-90A1-FEAF7E87EE22}">
  <dimension ref="A1:L2605"/>
  <sheetViews>
    <sheetView workbookViewId="0">
      <selection activeCell="J3" sqref="J3"/>
    </sheetView>
  </sheetViews>
  <sheetFormatPr defaultRowHeight="14.5" x14ac:dyDescent="0.35"/>
  <cols>
    <col min="1" max="1" width="11.33203125" customWidth="1"/>
    <col min="2" max="2" width="6.75" customWidth="1"/>
    <col min="3" max="3" width="9.83203125" customWidth="1"/>
    <col min="4" max="4" width="10" customWidth="1"/>
    <col min="5" max="5" width="11.9140625" customWidth="1"/>
    <col min="6" max="6" width="15.6640625" customWidth="1"/>
    <col min="7" max="7" width="11.75" customWidth="1"/>
    <col min="8" max="8" width="14.58203125" customWidth="1"/>
    <col min="9" max="9" width="23.5" customWidth="1"/>
    <col min="10" max="10" width="17.9140625" customWidth="1"/>
    <col min="11" max="11" width="14.25" customWidth="1"/>
    <col min="12" max="12" width="14" customWidth="1"/>
    <col min="13" max="13" width="12.5" customWidth="1"/>
  </cols>
  <sheetData>
    <row r="1" spans="1:12" ht="43.5" x14ac:dyDescent="0.35">
      <c r="A1" t="s">
        <v>0</v>
      </c>
      <c r="B1" t="s">
        <v>1</v>
      </c>
      <c r="C1" t="s">
        <v>2</v>
      </c>
      <c r="D1" t="s">
        <v>81</v>
      </c>
      <c r="E1" t="s">
        <v>94</v>
      </c>
      <c r="F1" t="s">
        <v>72</v>
      </c>
      <c r="G1" t="s">
        <v>85</v>
      </c>
      <c r="H1" t="s">
        <v>29</v>
      </c>
      <c r="I1" s="38" t="s">
        <v>91</v>
      </c>
      <c r="J1" s="38" t="s">
        <v>90</v>
      </c>
      <c r="K1" s="38" t="s">
        <v>92</v>
      </c>
      <c r="L1" s="38" t="s">
        <v>93</v>
      </c>
    </row>
    <row r="2" spans="1:12" x14ac:dyDescent="0.35">
      <c r="A2" t="s">
        <v>30</v>
      </c>
      <c r="B2">
        <v>2013</v>
      </c>
      <c r="C2" t="s">
        <v>31</v>
      </c>
      <c r="D2" s="29">
        <v>41275</v>
      </c>
      <c r="E2" t="s">
        <v>95</v>
      </c>
      <c r="F2" t="s">
        <v>75</v>
      </c>
      <c r="G2">
        <v>1266.8999999999999</v>
      </c>
      <c r="H2">
        <v>105.1</v>
      </c>
      <c r="I2" s="38">
        <v>0</v>
      </c>
      <c r="J2">
        <v>0</v>
      </c>
      <c r="K2">
        <v>0</v>
      </c>
      <c r="L2">
        <v>0</v>
      </c>
    </row>
    <row r="3" spans="1:12" x14ac:dyDescent="0.35">
      <c r="A3" t="s">
        <v>30</v>
      </c>
      <c r="B3">
        <v>2013</v>
      </c>
      <c r="C3" t="s">
        <v>31</v>
      </c>
      <c r="D3" s="29">
        <v>41275</v>
      </c>
      <c r="E3" t="s">
        <v>95</v>
      </c>
      <c r="F3" t="s">
        <v>17</v>
      </c>
      <c r="G3">
        <v>318.70000000000005</v>
      </c>
      <c r="H3">
        <v>105.1</v>
      </c>
      <c r="I3" s="38">
        <v>0</v>
      </c>
      <c r="J3">
        <v>0</v>
      </c>
      <c r="K3">
        <v>0</v>
      </c>
      <c r="L3">
        <v>0</v>
      </c>
    </row>
    <row r="4" spans="1:12" x14ac:dyDescent="0.35">
      <c r="A4" t="s">
        <v>30</v>
      </c>
      <c r="B4">
        <v>2013</v>
      </c>
      <c r="C4" t="s">
        <v>31</v>
      </c>
      <c r="D4" s="29">
        <v>41275</v>
      </c>
      <c r="E4" t="s">
        <v>95</v>
      </c>
      <c r="F4" t="s">
        <v>82</v>
      </c>
      <c r="G4">
        <v>307.39999999999998</v>
      </c>
      <c r="H4">
        <v>105.1</v>
      </c>
      <c r="I4" s="38">
        <v>0</v>
      </c>
      <c r="J4">
        <v>0</v>
      </c>
      <c r="K4">
        <v>0</v>
      </c>
      <c r="L4">
        <v>0</v>
      </c>
    </row>
    <row r="5" spans="1:12" x14ac:dyDescent="0.35">
      <c r="A5" t="s">
        <v>30</v>
      </c>
      <c r="B5">
        <v>2013</v>
      </c>
      <c r="C5" t="s">
        <v>31</v>
      </c>
      <c r="D5" s="29">
        <v>41275</v>
      </c>
      <c r="E5" t="s">
        <v>95</v>
      </c>
      <c r="F5" t="s">
        <v>83</v>
      </c>
      <c r="G5">
        <v>417.99999999999994</v>
      </c>
      <c r="H5">
        <v>105.1</v>
      </c>
      <c r="I5" s="38">
        <v>0</v>
      </c>
      <c r="J5">
        <v>0</v>
      </c>
      <c r="K5">
        <v>0</v>
      </c>
      <c r="L5">
        <v>0</v>
      </c>
    </row>
    <row r="6" spans="1:12" x14ac:dyDescent="0.35">
      <c r="A6" t="s">
        <v>30</v>
      </c>
      <c r="B6">
        <v>2013</v>
      </c>
      <c r="C6" t="s">
        <v>31</v>
      </c>
      <c r="D6" s="29">
        <v>41275</v>
      </c>
      <c r="E6" t="s">
        <v>95</v>
      </c>
      <c r="F6" t="s">
        <v>84</v>
      </c>
      <c r="G6">
        <v>208.8</v>
      </c>
      <c r="H6">
        <v>105.1</v>
      </c>
      <c r="I6" s="38">
        <v>0</v>
      </c>
      <c r="J6">
        <v>0</v>
      </c>
      <c r="K6">
        <v>0</v>
      </c>
      <c r="L6">
        <v>0</v>
      </c>
    </row>
    <row r="7" spans="1:12" x14ac:dyDescent="0.35">
      <c r="A7" t="s">
        <v>30</v>
      </c>
      <c r="B7">
        <v>2013</v>
      </c>
      <c r="C7" t="s">
        <v>31</v>
      </c>
      <c r="D7" s="29">
        <v>41275</v>
      </c>
      <c r="E7" t="s">
        <v>95</v>
      </c>
      <c r="F7" t="s">
        <v>21</v>
      </c>
      <c r="G7">
        <v>105.5</v>
      </c>
      <c r="H7">
        <v>105.1</v>
      </c>
      <c r="I7" s="38">
        <v>0</v>
      </c>
      <c r="J7">
        <v>0</v>
      </c>
      <c r="K7">
        <v>0</v>
      </c>
      <c r="L7">
        <v>0</v>
      </c>
    </row>
    <row r="8" spans="1:12" x14ac:dyDescent="0.35">
      <c r="A8" t="s">
        <v>30</v>
      </c>
      <c r="B8">
        <v>2013</v>
      </c>
      <c r="C8" t="s">
        <v>31</v>
      </c>
      <c r="D8" s="29">
        <v>41275</v>
      </c>
      <c r="E8" t="s">
        <v>95</v>
      </c>
      <c r="F8" t="s">
        <v>23</v>
      </c>
      <c r="G8">
        <v>104</v>
      </c>
      <c r="H8">
        <v>105.1</v>
      </c>
      <c r="I8" s="38">
        <v>0</v>
      </c>
      <c r="J8">
        <v>0</v>
      </c>
      <c r="K8">
        <v>0</v>
      </c>
      <c r="L8">
        <v>0</v>
      </c>
    </row>
    <row r="9" spans="1:12" x14ac:dyDescent="0.35">
      <c r="A9" t="s">
        <v>33</v>
      </c>
      <c r="B9">
        <v>2013</v>
      </c>
      <c r="C9" t="s">
        <v>31</v>
      </c>
      <c r="D9" s="29">
        <v>41275</v>
      </c>
      <c r="E9" t="s">
        <v>95</v>
      </c>
      <c r="F9" t="s">
        <v>75</v>
      </c>
      <c r="G9">
        <v>1271.3000000000002</v>
      </c>
      <c r="H9">
        <v>104</v>
      </c>
      <c r="I9" s="38">
        <v>0</v>
      </c>
      <c r="J9">
        <v>0</v>
      </c>
      <c r="K9">
        <v>0</v>
      </c>
      <c r="L9">
        <v>0</v>
      </c>
    </row>
    <row r="10" spans="1:12" x14ac:dyDescent="0.35">
      <c r="A10" t="s">
        <v>33</v>
      </c>
      <c r="B10">
        <v>2013</v>
      </c>
      <c r="C10" t="s">
        <v>31</v>
      </c>
      <c r="D10" s="29">
        <v>41275</v>
      </c>
      <c r="E10" t="s">
        <v>95</v>
      </c>
      <c r="F10" t="s">
        <v>17</v>
      </c>
      <c r="G10">
        <v>316.7</v>
      </c>
      <c r="H10">
        <v>104</v>
      </c>
      <c r="I10" s="38">
        <v>0</v>
      </c>
      <c r="J10">
        <v>0</v>
      </c>
      <c r="K10">
        <v>0</v>
      </c>
      <c r="L10">
        <v>0</v>
      </c>
    </row>
    <row r="11" spans="1:12" x14ac:dyDescent="0.35">
      <c r="A11" t="s">
        <v>33</v>
      </c>
      <c r="B11">
        <v>2013</v>
      </c>
      <c r="C11" t="s">
        <v>31</v>
      </c>
      <c r="D11" s="29">
        <v>41275</v>
      </c>
      <c r="E11" t="s">
        <v>95</v>
      </c>
      <c r="F11" t="s">
        <v>82</v>
      </c>
      <c r="G11">
        <v>307</v>
      </c>
      <c r="H11">
        <v>104</v>
      </c>
      <c r="I11" s="38">
        <v>0</v>
      </c>
      <c r="J11">
        <v>0</v>
      </c>
      <c r="K11">
        <v>0</v>
      </c>
      <c r="L11">
        <v>0</v>
      </c>
    </row>
    <row r="12" spans="1:12" x14ac:dyDescent="0.35">
      <c r="A12" t="s">
        <v>33</v>
      </c>
      <c r="B12">
        <v>2013</v>
      </c>
      <c r="C12" t="s">
        <v>31</v>
      </c>
      <c r="D12" s="29">
        <v>41275</v>
      </c>
      <c r="E12" t="s">
        <v>95</v>
      </c>
      <c r="F12" t="s">
        <v>83</v>
      </c>
      <c r="G12">
        <v>417.50000000000006</v>
      </c>
      <c r="H12">
        <v>104</v>
      </c>
      <c r="I12" s="38">
        <v>0</v>
      </c>
      <c r="J12">
        <v>0</v>
      </c>
      <c r="K12">
        <v>0</v>
      </c>
      <c r="L12">
        <v>0</v>
      </c>
    </row>
    <row r="13" spans="1:12" x14ac:dyDescent="0.35">
      <c r="A13" t="s">
        <v>33</v>
      </c>
      <c r="B13">
        <v>2013</v>
      </c>
      <c r="C13" t="s">
        <v>31</v>
      </c>
      <c r="D13" s="29">
        <v>41275</v>
      </c>
      <c r="E13" t="s">
        <v>95</v>
      </c>
      <c r="F13" t="s">
        <v>84</v>
      </c>
      <c r="G13">
        <v>208.5</v>
      </c>
      <c r="H13">
        <v>104</v>
      </c>
      <c r="I13" s="38">
        <v>0</v>
      </c>
      <c r="J13">
        <v>0</v>
      </c>
      <c r="K13">
        <v>0</v>
      </c>
      <c r="L13">
        <v>0</v>
      </c>
    </row>
    <row r="14" spans="1:12" x14ac:dyDescent="0.35">
      <c r="A14" t="s">
        <v>33</v>
      </c>
      <c r="B14">
        <v>2013</v>
      </c>
      <c r="C14" t="s">
        <v>31</v>
      </c>
      <c r="D14" s="29">
        <v>41275</v>
      </c>
      <c r="E14" t="s">
        <v>95</v>
      </c>
      <c r="F14" t="s">
        <v>21</v>
      </c>
      <c r="G14">
        <v>105.4</v>
      </c>
      <c r="H14">
        <v>104</v>
      </c>
      <c r="I14" s="38">
        <v>0</v>
      </c>
      <c r="J14">
        <v>0</v>
      </c>
      <c r="K14">
        <v>0</v>
      </c>
      <c r="L14">
        <v>0</v>
      </c>
    </row>
    <row r="15" spans="1:12" x14ac:dyDescent="0.35">
      <c r="A15" t="s">
        <v>33</v>
      </c>
      <c r="B15">
        <v>2013</v>
      </c>
      <c r="C15" t="s">
        <v>31</v>
      </c>
      <c r="D15" s="29">
        <v>41275</v>
      </c>
      <c r="E15" t="s">
        <v>95</v>
      </c>
      <c r="F15" t="s">
        <v>23</v>
      </c>
      <c r="G15">
        <v>104.1</v>
      </c>
      <c r="H15">
        <v>104</v>
      </c>
      <c r="I15" s="38">
        <v>0</v>
      </c>
      <c r="J15">
        <v>0</v>
      </c>
      <c r="K15">
        <v>0</v>
      </c>
      <c r="L15">
        <v>0</v>
      </c>
    </row>
    <row r="16" spans="1:12" x14ac:dyDescent="0.35">
      <c r="A16" t="s">
        <v>34</v>
      </c>
      <c r="B16">
        <v>2013</v>
      </c>
      <c r="C16" t="s">
        <v>31</v>
      </c>
      <c r="D16" s="29">
        <v>41275</v>
      </c>
      <c r="E16" t="s">
        <v>95</v>
      </c>
      <c r="F16" t="s">
        <v>75</v>
      </c>
      <c r="G16">
        <v>1268.4000000000001</v>
      </c>
      <c r="H16">
        <v>104.6</v>
      </c>
      <c r="I16" s="38">
        <v>0</v>
      </c>
      <c r="J16">
        <v>0</v>
      </c>
      <c r="K16">
        <v>0</v>
      </c>
      <c r="L16">
        <v>0</v>
      </c>
    </row>
    <row r="17" spans="1:12" x14ac:dyDescent="0.35">
      <c r="A17" t="s">
        <v>34</v>
      </c>
      <c r="B17">
        <v>2013</v>
      </c>
      <c r="C17" t="s">
        <v>31</v>
      </c>
      <c r="D17" s="29">
        <v>41275</v>
      </c>
      <c r="E17" t="s">
        <v>95</v>
      </c>
      <c r="F17" t="s">
        <v>17</v>
      </c>
      <c r="G17">
        <v>318</v>
      </c>
      <c r="H17">
        <v>104.6</v>
      </c>
      <c r="I17" s="38">
        <v>0</v>
      </c>
      <c r="J17">
        <v>0</v>
      </c>
      <c r="K17">
        <v>0</v>
      </c>
      <c r="L17">
        <v>0</v>
      </c>
    </row>
    <row r="18" spans="1:12" x14ac:dyDescent="0.35">
      <c r="A18" t="s">
        <v>34</v>
      </c>
      <c r="B18">
        <v>2013</v>
      </c>
      <c r="C18" t="s">
        <v>31</v>
      </c>
      <c r="D18" s="29">
        <v>41275</v>
      </c>
      <c r="E18" t="s">
        <v>95</v>
      </c>
      <c r="F18" t="s">
        <v>82</v>
      </c>
      <c r="G18">
        <v>307.10000000000002</v>
      </c>
      <c r="H18">
        <v>104.6</v>
      </c>
      <c r="I18" s="38">
        <v>0</v>
      </c>
      <c r="J18">
        <v>0</v>
      </c>
      <c r="K18">
        <v>0</v>
      </c>
      <c r="L18">
        <v>0</v>
      </c>
    </row>
    <row r="19" spans="1:12" x14ac:dyDescent="0.35">
      <c r="A19" t="s">
        <v>34</v>
      </c>
      <c r="B19">
        <v>2013</v>
      </c>
      <c r="C19" t="s">
        <v>31</v>
      </c>
      <c r="D19" s="29">
        <v>41275</v>
      </c>
      <c r="E19" t="s">
        <v>95</v>
      </c>
      <c r="F19" t="s">
        <v>83</v>
      </c>
      <c r="G19">
        <v>417.6</v>
      </c>
      <c r="H19">
        <v>104.6</v>
      </c>
      <c r="I19" s="38">
        <v>0</v>
      </c>
      <c r="J19">
        <v>0</v>
      </c>
      <c r="K19">
        <v>0</v>
      </c>
      <c r="L19">
        <v>0</v>
      </c>
    </row>
    <row r="20" spans="1:12" x14ac:dyDescent="0.35">
      <c r="A20" t="s">
        <v>34</v>
      </c>
      <c r="B20">
        <v>2013</v>
      </c>
      <c r="C20" t="s">
        <v>31</v>
      </c>
      <c r="D20" s="29">
        <v>41275</v>
      </c>
      <c r="E20" t="s">
        <v>95</v>
      </c>
      <c r="F20" t="s">
        <v>84</v>
      </c>
      <c r="G20">
        <v>208.7</v>
      </c>
      <c r="H20">
        <v>104.6</v>
      </c>
      <c r="I20" s="38">
        <v>0</v>
      </c>
      <c r="J20">
        <v>0</v>
      </c>
      <c r="K20">
        <v>0</v>
      </c>
      <c r="L20">
        <v>0</v>
      </c>
    </row>
    <row r="21" spans="1:12" x14ac:dyDescent="0.35">
      <c r="A21" t="s">
        <v>34</v>
      </c>
      <c r="B21">
        <v>2013</v>
      </c>
      <c r="C21" t="s">
        <v>31</v>
      </c>
      <c r="D21" s="29">
        <v>41275</v>
      </c>
      <c r="E21" t="s">
        <v>95</v>
      </c>
      <c r="F21" t="s">
        <v>21</v>
      </c>
      <c r="G21">
        <v>105.5</v>
      </c>
      <c r="H21">
        <v>104.6</v>
      </c>
      <c r="I21" s="38">
        <v>0</v>
      </c>
      <c r="J21">
        <v>0</v>
      </c>
      <c r="K21">
        <v>0</v>
      </c>
      <c r="L21">
        <v>0</v>
      </c>
    </row>
    <row r="22" spans="1:12" x14ac:dyDescent="0.35">
      <c r="A22" t="s">
        <v>34</v>
      </c>
      <c r="B22">
        <v>2013</v>
      </c>
      <c r="C22" t="s">
        <v>31</v>
      </c>
      <c r="D22" s="29">
        <v>41275</v>
      </c>
      <c r="E22" t="s">
        <v>95</v>
      </c>
      <c r="F22" t="s">
        <v>23</v>
      </c>
      <c r="G22">
        <v>104</v>
      </c>
      <c r="H22">
        <v>104.6</v>
      </c>
      <c r="I22" s="38">
        <v>0</v>
      </c>
      <c r="J22">
        <v>0</v>
      </c>
      <c r="K22">
        <v>0</v>
      </c>
      <c r="L22">
        <v>0</v>
      </c>
    </row>
    <row r="23" spans="1:12" x14ac:dyDescent="0.35">
      <c r="A23" t="s">
        <v>30</v>
      </c>
      <c r="B23">
        <v>2013</v>
      </c>
      <c r="C23" t="s">
        <v>35</v>
      </c>
      <c r="D23" s="29">
        <v>41306</v>
      </c>
      <c r="E23" t="s">
        <v>95</v>
      </c>
      <c r="F23" t="s">
        <v>75</v>
      </c>
      <c r="G23">
        <v>1275.3</v>
      </c>
      <c r="H23">
        <v>105.8</v>
      </c>
      <c r="I23" s="38">
        <v>0</v>
      </c>
      <c r="J23">
        <v>0</v>
      </c>
      <c r="K23">
        <v>0</v>
      </c>
      <c r="L23">
        <v>0</v>
      </c>
    </row>
    <row r="24" spans="1:12" x14ac:dyDescent="0.35">
      <c r="A24" t="s">
        <v>30</v>
      </c>
      <c r="B24">
        <v>2013</v>
      </c>
      <c r="C24" t="s">
        <v>35</v>
      </c>
      <c r="D24" s="29">
        <v>41306</v>
      </c>
      <c r="E24" t="s">
        <v>95</v>
      </c>
      <c r="F24" t="s">
        <v>17</v>
      </c>
      <c r="G24">
        <v>320.39999999999998</v>
      </c>
      <c r="H24">
        <v>105.8</v>
      </c>
      <c r="I24" s="38">
        <v>0</v>
      </c>
      <c r="J24">
        <v>0</v>
      </c>
      <c r="K24">
        <v>0</v>
      </c>
      <c r="L24">
        <v>0</v>
      </c>
    </row>
    <row r="25" spans="1:12" x14ac:dyDescent="0.35">
      <c r="A25" t="s">
        <v>30</v>
      </c>
      <c r="B25">
        <v>2013</v>
      </c>
      <c r="C25" t="s">
        <v>35</v>
      </c>
      <c r="D25" s="29">
        <v>41306</v>
      </c>
      <c r="E25" t="s">
        <v>95</v>
      </c>
      <c r="F25" t="s">
        <v>82</v>
      </c>
      <c r="G25">
        <v>308.39999999999998</v>
      </c>
      <c r="H25">
        <v>105.8</v>
      </c>
      <c r="I25" s="38">
        <v>0</v>
      </c>
      <c r="J25">
        <v>0</v>
      </c>
      <c r="K25">
        <v>0</v>
      </c>
      <c r="L25">
        <v>0</v>
      </c>
    </row>
    <row r="26" spans="1:12" x14ac:dyDescent="0.35">
      <c r="A26" t="s">
        <v>30</v>
      </c>
      <c r="B26">
        <v>2013</v>
      </c>
      <c r="C26" t="s">
        <v>35</v>
      </c>
      <c r="D26" s="29">
        <v>41306</v>
      </c>
      <c r="E26" t="s">
        <v>95</v>
      </c>
      <c r="F26" t="s">
        <v>83</v>
      </c>
      <c r="G26">
        <v>419.29999999999995</v>
      </c>
      <c r="H26">
        <v>105.8</v>
      </c>
      <c r="I26" s="38">
        <v>0</v>
      </c>
      <c r="J26">
        <v>0</v>
      </c>
      <c r="K26">
        <v>0</v>
      </c>
      <c r="L26">
        <v>0</v>
      </c>
    </row>
    <row r="27" spans="1:12" x14ac:dyDescent="0.35">
      <c r="A27" t="s">
        <v>30</v>
      </c>
      <c r="B27">
        <v>2013</v>
      </c>
      <c r="C27" t="s">
        <v>35</v>
      </c>
      <c r="D27" s="29">
        <v>41306</v>
      </c>
      <c r="E27" t="s">
        <v>95</v>
      </c>
      <c r="F27" t="s">
        <v>84</v>
      </c>
      <c r="G27">
        <v>209.60000000000002</v>
      </c>
      <c r="H27">
        <v>105.8</v>
      </c>
      <c r="I27" s="38">
        <v>0</v>
      </c>
      <c r="J27">
        <v>0</v>
      </c>
      <c r="K27">
        <v>0</v>
      </c>
      <c r="L27">
        <v>0</v>
      </c>
    </row>
    <row r="28" spans="1:12" x14ac:dyDescent="0.35">
      <c r="A28" t="s">
        <v>30</v>
      </c>
      <c r="B28">
        <v>2013</v>
      </c>
      <c r="C28" t="s">
        <v>35</v>
      </c>
      <c r="D28" s="29">
        <v>41306</v>
      </c>
      <c r="E28" t="s">
        <v>95</v>
      </c>
      <c r="F28" t="s">
        <v>21</v>
      </c>
      <c r="G28">
        <v>106.2</v>
      </c>
      <c r="H28">
        <v>105.8</v>
      </c>
      <c r="I28" s="38">
        <v>0</v>
      </c>
      <c r="J28">
        <v>0</v>
      </c>
      <c r="K28">
        <v>0</v>
      </c>
      <c r="L28">
        <v>0</v>
      </c>
    </row>
    <row r="29" spans="1:12" x14ac:dyDescent="0.35">
      <c r="A29" t="s">
        <v>30</v>
      </c>
      <c r="B29">
        <v>2013</v>
      </c>
      <c r="C29" t="s">
        <v>35</v>
      </c>
      <c r="D29" s="29">
        <v>41306</v>
      </c>
      <c r="E29" t="s">
        <v>95</v>
      </c>
      <c r="F29" t="s">
        <v>23</v>
      </c>
      <c r="G29">
        <v>104.4</v>
      </c>
      <c r="H29">
        <v>105.8</v>
      </c>
      <c r="I29" s="38">
        <v>0</v>
      </c>
      <c r="J29">
        <v>0</v>
      </c>
      <c r="K29">
        <v>0</v>
      </c>
      <c r="L29">
        <v>0</v>
      </c>
    </row>
    <row r="30" spans="1:12" x14ac:dyDescent="0.35">
      <c r="A30" t="s">
        <v>33</v>
      </c>
      <c r="B30">
        <v>2013</v>
      </c>
      <c r="C30" t="s">
        <v>35</v>
      </c>
      <c r="D30" s="29">
        <v>41306</v>
      </c>
      <c r="E30" t="s">
        <v>95</v>
      </c>
      <c r="F30" t="s">
        <v>75</v>
      </c>
      <c r="G30">
        <v>1284.6000000000001</v>
      </c>
      <c r="H30">
        <v>104.7</v>
      </c>
      <c r="I30" s="38">
        <v>0</v>
      </c>
      <c r="J30">
        <v>0</v>
      </c>
      <c r="K30">
        <v>0</v>
      </c>
      <c r="L30">
        <v>0</v>
      </c>
    </row>
    <row r="31" spans="1:12" x14ac:dyDescent="0.35">
      <c r="A31" t="s">
        <v>33</v>
      </c>
      <c r="B31">
        <v>2013</v>
      </c>
      <c r="C31" t="s">
        <v>35</v>
      </c>
      <c r="D31" s="29">
        <v>41306</v>
      </c>
      <c r="E31" t="s">
        <v>95</v>
      </c>
      <c r="F31" t="s">
        <v>17</v>
      </c>
      <c r="G31">
        <v>318.5</v>
      </c>
      <c r="H31">
        <v>104.7</v>
      </c>
      <c r="I31" s="38">
        <v>0</v>
      </c>
      <c r="J31">
        <v>0</v>
      </c>
      <c r="K31">
        <v>0</v>
      </c>
      <c r="L31">
        <v>0</v>
      </c>
    </row>
    <row r="32" spans="1:12" x14ac:dyDescent="0.35">
      <c r="A32" t="s">
        <v>33</v>
      </c>
      <c r="B32">
        <v>2013</v>
      </c>
      <c r="C32" t="s">
        <v>35</v>
      </c>
      <c r="D32" s="29">
        <v>41306</v>
      </c>
      <c r="E32" t="s">
        <v>95</v>
      </c>
      <c r="F32" t="s">
        <v>82</v>
      </c>
      <c r="G32">
        <v>308.5</v>
      </c>
      <c r="H32">
        <v>104.7</v>
      </c>
      <c r="I32" s="38">
        <v>0</v>
      </c>
      <c r="J32">
        <v>0</v>
      </c>
      <c r="K32">
        <v>0</v>
      </c>
      <c r="L32">
        <v>0</v>
      </c>
    </row>
    <row r="33" spans="1:12" x14ac:dyDescent="0.35">
      <c r="A33" t="s">
        <v>33</v>
      </c>
      <c r="B33">
        <v>2013</v>
      </c>
      <c r="C33" t="s">
        <v>35</v>
      </c>
      <c r="D33" s="29">
        <v>41306</v>
      </c>
      <c r="E33" t="s">
        <v>95</v>
      </c>
      <c r="F33" t="s">
        <v>83</v>
      </c>
      <c r="G33">
        <v>419.6</v>
      </c>
      <c r="H33">
        <v>104.7</v>
      </c>
      <c r="I33" s="38">
        <v>0</v>
      </c>
      <c r="J33">
        <v>0</v>
      </c>
      <c r="K33">
        <v>0</v>
      </c>
      <c r="L33">
        <v>0</v>
      </c>
    </row>
    <row r="34" spans="1:12" x14ac:dyDescent="0.35">
      <c r="A34" t="s">
        <v>33</v>
      </c>
      <c r="B34">
        <v>2013</v>
      </c>
      <c r="C34" t="s">
        <v>35</v>
      </c>
      <c r="D34" s="29">
        <v>41306</v>
      </c>
      <c r="E34" t="s">
        <v>95</v>
      </c>
      <c r="F34" t="s">
        <v>84</v>
      </c>
      <c r="G34">
        <v>209.5</v>
      </c>
      <c r="H34">
        <v>104.7</v>
      </c>
      <c r="I34" s="38">
        <v>0</v>
      </c>
      <c r="J34">
        <v>0</v>
      </c>
      <c r="K34">
        <v>0</v>
      </c>
      <c r="L34">
        <v>0</v>
      </c>
    </row>
    <row r="35" spans="1:12" x14ac:dyDescent="0.35">
      <c r="A35" t="s">
        <v>33</v>
      </c>
      <c r="B35">
        <v>2013</v>
      </c>
      <c r="C35" t="s">
        <v>35</v>
      </c>
      <c r="D35" s="29">
        <v>41306</v>
      </c>
      <c r="E35" t="s">
        <v>95</v>
      </c>
      <c r="F35" t="s">
        <v>21</v>
      </c>
      <c r="G35">
        <v>105.7</v>
      </c>
      <c r="H35">
        <v>104.7</v>
      </c>
      <c r="I35" s="38">
        <v>0</v>
      </c>
      <c r="J35">
        <v>0</v>
      </c>
      <c r="K35">
        <v>0</v>
      </c>
      <c r="L35">
        <v>0</v>
      </c>
    </row>
    <row r="36" spans="1:12" x14ac:dyDescent="0.35">
      <c r="A36" t="s">
        <v>33</v>
      </c>
      <c r="B36">
        <v>2013</v>
      </c>
      <c r="C36" t="s">
        <v>35</v>
      </c>
      <c r="D36" s="29">
        <v>41306</v>
      </c>
      <c r="E36" t="s">
        <v>95</v>
      </c>
      <c r="F36" t="s">
        <v>23</v>
      </c>
      <c r="G36">
        <v>104.7</v>
      </c>
      <c r="H36">
        <v>104.7</v>
      </c>
      <c r="I36" s="38">
        <v>0</v>
      </c>
      <c r="J36">
        <v>0</v>
      </c>
      <c r="K36">
        <v>0</v>
      </c>
      <c r="L36">
        <v>0</v>
      </c>
    </row>
    <row r="37" spans="1:12" x14ac:dyDescent="0.35">
      <c r="A37" t="s">
        <v>34</v>
      </c>
      <c r="B37">
        <v>2013</v>
      </c>
      <c r="C37" t="s">
        <v>35</v>
      </c>
      <c r="D37" s="29">
        <v>41306</v>
      </c>
      <c r="E37" t="s">
        <v>95</v>
      </c>
      <c r="F37" t="s">
        <v>75</v>
      </c>
      <c r="G37">
        <v>1278.7</v>
      </c>
      <c r="H37">
        <v>105.3</v>
      </c>
      <c r="I37" s="38">
        <v>0</v>
      </c>
      <c r="J37">
        <v>0</v>
      </c>
      <c r="K37">
        <v>0</v>
      </c>
      <c r="L37">
        <v>0</v>
      </c>
    </row>
    <row r="38" spans="1:12" x14ac:dyDescent="0.35">
      <c r="A38" t="s">
        <v>34</v>
      </c>
      <c r="B38">
        <v>2013</v>
      </c>
      <c r="C38" t="s">
        <v>35</v>
      </c>
      <c r="D38" s="29">
        <v>41306</v>
      </c>
      <c r="E38" t="s">
        <v>95</v>
      </c>
      <c r="F38" t="s">
        <v>17</v>
      </c>
      <c r="G38">
        <v>319.7</v>
      </c>
      <c r="H38">
        <v>105.3</v>
      </c>
      <c r="I38" s="38">
        <v>0</v>
      </c>
      <c r="J38">
        <v>0</v>
      </c>
      <c r="K38">
        <v>0</v>
      </c>
      <c r="L38">
        <v>0</v>
      </c>
    </row>
    <row r="39" spans="1:12" x14ac:dyDescent="0.35">
      <c r="A39" t="s">
        <v>34</v>
      </c>
      <c r="B39">
        <v>2013</v>
      </c>
      <c r="C39" t="s">
        <v>35</v>
      </c>
      <c r="D39" s="29">
        <v>41306</v>
      </c>
      <c r="E39" t="s">
        <v>95</v>
      </c>
      <c r="F39" t="s">
        <v>82</v>
      </c>
      <c r="G39">
        <v>308.5</v>
      </c>
      <c r="H39">
        <v>105.3</v>
      </c>
      <c r="I39" s="38">
        <v>0</v>
      </c>
      <c r="J39">
        <v>0</v>
      </c>
      <c r="K39">
        <v>0</v>
      </c>
      <c r="L39">
        <v>0</v>
      </c>
    </row>
    <row r="40" spans="1:12" x14ac:dyDescent="0.35">
      <c r="A40" t="s">
        <v>34</v>
      </c>
      <c r="B40">
        <v>2013</v>
      </c>
      <c r="C40" t="s">
        <v>35</v>
      </c>
      <c r="D40" s="29">
        <v>41306</v>
      </c>
      <c r="E40" t="s">
        <v>95</v>
      </c>
      <c r="F40" t="s">
        <v>83</v>
      </c>
      <c r="G40">
        <v>419.29999999999995</v>
      </c>
      <c r="H40">
        <v>105.3</v>
      </c>
      <c r="I40" s="38">
        <v>0</v>
      </c>
      <c r="J40">
        <v>0</v>
      </c>
      <c r="K40">
        <v>0</v>
      </c>
      <c r="L40">
        <v>0</v>
      </c>
    </row>
    <row r="41" spans="1:12" x14ac:dyDescent="0.35">
      <c r="A41" t="s">
        <v>34</v>
      </c>
      <c r="B41">
        <v>2013</v>
      </c>
      <c r="C41" t="s">
        <v>35</v>
      </c>
      <c r="D41" s="29">
        <v>41306</v>
      </c>
      <c r="E41" t="s">
        <v>95</v>
      </c>
      <c r="F41" t="s">
        <v>84</v>
      </c>
      <c r="G41">
        <v>209.60000000000002</v>
      </c>
      <c r="H41">
        <v>105.3</v>
      </c>
      <c r="I41" s="38">
        <v>0</v>
      </c>
      <c r="J41">
        <v>0</v>
      </c>
      <c r="K41">
        <v>0</v>
      </c>
      <c r="L41">
        <v>0</v>
      </c>
    </row>
    <row r="42" spans="1:12" x14ac:dyDescent="0.35">
      <c r="A42" t="s">
        <v>34</v>
      </c>
      <c r="B42">
        <v>2013</v>
      </c>
      <c r="C42" t="s">
        <v>35</v>
      </c>
      <c r="D42" s="29">
        <v>41306</v>
      </c>
      <c r="E42" t="s">
        <v>95</v>
      </c>
      <c r="F42" t="s">
        <v>21</v>
      </c>
      <c r="G42">
        <v>106</v>
      </c>
      <c r="H42">
        <v>105.3</v>
      </c>
      <c r="I42" s="38">
        <v>0</v>
      </c>
      <c r="J42">
        <v>0</v>
      </c>
      <c r="K42">
        <v>0</v>
      </c>
      <c r="L42">
        <v>0</v>
      </c>
    </row>
    <row r="43" spans="1:12" x14ac:dyDescent="0.35">
      <c r="A43" t="s">
        <v>34</v>
      </c>
      <c r="B43">
        <v>2013</v>
      </c>
      <c r="C43" t="s">
        <v>35</v>
      </c>
      <c r="D43" s="29">
        <v>41306</v>
      </c>
      <c r="E43" t="s">
        <v>95</v>
      </c>
      <c r="F43" t="s">
        <v>23</v>
      </c>
      <c r="G43">
        <v>104.5</v>
      </c>
      <c r="H43">
        <v>105.3</v>
      </c>
      <c r="I43" s="38">
        <v>0</v>
      </c>
      <c r="J43">
        <v>0</v>
      </c>
      <c r="K43">
        <v>0</v>
      </c>
      <c r="L43">
        <v>0</v>
      </c>
    </row>
    <row r="44" spans="1:12" x14ac:dyDescent="0.35">
      <c r="A44" t="s">
        <v>30</v>
      </c>
      <c r="B44">
        <v>2013</v>
      </c>
      <c r="C44" t="s">
        <v>36</v>
      </c>
      <c r="D44" s="29">
        <v>41334</v>
      </c>
      <c r="E44" t="s">
        <v>95</v>
      </c>
      <c r="F44" t="s">
        <v>75</v>
      </c>
      <c r="G44">
        <v>1276.6000000000001</v>
      </c>
      <c r="H44">
        <v>106</v>
      </c>
      <c r="I44" s="38">
        <v>0</v>
      </c>
      <c r="J44">
        <v>0</v>
      </c>
      <c r="K44">
        <v>0</v>
      </c>
      <c r="L44">
        <v>0</v>
      </c>
    </row>
    <row r="45" spans="1:12" x14ac:dyDescent="0.35">
      <c r="A45" t="s">
        <v>30</v>
      </c>
      <c r="B45">
        <v>2013</v>
      </c>
      <c r="C45" t="s">
        <v>36</v>
      </c>
      <c r="D45" s="29">
        <v>41334</v>
      </c>
      <c r="E45" t="s">
        <v>95</v>
      </c>
      <c r="F45" t="s">
        <v>17</v>
      </c>
      <c r="G45">
        <v>321.89999999999998</v>
      </c>
      <c r="H45">
        <v>106</v>
      </c>
      <c r="I45" s="38">
        <v>0</v>
      </c>
      <c r="J45">
        <v>0</v>
      </c>
      <c r="K45">
        <v>0</v>
      </c>
      <c r="L45">
        <v>0</v>
      </c>
    </row>
    <row r="46" spans="1:12" x14ac:dyDescent="0.35">
      <c r="A46" t="s">
        <v>30</v>
      </c>
      <c r="B46">
        <v>2013</v>
      </c>
      <c r="C46" t="s">
        <v>36</v>
      </c>
      <c r="D46" s="29">
        <v>41334</v>
      </c>
      <c r="E46" t="s">
        <v>95</v>
      </c>
      <c r="F46" t="s">
        <v>82</v>
      </c>
      <c r="G46">
        <v>309.3</v>
      </c>
      <c r="H46">
        <v>106</v>
      </c>
      <c r="I46" s="38">
        <v>0</v>
      </c>
      <c r="J46">
        <v>0</v>
      </c>
      <c r="K46">
        <v>0</v>
      </c>
      <c r="L46">
        <v>0</v>
      </c>
    </row>
    <row r="47" spans="1:12" x14ac:dyDescent="0.35">
      <c r="A47" t="s">
        <v>30</v>
      </c>
      <c r="B47">
        <v>2013</v>
      </c>
      <c r="C47" t="s">
        <v>36</v>
      </c>
      <c r="D47" s="29">
        <v>41334</v>
      </c>
      <c r="E47" t="s">
        <v>95</v>
      </c>
      <c r="F47" t="s">
        <v>83</v>
      </c>
      <c r="G47">
        <v>420.40000000000003</v>
      </c>
      <c r="H47">
        <v>106</v>
      </c>
      <c r="I47" s="38">
        <v>0</v>
      </c>
      <c r="J47">
        <v>0</v>
      </c>
      <c r="K47">
        <v>0</v>
      </c>
      <c r="L47">
        <v>0</v>
      </c>
    </row>
    <row r="48" spans="1:12" x14ac:dyDescent="0.35">
      <c r="A48" t="s">
        <v>30</v>
      </c>
      <c r="B48">
        <v>2013</v>
      </c>
      <c r="C48" t="s">
        <v>36</v>
      </c>
      <c r="D48" s="29">
        <v>41334</v>
      </c>
      <c r="E48" t="s">
        <v>95</v>
      </c>
      <c r="F48" t="s">
        <v>84</v>
      </c>
      <c r="G48">
        <v>210.2</v>
      </c>
      <c r="H48">
        <v>106</v>
      </c>
      <c r="I48" s="38">
        <v>0</v>
      </c>
      <c r="J48">
        <v>0</v>
      </c>
      <c r="K48">
        <v>0</v>
      </c>
      <c r="L48">
        <v>0</v>
      </c>
    </row>
    <row r="49" spans="1:12" x14ac:dyDescent="0.35">
      <c r="A49" t="s">
        <v>30</v>
      </c>
      <c r="B49">
        <v>2013</v>
      </c>
      <c r="C49" t="s">
        <v>36</v>
      </c>
      <c r="D49" s="29">
        <v>41334</v>
      </c>
      <c r="E49" t="s">
        <v>95</v>
      </c>
      <c r="F49" t="s">
        <v>21</v>
      </c>
      <c r="G49">
        <v>106.1</v>
      </c>
      <c r="H49">
        <v>106</v>
      </c>
      <c r="I49" s="38">
        <v>0</v>
      </c>
      <c r="J49">
        <v>0</v>
      </c>
      <c r="K49">
        <v>0</v>
      </c>
      <c r="L49">
        <v>0</v>
      </c>
    </row>
    <row r="50" spans="1:12" x14ac:dyDescent="0.35">
      <c r="A50" t="s">
        <v>30</v>
      </c>
      <c r="B50">
        <v>2013</v>
      </c>
      <c r="C50" t="s">
        <v>36</v>
      </c>
      <c r="D50" s="29">
        <v>41334</v>
      </c>
      <c r="E50" t="s">
        <v>95</v>
      </c>
      <c r="F50" t="s">
        <v>23</v>
      </c>
      <c r="G50">
        <v>104.7</v>
      </c>
      <c r="H50">
        <v>106</v>
      </c>
      <c r="I50" s="38">
        <v>0</v>
      </c>
      <c r="J50">
        <v>0</v>
      </c>
      <c r="K50">
        <v>0</v>
      </c>
      <c r="L50">
        <v>0</v>
      </c>
    </row>
    <row r="51" spans="1:12" x14ac:dyDescent="0.35">
      <c r="A51" t="s">
        <v>33</v>
      </c>
      <c r="B51">
        <v>2013</v>
      </c>
      <c r="C51" t="s">
        <v>36</v>
      </c>
      <c r="D51" s="29">
        <v>41334</v>
      </c>
      <c r="E51" t="s">
        <v>95</v>
      </c>
      <c r="F51" t="s">
        <v>75</v>
      </c>
      <c r="G51">
        <v>1279.8</v>
      </c>
      <c r="H51">
        <v>105</v>
      </c>
      <c r="I51" s="38">
        <v>0</v>
      </c>
      <c r="J51">
        <v>0</v>
      </c>
      <c r="K51">
        <v>0</v>
      </c>
      <c r="L51">
        <v>0</v>
      </c>
    </row>
    <row r="52" spans="1:12" x14ac:dyDescent="0.35">
      <c r="A52" t="s">
        <v>33</v>
      </c>
      <c r="B52">
        <v>2013</v>
      </c>
      <c r="C52" t="s">
        <v>36</v>
      </c>
      <c r="D52" s="29">
        <v>41334</v>
      </c>
      <c r="E52" t="s">
        <v>95</v>
      </c>
      <c r="F52" t="s">
        <v>17</v>
      </c>
      <c r="G52">
        <v>320.2</v>
      </c>
      <c r="H52">
        <v>105</v>
      </c>
      <c r="I52" s="38">
        <v>0</v>
      </c>
      <c r="J52">
        <v>0</v>
      </c>
      <c r="K52">
        <v>0</v>
      </c>
      <c r="L52">
        <v>0</v>
      </c>
    </row>
    <row r="53" spans="1:12" x14ac:dyDescent="0.35">
      <c r="A53" t="s">
        <v>33</v>
      </c>
      <c r="B53">
        <v>2013</v>
      </c>
      <c r="C53" t="s">
        <v>36</v>
      </c>
      <c r="D53" s="29">
        <v>41334</v>
      </c>
      <c r="E53" t="s">
        <v>95</v>
      </c>
      <c r="F53" t="s">
        <v>82</v>
      </c>
      <c r="G53">
        <v>309.7</v>
      </c>
      <c r="H53">
        <v>105</v>
      </c>
      <c r="I53" s="38">
        <v>0</v>
      </c>
      <c r="J53">
        <v>0</v>
      </c>
      <c r="K53">
        <v>0</v>
      </c>
      <c r="L53">
        <v>0</v>
      </c>
    </row>
    <row r="54" spans="1:12" x14ac:dyDescent="0.35">
      <c r="A54" t="s">
        <v>33</v>
      </c>
      <c r="B54">
        <v>2013</v>
      </c>
      <c r="C54" t="s">
        <v>36</v>
      </c>
      <c r="D54" s="29">
        <v>41334</v>
      </c>
      <c r="E54" t="s">
        <v>95</v>
      </c>
      <c r="F54" t="s">
        <v>83</v>
      </c>
      <c r="G54">
        <v>421.5</v>
      </c>
      <c r="H54">
        <v>105</v>
      </c>
      <c r="I54" s="38">
        <v>0</v>
      </c>
      <c r="J54">
        <v>0</v>
      </c>
      <c r="K54">
        <v>0</v>
      </c>
      <c r="L54">
        <v>0</v>
      </c>
    </row>
    <row r="55" spans="1:12" x14ac:dyDescent="0.35">
      <c r="A55" t="s">
        <v>33</v>
      </c>
      <c r="B55">
        <v>2013</v>
      </c>
      <c r="C55" t="s">
        <v>36</v>
      </c>
      <c r="D55" s="29">
        <v>41334</v>
      </c>
      <c r="E55" t="s">
        <v>95</v>
      </c>
      <c r="F55" t="s">
        <v>84</v>
      </c>
      <c r="G55">
        <v>210.60000000000002</v>
      </c>
      <c r="H55">
        <v>105</v>
      </c>
      <c r="I55" s="38">
        <v>0</v>
      </c>
      <c r="J55">
        <v>0</v>
      </c>
      <c r="K55">
        <v>0</v>
      </c>
      <c r="L55">
        <v>0</v>
      </c>
    </row>
    <row r="56" spans="1:12" x14ac:dyDescent="0.35">
      <c r="A56" t="s">
        <v>33</v>
      </c>
      <c r="B56">
        <v>2013</v>
      </c>
      <c r="C56" t="s">
        <v>36</v>
      </c>
      <c r="D56" s="29">
        <v>41334</v>
      </c>
      <c r="E56" t="s">
        <v>95</v>
      </c>
      <c r="F56" t="s">
        <v>21</v>
      </c>
      <c r="G56">
        <v>106</v>
      </c>
      <c r="H56">
        <v>105</v>
      </c>
      <c r="I56" s="38">
        <v>0</v>
      </c>
      <c r="J56">
        <v>0</v>
      </c>
      <c r="K56">
        <v>0</v>
      </c>
      <c r="L56">
        <v>0</v>
      </c>
    </row>
    <row r="57" spans="1:12" x14ac:dyDescent="0.35">
      <c r="A57" t="s">
        <v>33</v>
      </c>
      <c r="B57">
        <v>2013</v>
      </c>
      <c r="C57" t="s">
        <v>36</v>
      </c>
      <c r="D57" s="29">
        <v>41334</v>
      </c>
      <c r="E57" t="s">
        <v>95</v>
      </c>
      <c r="F57" t="s">
        <v>23</v>
      </c>
      <c r="G57">
        <v>105.2</v>
      </c>
      <c r="H57">
        <v>105</v>
      </c>
      <c r="I57" s="38">
        <v>0</v>
      </c>
      <c r="J57">
        <v>0</v>
      </c>
      <c r="K57">
        <v>0</v>
      </c>
      <c r="L57">
        <v>0</v>
      </c>
    </row>
    <row r="58" spans="1:12" x14ac:dyDescent="0.35">
      <c r="A58" t="s">
        <v>34</v>
      </c>
      <c r="B58">
        <v>2013</v>
      </c>
      <c r="C58" t="s">
        <v>36</v>
      </c>
      <c r="D58" s="29">
        <v>41334</v>
      </c>
      <c r="E58" t="s">
        <v>95</v>
      </c>
      <c r="F58" t="s">
        <v>75</v>
      </c>
      <c r="G58">
        <v>1277.8000000000002</v>
      </c>
      <c r="H58">
        <v>105.5</v>
      </c>
      <c r="I58" s="38">
        <v>0</v>
      </c>
      <c r="J58">
        <v>0</v>
      </c>
      <c r="K58">
        <v>0</v>
      </c>
      <c r="L58">
        <v>0</v>
      </c>
    </row>
    <row r="59" spans="1:12" x14ac:dyDescent="0.35">
      <c r="A59" t="s">
        <v>34</v>
      </c>
      <c r="B59">
        <v>2013</v>
      </c>
      <c r="C59" t="s">
        <v>36</v>
      </c>
      <c r="D59" s="29">
        <v>41334</v>
      </c>
      <c r="E59" t="s">
        <v>95</v>
      </c>
      <c r="F59" t="s">
        <v>17</v>
      </c>
      <c r="G59">
        <v>321.2</v>
      </c>
      <c r="H59">
        <v>105.5</v>
      </c>
      <c r="I59" s="38">
        <v>0</v>
      </c>
      <c r="J59">
        <v>0</v>
      </c>
      <c r="K59">
        <v>0</v>
      </c>
      <c r="L59">
        <v>0</v>
      </c>
    </row>
    <row r="60" spans="1:12" x14ac:dyDescent="0.35">
      <c r="A60" t="s">
        <v>34</v>
      </c>
      <c r="B60">
        <v>2013</v>
      </c>
      <c r="C60" t="s">
        <v>36</v>
      </c>
      <c r="D60" s="29">
        <v>41334</v>
      </c>
      <c r="E60" t="s">
        <v>95</v>
      </c>
      <c r="F60" t="s">
        <v>82</v>
      </c>
      <c r="G60">
        <v>309.5</v>
      </c>
      <c r="H60">
        <v>105.5</v>
      </c>
      <c r="I60" s="38">
        <v>0</v>
      </c>
      <c r="J60">
        <v>0</v>
      </c>
      <c r="K60">
        <v>0</v>
      </c>
      <c r="L60">
        <v>0</v>
      </c>
    </row>
    <row r="61" spans="1:12" x14ac:dyDescent="0.35">
      <c r="A61" t="s">
        <v>34</v>
      </c>
      <c r="B61">
        <v>2013</v>
      </c>
      <c r="C61" t="s">
        <v>36</v>
      </c>
      <c r="D61" s="29">
        <v>41334</v>
      </c>
      <c r="E61" t="s">
        <v>95</v>
      </c>
      <c r="F61" t="s">
        <v>83</v>
      </c>
      <c r="G61">
        <v>420.8</v>
      </c>
      <c r="H61">
        <v>105.5</v>
      </c>
      <c r="I61" s="38">
        <v>0</v>
      </c>
      <c r="J61">
        <v>0</v>
      </c>
      <c r="K61">
        <v>0</v>
      </c>
      <c r="L61">
        <v>0</v>
      </c>
    </row>
    <row r="62" spans="1:12" x14ac:dyDescent="0.35">
      <c r="A62" t="s">
        <v>34</v>
      </c>
      <c r="B62">
        <v>2013</v>
      </c>
      <c r="C62" t="s">
        <v>36</v>
      </c>
      <c r="D62" s="29">
        <v>41334</v>
      </c>
      <c r="E62" t="s">
        <v>95</v>
      </c>
      <c r="F62" t="s">
        <v>84</v>
      </c>
      <c r="G62">
        <v>210.3</v>
      </c>
      <c r="H62">
        <v>105.5</v>
      </c>
      <c r="I62" s="38">
        <v>0</v>
      </c>
      <c r="J62">
        <v>0</v>
      </c>
      <c r="K62">
        <v>0</v>
      </c>
      <c r="L62">
        <v>0</v>
      </c>
    </row>
    <row r="63" spans="1:12" x14ac:dyDescent="0.35">
      <c r="A63" t="s">
        <v>34</v>
      </c>
      <c r="B63">
        <v>2013</v>
      </c>
      <c r="C63" t="s">
        <v>36</v>
      </c>
      <c r="D63" s="29">
        <v>41334</v>
      </c>
      <c r="E63" t="s">
        <v>95</v>
      </c>
      <c r="F63" t="s">
        <v>21</v>
      </c>
      <c r="G63">
        <v>106.1</v>
      </c>
      <c r="H63">
        <v>105.5</v>
      </c>
      <c r="I63" s="38">
        <v>0</v>
      </c>
      <c r="J63">
        <v>0</v>
      </c>
      <c r="K63">
        <v>0</v>
      </c>
      <c r="L63">
        <v>0</v>
      </c>
    </row>
    <row r="64" spans="1:12" x14ac:dyDescent="0.35">
      <c r="A64" t="s">
        <v>34</v>
      </c>
      <c r="B64">
        <v>2013</v>
      </c>
      <c r="C64" t="s">
        <v>36</v>
      </c>
      <c r="D64" s="29">
        <v>41334</v>
      </c>
      <c r="E64" t="s">
        <v>95</v>
      </c>
      <c r="F64" t="s">
        <v>23</v>
      </c>
      <c r="G64">
        <v>104.9</v>
      </c>
      <c r="H64">
        <v>105.5</v>
      </c>
      <c r="I64" s="38">
        <v>0</v>
      </c>
      <c r="J64">
        <v>0</v>
      </c>
      <c r="K64">
        <v>0</v>
      </c>
      <c r="L64">
        <v>0</v>
      </c>
    </row>
    <row r="65" spans="1:12" x14ac:dyDescent="0.35">
      <c r="A65" t="s">
        <v>30</v>
      </c>
      <c r="B65">
        <v>2013</v>
      </c>
      <c r="C65" t="s">
        <v>37</v>
      </c>
      <c r="D65" s="29">
        <v>41365</v>
      </c>
      <c r="E65" t="s">
        <v>95</v>
      </c>
      <c r="F65" t="s">
        <v>75</v>
      </c>
      <c r="G65">
        <v>1279.3</v>
      </c>
      <c r="H65">
        <v>106.4</v>
      </c>
      <c r="I65" s="38">
        <v>0</v>
      </c>
      <c r="J65">
        <v>0</v>
      </c>
      <c r="K65">
        <v>0</v>
      </c>
      <c r="L65">
        <v>0</v>
      </c>
    </row>
    <row r="66" spans="1:12" x14ac:dyDescent="0.35">
      <c r="A66" t="s">
        <v>30</v>
      </c>
      <c r="B66">
        <v>2013</v>
      </c>
      <c r="C66" t="s">
        <v>37</v>
      </c>
      <c r="D66" s="29">
        <v>41365</v>
      </c>
      <c r="E66" t="s">
        <v>95</v>
      </c>
      <c r="F66" t="s">
        <v>17</v>
      </c>
      <c r="G66">
        <v>323.5</v>
      </c>
      <c r="H66">
        <v>106.4</v>
      </c>
      <c r="I66" s="38">
        <v>0</v>
      </c>
      <c r="J66">
        <v>0</v>
      </c>
      <c r="K66">
        <v>0</v>
      </c>
      <c r="L66">
        <v>0</v>
      </c>
    </row>
    <row r="67" spans="1:12" x14ac:dyDescent="0.35">
      <c r="A67" t="s">
        <v>30</v>
      </c>
      <c r="B67">
        <v>2013</v>
      </c>
      <c r="C67" t="s">
        <v>37</v>
      </c>
      <c r="D67" s="29">
        <v>41365</v>
      </c>
      <c r="E67" t="s">
        <v>95</v>
      </c>
      <c r="F67" t="s">
        <v>82</v>
      </c>
      <c r="G67">
        <v>309.7</v>
      </c>
      <c r="H67">
        <v>106.4</v>
      </c>
      <c r="I67" s="38">
        <v>0</v>
      </c>
      <c r="J67">
        <v>0</v>
      </c>
      <c r="K67">
        <v>0</v>
      </c>
      <c r="L67">
        <v>0</v>
      </c>
    </row>
    <row r="68" spans="1:12" x14ac:dyDescent="0.35">
      <c r="A68" t="s">
        <v>30</v>
      </c>
      <c r="B68">
        <v>2013</v>
      </c>
      <c r="C68" t="s">
        <v>37</v>
      </c>
      <c r="D68" s="29">
        <v>41365</v>
      </c>
      <c r="E68" t="s">
        <v>95</v>
      </c>
      <c r="F68" t="s">
        <v>83</v>
      </c>
      <c r="G68">
        <v>420.8</v>
      </c>
      <c r="H68">
        <v>106.4</v>
      </c>
      <c r="I68" s="38">
        <v>0</v>
      </c>
      <c r="J68">
        <v>0</v>
      </c>
      <c r="K68">
        <v>0</v>
      </c>
      <c r="L68">
        <v>0</v>
      </c>
    </row>
    <row r="69" spans="1:12" x14ac:dyDescent="0.35">
      <c r="A69" t="s">
        <v>30</v>
      </c>
      <c r="B69">
        <v>2013</v>
      </c>
      <c r="C69" t="s">
        <v>37</v>
      </c>
      <c r="D69" s="29">
        <v>41365</v>
      </c>
      <c r="E69" t="s">
        <v>95</v>
      </c>
      <c r="F69" t="s">
        <v>84</v>
      </c>
      <c r="G69">
        <v>210.7</v>
      </c>
      <c r="H69">
        <v>106.4</v>
      </c>
      <c r="I69" s="38">
        <v>0</v>
      </c>
      <c r="J69">
        <v>0</v>
      </c>
      <c r="K69">
        <v>0</v>
      </c>
      <c r="L69">
        <v>0</v>
      </c>
    </row>
    <row r="70" spans="1:12" x14ac:dyDescent="0.35">
      <c r="A70" t="s">
        <v>30</v>
      </c>
      <c r="B70">
        <v>2013</v>
      </c>
      <c r="C70" t="s">
        <v>37</v>
      </c>
      <c r="D70" s="29">
        <v>41365</v>
      </c>
      <c r="E70" t="s">
        <v>95</v>
      </c>
      <c r="F70" t="s">
        <v>21</v>
      </c>
      <c r="G70">
        <v>106.5</v>
      </c>
      <c r="H70">
        <v>106.4</v>
      </c>
      <c r="I70" s="38">
        <v>0</v>
      </c>
      <c r="J70">
        <v>0</v>
      </c>
      <c r="K70">
        <v>0</v>
      </c>
      <c r="L70">
        <v>0</v>
      </c>
    </row>
    <row r="71" spans="1:12" x14ac:dyDescent="0.35">
      <c r="A71" t="s">
        <v>30</v>
      </c>
      <c r="B71">
        <v>2013</v>
      </c>
      <c r="C71" t="s">
        <v>37</v>
      </c>
      <c r="D71" s="29">
        <v>41365</v>
      </c>
      <c r="E71" t="s">
        <v>95</v>
      </c>
      <c r="F71" t="s">
        <v>23</v>
      </c>
      <c r="G71">
        <v>105.1</v>
      </c>
      <c r="H71">
        <v>106.4</v>
      </c>
      <c r="I71" s="38">
        <v>0</v>
      </c>
      <c r="J71">
        <v>0</v>
      </c>
      <c r="K71">
        <v>0</v>
      </c>
      <c r="L71">
        <v>0</v>
      </c>
    </row>
    <row r="72" spans="1:12" x14ac:dyDescent="0.35">
      <c r="A72" t="s">
        <v>33</v>
      </c>
      <c r="B72">
        <v>2013</v>
      </c>
      <c r="C72" t="s">
        <v>37</v>
      </c>
      <c r="D72" s="29">
        <v>41365</v>
      </c>
      <c r="E72" t="s">
        <v>95</v>
      </c>
      <c r="F72" t="s">
        <v>75</v>
      </c>
      <c r="G72">
        <v>1289.4999999999998</v>
      </c>
      <c r="H72">
        <v>105.7</v>
      </c>
      <c r="I72" s="38">
        <v>0</v>
      </c>
      <c r="J72">
        <v>0</v>
      </c>
      <c r="K72">
        <v>0</v>
      </c>
      <c r="L72">
        <v>0</v>
      </c>
    </row>
    <row r="73" spans="1:12" x14ac:dyDescent="0.35">
      <c r="A73" t="s">
        <v>33</v>
      </c>
      <c r="B73">
        <v>2013</v>
      </c>
      <c r="C73" t="s">
        <v>37</v>
      </c>
      <c r="D73" s="29">
        <v>41365</v>
      </c>
      <c r="E73" t="s">
        <v>95</v>
      </c>
      <c r="F73" t="s">
        <v>17</v>
      </c>
      <c r="G73">
        <v>322</v>
      </c>
      <c r="H73">
        <v>105.7</v>
      </c>
      <c r="I73" s="38">
        <v>0</v>
      </c>
      <c r="J73">
        <v>0</v>
      </c>
      <c r="K73">
        <v>0</v>
      </c>
      <c r="L73">
        <v>0</v>
      </c>
    </row>
    <row r="74" spans="1:12" x14ac:dyDescent="0.35">
      <c r="A74" t="s">
        <v>33</v>
      </c>
      <c r="B74">
        <v>2013</v>
      </c>
      <c r="C74" t="s">
        <v>37</v>
      </c>
      <c r="D74" s="29">
        <v>41365</v>
      </c>
      <c r="E74" t="s">
        <v>95</v>
      </c>
      <c r="F74" t="s">
        <v>82</v>
      </c>
      <c r="G74">
        <v>310.7</v>
      </c>
      <c r="H74">
        <v>105.7</v>
      </c>
      <c r="I74" s="38">
        <v>0</v>
      </c>
      <c r="J74">
        <v>0</v>
      </c>
      <c r="K74">
        <v>0</v>
      </c>
      <c r="L74">
        <v>0</v>
      </c>
    </row>
    <row r="75" spans="1:12" x14ac:dyDescent="0.35">
      <c r="A75" t="s">
        <v>33</v>
      </c>
      <c r="B75">
        <v>2013</v>
      </c>
      <c r="C75" t="s">
        <v>37</v>
      </c>
      <c r="D75" s="29">
        <v>41365</v>
      </c>
      <c r="E75" t="s">
        <v>95</v>
      </c>
      <c r="F75" t="s">
        <v>83</v>
      </c>
      <c r="G75">
        <v>423.9</v>
      </c>
      <c r="H75">
        <v>105.7</v>
      </c>
      <c r="I75" s="38">
        <v>0</v>
      </c>
      <c r="J75">
        <v>0</v>
      </c>
      <c r="K75">
        <v>0</v>
      </c>
      <c r="L75">
        <v>0</v>
      </c>
    </row>
    <row r="76" spans="1:12" x14ac:dyDescent="0.35">
      <c r="A76" t="s">
        <v>33</v>
      </c>
      <c r="B76">
        <v>2013</v>
      </c>
      <c r="C76" t="s">
        <v>37</v>
      </c>
      <c r="D76" s="29">
        <v>41365</v>
      </c>
      <c r="E76" t="s">
        <v>95</v>
      </c>
      <c r="F76" t="s">
        <v>84</v>
      </c>
      <c r="G76">
        <v>211.6</v>
      </c>
      <c r="H76">
        <v>105.7</v>
      </c>
      <c r="I76" s="38">
        <v>0</v>
      </c>
      <c r="J76">
        <v>0</v>
      </c>
      <c r="K76">
        <v>0</v>
      </c>
      <c r="L76">
        <v>0</v>
      </c>
    </row>
    <row r="77" spans="1:12" x14ac:dyDescent="0.35">
      <c r="A77" t="s">
        <v>33</v>
      </c>
      <c r="B77">
        <v>2013</v>
      </c>
      <c r="C77" t="s">
        <v>37</v>
      </c>
      <c r="D77" s="29">
        <v>41365</v>
      </c>
      <c r="E77" t="s">
        <v>95</v>
      </c>
      <c r="F77" t="s">
        <v>21</v>
      </c>
      <c r="G77">
        <v>106.4</v>
      </c>
      <c r="H77">
        <v>105.7</v>
      </c>
      <c r="I77" s="38">
        <v>0</v>
      </c>
      <c r="J77">
        <v>0</v>
      </c>
      <c r="K77">
        <v>0</v>
      </c>
      <c r="L77">
        <v>0</v>
      </c>
    </row>
    <row r="78" spans="1:12" x14ac:dyDescent="0.35">
      <c r="A78" t="s">
        <v>33</v>
      </c>
      <c r="B78">
        <v>2013</v>
      </c>
      <c r="C78" t="s">
        <v>37</v>
      </c>
      <c r="D78" s="29">
        <v>41365</v>
      </c>
      <c r="E78" t="s">
        <v>95</v>
      </c>
      <c r="F78" t="s">
        <v>23</v>
      </c>
      <c r="G78">
        <v>105.7</v>
      </c>
      <c r="H78">
        <v>105.7</v>
      </c>
      <c r="I78" s="38">
        <v>0</v>
      </c>
      <c r="J78">
        <v>0</v>
      </c>
      <c r="K78">
        <v>0</v>
      </c>
      <c r="L78">
        <v>0</v>
      </c>
    </row>
    <row r="79" spans="1:12" x14ac:dyDescent="0.35">
      <c r="A79" t="s">
        <v>34</v>
      </c>
      <c r="B79">
        <v>2013</v>
      </c>
      <c r="C79" t="s">
        <v>37</v>
      </c>
      <c r="D79" s="29">
        <v>41365</v>
      </c>
      <c r="E79" t="s">
        <v>95</v>
      </c>
      <c r="F79" t="s">
        <v>75</v>
      </c>
      <c r="G79">
        <v>1283</v>
      </c>
      <c r="H79">
        <v>106.1</v>
      </c>
      <c r="I79" s="38">
        <v>0</v>
      </c>
      <c r="J79">
        <v>0</v>
      </c>
      <c r="K79">
        <v>0</v>
      </c>
      <c r="L79">
        <v>0</v>
      </c>
    </row>
    <row r="80" spans="1:12" x14ac:dyDescent="0.35">
      <c r="A80" t="s">
        <v>34</v>
      </c>
      <c r="B80">
        <v>2013</v>
      </c>
      <c r="C80" t="s">
        <v>37</v>
      </c>
      <c r="D80" s="29">
        <v>41365</v>
      </c>
      <c r="E80" t="s">
        <v>95</v>
      </c>
      <c r="F80" t="s">
        <v>17</v>
      </c>
      <c r="G80">
        <v>322.89999999999998</v>
      </c>
      <c r="H80">
        <v>106.1</v>
      </c>
      <c r="I80" s="38">
        <v>0</v>
      </c>
      <c r="J80">
        <v>0</v>
      </c>
      <c r="K80">
        <v>0</v>
      </c>
      <c r="L80">
        <v>0</v>
      </c>
    </row>
    <row r="81" spans="1:12" x14ac:dyDescent="0.35">
      <c r="A81" t="s">
        <v>34</v>
      </c>
      <c r="B81">
        <v>2013</v>
      </c>
      <c r="C81" t="s">
        <v>37</v>
      </c>
      <c r="D81" s="29">
        <v>41365</v>
      </c>
      <c r="E81" t="s">
        <v>95</v>
      </c>
      <c r="F81" t="s">
        <v>82</v>
      </c>
      <c r="G81">
        <v>310.2</v>
      </c>
      <c r="H81">
        <v>106.1</v>
      </c>
      <c r="I81" s="38">
        <v>0</v>
      </c>
      <c r="J81">
        <v>0</v>
      </c>
      <c r="K81">
        <v>0</v>
      </c>
      <c r="L81">
        <v>0</v>
      </c>
    </row>
    <row r="82" spans="1:12" x14ac:dyDescent="0.35">
      <c r="A82" t="s">
        <v>34</v>
      </c>
      <c r="B82">
        <v>2013</v>
      </c>
      <c r="C82" t="s">
        <v>37</v>
      </c>
      <c r="D82" s="29">
        <v>41365</v>
      </c>
      <c r="E82" t="s">
        <v>95</v>
      </c>
      <c r="F82" t="s">
        <v>83</v>
      </c>
      <c r="G82">
        <v>421.79999999999995</v>
      </c>
      <c r="H82">
        <v>106.1</v>
      </c>
      <c r="I82" s="38">
        <v>0</v>
      </c>
      <c r="J82">
        <v>0</v>
      </c>
      <c r="K82">
        <v>0</v>
      </c>
      <c r="L82">
        <v>0</v>
      </c>
    </row>
    <row r="83" spans="1:12" x14ac:dyDescent="0.35">
      <c r="A83" t="s">
        <v>34</v>
      </c>
      <c r="B83">
        <v>2013</v>
      </c>
      <c r="C83" t="s">
        <v>37</v>
      </c>
      <c r="D83" s="29">
        <v>41365</v>
      </c>
      <c r="E83" t="s">
        <v>95</v>
      </c>
      <c r="F83" t="s">
        <v>84</v>
      </c>
      <c r="G83">
        <v>211.1</v>
      </c>
      <c r="H83">
        <v>106.1</v>
      </c>
      <c r="I83" s="38">
        <v>0</v>
      </c>
      <c r="J83">
        <v>0</v>
      </c>
      <c r="K83">
        <v>0</v>
      </c>
      <c r="L83">
        <v>0</v>
      </c>
    </row>
    <row r="84" spans="1:12" x14ac:dyDescent="0.35">
      <c r="A84" t="s">
        <v>34</v>
      </c>
      <c r="B84">
        <v>2013</v>
      </c>
      <c r="C84" t="s">
        <v>37</v>
      </c>
      <c r="D84" s="29">
        <v>41365</v>
      </c>
      <c r="E84" t="s">
        <v>95</v>
      </c>
      <c r="F84" t="s">
        <v>21</v>
      </c>
      <c r="G84">
        <v>106.5</v>
      </c>
      <c r="H84">
        <v>106.1</v>
      </c>
      <c r="I84" s="38">
        <v>0</v>
      </c>
      <c r="J84">
        <v>0</v>
      </c>
      <c r="K84">
        <v>0</v>
      </c>
      <c r="L84">
        <v>0</v>
      </c>
    </row>
    <row r="85" spans="1:12" x14ac:dyDescent="0.35">
      <c r="A85" t="s">
        <v>34</v>
      </c>
      <c r="B85">
        <v>2013</v>
      </c>
      <c r="C85" t="s">
        <v>37</v>
      </c>
      <c r="D85" s="29">
        <v>41365</v>
      </c>
      <c r="E85" t="s">
        <v>95</v>
      </c>
      <c r="F85" t="s">
        <v>23</v>
      </c>
      <c r="G85">
        <v>105.3</v>
      </c>
      <c r="H85">
        <v>106.1</v>
      </c>
      <c r="I85" s="38">
        <v>0</v>
      </c>
      <c r="J85">
        <v>0</v>
      </c>
      <c r="K85">
        <v>0</v>
      </c>
      <c r="L85">
        <v>0</v>
      </c>
    </row>
    <row r="86" spans="1:12" x14ac:dyDescent="0.35">
      <c r="A86" t="s">
        <v>30</v>
      </c>
      <c r="B86">
        <v>2013</v>
      </c>
      <c r="C86" t="s">
        <v>38</v>
      </c>
      <c r="D86" s="29">
        <v>41395</v>
      </c>
      <c r="E86" t="s">
        <v>95</v>
      </c>
      <c r="F86" t="s">
        <v>75</v>
      </c>
      <c r="G86">
        <v>1286.5999999999999</v>
      </c>
      <c r="H86">
        <v>107.2</v>
      </c>
      <c r="I86" s="38">
        <v>0</v>
      </c>
      <c r="J86">
        <v>0</v>
      </c>
      <c r="K86">
        <v>0</v>
      </c>
      <c r="L86">
        <v>0</v>
      </c>
    </row>
    <row r="87" spans="1:12" x14ac:dyDescent="0.35">
      <c r="A87" t="s">
        <v>30</v>
      </c>
      <c r="B87">
        <v>2013</v>
      </c>
      <c r="C87" t="s">
        <v>38</v>
      </c>
      <c r="D87" s="29">
        <v>41395</v>
      </c>
      <c r="E87" t="s">
        <v>95</v>
      </c>
      <c r="F87" t="s">
        <v>17</v>
      </c>
      <c r="G87">
        <v>325.29999999999995</v>
      </c>
      <c r="H87">
        <v>107.2</v>
      </c>
      <c r="I87" s="38">
        <v>0</v>
      </c>
      <c r="J87">
        <v>0</v>
      </c>
      <c r="K87">
        <v>0</v>
      </c>
      <c r="L87">
        <v>0</v>
      </c>
    </row>
    <row r="88" spans="1:12" x14ac:dyDescent="0.35">
      <c r="A88" t="s">
        <v>30</v>
      </c>
      <c r="B88">
        <v>2013</v>
      </c>
      <c r="C88" t="s">
        <v>38</v>
      </c>
      <c r="D88" s="29">
        <v>41395</v>
      </c>
      <c r="E88" t="s">
        <v>95</v>
      </c>
      <c r="F88" t="s">
        <v>82</v>
      </c>
      <c r="G88">
        <v>310.10000000000002</v>
      </c>
      <c r="H88">
        <v>107.2</v>
      </c>
      <c r="I88" s="38">
        <v>0</v>
      </c>
      <c r="J88">
        <v>0</v>
      </c>
      <c r="K88">
        <v>0</v>
      </c>
      <c r="L88">
        <v>0</v>
      </c>
    </row>
    <row r="89" spans="1:12" x14ac:dyDescent="0.35">
      <c r="A89" t="s">
        <v>30</v>
      </c>
      <c r="B89">
        <v>2013</v>
      </c>
      <c r="C89" t="s">
        <v>38</v>
      </c>
      <c r="D89" s="29">
        <v>41395</v>
      </c>
      <c r="E89" t="s">
        <v>95</v>
      </c>
      <c r="F89" t="s">
        <v>83</v>
      </c>
      <c r="G89">
        <v>422.6</v>
      </c>
      <c r="H89">
        <v>107.2</v>
      </c>
      <c r="I89" s="38">
        <v>0</v>
      </c>
      <c r="J89">
        <v>0</v>
      </c>
      <c r="K89">
        <v>0</v>
      </c>
      <c r="L89">
        <v>0</v>
      </c>
    </row>
    <row r="90" spans="1:12" x14ac:dyDescent="0.35">
      <c r="A90" t="s">
        <v>30</v>
      </c>
      <c r="B90">
        <v>2013</v>
      </c>
      <c r="C90" t="s">
        <v>38</v>
      </c>
      <c r="D90" s="29">
        <v>41395</v>
      </c>
      <c r="E90" t="s">
        <v>95</v>
      </c>
      <c r="F90" t="s">
        <v>84</v>
      </c>
      <c r="G90">
        <v>211.6</v>
      </c>
      <c r="H90">
        <v>107.2</v>
      </c>
      <c r="I90" s="38">
        <v>0</v>
      </c>
      <c r="J90">
        <v>0</v>
      </c>
      <c r="K90">
        <v>0</v>
      </c>
      <c r="L90">
        <v>0</v>
      </c>
    </row>
    <row r="91" spans="1:12" x14ac:dyDescent="0.35">
      <c r="A91" t="s">
        <v>30</v>
      </c>
      <c r="B91">
        <v>2013</v>
      </c>
      <c r="C91" t="s">
        <v>38</v>
      </c>
      <c r="D91" s="29">
        <v>41395</v>
      </c>
      <c r="E91" t="s">
        <v>95</v>
      </c>
      <c r="F91" t="s">
        <v>21</v>
      </c>
      <c r="G91">
        <v>107.5</v>
      </c>
      <c r="H91">
        <v>107.2</v>
      </c>
      <c r="I91" s="38">
        <v>0</v>
      </c>
      <c r="J91">
        <v>0</v>
      </c>
      <c r="K91">
        <v>0</v>
      </c>
      <c r="L91">
        <v>0</v>
      </c>
    </row>
    <row r="92" spans="1:12" x14ac:dyDescent="0.35">
      <c r="A92" t="s">
        <v>30</v>
      </c>
      <c r="B92">
        <v>2013</v>
      </c>
      <c r="C92" t="s">
        <v>38</v>
      </c>
      <c r="D92" s="29">
        <v>41395</v>
      </c>
      <c r="E92" t="s">
        <v>95</v>
      </c>
      <c r="F92" t="s">
        <v>23</v>
      </c>
      <c r="G92">
        <v>105.7</v>
      </c>
      <c r="H92">
        <v>107.2</v>
      </c>
      <c r="I92" s="38">
        <v>0</v>
      </c>
      <c r="J92">
        <v>0</v>
      </c>
      <c r="K92">
        <v>0</v>
      </c>
      <c r="L92">
        <v>0</v>
      </c>
    </row>
    <row r="93" spans="1:12" x14ac:dyDescent="0.35">
      <c r="A93" t="s">
        <v>33</v>
      </c>
      <c r="B93">
        <v>2013</v>
      </c>
      <c r="C93" t="s">
        <v>38</v>
      </c>
      <c r="D93" s="29">
        <v>41395</v>
      </c>
      <c r="E93" t="s">
        <v>95</v>
      </c>
      <c r="F93" t="s">
        <v>75</v>
      </c>
      <c r="G93">
        <v>1308.0999999999999</v>
      </c>
      <c r="H93">
        <v>106.6</v>
      </c>
      <c r="I93" s="38">
        <v>0</v>
      </c>
      <c r="J93">
        <v>0</v>
      </c>
      <c r="K93">
        <v>0</v>
      </c>
      <c r="L93">
        <v>0</v>
      </c>
    </row>
    <row r="94" spans="1:12" x14ac:dyDescent="0.35">
      <c r="A94" t="s">
        <v>33</v>
      </c>
      <c r="B94">
        <v>2013</v>
      </c>
      <c r="C94" t="s">
        <v>38</v>
      </c>
      <c r="D94" s="29">
        <v>41395</v>
      </c>
      <c r="E94" t="s">
        <v>95</v>
      </c>
      <c r="F94" t="s">
        <v>17</v>
      </c>
      <c r="G94">
        <v>323.5</v>
      </c>
      <c r="H94">
        <v>106.6</v>
      </c>
      <c r="I94" s="38">
        <v>0</v>
      </c>
      <c r="J94">
        <v>0</v>
      </c>
      <c r="K94">
        <v>0</v>
      </c>
      <c r="L94">
        <v>0</v>
      </c>
    </row>
    <row r="95" spans="1:12" x14ac:dyDescent="0.35">
      <c r="A95" t="s">
        <v>33</v>
      </c>
      <c r="B95">
        <v>2013</v>
      </c>
      <c r="C95" t="s">
        <v>38</v>
      </c>
      <c r="D95" s="29">
        <v>41395</v>
      </c>
      <c r="E95" t="s">
        <v>95</v>
      </c>
      <c r="F95" t="s">
        <v>82</v>
      </c>
      <c r="G95">
        <v>310.10000000000002</v>
      </c>
      <c r="H95">
        <v>106.6</v>
      </c>
      <c r="I95" s="38">
        <v>0</v>
      </c>
      <c r="J95">
        <v>0</v>
      </c>
      <c r="K95">
        <v>0</v>
      </c>
      <c r="L95">
        <v>0</v>
      </c>
    </row>
    <row r="96" spans="1:12" x14ac:dyDescent="0.35">
      <c r="A96" t="s">
        <v>33</v>
      </c>
      <c r="B96">
        <v>2013</v>
      </c>
      <c r="C96" t="s">
        <v>38</v>
      </c>
      <c r="D96" s="29">
        <v>41395</v>
      </c>
      <c r="E96" t="s">
        <v>95</v>
      </c>
      <c r="F96" t="s">
        <v>83</v>
      </c>
      <c r="G96">
        <v>426.1</v>
      </c>
      <c r="H96">
        <v>106.6</v>
      </c>
      <c r="I96" s="38">
        <v>0</v>
      </c>
      <c r="J96">
        <v>0</v>
      </c>
      <c r="K96">
        <v>0</v>
      </c>
      <c r="L96">
        <v>0</v>
      </c>
    </row>
    <row r="97" spans="1:12" x14ac:dyDescent="0.35">
      <c r="A97" t="s">
        <v>33</v>
      </c>
      <c r="B97">
        <v>2013</v>
      </c>
      <c r="C97" t="s">
        <v>38</v>
      </c>
      <c r="D97" s="29">
        <v>41395</v>
      </c>
      <c r="E97" t="s">
        <v>95</v>
      </c>
      <c r="F97" t="s">
        <v>84</v>
      </c>
      <c r="G97">
        <v>212</v>
      </c>
      <c r="H97">
        <v>106.6</v>
      </c>
      <c r="I97" s="38">
        <v>0</v>
      </c>
      <c r="J97">
        <v>0</v>
      </c>
      <c r="K97">
        <v>0</v>
      </c>
      <c r="L97">
        <v>0</v>
      </c>
    </row>
    <row r="98" spans="1:12" x14ac:dyDescent="0.35">
      <c r="A98" t="s">
        <v>33</v>
      </c>
      <c r="B98">
        <v>2013</v>
      </c>
      <c r="C98" t="s">
        <v>38</v>
      </c>
      <c r="D98" s="29">
        <v>41395</v>
      </c>
      <c r="E98" t="s">
        <v>95</v>
      </c>
      <c r="F98" t="s">
        <v>21</v>
      </c>
      <c r="G98">
        <v>107.2</v>
      </c>
      <c r="H98">
        <v>106.6</v>
      </c>
      <c r="I98" s="38">
        <v>0</v>
      </c>
      <c r="J98">
        <v>0</v>
      </c>
      <c r="K98">
        <v>0</v>
      </c>
      <c r="L98">
        <v>0</v>
      </c>
    </row>
    <row r="99" spans="1:12" x14ac:dyDescent="0.35">
      <c r="A99" t="s">
        <v>33</v>
      </c>
      <c r="B99">
        <v>2013</v>
      </c>
      <c r="C99" t="s">
        <v>38</v>
      </c>
      <c r="D99" s="29">
        <v>41395</v>
      </c>
      <c r="E99" t="s">
        <v>95</v>
      </c>
      <c r="F99" t="s">
        <v>23</v>
      </c>
      <c r="G99">
        <v>106.2</v>
      </c>
      <c r="H99">
        <v>106.6</v>
      </c>
      <c r="I99" s="38">
        <v>0</v>
      </c>
      <c r="J99">
        <v>0</v>
      </c>
      <c r="K99">
        <v>0</v>
      </c>
      <c r="L99">
        <v>0</v>
      </c>
    </row>
    <row r="100" spans="1:12" x14ac:dyDescent="0.35">
      <c r="A100" t="s">
        <v>34</v>
      </c>
      <c r="B100">
        <v>2013</v>
      </c>
      <c r="C100" t="s">
        <v>38</v>
      </c>
      <c r="D100" s="29">
        <v>41395</v>
      </c>
      <c r="E100" t="s">
        <v>95</v>
      </c>
      <c r="F100" t="s">
        <v>75</v>
      </c>
      <c r="G100">
        <v>1294.0999999999999</v>
      </c>
      <c r="H100">
        <v>106.9</v>
      </c>
      <c r="I100" s="38">
        <v>0</v>
      </c>
      <c r="J100">
        <v>0</v>
      </c>
      <c r="K100">
        <v>0</v>
      </c>
      <c r="L100">
        <v>0</v>
      </c>
    </row>
    <row r="101" spans="1:12" x14ac:dyDescent="0.35">
      <c r="A101" t="s">
        <v>34</v>
      </c>
      <c r="B101">
        <v>2013</v>
      </c>
      <c r="C101" t="s">
        <v>38</v>
      </c>
      <c r="D101" s="29">
        <v>41395</v>
      </c>
      <c r="E101" t="s">
        <v>95</v>
      </c>
      <c r="F101" t="s">
        <v>17</v>
      </c>
      <c r="G101">
        <v>324.60000000000002</v>
      </c>
      <c r="H101">
        <v>106.9</v>
      </c>
      <c r="I101" s="38">
        <v>0</v>
      </c>
      <c r="J101">
        <v>0</v>
      </c>
      <c r="K101">
        <v>0</v>
      </c>
      <c r="L101">
        <v>0</v>
      </c>
    </row>
    <row r="102" spans="1:12" x14ac:dyDescent="0.35">
      <c r="A102" t="s">
        <v>34</v>
      </c>
      <c r="B102">
        <v>2013</v>
      </c>
      <c r="C102" t="s">
        <v>38</v>
      </c>
      <c r="D102" s="29">
        <v>41395</v>
      </c>
      <c r="E102" t="s">
        <v>95</v>
      </c>
      <c r="F102" t="s">
        <v>82</v>
      </c>
      <c r="G102">
        <v>310.10000000000002</v>
      </c>
      <c r="H102">
        <v>106.9</v>
      </c>
      <c r="I102" s="38">
        <v>0</v>
      </c>
      <c r="J102">
        <v>0</v>
      </c>
      <c r="K102">
        <v>0</v>
      </c>
      <c r="L102">
        <v>0</v>
      </c>
    </row>
    <row r="103" spans="1:12" x14ac:dyDescent="0.35">
      <c r="A103" t="s">
        <v>34</v>
      </c>
      <c r="B103">
        <v>2013</v>
      </c>
      <c r="C103" t="s">
        <v>38</v>
      </c>
      <c r="D103" s="29">
        <v>41395</v>
      </c>
      <c r="E103" t="s">
        <v>95</v>
      </c>
      <c r="F103" t="s">
        <v>83</v>
      </c>
      <c r="G103">
        <v>423.8</v>
      </c>
      <c r="H103">
        <v>106.9</v>
      </c>
      <c r="I103" s="38">
        <v>0</v>
      </c>
      <c r="J103">
        <v>0</v>
      </c>
      <c r="K103">
        <v>0</v>
      </c>
      <c r="L103">
        <v>0</v>
      </c>
    </row>
    <row r="104" spans="1:12" x14ac:dyDescent="0.35">
      <c r="A104" t="s">
        <v>34</v>
      </c>
      <c r="B104">
        <v>2013</v>
      </c>
      <c r="C104" t="s">
        <v>38</v>
      </c>
      <c r="D104" s="29">
        <v>41395</v>
      </c>
      <c r="E104" t="s">
        <v>95</v>
      </c>
      <c r="F104" t="s">
        <v>84</v>
      </c>
      <c r="G104">
        <v>211.7</v>
      </c>
      <c r="H104">
        <v>106.9</v>
      </c>
      <c r="I104" s="38">
        <v>0</v>
      </c>
      <c r="J104">
        <v>0</v>
      </c>
      <c r="K104">
        <v>0</v>
      </c>
      <c r="L104">
        <v>0</v>
      </c>
    </row>
    <row r="105" spans="1:12" x14ac:dyDescent="0.35">
      <c r="A105" t="s">
        <v>34</v>
      </c>
      <c r="B105">
        <v>2013</v>
      </c>
      <c r="C105" t="s">
        <v>38</v>
      </c>
      <c r="D105" s="29">
        <v>41395</v>
      </c>
      <c r="E105" t="s">
        <v>95</v>
      </c>
      <c r="F105" t="s">
        <v>21</v>
      </c>
      <c r="G105">
        <v>107.4</v>
      </c>
      <c r="H105">
        <v>106.9</v>
      </c>
      <c r="I105" s="38">
        <v>0</v>
      </c>
      <c r="J105">
        <v>0</v>
      </c>
      <c r="K105">
        <v>0</v>
      </c>
      <c r="L105">
        <v>0</v>
      </c>
    </row>
    <row r="106" spans="1:12" x14ac:dyDescent="0.35">
      <c r="A106" t="s">
        <v>34</v>
      </c>
      <c r="B106">
        <v>2013</v>
      </c>
      <c r="C106" t="s">
        <v>38</v>
      </c>
      <c r="D106" s="29">
        <v>41395</v>
      </c>
      <c r="E106" t="s">
        <v>95</v>
      </c>
      <c r="F106" t="s">
        <v>23</v>
      </c>
      <c r="G106">
        <v>105.9</v>
      </c>
      <c r="H106">
        <v>106.9</v>
      </c>
      <c r="I106" s="38">
        <v>0</v>
      </c>
      <c r="J106">
        <v>0</v>
      </c>
      <c r="K106">
        <v>0</v>
      </c>
      <c r="L106">
        <v>0</v>
      </c>
    </row>
    <row r="107" spans="1:12" x14ac:dyDescent="0.35">
      <c r="A107" t="s">
        <v>30</v>
      </c>
      <c r="B107">
        <v>2013</v>
      </c>
      <c r="C107" t="s">
        <v>39</v>
      </c>
      <c r="D107" s="29">
        <v>41426</v>
      </c>
      <c r="E107" t="s">
        <v>95</v>
      </c>
      <c r="F107" t="s">
        <v>75</v>
      </c>
      <c r="G107">
        <v>1311.8</v>
      </c>
      <c r="H107">
        <v>108.9</v>
      </c>
      <c r="I107" s="38">
        <v>0</v>
      </c>
      <c r="J107">
        <v>0</v>
      </c>
      <c r="K107">
        <v>0</v>
      </c>
      <c r="L107">
        <v>0</v>
      </c>
    </row>
    <row r="108" spans="1:12" x14ac:dyDescent="0.35">
      <c r="A108" t="s">
        <v>30</v>
      </c>
      <c r="B108">
        <v>2013</v>
      </c>
      <c r="C108" t="s">
        <v>39</v>
      </c>
      <c r="D108" s="29">
        <v>41426</v>
      </c>
      <c r="E108" t="s">
        <v>95</v>
      </c>
      <c r="F108" t="s">
        <v>17</v>
      </c>
      <c r="G108">
        <v>328</v>
      </c>
      <c r="H108">
        <v>108.9</v>
      </c>
      <c r="I108" s="38">
        <v>0</v>
      </c>
      <c r="J108">
        <v>0</v>
      </c>
      <c r="K108">
        <v>0</v>
      </c>
      <c r="L108">
        <v>0</v>
      </c>
    </row>
    <row r="109" spans="1:12" x14ac:dyDescent="0.35">
      <c r="A109" t="s">
        <v>30</v>
      </c>
      <c r="B109">
        <v>2013</v>
      </c>
      <c r="C109" t="s">
        <v>39</v>
      </c>
      <c r="D109" s="29">
        <v>41426</v>
      </c>
      <c r="E109" t="s">
        <v>95</v>
      </c>
      <c r="F109" t="s">
        <v>82</v>
      </c>
      <c r="G109">
        <v>318.10000000000002</v>
      </c>
      <c r="H109">
        <v>108.9</v>
      </c>
      <c r="I109" s="38">
        <v>0</v>
      </c>
      <c r="J109">
        <v>0</v>
      </c>
      <c r="K109">
        <v>0</v>
      </c>
      <c r="L109">
        <v>0</v>
      </c>
    </row>
    <row r="110" spans="1:12" x14ac:dyDescent="0.35">
      <c r="A110" t="s">
        <v>30</v>
      </c>
      <c r="B110">
        <v>2013</v>
      </c>
      <c r="C110" t="s">
        <v>39</v>
      </c>
      <c r="D110" s="29">
        <v>41426</v>
      </c>
      <c r="E110" t="s">
        <v>95</v>
      </c>
      <c r="F110" t="s">
        <v>83</v>
      </c>
      <c r="G110">
        <v>425.29999999999995</v>
      </c>
      <c r="H110">
        <v>108.9</v>
      </c>
      <c r="I110" s="38">
        <v>0</v>
      </c>
      <c r="J110">
        <v>0</v>
      </c>
      <c r="K110">
        <v>0</v>
      </c>
      <c r="L110">
        <v>0</v>
      </c>
    </row>
    <row r="111" spans="1:12" x14ac:dyDescent="0.35">
      <c r="A111" t="s">
        <v>30</v>
      </c>
      <c r="B111">
        <v>2013</v>
      </c>
      <c r="C111" t="s">
        <v>39</v>
      </c>
      <c r="D111" s="29">
        <v>41426</v>
      </c>
      <c r="E111" t="s">
        <v>95</v>
      </c>
      <c r="F111" t="s">
        <v>84</v>
      </c>
      <c r="G111">
        <v>213</v>
      </c>
      <c r="H111">
        <v>108.9</v>
      </c>
      <c r="I111" s="38">
        <v>0</v>
      </c>
      <c r="J111">
        <v>0</v>
      </c>
      <c r="K111">
        <v>0</v>
      </c>
      <c r="L111">
        <v>0</v>
      </c>
    </row>
    <row r="112" spans="1:12" x14ac:dyDescent="0.35">
      <c r="A112" t="s">
        <v>30</v>
      </c>
      <c r="B112">
        <v>2013</v>
      </c>
      <c r="C112" t="s">
        <v>39</v>
      </c>
      <c r="D112" s="29">
        <v>41426</v>
      </c>
      <c r="E112" t="s">
        <v>95</v>
      </c>
      <c r="F112" t="s">
        <v>21</v>
      </c>
      <c r="G112">
        <v>108.5</v>
      </c>
      <c r="H112">
        <v>108.9</v>
      </c>
      <c r="I112" s="38">
        <v>0</v>
      </c>
      <c r="J112">
        <v>0</v>
      </c>
      <c r="K112">
        <v>0</v>
      </c>
      <c r="L112">
        <v>0</v>
      </c>
    </row>
    <row r="113" spans="1:12" x14ac:dyDescent="0.35">
      <c r="A113" t="s">
        <v>30</v>
      </c>
      <c r="B113">
        <v>2013</v>
      </c>
      <c r="C113" t="s">
        <v>39</v>
      </c>
      <c r="D113" s="29">
        <v>41426</v>
      </c>
      <c r="E113" t="s">
        <v>95</v>
      </c>
      <c r="F113" t="s">
        <v>23</v>
      </c>
      <c r="G113">
        <v>106.3</v>
      </c>
      <c r="H113">
        <v>108.9</v>
      </c>
      <c r="I113" s="38">
        <v>0</v>
      </c>
      <c r="J113">
        <v>0</v>
      </c>
      <c r="K113">
        <v>0</v>
      </c>
      <c r="L113">
        <v>0</v>
      </c>
    </row>
    <row r="114" spans="1:12" x14ac:dyDescent="0.35">
      <c r="A114" t="s">
        <v>33</v>
      </c>
      <c r="B114">
        <v>2013</v>
      </c>
      <c r="C114" t="s">
        <v>39</v>
      </c>
      <c r="D114" s="29">
        <v>41426</v>
      </c>
      <c r="E114" t="s">
        <v>95</v>
      </c>
      <c r="F114" t="s">
        <v>75</v>
      </c>
      <c r="G114">
        <v>1354.6000000000001</v>
      </c>
      <c r="H114">
        <v>109.7</v>
      </c>
      <c r="I114" s="38">
        <v>0</v>
      </c>
      <c r="J114">
        <v>0</v>
      </c>
      <c r="K114">
        <v>0</v>
      </c>
      <c r="L114">
        <v>0</v>
      </c>
    </row>
    <row r="115" spans="1:12" x14ac:dyDescent="0.35">
      <c r="A115" t="s">
        <v>33</v>
      </c>
      <c r="B115">
        <v>2013</v>
      </c>
      <c r="C115" t="s">
        <v>39</v>
      </c>
      <c r="D115" s="29">
        <v>41426</v>
      </c>
      <c r="E115" t="s">
        <v>95</v>
      </c>
      <c r="F115" t="s">
        <v>17</v>
      </c>
      <c r="G115">
        <v>325.3</v>
      </c>
      <c r="H115">
        <v>109.7</v>
      </c>
      <c r="I115" s="38">
        <v>0</v>
      </c>
      <c r="J115">
        <v>0</v>
      </c>
      <c r="K115">
        <v>0</v>
      </c>
      <c r="L115">
        <v>0</v>
      </c>
    </row>
    <row r="116" spans="1:12" x14ac:dyDescent="0.35">
      <c r="A116" t="s">
        <v>33</v>
      </c>
      <c r="B116">
        <v>2013</v>
      </c>
      <c r="C116" t="s">
        <v>39</v>
      </c>
      <c r="D116" s="29">
        <v>41426</v>
      </c>
      <c r="E116" t="s">
        <v>95</v>
      </c>
      <c r="F116" t="s">
        <v>82</v>
      </c>
      <c r="G116">
        <v>319.89999999999998</v>
      </c>
      <c r="H116">
        <v>109.7</v>
      </c>
      <c r="I116" s="38">
        <v>0</v>
      </c>
      <c r="J116">
        <v>0</v>
      </c>
      <c r="K116">
        <v>0</v>
      </c>
      <c r="L116">
        <v>0</v>
      </c>
    </row>
    <row r="117" spans="1:12" x14ac:dyDescent="0.35">
      <c r="A117" t="s">
        <v>33</v>
      </c>
      <c r="B117">
        <v>2013</v>
      </c>
      <c r="C117" t="s">
        <v>39</v>
      </c>
      <c r="D117" s="29">
        <v>41426</v>
      </c>
      <c r="E117" t="s">
        <v>95</v>
      </c>
      <c r="F117" t="s">
        <v>83</v>
      </c>
      <c r="G117">
        <v>429.40000000000003</v>
      </c>
      <c r="H117">
        <v>109.7</v>
      </c>
      <c r="I117" s="38">
        <v>0</v>
      </c>
      <c r="J117">
        <v>0</v>
      </c>
      <c r="K117">
        <v>0</v>
      </c>
      <c r="L117">
        <v>0</v>
      </c>
    </row>
    <row r="118" spans="1:12" x14ac:dyDescent="0.35">
      <c r="A118" t="s">
        <v>33</v>
      </c>
      <c r="B118">
        <v>2013</v>
      </c>
      <c r="C118" t="s">
        <v>39</v>
      </c>
      <c r="D118" s="29">
        <v>41426</v>
      </c>
      <c r="E118" t="s">
        <v>95</v>
      </c>
      <c r="F118" t="s">
        <v>84</v>
      </c>
      <c r="G118">
        <v>213.8</v>
      </c>
      <c r="H118">
        <v>109.7</v>
      </c>
      <c r="I118" s="38">
        <v>0</v>
      </c>
      <c r="J118">
        <v>0</v>
      </c>
      <c r="K118">
        <v>0</v>
      </c>
      <c r="L118">
        <v>0</v>
      </c>
    </row>
    <row r="119" spans="1:12" x14ac:dyDescent="0.35">
      <c r="A119" t="s">
        <v>33</v>
      </c>
      <c r="B119">
        <v>2013</v>
      </c>
      <c r="C119" t="s">
        <v>39</v>
      </c>
      <c r="D119" s="29">
        <v>41426</v>
      </c>
      <c r="E119" t="s">
        <v>95</v>
      </c>
      <c r="F119" t="s">
        <v>21</v>
      </c>
      <c r="G119">
        <v>108</v>
      </c>
      <c r="H119">
        <v>109.7</v>
      </c>
      <c r="I119" s="38">
        <v>0</v>
      </c>
      <c r="J119">
        <v>0</v>
      </c>
      <c r="K119">
        <v>0</v>
      </c>
      <c r="L119">
        <v>0</v>
      </c>
    </row>
    <row r="120" spans="1:12" x14ac:dyDescent="0.35">
      <c r="A120" t="s">
        <v>33</v>
      </c>
      <c r="B120">
        <v>2013</v>
      </c>
      <c r="C120" t="s">
        <v>39</v>
      </c>
      <c r="D120" s="29">
        <v>41426</v>
      </c>
      <c r="E120" t="s">
        <v>95</v>
      </c>
      <c r="F120" t="s">
        <v>23</v>
      </c>
      <c r="G120">
        <v>106.5</v>
      </c>
      <c r="H120">
        <v>109.7</v>
      </c>
      <c r="I120" s="38">
        <v>0</v>
      </c>
      <c r="J120">
        <v>0</v>
      </c>
      <c r="K120">
        <v>0</v>
      </c>
      <c r="L120">
        <v>0</v>
      </c>
    </row>
    <row r="121" spans="1:12" x14ac:dyDescent="0.35">
      <c r="A121" t="s">
        <v>34</v>
      </c>
      <c r="B121">
        <v>2013</v>
      </c>
      <c r="C121" t="s">
        <v>39</v>
      </c>
      <c r="D121" s="29">
        <v>41426</v>
      </c>
      <c r="E121" t="s">
        <v>95</v>
      </c>
      <c r="F121" t="s">
        <v>75</v>
      </c>
      <c r="G121">
        <v>1327</v>
      </c>
      <c r="H121">
        <v>109.3</v>
      </c>
      <c r="I121" s="38">
        <v>0</v>
      </c>
      <c r="J121">
        <v>0</v>
      </c>
      <c r="K121">
        <v>0</v>
      </c>
      <c r="L121">
        <v>0</v>
      </c>
    </row>
    <row r="122" spans="1:12" x14ac:dyDescent="0.35">
      <c r="A122" t="s">
        <v>34</v>
      </c>
      <c r="B122">
        <v>2013</v>
      </c>
      <c r="C122" t="s">
        <v>39</v>
      </c>
      <c r="D122" s="29">
        <v>41426</v>
      </c>
      <c r="E122" t="s">
        <v>95</v>
      </c>
      <c r="F122" t="s">
        <v>17</v>
      </c>
      <c r="G122">
        <v>326.89999999999998</v>
      </c>
      <c r="H122">
        <v>109.3</v>
      </c>
      <c r="I122" s="38">
        <v>0</v>
      </c>
      <c r="J122">
        <v>0</v>
      </c>
      <c r="K122">
        <v>0</v>
      </c>
      <c r="L122">
        <v>0</v>
      </c>
    </row>
    <row r="123" spans="1:12" x14ac:dyDescent="0.35">
      <c r="A123" t="s">
        <v>34</v>
      </c>
      <c r="B123">
        <v>2013</v>
      </c>
      <c r="C123" t="s">
        <v>39</v>
      </c>
      <c r="D123" s="29">
        <v>41426</v>
      </c>
      <c r="E123" t="s">
        <v>95</v>
      </c>
      <c r="F123" t="s">
        <v>82</v>
      </c>
      <c r="G123">
        <v>319.10000000000002</v>
      </c>
      <c r="H123">
        <v>109.3</v>
      </c>
      <c r="I123" s="38">
        <v>0</v>
      </c>
      <c r="J123">
        <v>0</v>
      </c>
      <c r="K123">
        <v>0</v>
      </c>
      <c r="L123">
        <v>0</v>
      </c>
    </row>
    <row r="124" spans="1:12" x14ac:dyDescent="0.35">
      <c r="A124" t="s">
        <v>34</v>
      </c>
      <c r="B124">
        <v>2013</v>
      </c>
      <c r="C124" t="s">
        <v>39</v>
      </c>
      <c r="D124" s="29">
        <v>41426</v>
      </c>
      <c r="E124" t="s">
        <v>95</v>
      </c>
      <c r="F124" t="s">
        <v>83</v>
      </c>
      <c r="G124">
        <v>426.7</v>
      </c>
      <c r="H124">
        <v>109.3</v>
      </c>
      <c r="I124" s="38">
        <v>0</v>
      </c>
      <c r="J124">
        <v>0</v>
      </c>
      <c r="K124">
        <v>0</v>
      </c>
      <c r="L124">
        <v>0</v>
      </c>
    </row>
    <row r="125" spans="1:12" x14ac:dyDescent="0.35">
      <c r="A125" t="s">
        <v>34</v>
      </c>
      <c r="B125">
        <v>2013</v>
      </c>
      <c r="C125" t="s">
        <v>39</v>
      </c>
      <c r="D125" s="29">
        <v>41426</v>
      </c>
      <c r="E125" t="s">
        <v>95</v>
      </c>
      <c r="F125" t="s">
        <v>84</v>
      </c>
      <c r="G125">
        <v>213.39999999999998</v>
      </c>
      <c r="H125">
        <v>109.3</v>
      </c>
      <c r="I125" s="38">
        <v>0</v>
      </c>
      <c r="J125">
        <v>0</v>
      </c>
      <c r="K125">
        <v>0</v>
      </c>
      <c r="L125">
        <v>0</v>
      </c>
    </row>
    <row r="126" spans="1:12" x14ac:dyDescent="0.35">
      <c r="A126" t="s">
        <v>34</v>
      </c>
      <c r="B126">
        <v>2013</v>
      </c>
      <c r="C126" t="s">
        <v>39</v>
      </c>
      <c r="D126" s="29">
        <v>41426</v>
      </c>
      <c r="E126" t="s">
        <v>95</v>
      </c>
      <c r="F126" t="s">
        <v>21</v>
      </c>
      <c r="G126">
        <v>108.3</v>
      </c>
      <c r="H126">
        <v>109.3</v>
      </c>
      <c r="I126" s="38">
        <v>0</v>
      </c>
      <c r="J126">
        <v>0</v>
      </c>
      <c r="K126">
        <v>0</v>
      </c>
      <c r="L126">
        <v>0</v>
      </c>
    </row>
    <row r="127" spans="1:12" x14ac:dyDescent="0.35">
      <c r="A127" t="s">
        <v>34</v>
      </c>
      <c r="B127">
        <v>2013</v>
      </c>
      <c r="C127" t="s">
        <v>39</v>
      </c>
      <c r="D127" s="29">
        <v>41426</v>
      </c>
      <c r="E127" t="s">
        <v>95</v>
      </c>
      <c r="F127" t="s">
        <v>23</v>
      </c>
      <c r="G127">
        <v>106.4</v>
      </c>
      <c r="H127">
        <v>109.3</v>
      </c>
      <c r="I127" s="38">
        <v>0</v>
      </c>
      <c r="J127">
        <v>0</v>
      </c>
      <c r="K127">
        <v>0</v>
      </c>
      <c r="L127">
        <v>0</v>
      </c>
    </row>
    <row r="128" spans="1:12" x14ac:dyDescent="0.35">
      <c r="A128" t="s">
        <v>30</v>
      </c>
      <c r="B128">
        <v>2013</v>
      </c>
      <c r="C128" t="s">
        <v>40</v>
      </c>
      <c r="D128" s="29">
        <v>41456</v>
      </c>
      <c r="E128" t="s">
        <v>95</v>
      </c>
      <c r="F128" t="s">
        <v>75</v>
      </c>
      <c r="G128">
        <v>1336.7999999999997</v>
      </c>
      <c r="H128">
        <v>110.7</v>
      </c>
      <c r="I128" s="38">
        <v>0</v>
      </c>
      <c r="J128">
        <v>0</v>
      </c>
      <c r="K128">
        <v>0</v>
      </c>
      <c r="L128">
        <v>0</v>
      </c>
    </row>
    <row r="129" spans="1:12" x14ac:dyDescent="0.35">
      <c r="A129" t="s">
        <v>30</v>
      </c>
      <c r="B129">
        <v>2013</v>
      </c>
      <c r="C129" t="s">
        <v>40</v>
      </c>
      <c r="D129" s="29">
        <v>41456</v>
      </c>
      <c r="E129" t="s">
        <v>95</v>
      </c>
      <c r="F129" t="s">
        <v>17</v>
      </c>
      <c r="G129">
        <v>330.3</v>
      </c>
      <c r="H129">
        <v>110.7</v>
      </c>
      <c r="I129" s="38">
        <v>0</v>
      </c>
      <c r="J129">
        <v>0</v>
      </c>
      <c r="K129">
        <v>0</v>
      </c>
      <c r="L129">
        <v>0</v>
      </c>
    </row>
    <row r="130" spans="1:12" x14ac:dyDescent="0.35">
      <c r="A130" t="s">
        <v>30</v>
      </c>
      <c r="B130">
        <v>2013</v>
      </c>
      <c r="C130" t="s">
        <v>40</v>
      </c>
      <c r="D130" s="29">
        <v>41456</v>
      </c>
      <c r="E130" t="s">
        <v>95</v>
      </c>
      <c r="F130" t="s">
        <v>82</v>
      </c>
      <c r="G130">
        <v>322.3</v>
      </c>
      <c r="H130">
        <v>110.7</v>
      </c>
      <c r="I130" s="38">
        <v>0</v>
      </c>
      <c r="J130">
        <v>0</v>
      </c>
      <c r="K130">
        <v>0</v>
      </c>
      <c r="L130">
        <v>0</v>
      </c>
    </row>
    <row r="131" spans="1:12" x14ac:dyDescent="0.35">
      <c r="A131" t="s">
        <v>30</v>
      </c>
      <c r="B131">
        <v>2013</v>
      </c>
      <c r="C131" t="s">
        <v>40</v>
      </c>
      <c r="D131" s="29">
        <v>41456</v>
      </c>
      <c r="E131" t="s">
        <v>95</v>
      </c>
      <c r="F131" t="s">
        <v>83</v>
      </c>
      <c r="G131">
        <v>427.79999999999995</v>
      </c>
      <c r="H131">
        <v>110.7</v>
      </c>
      <c r="I131" s="38">
        <v>0</v>
      </c>
      <c r="J131">
        <v>0</v>
      </c>
      <c r="K131">
        <v>0</v>
      </c>
      <c r="L131">
        <v>0</v>
      </c>
    </row>
    <row r="132" spans="1:12" x14ac:dyDescent="0.35">
      <c r="A132" t="s">
        <v>30</v>
      </c>
      <c r="B132">
        <v>2013</v>
      </c>
      <c r="C132" t="s">
        <v>40</v>
      </c>
      <c r="D132" s="29">
        <v>41456</v>
      </c>
      <c r="E132" t="s">
        <v>95</v>
      </c>
      <c r="F132" t="s">
        <v>84</v>
      </c>
      <c r="G132">
        <v>214.8</v>
      </c>
      <c r="H132">
        <v>110.7</v>
      </c>
      <c r="I132" s="38">
        <v>0</v>
      </c>
      <c r="J132">
        <v>0</v>
      </c>
      <c r="K132">
        <v>0</v>
      </c>
      <c r="L132">
        <v>0</v>
      </c>
    </row>
    <row r="133" spans="1:12" x14ac:dyDescent="0.35">
      <c r="A133" t="s">
        <v>30</v>
      </c>
      <c r="B133">
        <v>2013</v>
      </c>
      <c r="C133" t="s">
        <v>40</v>
      </c>
      <c r="D133" s="29">
        <v>41456</v>
      </c>
      <c r="E133" t="s">
        <v>95</v>
      </c>
      <c r="F133" t="s">
        <v>21</v>
      </c>
      <c r="G133">
        <v>109.5</v>
      </c>
      <c r="H133">
        <v>110.7</v>
      </c>
      <c r="I133" s="38">
        <v>0</v>
      </c>
      <c r="J133">
        <v>0</v>
      </c>
      <c r="K133">
        <v>0</v>
      </c>
      <c r="L133">
        <v>0</v>
      </c>
    </row>
    <row r="134" spans="1:12" x14ac:dyDescent="0.35">
      <c r="A134" t="s">
        <v>30</v>
      </c>
      <c r="B134">
        <v>2013</v>
      </c>
      <c r="C134" t="s">
        <v>40</v>
      </c>
      <c r="D134" s="29">
        <v>41456</v>
      </c>
      <c r="E134" t="s">
        <v>95</v>
      </c>
      <c r="F134" t="s">
        <v>23</v>
      </c>
      <c r="G134">
        <v>106.9</v>
      </c>
      <c r="H134">
        <v>110.7</v>
      </c>
      <c r="I134" s="38">
        <v>0</v>
      </c>
      <c r="J134">
        <v>0</v>
      </c>
      <c r="K134">
        <v>0</v>
      </c>
      <c r="L134">
        <v>0</v>
      </c>
    </row>
    <row r="135" spans="1:12" x14ac:dyDescent="0.35">
      <c r="A135" t="s">
        <v>33</v>
      </c>
      <c r="B135">
        <v>2013</v>
      </c>
      <c r="C135" t="s">
        <v>40</v>
      </c>
      <c r="D135" s="29">
        <v>41456</v>
      </c>
      <c r="E135" t="s">
        <v>95</v>
      </c>
      <c r="F135" t="s">
        <v>75</v>
      </c>
      <c r="G135">
        <v>1379</v>
      </c>
      <c r="H135">
        <v>111.4</v>
      </c>
      <c r="I135" s="38">
        <v>0</v>
      </c>
      <c r="J135">
        <v>0</v>
      </c>
      <c r="K135">
        <v>0</v>
      </c>
      <c r="L135">
        <v>0</v>
      </c>
    </row>
    <row r="136" spans="1:12" x14ac:dyDescent="0.35">
      <c r="A136" t="s">
        <v>33</v>
      </c>
      <c r="B136">
        <v>2013</v>
      </c>
      <c r="C136" t="s">
        <v>40</v>
      </c>
      <c r="D136" s="29">
        <v>41456</v>
      </c>
      <c r="E136" t="s">
        <v>95</v>
      </c>
      <c r="F136" t="s">
        <v>17</v>
      </c>
      <c r="G136">
        <v>327.10000000000002</v>
      </c>
      <c r="H136">
        <v>111.4</v>
      </c>
      <c r="I136" s="38">
        <v>0</v>
      </c>
      <c r="J136">
        <v>0</v>
      </c>
      <c r="K136">
        <v>0</v>
      </c>
      <c r="L136">
        <v>0</v>
      </c>
    </row>
    <row r="137" spans="1:12" x14ac:dyDescent="0.35">
      <c r="A137" t="s">
        <v>33</v>
      </c>
      <c r="B137">
        <v>2013</v>
      </c>
      <c r="C137" t="s">
        <v>40</v>
      </c>
      <c r="D137" s="29">
        <v>41456</v>
      </c>
      <c r="E137" t="s">
        <v>95</v>
      </c>
      <c r="F137" t="s">
        <v>82</v>
      </c>
      <c r="G137">
        <v>325.10000000000002</v>
      </c>
      <c r="H137">
        <v>111.4</v>
      </c>
      <c r="I137" s="38">
        <v>0</v>
      </c>
      <c r="J137">
        <v>0</v>
      </c>
      <c r="K137">
        <v>0</v>
      </c>
      <c r="L137">
        <v>0</v>
      </c>
    </row>
    <row r="138" spans="1:12" x14ac:dyDescent="0.35">
      <c r="A138" t="s">
        <v>33</v>
      </c>
      <c r="B138">
        <v>2013</v>
      </c>
      <c r="C138" t="s">
        <v>40</v>
      </c>
      <c r="D138" s="29">
        <v>41456</v>
      </c>
      <c r="E138" t="s">
        <v>95</v>
      </c>
      <c r="F138" t="s">
        <v>83</v>
      </c>
      <c r="G138">
        <v>431.2</v>
      </c>
      <c r="H138">
        <v>111.4</v>
      </c>
      <c r="I138" s="38">
        <v>0</v>
      </c>
      <c r="J138">
        <v>0</v>
      </c>
      <c r="K138">
        <v>0</v>
      </c>
      <c r="L138">
        <v>0</v>
      </c>
    </row>
    <row r="139" spans="1:12" x14ac:dyDescent="0.35">
      <c r="A139" t="s">
        <v>33</v>
      </c>
      <c r="B139">
        <v>2013</v>
      </c>
      <c r="C139" t="s">
        <v>40</v>
      </c>
      <c r="D139" s="29">
        <v>41456</v>
      </c>
      <c r="E139" t="s">
        <v>95</v>
      </c>
      <c r="F139" t="s">
        <v>84</v>
      </c>
      <c r="G139">
        <v>215.39999999999998</v>
      </c>
      <c r="H139">
        <v>111.4</v>
      </c>
      <c r="I139" s="38">
        <v>0</v>
      </c>
      <c r="J139">
        <v>0</v>
      </c>
      <c r="K139">
        <v>0</v>
      </c>
      <c r="L139">
        <v>0</v>
      </c>
    </row>
    <row r="140" spans="1:12" x14ac:dyDescent="0.35">
      <c r="A140" t="s">
        <v>33</v>
      </c>
      <c r="B140">
        <v>2013</v>
      </c>
      <c r="C140" t="s">
        <v>40</v>
      </c>
      <c r="D140" s="29">
        <v>41456</v>
      </c>
      <c r="E140" t="s">
        <v>95</v>
      </c>
      <c r="F140" t="s">
        <v>21</v>
      </c>
      <c r="G140">
        <v>108.6</v>
      </c>
      <c r="H140">
        <v>111.4</v>
      </c>
      <c r="I140" s="38">
        <v>0</v>
      </c>
      <c r="J140">
        <v>0</v>
      </c>
      <c r="K140">
        <v>0</v>
      </c>
      <c r="L140">
        <v>0</v>
      </c>
    </row>
    <row r="141" spans="1:12" x14ac:dyDescent="0.35">
      <c r="A141" t="s">
        <v>33</v>
      </c>
      <c r="B141">
        <v>2013</v>
      </c>
      <c r="C141" t="s">
        <v>40</v>
      </c>
      <c r="D141" s="29">
        <v>41456</v>
      </c>
      <c r="E141" t="s">
        <v>95</v>
      </c>
      <c r="F141" t="s">
        <v>23</v>
      </c>
      <c r="G141">
        <v>107.1</v>
      </c>
      <c r="H141">
        <v>111.4</v>
      </c>
      <c r="I141" s="38">
        <v>0</v>
      </c>
      <c r="J141">
        <v>0</v>
      </c>
      <c r="K141">
        <v>0</v>
      </c>
      <c r="L141">
        <v>0</v>
      </c>
    </row>
    <row r="142" spans="1:12" x14ac:dyDescent="0.35">
      <c r="A142" t="s">
        <v>34</v>
      </c>
      <c r="B142">
        <v>2013</v>
      </c>
      <c r="C142" t="s">
        <v>40</v>
      </c>
      <c r="D142" s="29">
        <v>41456</v>
      </c>
      <c r="E142" t="s">
        <v>95</v>
      </c>
      <c r="F142" t="s">
        <v>75</v>
      </c>
      <c r="G142">
        <v>1351.8</v>
      </c>
      <c r="H142">
        <v>111</v>
      </c>
      <c r="I142" s="38">
        <v>0</v>
      </c>
      <c r="J142">
        <v>0</v>
      </c>
      <c r="K142">
        <v>0</v>
      </c>
      <c r="L142">
        <v>0</v>
      </c>
    </row>
    <row r="143" spans="1:12" x14ac:dyDescent="0.35">
      <c r="A143" t="s">
        <v>34</v>
      </c>
      <c r="B143">
        <v>2013</v>
      </c>
      <c r="C143" t="s">
        <v>40</v>
      </c>
      <c r="D143" s="29">
        <v>41456</v>
      </c>
      <c r="E143" t="s">
        <v>95</v>
      </c>
      <c r="F143" t="s">
        <v>17</v>
      </c>
      <c r="G143">
        <v>329</v>
      </c>
      <c r="H143">
        <v>111</v>
      </c>
      <c r="I143" s="38">
        <v>0</v>
      </c>
      <c r="J143">
        <v>0</v>
      </c>
      <c r="K143">
        <v>0</v>
      </c>
      <c r="L143">
        <v>0</v>
      </c>
    </row>
    <row r="144" spans="1:12" x14ac:dyDescent="0.35">
      <c r="A144" t="s">
        <v>34</v>
      </c>
      <c r="B144">
        <v>2013</v>
      </c>
      <c r="C144" t="s">
        <v>40</v>
      </c>
      <c r="D144" s="29">
        <v>41456</v>
      </c>
      <c r="E144" t="s">
        <v>95</v>
      </c>
      <c r="F144" t="s">
        <v>82</v>
      </c>
      <c r="G144">
        <v>323.89999999999998</v>
      </c>
      <c r="H144">
        <v>111</v>
      </c>
      <c r="I144" s="38">
        <v>0</v>
      </c>
      <c r="J144">
        <v>0</v>
      </c>
      <c r="K144">
        <v>0</v>
      </c>
      <c r="L144">
        <v>0</v>
      </c>
    </row>
    <row r="145" spans="1:12" x14ac:dyDescent="0.35">
      <c r="A145" t="s">
        <v>34</v>
      </c>
      <c r="B145">
        <v>2013</v>
      </c>
      <c r="C145" t="s">
        <v>40</v>
      </c>
      <c r="D145" s="29">
        <v>41456</v>
      </c>
      <c r="E145" t="s">
        <v>95</v>
      </c>
      <c r="F145" t="s">
        <v>83</v>
      </c>
      <c r="G145">
        <v>428.8</v>
      </c>
      <c r="H145">
        <v>111</v>
      </c>
      <c r="I145" s="38">
        <v>0</v>
      </c>
      <c r="J145">
        <v>0</v>
      </c>
      <c r="K145">
        <v>0</v>
      </c>
      <c r="L145">
        <v>0</v>
      </c>
    </row>
    <row r="146" spans="1:12" x14ac:dyDescent="0.35">
      <c r="A146" t="s">
        <v>34</v>
      </c>
      <c r="B146">
        <v>2013</v>
      </c>
      <c r="C146" t="s">
        <v>40</v>
      </c>
      <c r="D146" s="29">
        <v>41456</v>
      </c>
      <c r="E146" t="s">
        <v>95</v>
      </c>
      <c r="F146" t="s">
        <v>84</v>
      </c>
      <c r="G146">
        <v>215.10000000000002</v>
      </c>
      <c r="H146">
        <v>111</v>
      </c>
      <c r="I146" s="38">
        <v>0</v>
      </c>
      <c r="J146">
        <v>0</v>
      </c>
      <c r="K146">
        <v>0</v>
      </c>
      <c r="L146">
        <v>0</v>
      </c>
    </row>
    <row r="147" spans="1:12" x14ac:dyDescent="0.35">
      <c r="A147" t="s">
        <v>34</v>
      </c>
      <c r="B147">
        <v>2013</v>
      </c>
      <c r="C147" t="s">
        <v>40</v>
      </c>
      <c r="D147" s="29">
        <v>41456</v>
      </c>
      <c r="E147" t="s">
        <v>95</v>
      </c>
      <c r="F147" t="s">
        <v>21</v>
      </c>
      <c r="G147">
        <v>109.2</v>
      </c>
      <c r="H147">
        <v>111</v>
      </c>
      <c r="I147" s="38">
        <v>0</v>
      </c>
      <c r="J147">
        <v>0</v>
      </c>
      <c r="K147">
        <v>0</v>
      </c>
      <c r="L147">
        <v>0</v>
      </c>
    </row>
    <row r="148" spans="1:12" x14ac:dyDescent="0.35">
      <c r="A148" t="s">
        <v>34</v>
      </c>
      <c r="B148">
        <v>2013</v>
      </c>
      <c r="C148" t="s">
        <v>40</v>
      </c>
      <c r="D148" s="29">
        <v>41456</v>
      </c>
      <c r="E148" t="s">
        <v>95</v>
      </c>
      <c r="F148" t="s">
        <v>23</v>
      </c>
      <c r="G148">
        <v>107</v>
      </c>
      <c r="H148">
        <v>111</v>
      </c>
      <c r="I148" s="38">
        <v>0</v>
      </c>
      <c r="J148">
        <v>0</v>
      </c>
      <c r="K148">
        <v>0</v>
      </c>
      <c r="L148">
        <v>0</v>
      </c>
    </row>
    <row r="149" spans="1:12" x14ac:dyDescent="0.35">
      <c r="A149" t="s">
        <v>30</v>
      </c>
      <c r="B149">
        <v>2013</v>
      </c>
      <c r="C149" t="s">
        <v>41</v>
      </c>
      <c r="D149" s="29">
        <v>41487</v>
      </c>
      <c r="E149" t="s">
        <v>95</v>
      </c>
      <c r="F149" t="s">
        <v>75</v>
      </c>
      <c r="G149">
        <v>1352.8</v>
      </c>
      <c r="H149">
        <v>112.1</v>
      </c>
      <c r="I149" s="38">
        <v>0</v>
      </c>
      <c r="J149">
        <v>0</v>
      </c>
      <c r="K149">
        <v>0</v>
      </c>
      <c r="L149">
        <v>0</v>
      </c>
    </row>
    <row r="150" spans="1:12" x14ac:dyDescent="0.35">
      <c r="A150" t="s">
        <v>30</v>
      </c>
      <c r="B150">
        <v>2013</v>
      </c>
      <c r="C150" t="s">
        <v>41</v>
      </c>
      <c r="D150" s="29">
        <v>41487</v>
      </c>
      <c r="E150" t="s">
        <v>95</v>
      </c>
      <c r="F150" t="s">
        <v>17</v>
      </c>
      <c r="G150">
        <v>332.6</v>
      </c>
      <c r="H150">
        <v>112.1</v>
      </c>
      <c r="I150" s="38">
        <v>0</v>
      </c>
      <c r="J150">
        <v>0</v>
      </c>
      <c r="K150">
        <v>0</v>
      </c>
      <c r="L150">
        <v>0</v>
      </c>
    </row>
    <row r="151" spans="1:12" x14ac:dyDescent="0.35">
      <c r="A151" t="s">
        <v>30</v>
      </c>
      <c r="B151">
        <v>2013</v>
      </c>
      <c r="C151" t="s">
        <v>41</v>
      </c>
      <c r="D151" s="29">
        <v>41487</v>
      </c>
      <c r="E151" t="s">
        <v>95</v>
      </c>
      <c r="F151" t="s">
        <v>82</v>
      </c>
      <c r="G151">
        <v>325.39999999999998</v>
      </c>
      <c r="H151">
        <v>112.1</v>
      </c>
      <c r="I151" s="38">
        <v>0</v>
      </c>
      <c r="J151">
        <v>0</v>
      </c>
      <c r="K151">
        <v>0</v>
      </c>
      <c r="L151">
        <v>0</v>
      </c>
    </row>
    <row r="152" spans="1:12" x14ac:dyDescent="0.35">
      <c r="A152" t="s">
        <v>30</v>
      </c>
      <c r="B152">
        <v>2013</v>
      </c>
      <c r="C152" t="s">
        <v>41</v>
      </c>
      <c r="D152" s="29">
        <v>41487</v>
      </c>
      <c r="E152" t="s">
        <v>95</v>
      </c>
      <c r="F152" t="s">
        <v>83</v>
      </c>
      <c r="G152">
        <v>432.2</v>
      </c>
      <c r="H152">
        <v>112.1</v>
      </c>
      <c r="I152" s="38">
        <v>0</v>
      </c>
      <c r="J152">
        <v>0</v>
      </c>
      <c r="K152">
        <v>0</v>
      </c>
      <c r="L152">
        <v>0</v>
      </c>
    </row>
    <row r="153" spans="1:12" x14ac:dyDescent="0.35">
      <c r="A153" t="s">
        <v>30</v>
      </c>
      <c r="B153">
        <v>2013</v>
      </c>
      <c r="C153" t="s">
        <v>41</v>
      </c>
      <c r="D153" s="29">
        <v>41487</v>
      </c>
      <c r="E153" t="s">
        <v>95</v>
      </c>
      <c r="F153" t="s">
        <v>84</v>
      </c>
      <c r="G153">
        <v>216.2</v>
      </c>
      <c r="H153">
        <v>112.1</v>
      </c>
      <c r="I153" s="38">
        <v>0</v>
      </c>
      <c r="J153">
        <v>0</v>
      </c>
      <c r="K153">
        <v>0</v>
      </c>
      <c r="L153">
        <v>0</v>
      </c>
    </row>
    <row r="154" spans="1:12" x14ac:dyDescent="0.35">
      <c r="A154" t="s">
        <v>30</v>
      </c>
      <c r="B154">
        <v>2013</v>
      </c>
      <c r="C154" t="s">
        <v>41</v>
      </c>
      <c r="D154" s="29">
        <v>41487</v>
      </c>
      <c r="E154" t="s">
        <v>95</v>
      </c>
      <c r="F154" t="s">
        <v>21</v>
      </c>
      <c r="G154">
        <v>109.9</v>
      </c>
      <c r="H154">
        <v>112.1</v>
      </c>
      <c r="I154" s="38">
        <v>0</v>
      </c>
      <c r="J154">
        <v>0</v>
      </c>
      <c r="K154">
        <v>0</v>
      </c>
      <c r="L154">
        <v>0</v>
      </c>
    </row>
    <row r="155" spans="1:12" x14ac:dyDescent="0.35">
      <c r="A155" t="s">
        <v>30</v>
      </c>
      <c r="B155">
        <v>2013</v>
      </c>
      <c r="C155" t="s">
        <v>41</v>
      </c>
      <c r="D155" s="29">
        <v>41487</v>
      </c>
      <c r="E155" t="s">
        <v>95</v>
      </c>
      <c r="F155" t="s">
        <v>23</v>
      </c>
      <c r="G155">
        <v>107.5</v>
      </c>
      <c r="H155">
        <v>112.1</v>
      </c>
      <c r="I155" s="38">
        <v>0</v>
      </c>
      <c r="J155">
        <v>0</v>
      </c>
      <c r="K155">
        <v>0</v>
      </c>
      <c r="L155">
        <v>0</v>
      </c>
    </row>
    <row r="156" spans="1:12" x14ac:dyDescent="0.35">
      <c r="A156" t="s">
        <v>33</v>
      </c>
      <c r="B156">
        <v>2013</v>
      </c>
      <c r="C156" t="s">
        <v>41</v>
      </c>
      <c r="D156" s="29">
        <v>41487</v>
      </c>
      <c r="E156" t="s">
        <v>95</v>
      </c>
      <c r="F156" t="s">
        <v>75</v>
      </c>
      <c r="G156">
        <v>1395.2</v>
      </c>
      <c r="H156">
        <v>112.7</v>
      </c>
      <c r="I156" s="38">
        <v>0</v>
      </c>
      <c r="J156">
        <v>0</v>
      </c>
      <c r="K156">
        <v>0</v>
      </c>
      <c r="L156">
        <v>0</v>
      </c>
    </row>
    <row r="157" spans="1:12" x14ac:dyDescent="0.35">
      <c r="A157" t="s">
        <v>33</v>
      </c>
      <c r="B157">
        <v>2013</v>
      </c>
      <c r="C157" t="s">
        <v>41</v>
      </c>
      <c r="D157" s="29">
        <v>41487</v>
      </c>
      <c r="E157" t="s">
        <v>95</v>
      </c>
      <c r="F157" t="s">
        <v>17</v>
      </c>
      <c r="G157">
        <v>329.09999999999997</v>
      </c>
      <c r="H157">
        <v>112.7</v>
      </c>
      <c r="I157" s="38">
        <v>0</v>
      </c>
      <c r="J157">
        <v>0</v>
      </c>
      <c r="K157">
        <v>0</v>
      </c>
      <c r="L157">
        <v>0</v>
      </c>
    </row>
    <row r="158" spans="1:12" x14ac:dyDescent="0.35">
      <c r="A158" t="s">
        <v>33</v>
      </c>
      <c r="B158">
        <v>2013</v>
      </c>
      <c r="C158" t="s">
        <v>41</v>
      </c>
      <c r="D158" s="29">
        <v>41487</v>
      </c>
      <c r="E158" t="s">
        <v>95</v>
      </c>
      <c r="F158" t="s">
        <v>82</v>
      </c>
      <c r="G158">
        <v>327.8</v>
      </c>
      <c r="H158">
        <v>112.7</v>
      </c>
      <c r="I158" s="38">
        <v>0</v>
      </c>
      <c r="J158">
        <v>0</v>
      </c>
      <c r="K158">
        <v>0</v>
      </c>
      <c r="L158">
        <v>0</v>
      </c>
    </row>
    <row r="159" spans="1:12" x14ac:dyDescent="0.35">
      <c r="A159" t="s">
        <v>33</v>
      </c>
      <c r="B159">
        <v>2013</v>
      </c>
      <c r="C159" t="s">
        <v>41</v>
      </c>
      <c r="D159" s="29">
        <v>41487</v>
      </c>
      <c r="E159" t="s">
        <v>95</v>
      </c>
      <c r="F159" t="s">
        <v>83</v>
      </c>
      <c r="G159">
        <v>435.8</v>
      </c>
      <c r="H159">
        <v>112.7</v>
      </c>
      <c r="I159" s="38">
        <v>0</v>
      </c>
      <c r="J159">
        <v>0</v>
      </c>
      <c r="K159">
        <v>0</v>
      </c>
      <c r="L159">
        <v>0</v>
      </c>
    </row>
    <row r="160" spans="1:12" x14ac:dyDescent="0.35">
      <c r="A160" t="s">
        <v>33</v>
      </c>
      <c r="B160">
        <v>2013</v>
      </c>
      <c r="C160" t="s">
        <v>41</v>
      </c>
      <c r="D160" s="29">
        <v>41487</v>
      </c>
      <c r="E160" t="s">
        <v>95</v>
      </c>
      <c r="F160" t="s">
        <v>84</v>
      </c>
      <c r="G160">
        <v>217</v>
      </c>
      <c r="H160">
        <v>112.7</v>
      </c>
      <c r="I160" s="38">
        <v>0</v>
      </c>
      <c r="J160">
        <v>0</v>
      </c>
      <c r="K160">
        <v>0</v>
      </c>
      <c r="L160">
        <v>0</v>
      </c>
    </row>
    <row r="161" spans="1:12" x14ac:dyDescent="0.35">
      <c r="A161" t="s">
        <v>33</v>
      </c>
      <c r="B161">
        <v>2013</v>
      </c>
      <c r="C161" t="s">
        <v>41</v>
      </c>
      <c r="D161" s="29">
        <v>41487</v>
      </c>
      <c r="E161" t="s">
        <v>95</v>
      </c>
      <c r="F161" t="s">
        <v>21</v>
      </c>
      <c r="G161">
        <v>109.3</v>
      </c>
      <c r="H161">
        <v>112.7</v>
      </c>
      <c r="I161" s="38">
        <v>0</v>
      </c>
      <c r="J161">
        <v>0</v>
      </c>
      <c r="K161">
        <v>0</v>
      </c>
      <c r="L161">
        <v>0</v>
      </c>
    </row>
    <row r="162" spans="1:12" x14ac:dyDescent="0.35">
      <c r="A162" t="s">
        <v>33</v>
      </c>
      <c r="B162">
        <v>2013</v>
      </c>
      <c r="C162" t="s">
        <v>41</v>
      </c>
      <c r="D162" s="29">
        <v>41487</v>
      </c>
      <c r="E162" t="s">
        <v>95</v>
      </c>
      <c r="F162" t="s">
        <v>23</v>
      </c>
      <c r="G162">
        <v>107.6</v>
      </c>
      <c r="H162">
        <v>112.7</v>
      </c>
      <c r="I162" s="38">
        <v>0</v>
      </c>
      <c r="J162">
        <v>0</v>
      </c>
      <c r="K162">
        <v>0</v>
      </c>
      <c r="L162">
        <v>0</v>
      </c>
    </row>
    <row r="163" spans="1:12" x14ac:dyDescent="0.35">
      <c r="A163" t="s">
        <v>34</v>
      </c>
      <c r="B163">
        <v>2013</v>
      </c>
      <c r="C163" t="s">
        <v>41</v>
      </c>
      <c r="D163" s="29">
        <v>41487</v>
      </c>
      <c r="E163" t="s">
        <v>95</v>
      </c>
      <c r="F163" t="s">
        <v>75</v>
      </c>
      <c r="G163">
        <v>1367.2</v>
      </c>
      <c r="H163">
        <v>112.4</v>
      </c>
      <c r="I163" s="38">
        <v>0</v>
      </c>
      <c r="J163">
        <v>0</v>
      </c>
      <c r="K163">
        <v>0</v>
      </c>
      <c r="L163">
        <v>0</v>
      </c>
    </row>
    <row r="164" spans="1:12" x14ac:dyDescent="0.35">
      <c r="A164" t="s">
        <v>34</v>
      </c>
      <c r="B164">
        <v>2013</v>
      </c>
      <c r="C164" t="s">
        <v>41</v>
      </c>
      <c r="D164" s="29">
        <v>41487</v>
      </c>
      <c r="E164" t="s">
        <v>95</v>
      </c>
      <c r="F164" t="s">
        <v>17</v>
      </c>
      <c r="G164">
        <v>331.1</v>
      </c>
      <c r="H164">
        <v>112.4</v>
      </c>
      <c r="I164" s="38">
        <v>0</v>
      </c>
      <c r="J164">
        <v>0</v>
      </c>
      <c r="K164">
        <v>0</v>
      </c>
      <c r="L164">
        <v>0</v>
      </c>
    </row>
    <row r="165" spans="1:12" x14ac:dyDescent="0.35">
      <c r="A165" t="s">
        <v>34</v>
      </c>
      <c r="B165">
        <v>2013</v>
      </c>
      <c r="C165" t="s">
        <v>41</v>
      </c>
      <c r="D165" s="29">
        <v>41487</v>
      </c>
      <c r="E165" t="s">
        <v>95</v>
      </c>
      <c r="F165" t="s">
        <v>82</v>
      </c>
      <c r="G165">
        <v>326.8</v>
      </c>
      <c r="H165">
        <v>112.4</v>
      </c>
      <c r="I165" s="38">
        <v>0</v>
      </c>
      <c r="J165">
        <v>0</v>
      </c>
      <c r="K165">
        <v>0</v>
      </c>
      <c r="L165">
        <v>0</v>
      </c>
    </row>
    <row r="166" spans="1:12" x14ac:dyDescent="0.35">
      <c r="A166" t="s">
        <v>34</v>
      </c>
      <c r="B166">
        <v>2013</v>
      </c>
      <c r="C166" t="s">
        <v>41</v>
      </c>
      <c r="D166" s="29">
        <v>41487</v>
      </c>
      <c r="E166" t="s">
        <v>95</v>
      </c>
      <c r="F166" t="s">
        <v>83</v>
      </c>
      <c r="G166">
        <v>433.4</v>
      </c>
      <c r="H166">
        <v>112.4</v>
      </c>
      <c r="I166" s="38">
        <v>0</v>
      </c>
      <c r="J166">
        <v>0</v>
      </c>
      <c r="K166">
        <v>0</v>
      </c>
      <c r="L166">
        <v>0</v>
      </c>
    </row>
    <row r="167" spans="1:12" x14ac:dyDescent="0.35">
      <c r="A167" t="s">
        <v>34</v>
      </c>
      <c r="B167">
        <v>2013</v>
      </c>
      <c r="C167" t="s">
        <v>41</v>
      </c>
      <c r="D167" s="29">
        <v>41487</v>
      </c>
      <c r="E167" t="s">
        <v>95</v>
      </c>
      <c r="F167" t="s">
        <v>84</v>
      </c>
      <c r="G167">
        <v>216.60000000000002</v>
      </c>
      <c r="H167">
        <v>112.4</v>
      </c>
      <c r="I167" s="38">
        <v>0</v>
      </c>
      <c r="J167">
        <v>0</v>
      </c>
      <c r="K167">
        <v>0</v>
      </c>
      <c r="L167">
        <v>0</v>
      </c>
    </row>
    <row r="168" spans="1:12" x14ac:dyDescent="0.35">
      <c r="A168" t="s">
        <v>34</v>
      </c>
      <c r="B168">
        <v>2013</v>
      </c>
      <c r="C168" t="s">
        <v>41</v>
      </c>
      <c r="D168" s="29">
        <v>41487</v>
      </c>
      <c r="E168" t="s">
        <v>95</v>
      </c>
      <c r="F168" t="s">
        <v>21</v>
      </c>
      <c r="G168">
        <v>109.7</v>
      </c>
      <c r="H168">
        <v>112.4</v>
      </c>
      <c r="I168" s="38">
        <v>0</v>
      </c>
      <c r="J168">
        <v>0</v>
      </c>
      <c r="K168">
        <v>0</v>
      </c>
      <c r="L168">
        <v>0</v>
      </c>
    </row>
    <row r="169" spans="1:12" x14ac:dyDescent="0.35">
      <c r="A169" t="s">
        <v>34</v>
      </c>
      <c r="B169">
        <v>2013</v>
      </c>
      <c r="C169" t="s">
        <v>41</v>
      </c>
      <c r="D169" s="29">
        <v>41487</v>
      </c>
      <c r="E169" t="s">
        <v>95</v>
      </c>
      <c r="F169" t="s">
        <v>23</v>
      </c>
      <c r="G169">
        <v>107.5</v>
      </c>
      <c r="H169">
        <v>112.4</v>
      </c>
      <c r="I169" s="38">
        <v>0</v>
      </c>
      <c r="J169">
        <v>0</v>
      </c>
      <c r="K169">
        <v>0</v>
      </c>
      <c r="L169">
        <v>0</v>
      </c>
    </row>
    <row r="170" spans="1:12" x14ac:dyDescent="0.35">
      <c r="A170" t="s">
        <v>30</v>
      </c>
      <c r="B170">
        <v>2013</v>
      </c>
      <c r="C170" t="s">
        <v>42</v>
      </c>
      <c r="D170" s="29">
        <v>41518</v>
      </c>
      <c r="E170" t="s">
        <v>95</v>
      </c>
      <c r="F170" t="s">
        <v>75</v>
      </c>
      <c r="G170">
        <v>1378.1000000000001</v>
      </c>
      <c r="H170">
        <v>114.2</v>
      </c>
      <c r="I170" s="38">
        <v>0</v>
      </c>
      <c r="J170">
        <v>0</v>
      </c>
      <c r="K170">
        <v>0</v>
      </c>
      <c r="L170">
        <v>0</v>
      </c>
    </row>
    <row r="171" spans="1:12" x14ac:dyDescent="0.35">
      <c r="A171" t="s">
        <v>30</v>
      </c>
      <c r="B171">
        <v>2013</v>
      </c>
      <c r="C171" t="s">
        <v>42</v>
      </c>
      <c r="D171" s="29">
        <v>41518</v>
      </c>
      <c r="E171" t="s">
        <v>95</v>
      </c>
      <c r="F171" t="s">
        <v>17</v>
      </c>
      <c r="G171">
        <v>336.6</v>
      </c>
      <c r="H171">
        <v>114.2</v>
      </c>
      <c r="I171" s="38">
        <v>0</v>
      </c>
      <c r="J171">
        <v>0</v>
      </c>
      <c r="K171">
        <v>0</v>
      </c>
      <c r="L171">
        <v>0</v>
      </c>
    </row>
    <row r="172" spans="1:12" x14ac:dyDescent="0.35">
      <c r="A172" t="s">
        <v>30</v>
      </c>
      <c r="B172">
        <v>2013</v>
      </c>
      <c r="C172" t="s">
        <v>42</v>
      </c>
      <c r="D172" s="29">
        <v>41518</v>
      </c>
      <c r="E172" t="s">
        <v>95</v>
      </c>
      <c r="F172" t="s">
        <v>82</v>
      </c>
      <c r="G172">
        <v>328.8</v>
      </c>
      <c r="H172">
        <v>114.2</v>
      </c>
      <c r="I172" s="38">
        <v>0</v>
      </c>
      <c r="J172">
        <v>0</v>
      </c>
      <c r="K172">
        <v>0</v>
      </c>
      <c r="L172">
        <v>0</v>
      </c>
    </row>
    <row r="173" spans="1:12" x14ac:dyDescent="0.35">
      <c r="A173" t="s">
        <v>30</v>
      </c>
      <c r="B173">
        <v>2013</v>
      </c>
      <c r="C173" t="s">
        <v>42</v>
      </c>
      <c r="D173" s="29">
        <v>41518</v>
      </c>
      <c r="E173" t="s">
        <v>95</v>
      </c>
      <c r="F173" t="s">
        <v>83</v>
      </c>
      <c r="G173">
        <v>436.5</v>
      </c>
      <c r="H173">
        <v>114.2</v>
      </c>
      <c r="I173" s="38">
        <v>0</v>
      </c>
      <c r="J173">
        <v>0</v>
      </c>
      <c r="K173">
        <v>0</v>
      </c>
      <c r="L173">
        <v>0</v>
      </c>
    </row>
    <row r="174" spans="1:12" x14ac:dyDescent="0.35">
      <c r="A174" t="s">
        <v>30</v>
      </c>
      <c r="B174">
        <v>2013</v>
      </c>
      <c r="C174" t="s">
        <v>42</v>
      </c>
      <c r="D174" s="29">
        <v>41518</v>
      </c>
      <c r="E174" t="s">
        <v>95</v>
      </c>
      <c r="F174" t="s">
        <v>84</v>
      </c>
      <c r="G174">
        <v>218.3</v>
      </c>
      <c r="H174">
        <v>114.2</v>
      </c>
      <c r="I174" s="38">
        <v>0</v>
      </c>
      <c r="J174">
        <v>0</v>
      </c>
      <c r="K174">
        <v>0</v>
      </c>
      <c r="L174">
        <v>0</v>
      </c>
    </row>
    <row r="175" spans="1:12" x14ac:dyDescent="0.35">
      <c r="A175" t="s">
        <v>30</v>
      </c>
      <c r="B175">
        <v>2013</v>
      </c>
      <c r="C175" t="s">
        <v>42</v>
      </c>
      <c r="D175" s="29">
        <v>41518</v>
      </c>
      <c r="E175" t="s">
        <v>95</v>
      </c>
      <c r="F175" t="s">
        <v>21</v>
      </c>
      <c r="G175">
        <v>111.1</v>
      </c>
      <c r="H175">
        <v>114.2</v>
      </c>
      <c r="I175" s="38">
        <v>0</v>
      </c>
      <c r="J175">
        <v>0</v>
      </c>
      <c r="K175">
        <v>0</v>
      </c>
      <c r="L175">
        <v>0</v>
      </c>
    </row>
    <row r="176" spans="1:12" x14ac:dyDescent="0.35">
      <c r="A176" t="s">
        <v>30</v>
      </c>
      <c r="B176">
        <v>2013</v>
      </c>
      <c r="C176" t="s">
        <v>42</v>
      </c>
      <c r="D176" s="29">
        <v>41518</v>
      </c>
      <c r="E176" t="s">
        <v>95</v>
      </c>
      <c r="F176" t="s">
        <v>23</v>
      </c>
      <c r="G176">
        <v>108.3</v>
      </c>
      <c r="H176">
        <v>114.2</v>
      </c>
      <c r="I176" s="38">
        <v>0</v>
      </c>
      <c r="J176">
        <v>0</v>
      </c>
      <c r="K176">
        <v>0</v>
      </c>
      <c r="L176">
        <v>0</v>
      </c>
    </row>
    <row r="177" spans="1:12" x14ac:dyDescent="0.35">
      <c r="A177" t="s">
        <v>33</v>
      </c>
      <c r="B177">
        <v>2013</v>
      </c>
      <c r="C177" t="s">
        <v>42</v>
      </c>
      <c r="D177" s="29">
        <v>41518</v>
      </c>
      <c r="E177" t="s">
        <v>95</v>
      </c>
      <c r="F177" t="s">
        <v>75</v>
      </c>
      <c r="G177">
        <v>1389.3000000000002</v>
      </c>
      <c r="H177">
        <v>113.2</v>
      </c>
      <c r="I177" s="38">
        <v>0</v>
      </c>
      <c r="J177">
        <v>0</v>
      </c>
      <c r="K177">
        <v>0</v>
      </c>
      <c r="L177">
        <v>0</v>
      </c>
    </row>
    <row r="178" spans="1:12" x14ac:dyDescent="0.35">
      <c r="A178" t="s">
        <v>33</v>
      </c>
      <c r="B178">
        <v>2013</v>
      </c>
      <c r="C178" t="s">
        <v>42</v>
      </c>
      <c r="D178" s="29">
        <v>41518</v>
      </c>
      <c r="E178" t="s">
        <v>95</v>
      </c>
      <c r="F178" t="s">
        <v>17</v>
      </c>
      <c r="G178">
        <v>331.5</v>
      </c>
      <c r="H178">
        <v>113.2</v>
      </c>
      <c r="I178" s="38">
        <v>0</v>
      </c>
      <c r="J178">
        <v>0</v>
      </c>
      <c r="K178">
        <v>0</v>
      </c>
      <c r="L178">
        <v>0</v>
      </c>
    </row>
    <row r="179" spans="1:12" x14ac:dyDescent="0.35">
      <c r="A179" t="s">
        <v>33</v>
      </c>
      <c r="B179">
        <v>2013</v>
      </c>
      <c r="C179" t="s">
        <v>42</v>
      </c>
      <c r="D179" s="29">
        <v>41518</v>
      </c>
      <c r="E179" t="s">
        <v>95</v>
      </c>
      <c r="F179" t="s">
        <v>82</v>
      </c>
      <c r="G179">
        <v>331.3</v>
      </c>
      <c r="H179">
        <v>113.2</v>
      </c>
      <c r="I179" s="38">
        <v>0</v>
      </c>
      <c r="J179">
        <v>0</v>
      </c>
      <c r="K179">
        <v>0</v>
      </c>
      <c r="L179">
        <v>0</v>
      </c>
    </row>
    <row r="180" spans="1:12" x14ac:dyDescent="0.35">
      <c r="A180" t="s">
        <v>33</v>
      </c>
      <c r="B180">
        <v>2013</v>
      </c>
      <c r="C180" t="s">
        <v>42</v>
      </c>
      <c r="D180" s="29">
        <v>41518</v>
      </c>
      <c r="E180" t="s">
        <v>95</v>
      </c>
      <c r="F180" t="s">
        <v>83</v>
      </c>
      <c r="G180">
        <v>438.29999999999995</v>
      </c>
      <c r="H180">
        <v>113.2</v>
      </c>
      <c r="I180" s="38">
        <v>0</v>
      </c>
      <c r="J180">
        <v>0</v>
      </c>
      <c r="K180">
        <v>0</v>
      </c>
      <c r="L180">
        <v>0</v>
      </c>
    </row>
    <row r="181" spans="1:12" x14ac:dyDescent="0.35">
      <c r="A181" t="s">
        <v>33</v>
      </c>
      <c r="B181">
        <v>2013</v>
      </c>
      <c r="C181" t="s">
        <v>42</v>
      </c>
      <c r="D181" s="29">
        <v>41518</v>
      </c>
      <c r="E181" t="s">
        <v>95</v>
      </c>
      <c r="F181" t="s">
        <v>84</v>
      </c>
      <c r="G181">
        <v>219</v>
      </c>
      <c r="H181">
        <v>113.2</v>
      </c>
      <c r="I181" s="38">
        <v>0</v>
      </c>
      <c r="J181">
        <v>0</v>
      </c>
      <c r="K181">
        <v>0</v>
      </c>
      <c r="L181">
        <v>0</v>
      </c>
    </row>
    <row r="182" spans="1:12" x14ac:dyDescent="0.35">
      <c r="A182" t="s">
        <v>33</v>
      </c>
      <c r="B182">
        <v>2013</v>
      </c>
      <c r="C182" t="s">
        <v>42</v>
      </c>
      <c r="D182" s="29">
        <v>41518</v>
      </c>
      <c r="E182" t="s">
        <v>95</v>
      </c>
      <c r="F182" t="s">
        <v>21</v>
      </c>
      <c r="G182">
        <v>109.5</v>
      </c>
      <c r="H182">
        <v>113.2</v>
      </c>
      <c r="I182" s="38">
        <v>0</v>
      </c>
      <c r="J182">
        <v>0</v>
      </c>
      <c r="K182">
        <v>0</v>
      </c>
      <c r="L182">
        <v>0</v>
      </c>
    </row>
    <row r="183" spans="1:12" x14ac:dyDescent="0.35">
      <c r="A183" t="s">
        <v>33</v>
      </c>
      <c r="B183">
        <v>2013</v>
      </c>
      <c r="C183" t="s">
        <v>42</v>
      </c>
      <c r="D183" s="29">
        <v>41518</v>
      </c>
      <c r="E183" t="s">
        <v>95</v>
      </c>
      <c r="F183" t="s">
        <v>23</v>
      </c>
      <c r="G183">
        <v>107.9</v>
      </c>
      <c r="H183">
        <v>113.2</v>
      </c>
      <c r="I183" s="38">
        <v>0</v>
      </c>
      <c r="J183">
        <v>0</v>
      </c>
      <c r="K183">
        <v>0</v>
      </c>
      <c r="L183">
        <v>0</v>
      </c>
    </row>
    <row r="184" spans="1:12" x14ac:dyDescent="0.35">
      <c r="A184" t="s">
        <v>34</v>
      </c>
      <c r="B184">
        <v>2013</v>
      </c>
      <c r="C184" t="s">
        <v>42</v>
      </c>
      <c r="D184" s="29">
        <v>41518</v>
      </c>
      <c r="E184" t="s">
        <v>95</v>
      </c>
      <c r="F184" t="s">
        <v>75</v>
      </c>
      <c r="G184">
        <v>1380.9999999999998</v>
      </c>
      <c r="H184">
        <v>113.7</v>
      </c>
      <c r="I184" s="38">
        <v>0</v>
      </c>
      <c r="J184">
        <v>0</v>
      </c>
      <c r="K184">
        <v>0</v>
      </c>
      <c r="L184">
        <v>0</v>
      </c>
    </row>
    <row r="185" spans="1:12" x14ac:dyDescent="0.35">
      <c r="A185" t="s">
        <v>34</v>
      </c>
      <c r="B185">
        <v>2013</v>
      </c>
      <c r="C185" t="s">
        <v>42</v>
      </c>
      <c r="D185" s="29">
        <v>41518</v>
      </c>
      <c r="E185" t="s">
        <v>95</v>
      </c>
      <c r="F185" t="s">
        <v>17</v>
      </c>
      <c r="G185">
        <v>334.5</v>
      </c>
      <c r="H185">
        <v>113.7</v>
      </c>
      <c r="I185" s="38">
        <v>0</v>
      </c>
      <c r="J185">
        <v>0</v>
      </c>
      <c r="K185">
        <v>0</v>
      </c>
      <c r="L185">
        <v>0</v>
      </c>
    </row>
    <row r="186" spans="1:12" x14ac:dyDescent="0.35">
      <c r="A186" t="s">
        <v>34</v>
      </c>
      <c r="B186">
        <v>2013</v>
      </c>
      <c r="C186" t="s">
        <v>42</v>
      </c>
      <c r="D186" s="29">
        <v>41518</v>
      </c>
      <c r="E186" t="s">
        <v>95</v>
      </c>
      <c r="F186" t="s">
        <v>82</v>
      </c>
      <c r="G186">
        <v>330.20000000000005</v>
      </c>
      <c r="H186">
        <v>113.7</v>
      </c>
      <c r="I186" s="38">
        <v>0</v>
      </c>
      <c r="J186">
        <v>0</v>
      </c>
      <c r="K186">
        <v>0</v>
      </c>
      <c r="L186">
        <v>0</v>
      </c>
    </row>
    <row r="187" spans="1:12" x14ac:dyDescent="0.35">
      <c r="A187" t="s">
        <v>34</v>
      </c>
      <c r="B187">
        <v>2013</v>
      </c>
      <c r="C187" t="s">
        <v>42</v>
      </c>
      <c r="D187" s="29">
        <v>41518</v>
      </c>
      <c r="E187" t="s">
        <v>95</v>
      </c>
      <c r="F187" t="s">
        <v>83</v>
      </c>
      <c r="G187">
        <v>437</v>
      </c>
      <c r="H187">
        <v>113.7</v>
      </c>
      <c r="I187" s="38">
        <v>0</v>
      </c>
      <c r="J187">
        <v>0</v>
      </c>
      <c r="K187">
        <v>0</v>
      </c>
      <c r="L187">
        <v>0</v>
      </c>
    </row>
    <row r="188" spans="1:12" x14ac:dyDescent="0.35">
      <c r="A188" t="s">
        <v>34</v>
      </c>
      <c r="B188">
        <v>2013</v>
      </c>
      <c r="C188" t="s">
        <v>42</v>
      </c>
      <c r="D188" s="29">
        <v>41518</v>
      </c>
      <c r="E188" t="s">
        <v>95</v>
      </c>
      <c r="F188" t="s">
        <v>84</v>
      </c>
      <c r="G188">
        <v>218.6</v>
      </c>
      <c r="H188">
        <v>113.7</v>
      </c>
      <c r="I188" s="38">
        <v>0</v>
      </c>
      <c r="J188">
        <v>0</v>
      </c>
      <c r="K188">
        <v>0</v>
      </c>
      <c r="L188">
        <v>0</v>
      </c>
    </row>
    <row r="189" spans="1:12" x14ac:dyDescent="0.35">
      <c r="A189" t="s">
        <v>34</v>
      </c>
      <c r="B189">
        <v>2013</v>
      </c>
      <c r="C189" t="s">
        <v>42</v>
      </c>
      <c r="D189" s="29">
        <v>41518</v>
      </c>
      <c r="E189" t="s">
        <v>95</v>
      </c>
      <c r="F189" t="s">
        <v>21</v>
      </c>
      <c r="G189">
        <v>110.5</v>
      </c>
      <c r="H189">
        <v>113.7</v>
      </c>
      <c r="I189" s="38">
        <v>0</v>
      </c>
      <c r="J189">
        <v>0</v>
      </c>
      <c r="K189">
        <v>0</v>
      </c>
      <c r="L189">
        <v>0</v>
      </c>
    </row>
    <row r="190" spans="1:12" x14ac:dyDescent="0.35">
      <c r="A190" t="s">
        <v>34</v>
      </c>
      <c r="B190">
        <v>2013</v>
      </c>
      <c r="C190" t="s">
        <v>42</v>
      </c>
      <c r="D190" s="29">
        <v>41518</v>
      </c>
      <c r="E190" t="s">
        <v>95</v>
      </c>
      <c r="F190" t="s">
        <v>23</v>
      </c>
      <c r="G190">
        <v>108.1</v>
      </c>
      <c r="H190">
        <v>113.7</v>
      </c>
      <c r="I190" s="38">
        <v>0</v>
      </c>
      <c r="J190">
        <v>0</v>
      </c>
      <c r="K190">
        <v>0</v>
      </c>
      <c r="L190">
        <v>0</v>
      </c>
    </row>
    <row r="191" spans="1:12" x14ac:dyDescent="0.35">
      <c r="A191" t="s">
        <v>30</v>
      </c>
      <c r="B191">
        <v>2013</v>
      </c>
      <c r="C191" t="s">
        <v>43</v>
      </c>
      <c r="D191" s="29">
        <v>41548</v>
      </c>
      <c r="E191" t="s">
        <v>95</v>
      </c>
      <c r="F191" t="s">
        <v>75</v>
      </c>
      <c r="G191">
        <v>1396.9</v>
      </c>
      <c r="H191">
        <v>115.5</v>
      </c>
      <c r="I191" s="38">
        <v>0</v>
      </c>
      <c r="J191">
        <v>0</v>
      </c>
      <c r="K191">
        <v>0</v>
      </c>
      <c r="L191">
        <v>0</v>
      </c>
    </row>
    <row r="192" spans="1:12" x14ac:dyDescent="0.35">
      <c r="A192" t="s">
        <v>30</v>
      </c>
      <c r="B192">
        <v>2013</v>
      </c>
      <c r="C192" t="s">
        <v>43</v>
      </c>
      <c r="D192" s="29">
        <v>41548</v>
      </c>
      <c r="E192" t="s">
        <v>95</v>
      </c>
      <c r="F192" t="s">
        <v>17</v>
      </c>
      <c r="G192">
        <v>339.29999999999995</v>
      </c>
      <c r="H192">
        <v>115.5</v>
      </c>
      <c r="I192" s="38">
        <v>0</v>
      </c>
      <c r="J192">
        <v>0</v>
      </c>
      <c r="K192">
        <v>0</v>
      </c>
      <c r="L192">
        <v>0</v>
      </c>
    </row>
    <row r="193" spans="1:12" x14ac:dyDescent="0.35">
      <c r="A193" t="s">
        <v>30</v>
      </c>
      <c r="B193">
        <v>2013</v>
      </c>
      <c r="C193" t="s">
        <v>43</v>
      </c>
      <c r="D193" s="29">
        <v>41548</v>
      </c>
      <c r="E193" t="s">
        <v>95</v>
      </c>
      <c r="F193" t="s">
        <v>82</v>
      </c>
      <c r="G193">
        <v>330</v>
      </c>
      <c r="H193">
        <v>115.5</v>
      </c>
      <c r="I193" s="38">
        <v>0</v>
      </c>
      <c r="J193">
        <v>0</v>
      </c>
      <c r="K193">
        <v>0</v>
      </c>
      <c r="L193">
        <v>0</v>
      </c>
    </row>
    <row r="194" spans="1:12" x14ac:dyDescent="0.35">
      <c r="A194" t="s">
        <v>30</v>
      </c>
      <c r="B194">
        <v>2013</v>
      </c>
      <c r="C194" t="s">
        <v>43</v>
      </c>
      <c r="D194" s="29">
        <v>41548</v>
      </c>
      <c r="E194" t="s">
        <v>95</v>
      </c>
      <c r="F194" t="s">
        <v>83</v>
      </c>
      <c r="G194">
        <v>439.1</v>
      </c>
      <c r="H194">
        <v>115.5</v>
      </c>
      <c r="I194" s="38">
        <v>0</v>
      </c>
      <c r="J194">
        <v>0</v>
      </c>
      <c r="K194">
        <v>0</v>
      </c>
      <c r="L194">
        <v>0</v>
      </c>
    </row>
    <row r="195" spans="1:12" x14ac:dyDescent="0.35">
      <c r="A195" t="s">
        <v>30</v>
      </c>
      <c r="B195">
        <v>2013</v>
      </c>
      <c r="C195" t="s">
        <v>43</v>
      </c>
      <c r="D195" s="29">
        <v>41548</v>
      </c>
      <c r="E195" t="s">
        <v>95</v>
      </c>
      <c r="F195" t="s">
        <v>84</v>
      </c>
      <c r="G195">
        <v>219.5</v>
      </c>
      <c r="H195">
        <v>115.5</v>
      </c>
      <c r="I195" s="38">
        <v>0</v>
      </c>
      <c r="J195">
        <v>0</v>
      </c>
      <c r="K195">
        <v>0</v>
      </c>
      <c r="L195">
        <v>0</v>
      </c>
    </row>
    <row r="196" spans="1:12" x14ac:dyDescent="0.35">
      <c r="A196" t="s">
        <v>30</v>
      </c>
      <c r="B196">
        <v>2013</v>
      </c>
      <c r="C196" t="s">
        <v>43</v>
      </c>
      <c r="D196" s="29">
        <v>41548</v>
      </c>
      <c r="E196" t="s">
        <v>95</v>
      </c>
      <c r="F196" t="s">
        <v>21</v>
      </c>
      <c r="G196">
        <v>111.6</v>
      </c>
      <c r="H196">
        <v>115.5</v>
      </c>
      <c r="I196" s="38">
        <v>0</v>
      </c>
      <c r="J196">
        <v>0</v>
      </c>
      <c r="K196">
        <v>0</v>
      </c>
      <c r="L196">
        <v>0</v>
      </c>
    </row>
    <row r="197" spans="1:12" x14ac:dyDescent="0.35">
      <c r="A197" t="s">
        <v>30</v>
      </c>
      <c r="B197">
        <v>2013</v>
      </c>
      <c r="C197" t="s">
        <v>43</v>
      </c>
      <c r="D197" s="29">
        <v>41548</v>
      </c>
      <c r="E197" t="s">
        <v>95</v>
      </c>
      <c r="F197" t="s">
        <v>23</v>
      </c>
      <c r="G197">
        <v>108.9</v>
      </c>
      <c r="H197">
        <v>115.5</v>
      </c>
      <c r="I197" s="38">
        <v>0</v>
      </c>
      <c r="J197">
        <v>0</v>
      </c>
      <c r="K197">
        <v>0</v>
      </c>
      <c r="L197">
        <v>0</v>
      </c>
    </row>
    <row r="198" spans="1:12" x14ac:dyDescent="0.35">
      <c r="A198" t="s">
        <v>33</v>
      </c>
      <c r="B198">
        <v>2013</v>
      </c>
      <c r="C198" t="s">
        <v>43</v>
      </c>
      <c r="D198" s="29">
        <v>41548</v>
      </c>
      <c r="E198" t="s">
        <v>95</v>
      </c>
      <c r="F198" t="s">
        <v>75</v>
      </c>
      <c r="G198">
        <v>1405.7999999999997</v>
      </c>
      <c r="H198">
        <v>114</v>
      </c>
      <c r="I198" s="38">
        <v>0</v>
      </c>
      <c r="J198">
        <v>0</v>
      </c>
      <c r="K198">
        <v>0</v>
      </c>
      <c r="L198">
        <v>0</v>
      </c>
    </row>
    <row r="199" spans="1:12" x14ac:dyDescent="0.35">
      <c r="A199" t="s">
        <v>33</v>
      </c>
      <c r="B199">
        <v>2013</v>
      </c>
      <c r="C199" t="s">
        <v>43</v>
      </c>
      <c r="D199" s="29">
        <v>41548</v>
      </c>
      <c r="E199" t="s">
        <v>95</v>
      </c>
      <c r="F199" t="s">
        <v>17</v>
      </c>
      <c r="G199">
        <v>334.2</v>
      </c>
      <c r="H199">
        <v>114</v>
      </c>
      <c r="I199" s="38">
        <v>0</v>
      </c>
      <c r="J199">
        <v>0</v>
      </c>
      <c r="K199">
        <v>0</v>
      </c>
      <c r="L199">
        <v>0</v>
      </c>
    </row>
    <row r="200" spans="1:12" x14ac:dyDescent="0.35">
      <c r="A200" t="s">
        <v>33</v>
      </c>
      <c r="B200">
        <v>2013</v>
      </c>
      <c r="C200" t="s">
        <v>43</v>
      </c>
      <c r="D200" s="29">
        <v>41548</v>
      </c>
      <c r="E200" t="s">
        <v>95</v>
      </c>
      <c r="F200" t="s">
        <v>82</v>
      </c>
      <c r="G200">
        <v>331.5</v>
      </c>
      <c r="H200">
        <v>114</v>
      </c>
      <c r="I200" s="38">
        <v>0</v>
      </c>
      <c r="J200">
        <v>0</v>
      </c>
      <c r="K200">
        <v>0</v>
      </c>
      <c r="L200">
        <v>0</v>
      </c>
    </row>
    <row r="201" spans="1:12" x14ac:dyDescent="0.35">
      <c r="A201" t="s">
        <v>33</v>
      </c>
      <c r="B201">
        <v>2013</v>
      </c>
      <c r="C201" t="s">
        <v>43</v>
      </c>
      <c r="D201" s="29">
        <v>41548</v>
      </c>
      <c r="E201" t="s">
        <v>95</v>
      </c>
      <c r="F201" t="s">
        <v>83</v>
      </c>
      <c r="G201">
        <v>440.2</v>
      </c>
      <c r="H201">
        <v>114</v>
      </c>
      <c r="I201" s="38">
        <v>0</v>
      </c>
      <c r="J201">
        <v>0</v>
      </c>
      <c r="K201">
        <v>0</v>
      </c>
      <c r="L201">
        <v>0</v>
      </c>
    </row>
    <row r="202" spans="1:12" x14ac:dyDescent="0.35">
      <c r="A202" t="s">
        <v>33</v>
      </c>
      <c r="B202">
        <v>2013</v>
      </c>
      <c r="C202" t="s">
        <v>43</v>
      </c>
      <c r="D202" s="29">
        <v>41548</v>
      </c>
      <c r="E202" t="s">
        <v>95</v>
      </c>
      <c r="F202" t="s">
        <v>84</v>
      </c>
      <c r="G202">
        <v>219.60000000000002</v>
      </c>
      <c r="H202">
        <v>114</v>
      </c>
      <c r="I202" s="38">
        <v>0</v>
      </c>
      <c r="J202">
        <v>0</v>
      </c>
      <c r="K202">
        <v>0</v>
      </c>
      <c r="L202">
        <v>0</v>
      </c>
    </row>
    <row r="203" spans="1:12" x14ac:dyDescent="0.35">
      <c r="A203" t="s">
        <v>33</v>
      </c>
      <c r="B203">
        <v>2013</v>
      </c>
      <c r="C203" t="s">
        <v>43</v>
      </c>
      <c r="D203" s="29">
        <v>41548</v>
      </c>
      <c r="E203" t="s">
        <v>95</v>
      </c>
      <c r="F203" t="s">
        <v>21</v>
      </c>
      <c r="G203">
        <v>109.7</v>
      </c>
      <c r="H203">
        <v>114</v>
      </c>
      <c r="I203" s="38">
        <v>0</v>
      </c>
      <c r="J203">
        <v>0</v>
      </c>
      <c r="K203">
        <v>0</v>
      </c>
      <c r="L203">
        <v>0</v>
      </c>
    </row>
    <row r="204" spans="1:12" x14ac:dyDescent="0.35">
      <c r="A204" t="s">
        <v>33</v>
      </c>
      <c r="B204">
        <v>2013</v>
      </c>
      <c r="C204" t="s">
        <v>43</v>
      </c>
      <c r="D204" s="29">
        <v>41548</v>
      </c>
      <c r="E204" t="s">
        <v>95</v>
      </c>
      <c r="F204" t="s">
        <v>23</v>
      </c>
      <c r="G204">
        <v>108.2</v>
      </c>
      <c r="H204">
        <v>114</v>
      </c>
      <c r="I204" s="38">
        <v>0</v>
      </c>
      <c r="J204">
        <v>0</v>
      </c>
      <c r="K204">
        <v>0</v>
      </c>
      <c r="L204">
        <v>0</v>
      </c>
    </row>
    <row r="205" spans="1:12" x14ac:dyDescent="0.35">
      <c r="A205" t="s">
        <v>34</v>
      </c>
      <c r="B205">
        <v>2013</v>
      </c>
      <c r="C205" t="s">
        <v>43</v>
      </c>
      <c r="D205" s="29">
        <v>41548</v>
      </c>
      <c r="E205" t="s">
        <v>95</v>
      </c>
      <c r="F205" t="s">
        <v>75</v>
      </c>
      <c r="G205">
        <v>1399.0000000000002</v>
      </c>
      <c r="H205">
        <v>114.8</v>
      </c>
      <c r="I205" s="38">
        <v>0</v>
      </c>
      <c r="J205">
        <v>0</v>
      </c>
      <c r="K205">
        <v>0</v>
      </c>
      <c r="L205">
        <v>0</v>
      </c>
    </row>
    <row r="206" spans="1:12" x14ac:dyDescent="0.35">
      <c r="A206" t="s">
        <v>34</v>
      </c>
      <c r="B206">
        <v>2013</v>
      </c>
      <c r="C206" t="s">
        <v>43</v>
      </c>
      <c r="D206" s="29">
        <v>41548</v>
      </c>
      <c r="E206" t="s">
        <v>95</v>
      </c>
      <c r="F206" t="s">
        <v>17</v>
      </c>
      <c r="G206">
        <v>337.2</v>
      </c>
      <c r="H206">
        <v>114.8</v>
      </c>
      <c r="I206" s="38">
        <v>0</v>
      </c>
      <c r="J206">
        <v>0</v>
      </c>
      <c r="K206">
        <v>0</v>
      </c>
      <c r="L206">
        <v>0</v>
      </c>
    </row>
    <row r="207" spans="1:12" x14ac:dyDescent="0.35">
      <c r="A207" t="s">
        <v>34</v>
      </c>
      <c r="B207">
        <v>2013</v>
      </c>
      <c r="C207" t="s">
        <v>43</v>
      </c>
      <c r="D207" s="29">
        <v>41548</v>
      </c>
      <c r="E207" t="s">
        <v>95</v>
      </c>
      <c r="F207" t="s">
        <v>82</v>
      </c>
      <c r="G207">
        <v>330.8</v>
      </c>
      <c r="H207">
        <v>114.8</v>
      </c>
      <c r="I207" s="38">
        <v>0</v>
      </c>
      <c r="J207">
        <v>0</v>
      </c>
      <c r="K207">
        <v>0</v>
      </c>
      <c r="L207">
        <v>0</v>
      </c>
    </row>
    <row r="208" spans="1:12" x14ac:dyDescent="0.35">
      <c r="A208" t="s">
        <v>34</v>
      </c>
      <c r="B208">
        <v>2013</v>
      </c>
      <c r="C208" t="s">
        <v>43</v>
      </c>
      <c r="D208" s="29">
        <v>41548</v>
      </c>
      <c r="E208" t="s">
        <v>95</v>
      </c>
      <c r="F208" t="s">
        <v>83</v>
      </c>
      <c r="G208">
        <v>439.19999999999993</v>
      </c>
      <c r="H208">
        <v>114.8</v>
      </c>
      <c r="I208" s="38">
        <v>0</v>
      </c>
      <c r="J208">
        <v>0</v>
      </c>
      <c r="K208">
        <v>0</v>
      </c>
      <c r="L208">
        <v>0</v>
      </c>
    </row>
    <row r="209" spans="1:12" x14ac:dyDescent="0.35">
      <c r="A209" t="s">
        <v>34</v>
      </c>
      <c r="B209">
        <v>2013</v>
      </c>
      <c r="C209" t="s">
        <v>43</v>
      </c>
      <c r="D209" s="29">
        <v>41548</v>
      </c>
      <c r="E209" t="s">
        <v>95</v>
      </c>
      <c r="F209" t="s">
        <v>84</v>
      </c>
      <c r="G209">
        <v>219.5</v>
      </c>
      <c r="H209">
        <v>114.8</v>
      </c>
      <c r="I209" s="38">
        <v>0</v>
      </c>
      <c r="J209">
        <v>0</v>
      </c>
      <c r="K209">
        <v>0</v>
      </c>
      <c r="L209">
        <v>0</v>
      </c>
    </row>
    <row r="210" spans="1:12" x14ac:dyDescent="0.35">
      <c r="A210" t="s">
        <v>34</v>
      </c>
      <c r="B210">
        <v>2013</v>
      </c>
      <c r="C210" t="s">
        <v>43</v>
      </c>
      <c r="D210" s="29">
        <v>41548</v>
      </c>
      <c r="E210" t="s">
        <v>95</v>
      </c>
      <c r="F210" t="s">
        <v>21</v>
      </c>
      <c r="G210">
        <v>110.9</v>
      </c>
      <c r="H210">
        <v>114.8</v>
      </c>
      <c r="I210" s="38">
        <v>0</v>
      </c>
      <c r="J210">
        <v>0</v>
      </c>
      <c r="K210">
        <v>0</v>
      </c>
      <c r="L210">
        <v>0</v>
      </c>
    </row>
    <row r="211" spans="1:12" x14ac:dyDescent="0.35">
      <c r="A211" t="s">
        <v>34</v>
      </c>
      <c r="B211">
        <v>2013</v>
      </c>
      <c r="C211" t="s">
        <v>43</v>
      </c>
      <c r="D211" s="29">
        <v>41548</v>
      </c>
      <c r="E211" t="s">
        <v>95</v>
      </c>
      <c r="F211" t="s">
        <v>23</v>
      </c>
      <c r="G211">
        <v>108.6</v>
      </c>
      <c r="H211">
        <v>114.8</v>
      </c>
      <c r="I211" s="38">
        <v>0</v>
      </c>
      <c r="J211">
        <v>0</v>
      </c>
      <c r="K211">
        <v>0</v>
      </c>
      <c r="L211">
        <v>0</v>
      </c>
    </row>
    <row r="212" spans="1:12" x14ac:dyDescent="0.35">
      <c r="A212" t="s">
        <v>30</v>
      </c>
      <c r="B212">
        <v>2013</v>
      </c>
      <c r="C212" t="s">
        <v>45</v>
      </c>
      <c r="D212" s="29">
        <v>41579</v>
      </c>
      <c r="E212" t="s">
        <v>95</v>
      </c>
      <c r="F212" t="s">
        <v>75</v>
      </c>
      <c r="G212">
        <v>1425</v>
      </c>
      <c r="H212">
        <v>117.4</v>
      </c>
      <c r="I212" s="38">
        <v>0</v>
      </c>
      <c r="J212">
        <v>0</v>
      </c>
      <c r="K212">
        <v>0</v>
      </c>
      <c r="L212">
        <v>0</v>
      </c>
    </row>
    <row r="213" spans="1:12" x14ac:dyDescent="0.35">
      <c r="A213" t="s">
        <v>30</v>
      </c>
      <c r="B213">
        <v>2013</v>
      </c>
      <c r="C213" t="s">
        <v>45</v>
      </c>
      <c r="D213" s="29">
        <v>41579</v>
      </c>
      <c r="E213" t="s">
        <v>95</v>
      </c>
      <c r="F213" t="s">
        <v>17</v>
      </c>
      <c r="G213">
        <v>342.1</v>
      </c>
      <c r="H213">
        <v>117.4</v>
      </c>
      <c r="I213" s="38">
        <v>0</v>
      </c>
      <c r="J213">
        <v>0</v>
      </c>
      <c r="K213">
        <v>0</v>
      </c>
      <c r="L213">
        <v>0</v>
      </c>
    </row>
    <row r="214" spans="1:12" x14ac:dyDescent="0.35">
      <c r="A214" t="s">
        <v>30</v>
      </c>
      <c r="B214">
        <v>2013</v>
      </c>
      <c r="C214" t="s">
        <v>45</v>
      </c>
      <c r="D214" s="29">
        <v>41579</v>
      </c>
      <c r="E214" t="s">
        <v>95</v>
      </c>
      <c r="F214" t="s">
        <v>82</v>
      </c>
      <c r="G214">
        <v>331.7</v>
      </c>
      <c r="H214">
        <v>117.4</v>
      </c>
      <c r="I214" s="38">
        <v>0</v>
      </c>
      <c r="J214">
        <v>0</v>
      </c>
      <c r="K214">
        <v>0</v>
      </c>
      <c r="L214">
        <v>0</v>
      </c>
    </row>
    <row r="215" spans="1:12" x14ac:dyDescent="0.35">
      <c r="A215" t="s">
        <v>30</v>
      </c>
      <c r="B215">
        <v>2013</v>
      </c>
      <c r="C215" t="s">
        <v>45</v>
      </c>
      <c r="D215" s="29">
        <v>41579</v>
      </c>
      <c r="E215" t="s">
        <v>95</v>
      </c>
      <c r="F215" t="s">
        <v>83</v>
      </c>
      <c r="G215">
        <v>441.5</v>
      </c>
      <c r="H215">
        <v>117.4</v>
      </c>
      <c r="I215" s="38">
        <v>0</v>
      </c>
      <c r="J215">
        <v>0</v>
      </c>
      <c r="K215">
        <v>0</v>
      </c>
      <c r="L215">
        <v>0</v>
      </c>
    </row>
    <row r="216" spans="1:12" x14ac:dyDescent="0.35">
      <c r="A216" t="s">
        <v>30</v>
      </c>
      <c r="B216">
        <v>2013</v>
      </c>
      <c r="C216" t="s">
        <v>45</v>
      </c>
      <c r="D216" s="29">
        <v>41579</v>
      </c>
      <c r="E216" t="s">
        <v>95</v>
      </c>
      <c r="F216" t="s">
        <v>84</v>
      </c>
      <c r="G216">
        <v>221.1</v>
      </c>
      <c r="H216">
        <v>117.4</v>
      </c>
      <c r="I216" s="38">
        <v>0</v>
      </c>
      <c r="J216">
        <v>0</v>
      </c>
      <c r="K216">
        <v>0</v>
      </c>
      <c r="L216">
        <v>0</v>
      </c>
    </row>
    <row r="217" spans="1:12" x14ac:dyDescent="0.35">
      <c r="A217" t="s">
        <v>30</v>
      </c>
      <c r="B217">
        <v>2013</v>
      </c>
      <c r="C217" t="s">
        <v>45</v>
      </c>
      <c r="D217" s="29">
        <v>41579</v>
      </c>
      <c r="E217" t="s">
        <v>95</v>
      </c>
      <c r="F217" t="s">
        <v>21</v>
      </c>
      <c r="G217">
        <v>112.6</v>
      </c>
      <c r="H217">
        <v>117.4</v>
      </c>
      <c r="I217" s="38">
        <v>0</v>
      </c>
      <c r="J217">
        <v>0</v>
      </c>
      <c r="K217">
        <v>0</v>
      </c>
      <c r="L217">
        <v>0</v>
      </c>
    </row>
    <row r="218" spans="1:12" x14ac:dyDescent="0.35">
      <c r="A218" t="s">
        <v>30</v>
      </c>
      <c r="B218">
        <v>2013</v>
      </c>
      <c r="C218" t="s">
        <v>45</v>
      </c>
      <c r="D218" s="29">
        <v>41579</v>
      </c>
      <c r="E218" t="s">
        <v>95</v>
      </c>
      <c r="F218" t="s">
        <v>23</v>
      </c>
      <c r="G218">
        <v>109.7</v>
      </c>
      <c r="H218">
        <v>117.4</v>
      </c>
      <c r="I218" s="38">
        <v>0</v>
      </c>
      <c r="J218">
        <v>0</v>
      </c>
      <c r="K218">
        <v>0</v>
      </c>
      <c r="L218">
        <v>0</v>
      </c>
    </row>
    <row r="219" spans="1:12" x14ac:dyDescent="0.35">
      <c r="A219" t="s">
        <v>33</v>
      </c>
      <c r="B219">
        <v>2013</v>
      </c>
      <c r="C219" t="s">
        <v>45</v>
      </c>
      <c r="D219" s="29">
        <v>41579</v>
      </c>
      <c r="E219" t="s">
        <v>95</v>
      </c>
      <c r="F219" t="s">
        <v>75</v>
      </c>
      <c r="G219">
        <v>1432.8</v>
      </c>
      <c r="H219">
        <v>115</v>
      </c>
      <c r="I219" s="38">
        <v>0</v>
      </c>
      <c r="J219">
        <v>0</v>
      </c>
      <c r="K219">
        <v>0</v>
      </c>
      <c r="L219">
        <v>0</v>
      </c>
    </row>
    <row r="220" spans="1:12" x14ac:dyDescent="0.35">
      <c r="A220" t="s">
        <v>33</v>
      </c>
      <c r="B220">
        <v>2013</v>
      </c>
      <c r="C220" t="s">
        <v>45</v>
      </c>
      <c r="D220" s="29">
        <v>41579</v>
      </c>
      <c r="E220" t="s">
        <v>95</v>
      </c>
      <c r="F220" t="s">
        <v>17</v>
      </c>
      <c r="G220">
        <v>336.8</v>
      </c>
      <c r="H220">
        <v>115</v>
      </c>
      <c r="I220" s="38">
        <v>0</v>
      </c>
      <c r="J220">
        <v>0</v>
      </c>
      <c r="K220">
        <v>0</v>
      </c>
      <c r="L220">
        <v>0</v>
      </c>
    </row>
    <row r="221" spans="1:12" x14ac:dyDescent="0.35">
      <c r="A221" t="s">
        <v>33</v>
      </c>
      <c r="B221">
        <v>2013</v>
      </c>
      <c r="C221" t="s">
        <v>45</v>
      </c>
      <c r="D221" s="29">
        <v>41579</v>
      </c>
      <c r="E221" t="s">
        <v>95</v>
      </c>
      <c r="F221" t="s">
        <v>82</v>
      </c>
      <c r="G221">
        <v>331.9</v>
      </c>
      <c r="H221">
        <v>115</v>
      </c>
      <c r="I221" s="38">
        <v>0</v>
      </c>
      <c r="J221">
        <v>0</v>
      </c>
      <c r="K221">
        <v>0</v>
      </c>
      <c r="L221">
        <v>0</v>
      </c>
    </row>
    <row r="222" spans="1:12" x14ac:dyDescent="0.35">
      <c r="A222" t="s">
        <v>33</v>
      </c>
      <c r="B222">
        <v>2013</v>
      </c>
      <c r="C222" t="s">
        <v>45</v>
      </c>
      <c r="D222" s="29">
        <v>41579</v>
      </c>
      <c r="E222" t="s">
        <v>95</v>
      </c>
      <c r="F222" t="s">
        <v>83</v>
      </c>
      <c r="G222">
        <v>442.29999999999995</v>
      </c>
      <c r="H222">
        <v>115</v>
      </c>
      <c r="I222" s="38">
        <v>0</v>
      </c>
      <c r="J222">
        <v>0</v>
      </c>
      <c r="K222">
        <v>0</v>
      </c>
      <c r="L222">
        <v>0</v>
      </c>
    </row>
    <row r="223" spans="1:12" x14ac:dyDescent="0.35">
      <c r="A223" t="s">
        <v>33</v>
      </c>
      <c r="B223">
        <v>2013</v>
      </c>
      <c r="C223" t="s">
        <v>45</v>
      </c>
      <c r="D223" s="29">
        <v>41579</v>
      </c>
      <c r="E223" t="s">
        <v>95</v>
      </c>
      <c r="F223" t="s">
        <v>84</v>
      </c>
      <c r="G223">
        <v>220.5</v>
      </c>
      <c r="H223">
        <v>115</v>
      </c>
      <c r="I223" s="38">
        <v>0</v>
      </c>
      <c r="J223">
        <v>0</v>
      </c>
      <c r="K223">
        <v>0</v>
      </c>
      <c r="L223">
        <v>0</v>
      </c>
    </row>
    <row r="224" spans="1:12" x14ac:dyDescent="0.35">
      <c r="A224" t="s">
        <v>33</v>
      </c>
      <c r="B224">
        <v>2013</v>
      </c>
      <c r="C224" t="s">
        <v>45</v>
      </c>
      <c r="D224" s="29">
        <v>41579</v>
      </c>
      <c r="E224" t="s">
        <v>95</v>
      </c>
      <c r="F224" t="s">
        <v>21</v>
      </c>
      <c r="G224">
        <v>110</v>
      </c>
      <c r="H224">
        <v>115</v>
      </c>
      <c r="I224" s="38">
        <v>0</v>
      </c>
      <c r="J224">
        <v>0</v>
      </c>
      <c r="K224">
        <v>0</v>
      </c>
      <c r="L224">
        <v>0</v>
      </c>
    </row>
    <row r="225" spans="1:12" x14ac:dyDescent="0.35">
      <c r="A225" t="s">
        <v>33</v>
      </c>
      <c r="B225">
        <v>2013</v>
      </c>
      <c r="C225" t="s">
        <v>45</v>
      </c>
      <c r="D225" s="29">
        <v>41579</v>
      </c>
      <c r="E225" t="s">
        <v>95</v>
      </c>
      <c r="F225" t="s">
        <v>23</v>
      </c>
      <c r="G225">
        <v>108.6</v>
      </c>
      <c r="H225">
        <v>115</v>
      </c>
      <c r="I225" s="38">
        <v>0</v>
      </c>
      <c r="J225">
        <v>0</v>
      </c>
      <c r="K225">
        <v>0</v>
      </c>
      <c r="L225">
        <v>0</v>
      </c>
    </row>
    <row r="226" spans="1:12" x14ac:dyDescent="0.35">
      <c r="A226" t="s">
        <v>34</v>
      </c>
      <c r="B226">
        <v>2013</v>
      </c>
      <c r="C226" t="s">
        <v>45</v>
      </c>
      <c r="D226" s="29">
        <v>41579</v>
      </c>
      <c r="E226" t="s">
        <v>95</v>
      </c>
      <c r="F226" t="s">
        <v>75</v>
      </c>
      <c r="G226">
        <v>1427</v>
      </c>
      <c r="H226">
        <v>116.3</v>
      </c>
      <c r="I226" s="38">
        <v>0</v>
      </c>
      <c r="J226">
        <v>0</v>
      </c>
      <c r="K226">
        <v>0</v>
      </c>
      <c r="L226">
        <v>0</v>
      </c>
    </row>
    <row r="227" spans="1:12" x14ac:dyDescent="0.35">
      <c r="A227" t="s">
        <v>34</v>
      </c>
      <c r="B227">
        <v>2013</v>
      </c>
      <c r="C227" t="s">
        <v>45</v>
      </c>
      <c r="D227" s="29">
        <v>41579</v>
      </c>
      <c r="E227" t="s">
        <v>95</v>
      </c>
      <c r="F227" t="s">
        <v>17</v>
      </c>
      <c r="G227">
        <v>339.90000000000003</v>
      </c>
      <c r="H227">
        <v>116.3</v>
      </c>
      <c r="I227" s="38">
        <v>0</v>
      </c>
      <c r="J227">
        <v>0</v>
      </c>
      <c r="K227">
        <v>0</v>
      </c>
      <c r="L227">
        <v>0</v>
      </c>
    </row>
    <row r="228" spans="1:12" x14ac:dyDescent="0.35">
      <c r="A228" t="s">
        <v>34</v>
      </c>
      <c r="B228">
        <v>2013</v>
      </c>
      <c r="C228" t="s">
        <v>45</v>
      </c>
      <c r="D228" s="29">
        <v>41579</v>
      </c>
      <c r="E228" t="s">
        <v>95</v>
      </c>
      <c r="F228" t="s">
        <v>82</v>
      </c>
      <c r="G228">
        <v>331.8</v>
      </c>
      <c r="H228">
        <v>116.3</v>
      </c>
      <c r="I228" s="38">
        <v>0</v>
      </c>
      <c r="J228">
        <v>0</v>
      </c>
      <c r="K228">
        <v>0</v>
      </c>
      <c r="L228">
        <v>0</v>
      </c>
    </row>
    <row r="229" spans="1:12" x14ac:dyDescent="0.35">
      <c r="A229" t="s">
        <v>34</v>
      </c>
      <c r="B229">
        <v>2013</v>
      </c>
      <c r="C229" t="s">
        <v>45</v>
      </c>
      <c r="D229" s="29">
        <v>41579</v>
      </c>
      <c r="E229" t="s">
        <v>95</v>
      </c>
      <c r="F229" t="s">
        <v>83</v>
      </c>
      <c r="G229">
        <v>441.6</v>
      </c>
      <c r="H229">
        <v>116.3</v>
      </c>
      <c r="I229" s="38">
        <v>0</v>
      </c>
      <c r="J229">
        <v>0</v>
      </c>
      <c r="K229">
        <v>0</v>
      </c>
      <c r="L229">
        <v>0</v>
      </c>
    </row>
    <row r="230" spans="1:12" x14ac:dyDescent="0.35">
      <c r="A230" t="s">
        <v>34</v>
      </c>
      <c r="B230">
        <v>2013</v>
      </c>
      <c r="C230" t="s">
        <v>45</v>
      </c>
      <c r="D230" s="29">
        <v>41579</v>
      </c>
      <c r="E230" t="s">
        <v>95</v>
      </c>
      <c r="F230" t="s">
        <v>84</v>
      </c>
      <c r="G230">
        <v>220.8</v>
      </c>
      <c r="H230">
        <v>116.3</v>
      </c>
      <c r="I230" s="38">
        <v>0</v>
      </c>
      <c r="J230">
        <v>0</v>
      </c>
      <c r="K230">
        <v>0</v>
      </c>
      <c r="L230">
        <v>0</v>
      </c>
    </row>
    <row r="231" spans="1:12" x14ac:dyDescent="0.35">
      <c r="A231" t="s">
        <v>34</v>
      </c>
      <c r="B231">
        <v>2013</v>
      </c>
      <c r="C231" t="s">
        <v>45</v>
      </c>
      <c r="D231" s="29">
        <v>41579</v>
      </c>
      <c r="E231" t="s">
        <v>95</v>
      </c>
      <c r="F231" t="s">
        <v>21</v>
      </c>
      <c r="G231">
        <v>111.6</v>
      </c>
      <c r="H231">
        <v>116.3</v>
      </c>
      <c r="I231" s="38">
        <v>0</v>
      </c>
      <c r="J231">
        <v>0</v>
      </c>
      <c r="K231">
        <v>0</v>
      </c>
      <c r="L231">
        <v>0</v>
      </c>
    </row>
    <row r="232" spans="1:12" x14ac:dyDescent="0.35">
      <c r="A232" t="s">
        <v>34</v>
      </c>
      <c r="B232">
        <v>2013</v>
      </c>
      <c r="C232" t="s">
        <v>45</v>
      </c>
      <c r="D232" s="29">
        <v>41579</v>
      </c>
      <c r="E232" t="s">
        <v>95</v>
      </c>
      <c r="F232" t="s">
        <v>23</v>
      </c>
      <c r="G232">
        <v>109.3</v>
      </c>
      <c r="H232">
        <v>116.3</v>
      </c>
      <c r="I232" s="38">
        <v>0</v>
      </c>
      <c r="J232">
        <v>0</v>
      </c>
      <c r="K232">
        <v>0</v>
      </c>
      <c r="L232">
        <v>0</v>
      </c>
    </row>
    <row r="233" spans="1:12" x14ac:dyDescent="0.35">
      <c r="A233" t="s">
        <v>30</v>
      </c>
      <c r="B233">
        <v>2013</v>
      </c>
      <c r="C233" t="s">
        <v>46</v>
      </c>
      <c r="D233" s="29">
        <v>41609</v>
      </c>
      <c r="E233" t="s">
        <v>95</v>
      </c>
      <c r="F233" t="s">
        <v>75</v>
      </c>
      <c r="G233">
        <v>1396.9</v>
      </c>
      <c r="H233">
        <v>115.5</v>
      </c>
      <c r="I233" s="38">
        <v>0</v>
      </c>
      <c r="J233">
        <v>0</v>
      </c>
      <c r="K233">
        <v>0</v>
      </c>
      <c r="L233">
        <v>0</v>
      </c>
    </row>
    <row r="234" spans="1:12" x14ac:dyDescent="0.35">
      <c r="A234" t="s">
        <v>30</v>
      </c>
      <c r="B234">
        <v>2013</v>
      </c>
      <c r="C234" t="s">
        <v>46</v>
      </c>
      <c r="D234" s="29">
        <v>41609</v>
      </c>
      <c r="E234" t="s">
        <v>95</v>
      </c>
      <c r="F234" t="s">
        <v>17</v>
      </c>
      <c r="G234">
        <v>345.3</v>
      </c>
      <c r="H234">
        <v>115.5</v>
      </c>
      <c r="I234" s="38">
        <v>0</v>
      </c>
      <c r="J234">
        <v>0</v>
      </c>
      <c r="K234">
        <v>0</v>
      </c>
      <c r="L234">
        <v>0</v>
      </c>
    </row>
    <row r="235" spans="1:12" x14ac:dyDescent="0.35">
      <c r="A235" t="s">
        <v>30</v>
      </c>
      <c r="B235">
        <v>2013</v>
      </c>
      <c r="C235" t="s">
        <v>46</v>
      </c>
      <c r="D235" s="29">
        <v>41609</v>
      </c>
      <c r="E235" t="s">
        <v>95</v>
      </c>
      <c r="F235" t="s">
        <v>82</v>
      </c>
      <c r="G235">
        <v>332.20000000000005</v>
      </c>
      <c r="H235">
        <v>115.5</v>
      </c>
      <c r="I235" s="38">
        <v>0</v>
      </c>
      <c r="J235">
        <v>0</v>
      </c>
      <c r="K235">
        <v>0</v>
      </c>
      <c r="L235">
        <v>0</v>
      </c>
    </row>
    <row r="236" spans="1:12" x14ac:dyDescent="0.35">
      <c r="A236" t="s">
        <v>30</v>
      </c>
      <c r="B236">
        <v>2013</v>
      </c>
      <c r="C236" t="s">
        <v>46</v>
      </c>
      <c r="D236" s="29">
        <v>41609</v>
      </c>
      <c r="E236" t="s">
        <v>95</v>
      </c>
      <c r="F236" t="s">
        <v>83</v>
      </c>
      <c r="G236">
        <v>443</v>
      </c>
      <c r="H236">
        <v>115.5</v>
      </c>
      <c r="I236" s="38">
        <v>0</v>
      </c>
      <c r="J236">
        <v>0</v>
      </c>
      <c r="K236">
        <v>0</v>
      </c>
      <c r="L236">
        <v>0</v>
      </c>
    </row>
    <row r="237" spans="1:12" x14ac:dyDescent="0.35">
      <c r="A237" t="s">
        <v>30</v>
      </c>
      <c r="B237">
        <v>2013</v>
      </c>
      <c r="C237" t="s">
        <v>46</v>
      </c>
      <c r="D237" s="29">
        <v>41609</v>
      </c>
      <c r="E237" t="s">
        <v>95</v>
      </c>
      <c r="F237" t="s">
        <v>84</v>
      </c>
      <c r="G237">
        <v>222.2</v>
      </c>
      <c r="H237">
        <v>115.5</v>
      </c>
      <c r="I237" s="38">
        <v>0</v>
      </c>
      <c r="J237">
        <v>0</v>
      </c>
      <c r="K237">
        <v>0</v>
      </c>
      <c r="L237">
        <v>0</v>
      </c>
    </row>
    <row r="238" spans="1:12" x14ac:dyDescent="0.35">
      <c r="A238" t="s">
        <v>30</v>
      </c>
      <c r="B238">
        <v>2013</v>
      </c>
      <c r="C238" t="s">
        <v>46</v>
      </c>
      <c r="D238" s="29">
        <v>41609</v>
      </c>
      <c r="E238" t="s">
        <v>95</v>
      </c>
      <c r="F238" t="s">
        <v>21</v>
      </c>
      <c r="G238">
        <v>112.8</v>
      </c>
      <c r="H238">
        <v>115.5</v>
      </c>
      <c r="I238" s="38">
        <v>0</v>
      </c>
      <c r="J238">
        <v>0</v>
      </c>
      <c r="K238">
        <v>0</v>
      </c>
      <c r="L238">
        <v>0</v>
      </c>
    </row>
    <row r="239" spans="1:12" x14ac:dyDescent="0.35">
      <c r="A239" t="s">
        <v>30</v>
      </c>
      <c r="B239">
        <v>2013</v>
      </c>
      <c r="C239" t="s">
        <v>46</v>
      </c>
      <c r="D239" s="29">
        <v>41609</v>
      </c>
      <c r="E239" t="s">
        <v>95</v>
      </c>
      <c r="F239" t="s">
        <v>23</v>
      </c>
      <c r="G239">
        <v>110.1</v>
      </c>
      <c r="H239">
        <v>115.5</v>
      </c>
      <c r="I239" s="38">
        <v>0</v>
      </c>
      <c r="J239">
        <v>0</v>
      </c>
      <c r="K239">
        <v>0</v>
      </c>
      <c r="L239">
        <v>0</v>
      </c>
    </row>
    <row r="240" spans="1:12" x14ac:dyDescent="0.35">
      <c r="A240" t="s">
        <v>33</v>
      </c>
      <c r="B240">
        <v>2013</v>
      </c>
      <c r="C240" t="s">
        <v>46</v>
      </c>
      <c r="D240" s="29">
        <v>41609</v>
      </c>
      <c r="E240" t="s">
        <v>95</v>
      </c>
      <c r="F240" t="s">
        <v>75</v>
      </c>
      <c r="G240">
        <v>1392.3000000000002</v>
      </c>
      <c r="H240">
        <v>113.3</v>
      </c>
      <c r="I240" s="38">
        <v>0</v>
      </c>
      <c r="J240">
        <v>0</v>
      </c>
      <c r="K240">
        <v>0</v>
      </c>
      <c r="L240">
        <v>0</v>
      </c>
    </row>
    <row r="241" spans="1:12" x14ac:dyDescent="0.35">
      <c r="A241" t="s">
        <v>33</v>
      </c>
      <c r="B241">
        <v>2013</v>
      </c>
      <c r="C241" t="s">
        <v>46</v>
      </c>
      <c r="D241" s="29">
        <v>41609</v>
      </c>
      <c r="E241" t="s">
        <v>95</v>
      </c>
      <c r="F241" t="s">
        <v>17</v>
      </c>
      <c r="G241">
        <v>338.8</v>
      </c>
      <c r="H241">
        <v>113.3</v>
      </c>
      <c r="I241" s="38">
        <v>0</v>
      </c>
      <c r="J241">
        <v>0</v>
      </c>
      <c r="K241">
        <v>0</v>
      </c>
      <c r="L241">
        <v>0</v>
      </c>
    </row>
    <row r="242" spans="1:12" x14ac:dyDescent="0.35">
      <c r="A242" t="s">
        <v>33</v>
      </c>
      <c r="B242">
        <v>2013</v>
      </c>
      <c r="C242" t="s">
        <v>46</v>
      </c>
      <c r="D242" s="29">
        <v>41609</v>
      </c>
      <c r="E242" t="s">
        <v>95</v>
      </c>
      <c r="F242" t="s">
        <v>82</v>
      </c>
      <c r="G242">
        <v>331.8</v>
      </c>
      <c r="H242">
        <v>113.3</v>
      </c>
      <c r="I242" s="38">
        <v>0</v>
      </c>
      <c r="J242">
        <v>0</v>
      </c>
      <c r="K242">
        <v>0</v>
      </c>
      <c r="L242">
        <v>0</v>
      </c>
    </row>
    <row r="243" spans="1:12" x14ac:dyDescent="0.35">
      <c r="A243" t="s">
        <v>33</v>
      </c>
      <c r="B243">
        <v>2013</v>
      </c>
      <c r="C243" t="s">
        <v>46</v>
      </c>
      <c r="D243" s="29">
        <v>41609</v>
      </c>
      <c r="E243" t="s">
        <v>95</v>
      </c>
      <c r="F243" t="s">
        <v>83</v>
      </c>
      <c r="G243">
        <v>443.7</v>
      </c>
      <c r="H243">
        <v>113.3</v>
      </c>
      <c r="I243" s="38">
        <v>0</v>
      </c>
      <c r="J243">
        <v>0</v>
      </c>
      <c r="K243">
        <v>0</v>
      </c>
      <c r="L243">
        <v>0</v>
      </c>
    </row>
    <row r="244" spans="1:12" x14ac:dyDescent="0.35">
      <c r="A244" t="s">
        <v>33</v>
      </c>
      <c r="B244">
        <v>2013</v>
      </c>
      <c r="C244" t="s">
        <v>46</v>
      </c>
      <c r="D244" s="29">
        <v>41609</v>
      </c>
      <c r="E244" t="s">
        <v>95</v>
      </c>
      <c r="F244" t="s">
        <v>84</v>
      </c>
      <c r="G244">
        <v>221.1</v>
      </c>
      <c r="H244">
        <v>113.3</v>
      </c>
      <c r="I244" s="38">
        <v>0</v>
      </c>
      <c r="J244">
        <v>0</v>
      </c>
      <c r="K244">
        <v>0</v>
      </c>
      <c r="L244">
        <v>0</v>
      </c>
    </row>
    <row r="245" spans="1:12" x14ac:dyDescent="0.35">
      <c r="A245" t="s">
        <v>33</v>
      </c>
      <c r="B245">
        <v>2013</v>
      </c>
      <c r="C245" t="s">
        <v>46</v>
      </c>
      <c r="D245" s="29">
        <v>41609</v>
      </c>
      <c r="E245" t="s">
        <v>95</v>
      </c>
      <c r="F245" t="s">
        <v>21</v>
      </c>
      <c r="G245">
        <v>110.4</v>
      </c>
      <c r="H245">
        <v>113.3</v>
      </c>
      <c r="I245" s="38">
        <v>0</v>
      </c>
      <c r="J245">
        <v>0</v>
      </c>
      <c r="K245">
        <v>0</v>
      </c>
      <c r="L245">
        <v>0</v>
      </c>
    </row>
    <row r="246" spans="1:12" x14ac:dyDescent="0.35">
      <c r="A246" t="s">
        <v>33</v>
      </c>
      <c r="B246">
        <v>2013</v>
      </c>
      <c r="C246" t="s">
        <v>46</v>
      </c>
      <c r="D246" s="29">
        <v>41609</v>
      </c>
      <c r="E246" t="s">
        <v>95</v>
      </c>
      <c r="F246" t="s">
        <v>23</v>
      </c>
      <c r="G246">
        <v>109</v>
      </c>
      <c r="H246">
        <v>113.3</v>
      </c>
      <c r="I246" s="38">
        <v>0</v>
      </c>
      <c r="J246">
        <v>0</v>
      </c>
      <c r="K246">
        <v>0</v>
      </c>
      <c r="L246">
        <v>0</v>
      </c>
    </row>
    <row r="247" spans="1:12" x14ac:dyDescent="0.35">
      <c r="A247" t="s">
        <v>34</v>
      </c>
      <c r="B247">
        <v>2013</v>
      </c>
      <c r="C247" t="s">
        <v>46</v>
      </c>
      <c r="D247" s="29">
        <v>41609</v>
      </c>
      <c r="E247" t="s">
        <v>95</v>
      </c>
      <c r="F247" t="s">
        <v>75</v>
      </c>
      <c r="G247">
        <v>1395.2000000000003</v>
      </c>
      <c r="H247">
        <v>114.5</v>
      </c>
      <c r="I247" s="38">
        <v>0</v>
      </c>
      <c r="J247">
        <v>0</v>
      </c>
      <c r="K247">
        <v>0</v>
      </c>
      <c r="L247">
        <v>0</v>
      </c>
    </row>
    <row r="248" spans="1:12" x14ac:dyDescent="0.35">
      <c r="A248" t="s">
        <v>34</v>
      </c>
      <c r="B248">
        <v>2013</v>
      </c>
      <c r="C248" t="s">
        <v>46</v>
      </c>
      <c r="D248" s="29">
        <v>41609</v>
      </c>
      <c r="E248" t="s">
        <v>95</v>
      </c>
      <c r="F248" t="s">
        <v>17</v>
      </c>
      <c r="G248">
        <v>342.7</v>
      </c>
      <c r="H248">
        <v>114.5</v>
      </c>
      <c r="I248" s="38">
        <v>0</v>
      </c>
      <c r="J248">
        <v>0</v>
      </c>
      <c r="K248">
        <v>0</v>
      </c>
      <c r="L248">
        <v>0</v>
      </c>
    </row>
    <row r="249" spans="1:12" x14ac:dyDescent="0.35">
      <c r="A249" t="s">
        <v>34</v>
      </c>
      <c r="B249">
        <v>2013</v>
      </c>
      <c r="C249" t="s">
        <v>46</v>
      </c>
      <c r="D249" s="29">
        <v>41609</v>
      </c>
      <c r="E249" t="s">
        <v>95</v>
      </c>
      <c r="F249" t="s">
        <v>82</v>
      </c>
      <c r="G249">
        <v>332</v>
      </c>
      <c r="H249">
        <v>114.5</v>
      </c>
      <c r="I249" s="38">
        <v>0</v>
      </c>
      <c r="J249">
        <v>0</v>
      </c>
      <c r="K249">
        <v>0</v>
      </c>
      <c r="L249">
        <v>0</v>
      </c>
    </row>
    <row r="250" spans="1:12" x14ac:dyDescent="0.35">
      <c r="A250" t="s">
        <v>34</v>
      </c>
      <c r="B250">
        <v>2013</v>
      </c>
      <c r="C250" t="s">
        <v>46</v>
      </c>
      <c r="D250" s="29">
        <v>41609</v>
      </c>
      <c r="E250" t="s">
        <v>95</v>
      </c>
      <c r="F250" t="s">
        <v>83</v>
      </c>
      <c r="G250">
        <v>443</v>
      </c>
      <c r="H250">
        <v>114.5</v>
      </c>
      <c r="I250" s="38">
        <v>0</v>
      </c>
      <c r="J250">
        <v>0</v>
      </c>
      <c r="K250">
        <v>0</v>
      </c>
      <c r="L250">
        <v>0</v>
      </c>
    </row>
    <row r="251" spans="1:12" x14ac:dyDescent="0.35">
      <c r="A251" t="s">
        <v>34</v>
      </c>
      <c r="B251">
        <v>2013</v>
      </c>
      <c r="C251" t="s">
        <v>46</v>
      </c>
      <c r="D251" s="29">
        <v>41609</v>
      </c>
      <c r="E251" t="s">
        <v>95</v>
      </c>
      <c r="F251" t="s">
        <v>84</v>
      </c>
      <c r="G251">
        <v>221.7</v>
      </c>
      <c r="H251">
        <v>114.5</v>
      </c>
      <c r="I251" s="38">
        <v>0</v>
      </c>
      <c r="J251">
        <v>0</v>
      </c>
      <c r="K251">
        <v>0</v>
      </c>
      <c r="L251">
        <v>0</v>
      </c>
    </row>
    <row r="252" spans="1:12" x14ac:dyDescent="0.35">
      <c r="A252" t="s">
        <v>34</v>
      </c>
      <c r="B252">
        <v>2013</v>
      </c>
      <c r="C252" t="s">
        <v>46</v>
      </c>
      <c r="D252" s="29">
        <v>41609</v>
      </c>
      <c r="E252" t="s">
        <v>95</v>
      </c>
      <c r="F252" t="s">
        <v>21</v>
      </c>
      <c r="G252">
        <v>111.9</v>
      </c>
      <c r="H252">
        <v>114.5</v>
      </c>
      <c r="I252" s="38">
        <v>0</v>
      </c>
      <c r="J252">
        <v>0</v>
      </c>
      <c r="K252">
        <v>0</v>
      </c>
      <c r="L252">
        <v>0</v>
      </c>
    </row>
    <row r="253" spans="1:12" x14ac:dyDescent="0.35">
      <c r="A253" t="s">
        <v>34</v>
      </c>
      <c r="B253">
        <v>2013</v>
      </c>
      <c r="C253" t="s">
        <v>46</v>
      </c>
      <c r="D253" s="29">
        <v>41609</v>
      </c>
      <c r="E253" t="s">
        <v>95</v>
      </c>
      <c r="F253" t="s">
        <v>23</v>
      </c>
      <c r="G253">
        <v>109.7</v>
      </c>
      <c r="H253">
        <v>114.5</v>
      </c>
      <c r="I253" s="38">
        <v>0</v>
      </c>
      <c r="J253">
        <v>0</v>
      </c>
      <c r="K253">
        <v>0</v>
      </c>
      <c r="L253">
        <v>0</v>
      </c>
    </row>
    <row r="254" spans="1:12" x14ac:dyDescent="0.35">
      <c r="A254" t="s">
        <v>34</v>
      </c>
      <c r="B254">
        <v>2014</v>
      </c>
      <c r="C254" t="s">
        <v>31</v>
      </c>
      <c r="D254" s="29">
        <v>41640</v>
      </c>
      <c r="E254" t="s">
        <v>95</v>
      </c>
      <c r="F254" t="s">
        <v>75</v>
      </c>
      <c r="G254">
        <v>1373.4999999999998</v>
      </c>
      <c r="H254">
        <v>113.6</v>
      </c>
      <c r="I254" s="38">
        <v>1268.4000000000001</v>
      </c>
      <c r="J254">
        <v>104.6</v>
      </c>
      <c r="K254">
        <v>8.286029643645513</v>
      </c>
      <c r="L254">
        <v>8.6042065009560229</v>
      </c>
    </row>
    <row r="255" spans="1:12" x14ac:dyDescent="0.35">
      <c r="A255" t="s">
        <v>34</v>
      </c>
      <c r="B255">
        <v>2014</v>
      </c>
      <c r="C255" t="s">
        <v>31</v>
      </c>
      <c r="D255" s="29">
        <v>41640</v>
      </c>
      <c r="E255" t="s">
        <v>95</v>
      </c>
      <c r="F255" t="s">
        <v>17</v>
      </c>
      <c r="G255">
        <v>344.4</v>
      </c>
      <c r="H255">
        <v>113.6</v>
      </c>
      <c r="I255" s="38">
        <v>318</v>
      </c>
      <c r="J255">
        <v>104.6</v>
      </c>
      <c r="K255">
        <v>8.301886792452823</v>
      </c>
      <c r="L255">
        <v>8.6042065009560229</v>
      </c>
    </row>
    <row r="256" spans="1:12" x14ac:dyDescent="0.35">
      <c r="A256" t="s">
        <v>34</v>
      </c>
      <c r="B256">
        <v>2014</v>
      </c>
      <c r="C256" t="s">
        <v>31</v>
      </c>
      <c r="D256" s="29">
        <v>41640</v>
      </c>
      <c r="E256" t="s">
        <v>95</v>
      </c>
      <c r="F256" t="s">
        <v>82</v>
      </c>
      <c r="G256">
        <v>333.9</v>
      </c>
      <c r="H256">
        <v>113.6</v>
      </c>
      <c r="I256" s="38">
        <v>307.10000000000002</v>
      </c>
      <c r="J256">
        <v>104.6</v>
      </c>
      <c r="K256">
        <v>8.7267990882448565</v>
      </c>
      <c r="L256">
        <v>8.6042065009560229</v>
      </c>
    </row>
    <row r="257" spans="1:12" x14ac:dyDescent="0.35">
      <c r="A257" t="s">
        <v>34</v>
      </c>
      <c r="B257">
        <v>2014</v>
      </c>
      <c r="C257" t="s">
        <v>31</v>
      </c>
      <c r="D257" s="29">
        <v>41640</v>
      </c>
      <c r="E257" t="s">
        <v>95</v>
      </c>
      <c r="F257" t="s">
        <v>83</v>
      </c>
      <c r="G257">
        <v>444.7</v>
      </c>
      <c r="H257">
        <v>113.6</v>
      </c>
      <c r="I257" s="38">
        <v>417.6</v>
      </c>
      <c r="J257">
        <v>104.6</v>
      </c>
      <c r="K257">
        <v>6.4894636015325577</v>
      </c>
      <c r="L257">
        <v>8.6042065009560229</v>
      </c>
    </row>
    <row r="258" spans="1:12" x14ac:dyDescent="0.35">
      <c r="A258" t="s">
        <v>34</v>
      </c>
      <c r="B258">
        <v>2014</v>
      </c>
      <c r="C258" t="s">
        <v>31</v>
      </c>
      <c r="D258" s="29">
        <v>41640</v>
      </c>
      <c r="E258" t="s">
        <v>95</v>
      </c>
      <c r="F258" t="s">
        <v>84</v>
      </c>
      <c r="G258">
        <v>222.89999999999998</v>
      </c>
      <c r="H258">
        <v>113.6</v>
      </c>
      <c r="I258" s="38">
        <v>208.7</v>
      </c>
      <c r="J258">
        <v>104.6</v>
      </c>
      <c r="K258">
        <v>6.8040249161475748</v>
      </c>
      <c r="L258">
        <v>8.6042065009560229</v>
      </c>
    </row>
    <row r="259" spans="1:12" x14ac:dyDescent="0.35">
      <c r="A259" t="s">
        <v>34</v>
      </c>
      <c r="B259">
        <v>2014</v>
      </c>
      <c r="C259" t="s">
        <v>31</v>
      </c>
      <c r="D259" s="29">
        <v>41640</v>
      </c>
      <c r="E259" t="s">
        <v>95</v>
      </c>
      <c r="F259" t="s">
        <v>21</v>
      </c>
      <c r="G259">
        <v>112.2</v>
      </c>
      <c r="H259">
        <v>113.6</v>
      </c>
      <c r="I259" s="38">
        <v>105.5</v>
      </c>
      <c r="J259">
        <v>104.6</v>
      </c>
      <c r="K259">
        <v>6.3507109004739366</v>
      </c>
      <c r="L259">
        <v>8.6042065009560229</v>
      </c>
    </row>
    <row r="260" spans="1:12" x14ac:dyDescent="0.35">
      <c r="A260" t="s">
        <v>34</v>
      </c>
      <c r="B260">
        <v>2014</v>
      </c>
      <c r="C260" t="s">
        <v>31</v>
      </c>
      <c r="D260" s="29">
        <v>41640</v>
      </c>
      <c r="E260" t="s">
        <v>95</v>
      </c>
      <c r="F260" t="s">
        <v>23</v>
      </c>
      <c r="G260">
        <v>110.3</v>
      </c>
      <c r="H260">
        <v>113.6</v>
      </c>
      <c r="I260" s="38">
        <v>104</v>
      </c>
      <c r="J260">
        <v>104.6</v>
      </c>
      <c r="K260">
        <v>6.0576923076923048</v>
      </c>
      <c r="L260">
        <v>8.6042065009560229</v>
      </c>
    </row>
    <row r="261" spans="1:12" x14ac:dyDescent="0.35">
      <c r="A261" t="s">
        <v>30</v>
      </c>
      <c r="B261">
        <v>2014</v>
      </c>
      <c r="C261" t="s">
        <v>31</v>
      </c>
      <c r="D261" s="29">
        <v>41640</v>
      </c>
      <c r="E261" t="s">
        <v>95</v>
      </c>
      <c r="F261" t="s">
        <v>75</v>
      </c>
      <c r="G261">
        <v>1374.2</v>
      </c>
      <c r="H261">
        <v>114.2</v>
      </c>
      <c r="I261" s="38">
        <v>1266.8999999999999</v>
      </c>
      <c r="J261">
        <v>105.1</v>
      </c>
      <c r="K261">
        <v>8.4694924619149248</v>
      </c>
      <c r="L261">
        <v>8.6584205518553858</v>
      </c>
    </row>
    <row r="262" spans="1:12" x14ac:dyDescent="0.35">
      <c r="A262" t="s">
        <v>30</v>
      </c>
      <c r="B262">
        <v>2014</v>
      </c>
      <c r="C262" t="s">
        <v>31</v>
      </c>
      <c r="D262" s="29">
        <v>41640</v>
      </c>
      <c r="E262" t="s">
        <v>95</v>
      </c>
      <c r="F262" t="s">
        <v>17</v>
      </c>
      <c r="G262">
        <v>347.2</v>
      </c>
      <c r="H262">
        <v>114.2</v>
      </c>
      <c r="I262" s="38">
        <v>318.70000000000005</v>
      </c>
      <c r="J262">
        <v>105.1</v>
      </c>
      <c r="K262">
        <v>8.9425792281141945</v>
      </c>
      <c r="L262">
        <v>8.6584205518553858</v>
      </c>
    </row>
    <row r="263" spans="1:12" x14ac:dyDescent="0.35">
      <c r="A263" t="s">
        <v>30</v>
      </c>
      <c r="B263">
        <v>2014</v>
      </c>
      <c r="C263" t="s">
        <v>31</v>
      </c>
      <c r="D263" s="29">
        <v>41640</v>
      </c>
      <c r="E263" t="s">
        <v>95</v>
      </c>
      <c r="F263" t="s">
        <v>82</v>
      </c>
      <c r="G263">
        <v>333.9</v>
      </c>
      <c r="H263">
        <v>114.2</v>
      </c>
      <c r="I263" s="38">
        <v>307.39999999999998</v>
      </c>
      <c r="J263">
        <v>105.1</v>
      </c>
      <c r="K263">
        <v>8.6206896551724146</v>
      </c>
      <c r="L263">
        <v>8.6584205518553858</v>
      </c>
    </row>
    <row r="264" spans="1:12" x14ac:dyDescent="0.35">
      <c r="A264" t="s">
        <v>30</v>
      </c>
      <c r="B264">
        <v>2014</v>
      </c>
      <c r="C264" t="s">
        <v>31</v>
      </c>
      <c r="D264" s="29">
        <v>41640</v>
      </c>
      <c r="E264" t="s">
        <v>95</v>
      </c>
      <c r="F264" t="s">
        <v>83</v>
      </c>
      <c r="G264">
        <v>444.3</v>
      </c>
      <c r="H264">
        <v>114.2</v>
      </c>
      <c r="I264" s="38">
        <v>417.99999999999994</v>
      </c>
      <c r="J264">
        <v>105.1</v>
      </c>
      <c r="K264">
        <v>6.2918660287081511</v>
      </c>
      <c r="L264">
        <v>8.6584205518553858</v>
      </c>
    </row>
    <row r="265" spans="1:12" x14ac:dyDescent="0.35">
      <c r="A265" t="s">
        <v>30</v>
      </c>
      <c r="B265">
        <v>2014</v>
      </c>
      <c r="C265" t="s">
        <v>31</v>
      </c>
      <c r="D265" s="29">
        <v>41640</v>
      </c>
      <c r="E265" t="s">
        <v>95</v>
      </c>
      <c r="F265" t="s">
        <v>84</v>
      </c>
      <c r="G265">
        <v>223.2</v>
      </c>
      <c r="H265">
        <v>114.2</v>
      </c>
      <c r="I265" s="38">
        <v>208.8</v>
      </c>
      <c r="J265">
        <v>105.1</v>
      </c>
      <c r="K265">
        <v>6.8965517241379199</v>
      </c>
      <c r="L265">
        <v>8.6584205518553858</v>
      </c>
    </row>
    <row r="266" spans="1:12" x14ac:dyDescent="0.35">
      <c r="A266" t="s">
        <v>30</v>
      </c>
      <c r="B266">
        <v>2014</v>
      </c>
      <c r="C266" t="s">
        <v>31</v>
      </c>
      <c r="D266" s="29">
        <v>41640</v>
      </c>
      <c r="E266" t="s">
        <v>95</v>
      </c>
      <c r="F266" t="s">
        <v>21</v>
      </c>
      <c r="G266">
        <v>113</v>
      </c>
      <c r="H266">
        <v>114.2</v>
      </c>
      <c r="I266" s="38">
        <v>105.5</v>
      </c>
      <c r="J266">
        <v>105.1</v>
      </c>
      <c r="K266">
        <v>7.109004739336493</v>
      </c>
      <c r="L266">
        <v>8.6584205518553858</v>
      </c>
    </row>
    <row r="267" spans="1:12" x14ac:dyDescent="0.35">
      <c r="A267" t="s">
        <v>30</v>
      </c>
      <c r="B267">
        <v>2014</v>
      </c>
      <c r="C267" t="s">
        <v>31</v>
      </c>
      <c r="D267" s="29">
        <v>41640</v>
      </c>
      <c r="E267" t="s">
        <v>95</v>
      </c>
      <c r="F267" t="s">
        <v>23</v>
      </c>
      <c r="G267">
        <v>110.6</v>
      </c>
      <c r="H267">
        <v>114.2</v>
      </c>
      <c r="I267" s="38">
        <v>104</v>
      </c>
      <c r="J267">
        <v>105.1</v>
      </c>
      <c r="K267">
        <v>6.3461538461538405</v>
      </c>
      <c r="L267">
        <v>8.6584205518553858</v>
      </c>
    </row>
    <row r="268" spans="1:12" x14ac:dyDescent="0.35">
      <c r="A268" t="s">
        <v>33</v>
      </c>
      <c r="B268">
        <v>2014</v>
      </c>
      <c r="C268" t="s">
        <v>31</v>
      </c>
      <c r="D268" s="29">
        <v>41640</v>
      </c>
      <c r="E268" t="s">
        <v>95</v>
      </c>
      <c r="F268" t="s">
        <v>75</v>
      </c>
      <c r="G268">
        <v>1372.2</v>
      </c>
      <c r="H268">
        <v>112.9</v>
      </c>
      <c r="I268" s="38">
        <v>1271.3000000000002</v>
      </c>
      <c r="J268">
        <v>104</v>
      </c>
      <c r="K268">
        <v>7.9367576496499534</v>
      </c>
      <c r="L268">
        <v>8.5576923076923137</v>
      </c>
    </row>
    <row r="269" spans="1:12" x14ac:dyDescent="0.35">
      <c r="A269" t="s">
        <v>33</v>
      </c>
      <c r="B269">
        <v>2014</v>
      </c>
      <c r="C269" t="s">
        <v>31</v>
      </c>
      <c r="D269" s="29">
        <v>41640</v>
      </c>
      <c r="E269" t="s">
        <v>95</v>
      </c>
      <c r="F269" t="s">
        <v>17</v>
      </c>
      <c r="G269">
        <v>340.4</v>
      </c>
      <c r="H269">
        <v>112.9</v>
      </c>
      <c r="I269" s="38">
        <v>316.7</v>
      </c>
      <c r="J269">
        <v>104</v>
      </c>
      <c r="K269">
        <v>7.483422797600249</v>
      </c>
      <c r="L269">
        <v>8.5576923076923137</v>
      </c>
    </row>
    <row r="270" spans="1:12" x14ac:dyDescent="0.35">
      <c r="A270" t="s">
        <v>33</v>
      </c>
      <c r="B270">
        <v>2014</v>
      </c>
      <c r="C270" t="s">
        <v>31</v>
      </c>
      <c r="D270" s="29">
        <v>41640</v>
      </c>
      <c r="E270" t="s">
        <v>95</v>
      </c>
      <c r="F270" t="s">
        <v>82</v>
      </c>
      <c r="G270">
        <v>333.9</v>
      </c>
      <c r="H270">
        <v>112.9</v>
      </c>
      <c r="I270" s="38">
        <v>307</v>
      </c>
      <c r="J270">
        <v>104</v>
      </c>
      <c r="K270">
        <v>8.7622149837133474</v>
      </c>
      <c r="L270">
        <v>8.5576923076923137</v>
      </c>
    </row>
    <row r="271" spans="1:12" x14ac:dyDescent="0.35">
      <c r="A271" t="s">
        <v>33</v>
      </c>
      <c r="B271">
        <v>2014</v>
      </c>
      <c r="C271" t="s">
        <v>31</v>
      </c>
      <c r="D271" s="29">
        <v>41640</v>
      </c>
      <c r="E271" t="s">
        <v>95</v>
      </c>
      <c r="F271" t="s">
        <v>83</v>
      </c>
      <c r="G271">
        <v>445.6</v>
      </c>
      <c r="H271">
        <v>112.9</v>
      </c>
      <c r="I271" s="38">
        <v>417.50000000000006</v>
      </c>
      <c r="J271">
        <v>104</v>
      </c>
      <c r="K271">
        <v>6.7305389221556791</v>
      </c>
      <c r="L271">
        <v>8.5576923076923137</v>
      </c>
    </row>
    <row r="272" spans="1:12" x14ac:dyDescent="0.35">
      <c r="A272" t="s">
        <v>33</v>
      </c>
      <c r="B272">
        <v>2014</v>
      </c>
      <c r="C272" t="s">
        <v>31</v>
      </c>
      <c r="D272" s="29">
        <v>41640</v>
      </c>
      <c r="E272" t="s">
        <v>95</v>
      </c>
      <c r="F272" t="s">
        <v>84</v>
      </c>
      <c r="G272">
        <v>222.4</v>
      </c>
      <c r="H272">
        <v>112.9</v>
      </c>
      <c r="I272" s="38">
        <v>208.5</v>
      </c>
      <c r="J272">
        <v>104</v>
      </c>
      <c r="K272">
        <v>6.6666666666666696</v>
      </c>
      <c r="L272">
        <v>8.5576923076923137</v>
      </c>
    </row>
    <row r="273" spans="1:12" x14ac:dyDescent="0.35">
      <c r="A273" t="s">
        <v>33</v>
      </c>
      <c r="B273">
        <v>2014</v>
      </c>
      <c r="C273" t="s">
        <v>31</v>
      </c>
      <c r="D273" s="29">
        <v>41640</v>
      </c>
      <c r="E273" t="s">
        <v>95</v>
      </c>
      <c r="F273" t="s">
        <v>21</v>
      </c>
      <c r="G273">
        <v>111</v>
      </c>
      <c r="H273">
        <v>112.9</v>
      </c>
      <c r="I273" s="38">
        <v>105.4</v>
      </c>
      <c r="J273">
        <v>104</v>
      </c>
      <c r="K273">
        <v>5.3130929791271289</v>
      </c>
      <c r="L273">
        <v>8.5576923076923137</v>
      </c>
    </row>
    <row r="274" spans="1:12" x14ac:dyDescent="0.35">
      <c r="A274" t="s">
        <v>33</v>
      </c>
      <c r="B274">
        <v>2014</v>
      </c>
      <c r="C274" t="s">
        <v>31</v>
      </c>
      <c r="D274" s="29">
        <v>41640</v>
      </c>
      <c r="E274" t="s">
        <v>95</v>
      </c>
      <c r="F274" t="s">
        <v>23</v>
      </c>
      <c r="G274">
        <v>109.7</v>
      </c>
      <c r="H274">
        <v>112.9</v>
      </c>
      <c r="I274" s="38">
        <v>104.1</v>
      </c>
      <c r="J274">
        <v>104</v>
      </c>
      <c r="K274">
        <v>5.3794428434197972</v>
      </c>
      <c r="L274">
        <v>8.5576923076923137</v>
      </c>
    </row>
    <row r="275" spans="1:12" x14ac:dyDescent="0.35">
      <c r="A275" t="s">
        <v>34</v>
      </c>
      <c r="B275">
        <v>2014</v>
      </c>
      <c r="C275" t="s">
        <v>35</v>
      </c>
      <c r="D275" s="29">
        <v>41671</v>
      </c>
      <c r="E275" t="s">
        <v>95</v>
      </c>
      <c r="F275" t="s">
        <v>75</v>
      </c>
      <c r="G275">
        <v>1367.5</v>
      </c>
      <c r="H275">
        <v>113.6</v>
      </c>
      <c r="I275" s="38">
        <v>1278.7</v>
      </c>
      <c r="J275">
        <v>105.3</v>
      </c>
      <c r="K275">
        <v>6.9445530617032887</v>
      </c>
      <c r="L275">
        <v>7.8822412155745463</v>
      </c>
    </row>
    <row r="276" spans="1:12" x14ac:dyDescent="0.35">
      <c r="A276" t="s">
        <v>34</v>
      </c>
      <c r="B276">
        <v>2014</v>
      </c>
      <c r="C276" t="s">
        <v>35</v>
      </c>
      <c r="D276" s="29">
        <v>41671</v>
      </c>
      <c r="E276" t="s">
        <v>95</v>
      </c>
      <c r="F276" t="s">
        <v>17</v>
      </c>
      <c r="G276">
        <v>345.6</v>
      </c>
      <c r="H276">
        <v>113.6</v>
      </c>
      <c r="I276" s="38">
        <v>319.7</v>
      </c>
      <c r="J276">
        <v>105.3</v>
      </c>
      <c r="K276">
        <v>8.1013450109477745</v>
      </c>
      <c r="L276">
        <v>7.8822412155745463</v>
      </c>
    </row>
    <row r="277" spans="1:12" x14ac:dyDescent="0.35">
      <c r="A277" t="s">
        <v>34</v>
      </c>
      <c r="B277">
        <v>2014</v>
      </c>
      <c r="C277" t="s">
        <v>35</v>
      </c>
      <c r="D277" s="29">
        <v>41671</v>
      </c>
      <c r="E277" t="s">
        <v>95</v>
      </c>
      <c r="F277" t="s">
        <v>82</v>
      </c>
      <c r="G277">
        <v>335.4</v>
      </c>
      <c r="H277">
        <v>113.6</v>
      </c>
      <c r="I277" s="38">
        <v>308.5</v>
      </c>
      <c r="J277">
        <v>105.3</v>
      </c>
      <c r="K277">
        <v>8.7196110210696851</v>
      </c>
      <c r="L277">
        <v>7.8822412155745463</v>
      </c>
    </row>
    <row r="278" spans="1:12" x14ac:dyDescent="0.35">
      <c r="A278" t="s">
        <v>34</v>
      </c>
      <c r="B278">
        <v>2014</v>
      </c>
      <c r="C278" t="s">
        <v>35</v>
      </c>
      <c r="D278" s="29">
        <v>41671</v>
      </c>
      <c r="E278" t="s">
        <v>95</v>
      </c>
      <c r="F278" t="s">
        <v>83</v>
      </c>
      <c r="G278">
        <v>446.09999999999997</v>
      </c>
      <c r="H278">
        <v>113.6</v>
      </c>
      <c r="I278" s="38">
        <v>419.29999999999995</v>
      </c>
      <c r="J278">
        <v>105.3</v>
      </c>
      <c r="K278">
        <v>6.3916050560457949</v>
      </c>
      <c r="L278">
        <v>7.8822412155745463</v>
      </c>
    </row>
    <row r="279" spans="1:12" x14ac:dyDescent="0.35">
      <c r="A279" t="s">
        <v>34</v>
      </c>
      <c r="B279">
        <v>2014</v>
      </c>
      <c r="C279" t="s">
        <v>35</v>
      </c>
      <c r="D279" s="29">
        <v>41671</v>
      </c>
      <c r="E279" t="s">
        <v>95</v>
      </c>
      <c r="F279" t="s">
        <v>84</v>
      </c>
      <c r="G279">
        <v>223.7</v>
      </c>
      <c r="H279">
        <v>113.6</v>
      </c>
      <c r="I279" s="38">
        <v>209.60000000000002</v>
      </c>
      <c r="J279">
        <v>105.3</v>
      </c>
      <c r="K279">
        <v>6.7270992366412043</v>
      </c>
      <c r="L279">
        <v>7.8822412155745463</v>
      </c>
    </row>
    <row r="280" spans="1:12" x14ac:dyDescent="0.35">
      <c r="A280" t="s">
        <v>34</v>
      </c>
      <c r="B280">
        <v>2014</v>
      </c>
      <c r="C280" t="s">
        <v>35</v>
      </c>
      <c r="D280" s="29">
        <v>41671</v>
      </c>
      <c r="E280" t="s">
        <v>95</v>
      </c>
      <c r="F280" t="s">
        <v>21</v>
      </c>
      <c r="G280">
        <v>112.4</v>
      </c>
      <c r="H280">
        <v>113.6</v>
      </c>
      <c r="I280" s="38">
        <v>106</v>
      </c>
      <c r="J280">
        <v>105.3</v>
      </c>
      <c r="K280">
        <v>6.0377358490566095</v>
      </c>
      <c r="L280">
        <v>7.8822412155745463</v>
      </c>
    </row>
    <row r="281" spans="1:12" x14ac:dyDescent="0.35">
      <c r="A281" t="s">
        <v>34</v>
      </c>
      <c r="B281">
        <v>2014</v>
      </c>
      <c r="C281" t="s">
        <v>35</v>
      </c>
      <c r="D281" s="29">
        <v>41671</v>
      </c>
      <c r="E281" t="s">
        <v>95</v>
      </c>
      <c r="F281" t="s">
        <v>23</v>
      </c>
      <c r="G281">
        <v>110.7</v>
      </c>
      <c r="H281">
        <v>113.6</v>
      </c>
      <c r="I281" s="38">
        <v>104.5</v>
      </c>
      <c r="J281">
        <v>105.3</v>
      </c>
      <c r="K281">
        <v>5.9330143540669882</v>
      </c>
      <c r="L281">
        <v>7.8822412155745463</v>
      </c>
    </row>
    <row r="282" spans="1:12" x14ac:dyDescent="0.35">
      <c r="A282" t="s">
        <v>30</v>
      </c>
      <c r="B282">
        <v>2014</v>
      </c>
      <c r="C282" t="s">
        <v>35</v>
      </c>
      <c r="D282" s="29">
        <v>41671</v>
      </c>
      <c r="E282" t="s">
        <v>95</v>
      </c>
      <c r="F282" t="s">
        <v>75</v>
      </c>
      <c r="G282">
        <v>1369.3</v>
      </c>
      <c r="H282">
        <v>114</v>
      </c>
      <c r="I282" s="38">
        <v>1275.3</v>
      </c>
      <c r="J282">
        <v>105.8</v>
      </c>
      <c r="K282">
        <v>7.3708147102642521</v>
      </c>
      <c r="L282">
        <v>7.7504725897920634</v>
      </c>
    </row>
    <row r="283" spans="1:12" x14ac:dyDescent="0.35">
      <c r="A283" t="s">
        <v>30</v>
      </c>
      <c r="B283">
        <v>2014</v>
      </c>
      <c r="C283" t="s">
        <v>35</v>
      </c>
      <c r="D283" s="29">
        <v>41671</v>
      </c>
      <c r="E283" t="s">
        <v>95</v>
      </c>
      <c r="F283" t="s">
        <v>17</v>
      </c>
      <c r="G283">
        <v>348.3</v>
      </c>
      <c r="H283">
        <v>114</v>
      </c>
      <c r="I283" s="38">
        <v>320.39999999999998</v>
      </c>
      <c r="J283">
        <v>105.8</v>
      </c>
      <c r="K283">
        <v>8.7078651685393371</v>
      </c>
      <c r="L283">
        <v>7.7504725897920634</v>
      </c>
    </row>
    <row r="284" spans="1:12" x14ac:dyDescent="0.35">
      <c r="A284" t="s">
        <v>30</v>
      </c>
      <c r="B284">
        <v>2014</v>
      </c>
      <c r="C284" t="s">
        <v>35</v>
      </c>
      <c r="D284" s="29">
        <v>41671</v>
      </c>
      <c r="E284" t="s">
        <v>95</v>
      </c>
      <c r="F284" t="s">
        <v>82</v>
      </c>
      <c r="G284">
        <v>335.3</v>
      </c>
      <c r="H284">
        <v>114</v>
      </c>
      <c r="I284" s="38">
        <v>308.39999999999998</v>
      </c>
      <c r="J284">
        <v>105.8</v>
      </c>
      <c r="K284">
        <v>8.7224383916991037</v>
      </c>
      <c r="L284">
        <v>7.7504725897920634</v>
      </c>
    </row>
    <row r="285" spans="1:12" x14ac:dyDescent="0.35">
      <c r="A285" t="s">
        <v>30</v>
      </c>
      <c r="B285">
        <v>2014</v>
      </c>
      <c r="C285" t="s">
        <v>35</v>
      </c>
      <c r="D285" s="29">
        <v>41671</v>
      </c>
      <c r="E285" t="s">
        <v>95</v>
      </c>
      <c r="F285" t="s">
        <v>83</v>
      </c>
      <c r="G285">
        <v>445.7</v>
      </c>
      <c r="H285">
        <v>114</v>
      </c>
      <c r="I285" s="38">
        <v>419.29999999999995</v>
      </c>
      <c r="J285">
        <v>105.8</v>
      </c>
      <c r="K285">
        <v>6.2962079656570564</v>
      </c>
      <c r="L285">
        <v>7.7504725897920634</v>
      </c>
    </row>
    <row r="286" spans="1:12" x14ac:dyDescent="0.35">
      <c r="A286" t="s">
        <v>30</v>
      </c>
      <c r="B286">
        <v>2014</v>
      </c>
      <c r="C286" t="s">
        <v>35</v>
      </c>
      <c r="D286" s="29">
        <v>41671</v>
      </c>
      <c r="E286" t="s">
        <v>95</v>
      </c>
      <c r="F286" t="s">
        <v>84</v>
      </c>
      <c r="G286">
        <v>223.8</v>
      </c>
      <c r="H286">
        <v>114</v>
      </c>
      <c r="I286" s="38">
        <v>209.60000000000002</v>
      </c>
      <c r="J286">
        <v>105.8</v>
      </c>
      <c r="K286">
        <v>6.7748091603053364</v>
      </c>
      <c r="L286">
        <v>7.7504725897920634</v>
      </c>
    </row>
    <row r="287" spans="1:12" x14ac:dyDescent="0.35">
      <c r="A287" t="s">
        <v>30</v>
      </c>
      <c r="B287">
        <v>2014</v>
      </c>
      <c r="C287" t="s">
        <v>35</v>
      </c>
      <c r="D287" s="29">
        <v>41671</v>
      </c>
      <c r="E287" t="s">
        <v>95</v>
      </c>
      <c r="F287" t="s">
        <v>21</v>
      </c>
      <c r="G287">
        <v>113.2</v>
      </c>
      <c r="H287">
        <v>114</v>
      </c>
      <c r="I287" s="38">
        <v>106.2</v>
      </c>
      <c r="J287">
        <v>105.8</v>
      </c>
      <c r="K287">
        <v>6.5913370998116756</v>
      </c>
      <c r="L287">
        <v>7.7504725897920634</v>
      </c>
    </row>
    <row r="288" spans="1:12" x14ac:dyDescent="0.35">
      <c r="A288" t="s">
        <v>30</v>
      </c>
      <c r="B288">
        <v>2014</v>
      </c>
      <c r="C288" t="s">
        <v>35</v>
      </c>
      <c r="D288" s="29">
        <v>41671</v>
      </c>
      <c r="E288" t="s">
        <v>95</v>
      </c>
      <c r="F288" t="s">
        <v>23</v>
      </c>
      <c r="G288">
        <v>110.9</v>
      </c>
      <c r="H288">
        <v>114</v>
      </c>
      <c r="I288" s="38">
        <v>104.4</v>
      </c>
      <c r="J288">
        <v>105.8</v>
      </c>
      <c r="K288">
        <v>6.226053639846743</v>
      </c>
      <c r="L288">
        <v>7.7504725897920634</v>
      </c>
    </row>
    <row r="289" spans="1:12" x14ac:dyDescent="0.35">
      <c r="A289" t="s">
        <v>33</v>
      </c>
      <c r="B289">
        <v>2014</v>
      </c>
      <c r="C289" t="s">
        <v>35</v>
      </c>
      <c r="D289" s="29">
        <v>41671</v>
      </c>
      <c r="E289" t="s">
        <v>95</v>
      </c>
      <c r="F289" t="s">
        <v>75</v>
      </c>
      <c r="G289">
        <v>1363.9</v>
      </c>
      <c r="H289">
        <v>113.1</v>
      </c>
      <c r="I289" s="38">
        <v>1284.6000000000001</v>
      </c>
      <c r="J289">
        <v>104.7</v>
      </c>
      <c r="K289">
        <v>6.1731278218900778</v>
      </c>
      <c r="L289">
        <v>8.0229226361031447</v>
      </c>
    </row>
    <row r="290" spans="1:12" x14ac:dyDescent="0.35">
      <c r="A290" t="s">
        <v>33</v>
      </c>
      <c r="B290">
        <v>2014</v>
      </c>
      <c r="C290" t="s">
        <v>35</v>
      </c>
      <c r="D290" s="29">
        <v>41671</v>
      </c>
      <c r="E290" t="s">
        <v>95</v>
      </c>
      <c r="F290" t="s">
        <v>17</v>
      </c>
      <c r="G290">
        <v>341.7</v>
      </c>
      <c r="H290">
        <v>113.1</v>
      </c>
      <c r="I290" s="38">
        <v>318.5</v>
      </c>
      <c r="J290">
        <v>104.7</v>
      </c>
      <c r="K290">
        <v>7.2841444270015669</v>
      </c>
      <c r="L290">
        <v>8.0229226361031447</v>
      </c>
    </row>
    <row r="291" spans="1:12" x14ac:dyDescent="0.35">
      <c r="A291" t="s">
        <v>33</v>
      </c>
      <c r="B291">
        <v>2014</v>
      </c>
      <c r="C291" t="s">
        <v>35</v>
      </c>
      <c r="D291" s="29">
        <v>41671</v>
      </c>
      <c r="E291" t="s">
        <v>95</v>
      </c>
      <c r="F291" t="s">
        <v>82</v>
      </c>
      <c r="G291">
        <v>335.4</v>
      </c>
      <c r="H291">
        <v>113.1</v>
      </c>
      <c r="I291" s="38">
        <v>308.5</v>
      </c>
      <c r="J291">
        <v>104.7</v>
      </c>
      <c r="K291">
        <v>8.7196110210696851</v>
      </c>
      <c r="L291">
        <v>8.0229226361031447</v>
      </c>
    </row>
    <row r="292" spans="1:12" x14ac:dyDescent="0.35">
      <c r="A292" t="s">
        <v>33</v>
      </c>
      <c r="B292">
        <v>2014</v>
      </c>
      <c r="C292" t="s">
        <v>35</v>
      </c>
      <c r="D292" s="29">
        <v>41671</v>
      </c>
      <c r="E292" t="s">
        <v>95</v>
      </c>
      <c r="F292" t="s">
        <v>83</v>
      </c>
      <c r="G292">
        <v>447.3</v>
      </c>
      <c r="H292">
        <v>113.1</v>
      </c>
      <c r="I292" s="38">
        <v>419.6</v>
      </c>
      <c r="J292">
        <v>104.7</v>
      </c>
      <c r="K292">
        <v>6.6015252621544303</v>
      </c>
      <c r="L292">
        <v>8.0229226361031447</v>
      </c>
    </row>
    <row r="293" spans="1:12" x14ac:dyDescent="0.35">
      <c r="A293" t="s">
        <v>33</v>
      </c>
      <c r="B293">
        <v>2014</v>
      </c>
      <c r="C293" t="s">
        <v>35</v>
      </c>
      <c r="D293" s="29">
        <v>41671</v>
      </c>
      <c r="E293" t="s">
        <v>95</v>
      </c>
      <c r="F293" t="s">
        <v>84</v>
      </c>
      <c r="G293">
        <v>223.6</v>
      </c>
      <c r="H293">
        <v>113.1</v>
      </c>
      <c r="I293" s="38">
        <v>209.5</v>
      </c>
      <c r="J293">
        <v>104.7</v>
      </c>
      <c r="K293">
        <v>6.7303102625298301</v>
      </c>
      <c r="L293">
        <v>8.0229226361031447</v>
      </c>
    </row>
    <row r="294" spans="1:12" x14ac:dyDescent="0.35">
      <c r="A294" t="s">
        <v>33</v>
      </c>
      <c r="B294">
        <v>2014</v>
      </c>
      <c r="C294" t="s">
        <v>35</v>
      </c>
      <c r="D294" s="29">
        <v>41671</v>
      </c>
      <c r="E294" t="s">
        <v>95</v>
      </c>
      <c r="F294" t="s">
        <v>21</v>
      </c>
      <c r="G294">
        <v>111.1</v>
      </c>
      <c r="H294">
        <v>113.1</v>
      </c>
      <c r="I294" s="38">
        <v>105.7</v>
      </c>
      <c r="J294">
        <v>104.7</v>
      </c>
      <c r="K294">
        <v>5.1087984862819216</v>
      </c>
      <c r="L294">
        <v>8.0229226361031447</v>
      </c>
    </row>
    <row r="295" spans="1:12" x14ac:dyDescent="0.35">
      <c r="A295" t="s">
        <v>33</v>
      </c>
      <c r="B295">
        <v>2014</v>
      </c>
      <c r="C295" t="s">
        <v>35</v>
      </c>
      <c r="D295" s="29">
        <v>41671</v>
      </c>
      <c r="E295" t="s">
        <v>95</v>
      </c>
      <c r="F295" t="s">
        <v>23</v>
      </c>
      <c r="G295">
        <v>110.4</v>
      </c>
      <c r="H295">
        <v>113.1</v>
      </c>
      <c r="I295" s="38">
        <v>104.7</v>
      </c>
      <c r="J295">
        <v>104.7</v>
      </c>
      <c r="K295">
        <v>5.4441260744985698</v>
      </c>
      <c r="L295">
        <v>8.0229226361031447</v>
      </c>
    </row>
    <row r="296" spans="1:12" x14ac:dyDescent="0.35">
      <c r="A296" t="s">
        <v>34</v>
      </c>
      <c r="B296">
        <v>2014</v>
      </c>
      <c r="C296" t="s">
        <v>36</v>
      </c>
      <c r="D296" s="29">
        <v>41699</v>
      </c>
      <c r="E296" t="s">
        <v>95</v>
      </c>
      <c r="F296" t="s">
        <v>75</v>
      </c>
      <c r="G296">
        <v>1375.5999999999997</v>
      </c>
      <c r="H296">
        <v>114.2</v>
      </c>
      <c r="I296" s="38">
        <v>1277.8000000000002</v>
      </c>
      <c r="J296">
        <v>105.5</v>
      </c>
      <c r="K296">
        <v>7.6537799342619728</v>
      </c>
      <c r="L296">
        <v>8.2464454976303347</v>
      </c>
    </row>
    <row r="297" spans="1:12" x14ac:dyDescent="0.35">
      <c r="A297" t="s">
        <v>34</v>
      </c>
      <c r="B297">
        <v>2014</v>
      </c>
      <c r="C297" t="s">
        <v>36</v>
      </c>
      <c r="D297" s="29">
        <v>41699</v>
      </c>
      <c r="E297" t="s">
        <v>95</v>
      </c>
      <c r="F297" t="s">
        <v>17</v>
      </c>
      <c r="G297">
        <v>346.9</v>
      </c>
      <c r="H297">
        <v>114.2</v>
      </c>
      <c r="I297" s="38">
        <v>321.2</v>
      </c>
      <c r="J297">
        <v>105.5</v>
      </c>
      <c r="K297">
        <v>8.0012453300124502</v>
      </c>
      <c r="L297">
        <v>8.2464454976303347</v>
      </c>
    </row>
    <row r="298" spans="1:12" x14ac:dyDescent="0.35">
      <c r="A298" t="s">
        <v>34</v>
      </c>
      <c r="B298">
        <v>2014</v>
      </c>
      <c r="C298" t="s">
        <v>36</v>
      </c>
      <c r="D298" s="29">
        <v>41699</v>
      </c>
      <c r="E298" t="s">
        <v>95</v>
      </c>
      <c r="F298" t="s">
        <v>82</v>
      </c>
      <c r="G298">
        <v>336.6</v>
      </c>
      <c r="H298">
        <v>114.2</v>
      </c>
      <c r="I298" s="38">
        <v>309.5</v>
      </c>
      <c r="J298">
        <v>105.5</v>
      </c>
      <c r="K298">
        <v>8.7560581583198775</v>
      </c>
      <c r="L298">
        <v>8.2464454976303347</v>
      </c>
    </row>
    <row r="299" spans="1:12" x14ac:dyDescent="0.35">
      <c r="A299" t="s">
        <v>34</v>
      </c>
      <c r="B299">
        <v>2014</v>
      </c>
      <c r="C299" t="s">
        <v>36</v>
      </c>
      <c r="D299" s="29">
        <v>41699</v>
      </c>
      <c r="E299" t="s">
        <v>95</v>
      </c>
      <c r="F299" t="s">
        <v>83</v>
      </c>
      <c r="G299">
        <v>447.5</v>
      </c>
      <c r="H299">
        <v>114.2</v>
      </c>
      <c r="I299" s="38">
        <v>420.8</v>
      </c>
      <c r="J299">
        <v>105.5</v>
      </c>
      <c r="K299">
        <v>6.3450570342205292</v>
      </c>
      <c r="L299">
        <v>8.2464454976303347</v>
      </c>
    </row>
    <row r="300" spans="1:12" x14ac:dyDescent="0.35">
      <c r="A300" t="s">
        <v>34</v>
      </c>
      <c r="B300">
        <v>2014</v>
      </c>
      <c r="C300" t="s">
        <v>36</v>
      </c>
      <c r="D300" s="29">
        <v>41699</v>
      </c>
      <c r="E300" t="s">
        <v>95</v>
      </c>
      <c r="F300" t="s">
        <v>84</v>
      </c>
      <c r="G300">
        <v>224.5</v>
      </c>
      <c r="H300">
        <v>114.2</v>
      </c>
      <c r="I300" s="38">
        <v>210.3</v>
      </c>
      <c r="J300">
        <v>105.5</v>
      </c>
      <c r="K300">
        <v>6.7522586780789293</v>
      </c>
      <c r="L300">
        <v>8.2464454976303347</v>
      </c>
    </row>
    <row r="301" spans="1:12" x14ac:dyDescent="0.35">
      <c r="A301" t="s">
        <v>34</v>
      </c>
      <c r="B301">
        <v>2014</v>
      </c>
      <c r="C301" t="s">
        <v>36</v>
      </c>
      <c r="D301" s="29">
        <v>41699</v>
      </c>
      <c r="E301" t="s">
        <v>95</v>
      </c>
      <c r="F301" t="s">
        <v>21</v>
      </c>
      <c r="G301">
        <v>112.5</v>
      </c>
      <c r="H301">
        <v>114.2</v>
      </c>
      <c r="I301" s="38">
        <v>106.1</v>
      </c>
      <c r="J301">
        <v>105.5</v>
      </c>
      <c r="K301">
        <v>6.0320452403393077</v>
      </c>
      <c r="L301">
        <v>8.2464454976303347</v>
      </c>
    </row>
    <row r="302" spans="1:12" x14ac:dyDescent="0.35">
      <c r="A302" t="s">
        <v>34</v>
      </c>
      <c r="B302">
        <v>2014</v>
      </c>
      <c r="C302" t="s">
        <v>36</v>
      </c>
      <c r="D302" s="29">
        <v>41699</v>
      </c>
      <c r="E302" t="s">
        <v>95</v>
      </c>
      <c r="F302" t="s">
        <v>23</v>
      </c>
      <c r="G302">
        <v>111.2</v>
      </c>
      <c r="H302">
        <v>114.2</v>
      </c>
      <c r="I302" s="38">
        <v>104.9</v>
      </c>
      <c r="J302">
        <v>105.5</v>
      </c>
      <c r="K302">
        <v>6.0057197330791201</v>
      </c>
      <c r="L302">
        <v>8.2464454976303347</v>
      </c>
    </row>
    <row r="303" spans="1:12" x14ac:dyDescent="0.35">
      <c r="A303" t="s">
        <v>30</v>
      </c>
      <c r="B303">
        <v>2014</v>
      </c>
      <c r="C303" t="s">
        <v>36</v>
      </c>
      <c r="D303" s="29">
        <v>41699</v>
      </c>
      <c r="E303" t="s">
        <v>95</v>
      </c>
      <c r="F303" t="s">
        <v>75</v>
      </c>
      <c r="G303">
        <v>1378.4</v>
      </c>
      <c r="H303">
        <v>114.6</v>
      </c>
      <c r="I303" s="38">
        <v>1276.6000000000001</v>
      </c>
      <c r="J303">
        <v>106</v>
      </c>
      <c r="K303">
        <v>7.9743067523108211</v>
      </c>
      <c r="L303">
        <v>8.1132075471698055</v>
      </c>
    </row>
    <row r="304" spans="1:12" x14ac:dyDescent="0.35">
      <c r="A304" t="s">
        <v>30</v>
      </c>
      <c r="B304">
        <v>2014</v>
      </c>
      <c r="C304" t="s">
        <v>36</v>
      </c>
      <c r="D304" s="29">
        <v>41699</v>
      </c>
      <c r="E304" t="s">
        <v>95</v>
      </c>
      <c r="F304" t="s">
        <v>17</v>
      </c>
      <c r="G304">
        <v>349.6</v>
      </c>
      <c r="H304">
        <v>114.6</v>
      </c>
      <c r="I304" s="38">
        <v>321.89999999999998</v>
      </c>
      <c r="J304">
        <v>106</v>
      </c>
      <c r="K304">
        <v>8.6051568810189654</v>
      </c>
      <c r="L304">
        <v>8.1132075471698055</v>
      </c>
    </row>
    <row r="305" spans="1:12" x14ac:dyDescent="0.35">
      <c r="A305" t="s">
        <v>30</v>
      </c>
      <c r="B305">
        <v>2014</v>
      </c>
      <c r="C305" t="s">
        <v>36</v>
      </c>
      <c r="D305" s="29">
        <v>41699</v>
      </c>
      <c r="E305" t="s">
        <v>95</v>
      </c>
      <c r="F305" t="s">
        <v>82</v>
      </c>
      <c r="G305">
        <v>336.8</v>
      </c>
      <c r="H305">
        <v>114.6</v>
      </c>
      <c r="I305" s="38">
        <v>309.3</v>
      </c>
      <c r="J305">
        <v>106</v>
      </c>
      <c r="K305">
        <v>8.8910442935661163</v>
      </c>
      <c r="L305">
        <v>8.1132075471698055</v>
      </c>
    </row>
    <row r="306" spans="1:12" x14ac:dyDescent="0.35">
      <c r="A306" t="s">
        <v>30</v>
      </c>
      <c r="B306">
        <v>2014</v>
      </c>
      <c r="C306" t="s">
        <v>36</v>
      </c>
      <c r="D306" s="29">
        <v>41699</v>
      </c>
      <c r="E306" t="s">
        <v>95</v>
      </c>
      <c r="F306" t="s">
        <v>83</v>
      </c>
      <c r="G306">
        <v>446.70000000000005</v>
      </c>
      <c r="H306">
        <v>114.6</v>
      </c>
      <c r="I306" s="38">
        <v>420.40000000000003</v>
      </c>
      <c r="J306">
        <v>106</v>
      </c>
      <c r="K306">
        <v>6.2559467174119909</v>
      </c>
      <c r="L306">
        <v>8.1132075471698055</v>
      </c>
    </row>
    <row r="307" spans="1:12" x14ac:dyDescent="0.35">
      <c r="A307" t="s">
        <v>30</v>
      </c>
      <c r="B307">
        <v>2014</v>
      </c>
      <c r="C307" t="s">
        <v>36</v>
      </c>
      <c r="D307" s="29">
        <v>41699</v>
      </c>
      <c r="E307" t="s">
        <v>95</v>
      </c>
      <c r="F307" t="s">
        <v>84</v>
      </c>
      <c r="G307">
        <v>224.7</v>
      </c>
      <c r="H307">
        <v>114.6</v>
      </c>
      <c r="I307" s="38">
        <v>210.2</v>
      </c>
      <c r="J307">
        <v>106</v>
      </c>
      <c r="K307">
        <v>6.8981921979067566</v>
      </c>
      <c r="L307">
        <v>8.1132075471698055</v>
      </c>
    </row>
    <row r="308" spans="1:12" x14ac:dyDescent="0.35">
      <c r="A308" t="s">
        <v>30</v>
      </c>
      <c r="B308">
        <v>2014</v>
      </c>
      <c r="C308" t="s">
        <v>36</v>
      </c>
      <c r="D308" s="29">
        <v>41699</v>
      </c>
      <c r="E308" t="s">
        <v>95</v>
      </c>
      <c r="F308" t="s">
        <v>21</v>
      </c>
      <c r="G308">
        <v>113.4</v>
      </c>
      <c r="H308">
        <v>114.6</v>
      </c>
      <c r="I308" s="38">
        <v>106.1</v>
      </c>
      <c r="J308">
        <v>106</v>
      </c>
      <c r="K308">
        <v>6.8803016022620271</v>
      </c>
      <c r="L308">
        <v>8.1132075471698055</v>
      </c>
    </row>
    <row r="309" spans="1:12" x14ac:dyDescent="0.35">
      <c r="A309" t="s">
        <v>30</v>
      </c>
      <c r="B309">
        <v>2014</v>
      </c>
      <c r="C309" t="s">
        <v>36</v>
      </c>
      <c r="D309" s="29">
        <v>41699</v>
      </c>
      <c r="E309" t="s">
        <v>95</v>
      </c>
      <c r="F309" t="s">
        <v>23</v>
      </c>
      <c r="G309">
        <v>111.4</v>
      </c>
      <c r="H309">
        <v>114.6</v>
      </c>
      <c r="I309" s="38">
        <v>104.7</v>
      </c>
      <c r="J309">
        <v>106</v>
      </c>
      <c r="K309">
        <v>6.399235912129897</v>
      </c>
      <c r="L309">
        <v>8.1132075471698055</v>
      </c>
    </row>
    <row r="310" spans="1:12" x14ac:dyDescent="0.35">
      <c r="A310" t="s">
        <v>33</v>
      </c>
      <c r="B310">
        <v>2014</v>
      </c>
      <c r="C310" t="s">
        <v>36</v>
      </c>
      <c r="D310" s="29">
        <v>41699</v>
      </c>
      <c r="E310" t="s">
        <v>95</v>
      </c>
      <c r="F310" t="s">
        <v>75</v>
      </c>
      <c r="G310">
        <v>1370.8</v>
      </c>
      <c r="H310">
        <v>113.7</v>
      </c>
      <c r="I310" s="38">
        <v>1279.8</v>
      </c>
      <c r="J310">
        <v>105</v>
      </c>
      <c r="K310">
        <v>7.1104860134396004</v>
      </c>
      <c r="L310">
        <v>8.2857142857142883</v>
      </c>
    </row>
    <row r="311" spans="1:12" x14ac:dyDescent="0.35">
      <c r="A311" t="s">
        <v>33</v>
      </c>
      <c r="B311">
        <v>2014</v>
      </c>
      <c r="C311" t="s">
        <v>36</v>
      </c>
      <c r="D311" s="29">
        <v>41699</v>
      </c>
      <c r="E311" t="s">
        <v>95</v>
      </c>
      <c r="F311" t="s">
        <v>17</v>
      </c>
      <c r="G311">
        <v>343.09999999999997</v>
      </c>
      <c r="H311">
        <v>113.7</v>
      </c>
      <c r="I311" s="38">
        <v>320.2</v>
      </c>
      <c r="J311">
        <v>105</v>
      </c>
      <c r="K311">
        <v>7.1517801374141099</v>
      </c>
      <c r="L311">
        <v>8.2857142857142883</v>
      </c>
    </row>
    <row r="312" spans="1:12" x14ac:dyDescent="0.35">
      <c r="A312" t="s">
        <v>33</v>
      </c>
      <c r="B312">
        <v>2014</v>
      </c>
      <c r="C312" t="s">
        <v>36</v>
      </c>
      <c r="D312" s="29">
        <v>41699</v>
      </c>
      <c r="E312" t="s">
        <v>95</v>
      </c>
      <c r="F312" t="s">
        <v>82</v>
      </c>
      <c r="G312">
        <v>336.6</v>
      </c>
      <c r="H312">
        <v>113.7</v>
      </c>
      <c r="I312" s="38">
        <v>309.7</v>
      </c>
      <c r="J312">
        <v>105</v>
      </c>
      <c r="K312">
        <v>8.6858249919276833</v>
      </c>
      <c r="L312">
        <v>8.2857142857142883</v>
      </c>
    </row>
    <row r="313" spans="1:12" x14ac:dyDescent="0.35">
      <c r="A313" t="s">
        <v>33</v>
      </c>
      <c r="B313">
        <v>2014</v>
      </c>
      <c r="C313" t="s">
        <v>36</v>
      </c>
      <c r="D313" s="29">
        <v>41699</v>
      </c>
      <c r="E313" t="s">
        <v>95</v>
      </c>
      <c r="F313" t="s">
        <v>83</v>
      </c>
      <c r="G313">
        <v>449</v>
      </c>
      <c r="H313">
        <v>113.7</v>
      </c>
      <c r="I313" s="38">
        <v>421.5</v>
      </c>
      <c r="J313">
        <v>105</v>
      </c>
      <c r="K313">
        <v>6.524317912218268</v>
      </c>
      <c r="L313">
        <v>8.2857142857142883</v>
      </c>
    </row>
    <row r="314" spans="1:12" x14ac:dyDescent="0.35">
      <c r="A314" t="s">
        <v>33</v>
      </c>
      <c r="B314">
        <v>2014</v>
      </c>
      <c r="C314" t="s">
        <v>36</v>
      </c>
      <c r="D314" s="29">
        <v>41699</v>
      </c>
      <c r="E314" t="s">
        <v>95</v>
      </c>
      <c r="F314" t="s">
        <v>84</v>
      </c>
      <c r="G314">
        <v>224.4</v>
      </c>
      <c r="H314">
        <v>113.7</v>
      </c>
      <c r="I314" s="38">
        <v>210.60000000000002</v>
      </c>
      <c r="J314">
        <v>105</v>
      </c>
      <c r="K314">
        <v>6.5527065527065442</v>
      </c>
      <c r="L314">
        <v>8.2857142857142883</v>
      </c>
    </row>
    <row r="315" spans="1:12" x14ac:dyDescent="0.35">
      <c r="A315" t="s">
        <v>33</v>
      </c>
      <c r="B315">
        <v>2014</v>
      </c>
      <c r="C315" t="s">
        <v>36</v>
      </c>
      <c r="D315" s="29">
        <v>41699</v>
      </c>
      <c r="E315" t="s">
        <v>95</v>
      </c>
      <c r="F315" t="s">
        <v>21</v>
      </c>
      <c r="G315">
        <v>110.9</v>
      </c>
      <c r="H315">
        <v>113.7</v>
      </c>
      <c r="I315" s="38">
        <v>106</v>
      </c>
      <c r="J315">
        <v>105</v>
      </c>
      <c r="K315">
        <v>4.6226415094339677</v>
      </c>
      <c r="L315">
        <v>8.2857142857142883</v>
      </c>
    </row>
    <row r="316" spans="1:12" x14ac:dyDescent="0.35">
      <c r="A316" t="s">
        <v>33</v>
      </c>
      <c r="B316">
        <v>2014</v>
      </c>
      <c r="C316" t="s">
        <v>36</v>
      </c>
      <c r="D316" s="29">
        <v>41699</v>
      </c>
      <c r="E316" t="s">
        <v>95</v>
      </c>
      <c r="F316" t="s">
        <v>23</v>
      </c>
      <c r="G316">
        <v>110.8</v>
      </c>
      <c r="H316">
        <v>113.7</v>
      </c>
      <c r="I316" s="38">
        <v>105.2</v>
      </c>
      <c r="J316">
        <v>105</v>
      </c>
      <c r="K316">
        <v>5.3231939163498039</v>
      </c>
      <c r="L316">
        <v>8.2857142857142883</v>
      </c>
    </row>
    <row r="317" spans="1:12" x14ac:dyDescent="0.35">
      <c r="A317" t="s">
        <v>34</v>
      </c>
      <c r="B317">
        <v>2014</v>
      </c>
      <c r="C317" t="s">
        <v>37</v>
      </c>
      <c r="D317" s="29">
        <v>41730</v>
      </c>
      <c r="E317" t="s">
        <v>95</v>
      </c>
      <c r="F317" t="s">
        <v>75</v>
      </c>
      <c r="G317">
        <v>1390.8999999999999</v>
      </c>
      <c r="H317">
        <v>115.1</v>
      </c>
      <c r="I317" s="38">
        <v>1283</v>
      </c>
      <c r="J317">
        <v>106.1</v>
      </c>
      <c r="K317">
        <v>8.4099766173031849</v>
      </c>
      <c r="L317">
        <v>8.482563619227145</v>
      </c>
    </row>
    <row r="318" spans="1:12" x14ac:dyDescent="0.35">
      <c r="A318" t="s">
        <v>34</v>
      </c>
      <c r="B318">
        <v>2014</v>
      </c>
      <c r="C318" t="s">
        <v>37</v>
      </c>
      <c r="D318" s="29">
        <v>41730</v>
      </c>
      <c r="E318" t="s">
        <v>95</v>
      </c>
      <c r="F318" t="s">
        <v>17</v>
      </c>
      <c r="G318">
        <v>349</v>
      </c>
      <c r="H318">
        <v>115.1</v>
      </c>
      <c r="I318" s="38">
        <v>322.89999999999998</v>
      </c>
      <c r="J318">
        <v>106.1</v>
      </c>
      <c r="K318">
        <v>8.0829978321461819</v>
      </c>
      <c r="L318">
        <v>8.482563619227145</v>
      </c>
    </row>
    <row r="319" spans="1:12" x14ac:dyDescent="0.35">
      <c r="A319" t="s">
        <v>34</v>
      </c>
      <c r="B319">
        <v>2014</v>
      </c>
      <c r="C319" t="s">
        <v>37</v>
      </c>
      <c r="D319" s="29">
        <v>41730</v>
      </c>
      <c r="E319" t="s">
        <v>95</v>
      </c>
      <c r="F319" t="s">
        <v>82</v>
      </c>
      <c r="G319">
        <v>337.8</v>
      </c>
      <c r="H319">
        <v>115.1</v>
      </c>
      <c r="I319" s="38">
        <v>310.2</v>
      </c>
      <c r="J319">
        <v>106.1</v>
      </c>
      <c r="K319">
        <v>8.8974854932301817</v>
      </c>
      <c r="L319">
        <v>8.482563619227145</v>
      </c>
    </row>
    <row r="320" spans="1:12" x14ac:dyDescent="0.35">
      <c r="A320" t="s">
        <v>34</v>
      </c>
      <c r="B320">
        <v>2014</v>
      </c>
      <c r="C320" t="s">
        <v>37</v>
      </c>
      <c r="D320" s="29">
        <v>41730</v>
      </c>
      <c r="E320" t="s">
        <v>95</v>
      </c>
      <c r="F320" t="s">
        <v>83</v>
      </c>
      <c r="G320">
        <v>449.1</v>
      </c>
      <c r="H320">
        <v>115.1</v>
      </c>
      <c r="I320" s="38">
        <v>421.79999999999995</v>
      </c>
      <c r="J320">
        <v>106.1</v>
      </c>
      <c r="K320">
        <v>6.4722617354196474</v>
      </c>
      <c r="L320">
        <v>8.482563619227145</v>
      </c>
    </row>
    <row r="321" spans="1:12" x14ac:dyDescent="0.35">
      <c r="A321" t="s">
        <v>34</v>
      </c>
      <c r="B321">
        <v>2014</v>
      </c>
      <c r="C321" t="s">
        <v>37</v>
      </c>
      <c r="D321" s="29">
        <v>41730</v>
      </c>
      <c r="E321" t="s">
        <v>95</v>
      </c>
      <c r="F321" t="s">
        <v>84</v>
      </c>
      <c r="G321">
        <v>225.1</v>
      </c>
      <c r="H321">
        <v>115.1</v>
      </c>
      <c r="I321" s="38">
        <v>211.1</v>
      </c>
      <c r="J321">
        <v>106.1</v>
      </c>
      <c r="K321">
        <v>6.6319279962103268</v>
      </c>
      <c r="L321">
        <v>8.482563619227145</v>
      </c>
    </row>
    <row r="322" spans="1:12" x14ac:dyDescent="0.35">
      <c r="A322" t="s">
        <v>34</v>
      </c>
      <c r="B322">
        <v>2014</v>
      </c>
      <c r="C322" t="s">
        <v>37</v>
      </c>
      <c r="D322" s="29">
        <v>41730</v>
      </c>
      <c r="E322" t="s">
        <v>95</v>
      </c>
      <c r="F322" t="s">
        <v>21</v>
      </c>
      <c r="G322">
        <v>112.5</v>
      </c>
      <c r="H322">
        <v>115.1</v>
      </c>
      <c r="I322" s="38">
        <v>106.5</v>
      </c>
      <c r="J322">
        <v>106.1</v>
      </c>
      <c r="K322">
        <v>5.6338028169014089</v>
      </c>
      <c r="L322">
        <v>8.482563619227145</v>
      </c>
    </row>
    <row r="323" spans="1:12" x14ac:dyDescent="0.35">
      <c r="A323" t="s">
        <v>34</v>
      </c>
      <c r="B323">
        <v>2014</v>
      </c>
      <c r="C323" t="s">
        <v>37</v>
      </c>
      <c r="D323" s="29">
        <v>41730</v>
      </c>
      <c r="E323" t="s">
        <v>95</v>
      </c>
      <c r="F323" t="s">
        <v>23</v>
      </c>
      <c r="G323">
        <v>111.5</v>
      </c>
      <c r="H323">
        <v>115.1</v>
      </c>
      <c r="I323" s="38">
        <v>105.3</v>
      </c>
      <c r="J323">
        <v>106.1</v>
      </c>
      <c r="K323">
        <v>5.8879392212725579</v>
      </c>
      <c r="L323">
        <v>8.482563619227145</v>
      </c>
    </row>
    <row r="324" spans="1:12" x14ac:dyDescent="0.35">
      <c r="A324" t="s">
        <v>30</v>
      </c>
      <c r="B324">
        <v>2014</v>
      </c>
      <c r="C324" t="s">
        <v>37</v>
      </c>
      <c r="D324" s="29">
        <v>41730</v>
      </c>
      <c r="E324" t="s">
        <v>95</v>
      </c>
      <c r="F324" t="s">
        <v>75</v>
      </c>
      <c r="G324">
        <v>1390.6000000000001</v>
      </c>
      <c r="H324">
        <v>115.4</v>
      </c>
      <c r="I324" s="38">
        <v>1279.3</v>
      </c>
      <c r="J324">
        <v>106.4</v>
      </c>
      <c r="K324">
        <v>8.7000703509732027</v>
      </c>
      <c r="L324">
        <v>8.458646616541353</v>
      </c>
    </row>
    <row r="325" spans="1:12" x14ac:dyDescent="0.35">
      <c r="A325" t="s">
        <v>30</v>
      </c>
      <c r="B325">
        <v>2014</v>
      </c>
      <c r="C325" t="s">
        <v>37</v>
      </c>
      <c r="D325" s="29">
        <v>41730</v>
      </c>
      <c r="E325" t="s">
        <v>95</v>
      </c>
      <c r="F325" t="s">
        <v>17</v>
      </c>
      <c r="G325">
        <v>352</v>
      </c>
      <c r="H325">
        <v>115.4</v>
      </c>
      <c r="I325" s="38">
        <v>323.5</v>
      </c>
      <c r="J325">
        <v>106.4</v>
      </c>
      <c r="K325">
        <v>8.8098918083462134</v>
      </c>
      <c r="L325">
        <v>8.458646616541353</v>
      </c>
    </row>
    <row r="326" spans="1:12" x14ac:dyDescent="0.35">
      <c r="A326" t="s">
        <v>30</v>
      </c>
      <c r="B326">
        <v>2014</v>
      </c>
      <c r="C326" t="s">
        <v>37</v>
      </c>
      <c r="D326" s="29">
        <v>41730</v>
      </c>
      <c r="E326" t="s">
        <v>95</v>
      </c>
      <c r="F326" t="s">
        <v>82</v>
      </c>
      <c r="G326">
        <v>338.1</v>
      </c>
      <c r="H326">
        <v>115.4</v>
      </c>
      <c r="I326" s="38">
        <v>309.7</v>
      </c>
      <c r="J326">
        <v>106.4</v>
      </c>
      <c r="K326">
        <v>9.1701646754924226</v>
      </c>
      <c r="L326">
        <v>8.458646616541353</v>
      </c>
    </row>
    <row r="327" spans="1:12" x14ac:dyDescent="0.35">
      <c r="A327" t="s">
        <v>30</v>
      </c>
      <c r="B327">
        <v>2014</v>
      </c>
      <c r="C327" t="s">
        <v>37</v>
      </c>
      <c r="D327" s="29">
        <v>41730</v>
      </c>
      <c r="E327" t="s">
        <v>95</v>
      </c>
      <c r="F327" t="s">
        <v>83</v>
      </c>
      <c r="G327">
        <v>448.29999999999995</v>
      </c>
      <c r="H327">
        <v>115.4</v>
      </c>
      <c r="I327" s="38">
        <v>420.8</v>
      </c>
      <c r="J327">
        <v>106.4</v>
      </c>
      <c r="K327">
        <v>6.5351711026615824</v>
      </c>
      <c r="L327">
        <v>8.458646616541353</v>
      </c>
    </row>
    <row r="328" spans="1:12" x14ac:dyDescent="0.35">
      <c r="A328" t="s">
        <v>30</v>
      </c>
      <c r="B328">
        <v>2014</v>
      </c>
      <c r="C328" t="s">
        <v>37</v>
      </c>
      <c r="D328" s="29">
        <v>41730</v>
      </c>
      <c r="E328" t="s">
        <v>95</v>
      </c>
      <c r="F328" t="s">
        <v>84</v>
      </c>
      <c r="G328">
        <v>225.2</v>
      </c>
      <c r="H328">
        <v>115.4</v>
      </c>
      <c r="I328" s="38">
        <v>210.7</v>
      </c>
      <c r="J328">
        <v>106.4</v>
      </c>
      <c r="K328">
        <v>6.8818224964404369</v>
      </c>
      <c r="L328">
        <v>8.458646616541353</v>
      </c>
    </row>
    <row r="329" spans="1:12" x14ac:dyDescent="0.35">
      <c r="A329" t="s">
        <v>30</v>
      </c>
      <c r="B329">
        <v>2014</v>
      </c>
      <c r="C329" t="s">
        <v>37</v>
      </c>
      <c r="D329" s="29">
        <v>41730</v>
      </c>
      <c r="E329" t="s">
        <v>95</v>
      </c>
      <c r="F329" t="s">
        <v>21</v>
      </c>
      <c r="G329">
        <v>113.4</v>
      </c>
      <c r="H329">
        <v>115.4</v>
      </c>
      <c r="I329" s="38">
        <v>106.5</v>
      </c>
      <c r="J329">
        <v>106.4</v>
      </c>
      <c r="K329">
        <v>6.4788732394366253</v>
      </c>
      <c r="L329">
        <v>8.458646616541353</v>
      </c>
    </row>
    <row r="330" spans="1:12" x14ac:dyDescent="0.35">
      <c r="A330" t="s">
        <v>30</v>
      </c>
      <c r="B330">
        <v>2014</v>
      </c>
      <c r="C330" t="s">
        <v>37</v>
      </c>
      <c r="D330" s="29">
        <v>41730</v>
      </c>
      <c r="E330" t="s">
        <v>95</v>
      </c>
      <c r="F330" t="s">
        <v>23</v>
      </c>
      <c r="G330">
        <v>111.8</v>
      </c>
      <c r="H330">
        <v>115.4</v>
      </c>
      <c r="I330" s="38">
        <v>105.1</v>
      </c>
      <c r="J330">
        <v>106.4</v>
      </c>
      <c r="K330">
        <v>6.3748810656517634</v>
      </c>
      <c r="L330">
        <v>8.458646616541353</v>
      </c>
    </row>
    <row r="331" spans="1:12" x14ac:dyDescent="0.35">
      <c r="A331" t="s">
        <v>33</v>
      </c>
      <c r="B331">
        <v>2014</v>
      </c>
      <c r="C331" t="s">
        <v>37</v>
      </c>
      <c r="D331" s="29">
        <v>41730</v>
      </c>
      <c r="E331" t="s">
        <v>95</v>
      </c>
      <c r="F331" t="s">
        <v>75</v>
      </c>
      <c r="G331">
        <v>1391.3000000000002</v>
      </c>
      <c r="H331">
        <v>114.7</v>
      </c>
      <c r="I331" s="38">
        <v>1289.4999999999998</v>
      </c>
      <c r="J331">
        <v>105.7</v>
      </c>
      <c r="K331">
        <v>7.8945327646374892</v>
      </c>
      <c r="L331">
        <v>8.5146641438032162</v>
      </c>
    </row>
    <row r="332" spans="1:12" x14ac:dyDescent="0.35">
      <c r="A332" t="s">
        <v>33</v>
      </c>
      <c r="B332">
        <v>2014</v>
      </c>
      <c r="C332" t="s">
        <v>37</v>
      </c>
      <c r="D332" s="29">
        <v>41730</v>
      </c>
      <c r="E332" t="s">
        <v>95</v>
      </c>
      <c r="F332" t="s">
        <v>17</v>
      </c>
      <c r="G332">
        <v>344.5</v>
      </c>
      <c r="H332">
        <v>114.7</v>
      </c>
      <c r="I332" s="38">
        <v>322</v>
      </c>
      <c r="J332">
        <v>105.7</v>
      </c>
      <c r="K332">
        <v>6.9875776397515521</v>
      </c>
      <c r="L332">
        <v>8.5146641438032162</v>
      </c>
    </row>
    <row r="333" spans="1:12" x14ac:dyDescent="0.35">
      <c r="A333" t="s">
        <v>33</v>
      </c>
      <c r="B333">
        <v>2014</v>
      </c>
      <c r="C333" t="s">
        <v>37</v>
      </c>
      <c r="D333" s="29">
        <v>41730</v>
      </c>
      <c r="E333" t="s">
        <v>95</v>
      </c>
      <c r="F333" t="s">
        <v>82</v>
      </c>
      <c r="G333">
        <v>337.6</v>
      </c>
      <c r="H333">
        <v>114.7</v>
      </c>
      <c r="I333" s="38">
        <v>310.7</v>
      </c>
      <c r="J333">
        <v>105.7</v>
      </c>
      <c r="K333">
        <v>8.6578693273254057</v>
      </c>
      <c r="L333">
        <v>8.5146641438032162</v>
      </c>
    </row>
    <row r="334" spans="1:12" x14ac:dyDescent="0.35">
      <c r="A334" t="s">
        <v>33</v>
      </c>
      <c r="B334">
        <v>2014</v>
      </c>
      <c r="C334" t="s">
        <v>37</v>
      </c>
      <c r="D334" s="29">
        <v>41730</v>
      </c>
      <c r="E334" t="s">
        <v>95</v>
      </c>
      <c r="F334" t="s">
        <v>83</v>
      </c>
      <c r="G334">
        <v>450.6</v>
      </c>
      <c r="H334">
        <v>114.7</v>
      </c>
      <c r="I334" s="38">
        <v>423.9</v>
      </c>
      <c r="J334">
        <v>105.7</v>
      </c>
      <c r="K334">
        <v>6.2986553432413412</v>
      </c>
      <c r="L334">
        <v>8.5146641438032162</v>
      </c>
    </row>
    <row r="335" spans="1:12" x14ac:dyDescent="0.35">
      <c r="A335" t="s">
        <v>33</v>
      </c>
      <c r="B335">
        <v>2014</v>
      </c>
      <c r="C335" t="s">
        <v>37</v>
      </c>
      <c r="D335" s="29">
        <v>41730</v>
      </c>
      <c r="E335" t="s">
        <v>95</v>
      </c>
      <c r="F335" t="s">
        <v>84</v>
      </c>
      <c r="G335">
        <v>224.8</v>
      </c>
      <c r="H335">
        <v>114.7</v>
      </c>
      <c r="I335" s="38">
        <v>211.6</v>
      </c>
      <c r="J335">
        <v>105.7</v>
      </c>
      <c r="K335">
        <v>6.2381852551984958</v>
      </c>
      <c r="L335">
        <v>8.5146641438032162</v>
      </c>
    </row>
    <row r="336" spans="1:12" x14ac:dyDescent="0.35">
      <c r="A336" t="s">
        <v>33</v>
      </c>
      <c r="B336">
        <v>2014</v>
      </c>
      <c r="C336" t="s">
        <v>37</v>
      </c>
      <c r="D336" s="29">
        <v>41730</v>
      </c>
      <c r="E336" t="s">
        <v>95</v>
      </c>
      <c r="F336" t="s">
        <v>21</v>
      </c>
      <c r="G336">
        <v>110.9</v>
      </c>
      <c r="H336">
        <v>114.7</v>
      </c>
      <c r="I336" s="38">
        <v>106.4</v>
      </c>
      <c r="J336">
        <v>105.7</v>
      </c>
      <c r="K336">
        <v>4.2293233082706765</v>
      </c>
      <c r="L336">
        <v>8.5146641438032162</v>
      </c>
    </row>
    <row r="337" spans="1:12" x14ac:dyDescent="0.35">
      <c r="A337" t="s">
        <v>33</v>
      </c>
      <c r="B337">
        <v>2014</v>
      </c>
      <c r="C337" t="s">
        <v>37</v>
      </c>
      <c r="D337" s="29">
        <v>41730</v>
      </c>
      <c r="E337" t="s">
        <v>95</v>
      </c>
      <c r="F337" t="s">
        <v>23</v>
      </c>
      <c r="G337">
        <v>111</v>
      </c>
      <c r="H337">
        <v>114.7</v>
      </c>
      <c r="I337" s="38">
        <v>105.7</v>
      </c>
      <c r="J337">
        <v>105.7</v>
      </c>
      <c r="K337">
        <v>5.0141911069063356</v>
      </c>
      <c r="L337">
        <v>8.5146641438032162</v>
      </c>
    </row>
    <row r="338" spans="1:12" x14ac:dyDescent="0.35">
      <c r="A338" t="s">
        <v>34</v>
      </c>
      <c r="B338">
        <v>2014</v>
      </c>
      <c r="C338" t="s">
        <v>38</v>
      </c>
      <c r="D338" s="29">
        <v>41760</v>
      </c>
      <c r="E338" t="s">
        <v>95</v>
      </c>
      <c r="F338" t="s">
        <v>75</v>
      </c>
      <c r="G338">
        <v>1404.8000000000004</v>
      </c>
      <c r="H338">
        <v>115.8</v>
      </c>
      <c r="I338" s="38">
        <v>1294.0999999999999</v>
      </c>
      <c r="J338">
        <v>106.9</v>
      </c>
      <c r="K338">
        <v>8.5542075573758218</v>
      </c>
      <c r="L338">
        <v>8.3255378858746418</v>
      </c>
    </row>
    <row r="339" spans="1:12" x14ac:dyDescent="0.35">
      <c r="A339" t="s">
        <v>34</v>
      </c>
      <c r="B339">
        <v>2014</v>
      </c>
      <c r="C339" t="s">
        <v>38</v>
      </c>
      <c r="D339" s="29">
        <v>41760</v>
      </c>
      <c r="E339" t="s">
        <v>95</v>
      </c>
      <c r="F339" t="s">
        <v>17</v>
      </c>
      <c r="G339">
        <v>350.79999999999995</v>
      </c>
      <c r="H339">
        <v>115.8</v>
      </c>
      <c r="I339" s="38">
        <v>324.60000000000002</v>
      </c>
      <c r="J339">
        <v>106.9</v>
      </c>
      <c r="K339">
        <v>8.0714725816389201</v>
      </c>
      <c r="L339">
        <v>8.3255378858746418</v>
      </c>
    </row>
    <row r="340" spans="1:12" x14ac:dyDescent="0.35">
      <c r="A340" t="s">
        <v>34</v>
      </c>
      <c r="B340">
        <v>2014</v>
      </c>
      <c r="C340" t="s">
        <v>38</v>
      </c>
      <c r="D340" s="29">
        <v>41760</v>
      </c>
      <c r="E340" t="s">
        <v>95</v>
      </c>
      <c r="F340" t="s">
        <v>82</v>
      </c>
      <c r="G340">
        <v>338.6</v>
      </c>
      <c r="H340">
        <v>115.8</v>
      </c>
      <c r="I340" s="38">
        <v>310.10000000000002</v>
      </c>
      <c r="J340">
        <v>106.9</v>
      </c>
      <c r="K340">
        <v>9.1905836826830054</v>
      </c>
      <c r="L340">
        <v>8.3255378858746418</v>
      </c>
    </row>
    <row r="341" spans="1:12" x14ac:dyDescent="0.35">
      <c r="A341" t="s">
        <v>34</v>
      </c>
      <c r="B341">
        <v>2014</v>
      </c>
      <c r="C341" t="s">
        <v>38</v>
      </c>
      <c r="D341" s="29">
        <v>41760</v>
      </c>
      <c r="E341" t="s">
        <v>95</v>
      </c>
      <c r="F341" t="s">
        <v>83</v>
      </c>
      <c r="G341">
        <v>450.79999999999995</v>
      </c>
      <c r="H341">
        <v>115.8</v>
      </c>
      <c r="I341" s="38">
        <v>423.8</v>
      </c>
      <c r="J341">
        <v>106.9</v>
      </c>
      <c r="K341">
        <v>6.370929683813106</v>
      </c>
      <c r="L341">
        <v>8.3255378858746418</v>
      </c>
    </row>
    <row r="342" spans="1:12" x14ac:dyDescent="0.35">
      <c r="A342" t="s">
        <v>34</v>
      </c>
      <c r="B342">
        <v>2014</v>
      </c>
      <c r="C342" t="s">
        <v>38</v>
      </c>
      <c r="D342" s="29">
        <v>41760</v>
      </c>
      <c r="E342" t="s">
        <v>95</v>
      </c>
      <c r="F342" t="s">
        <v>84</v>
      </c>
      <c r="G342">
        <v>225.89999999999998</v>
      </c>
      <c r="H342">
        <v>115.8</v>
      </c>
      <c r="I342" s="38">
        <v>211.7</v>
      </c>
      <c r="J342">
        <v>106.9</v>
      </c>
      <c r="K342">
        <v>6.7076051015588041</v>
      </c>
      <c r="L342">
        <v>8.3255378858746418</v>
      </c>
    </row>
    <row r="343" spans="1:12" x14ac:dyDescent="0.35">
      <c r="A343" t="s">
        <v>34</v>
      </c>
      <c r="B343">
        <v>2014</v>
      </c>
      <c r="C343" t="s">
        <v>38</v>
      </c>
      <c r="D343" s="29">
        <v>41760</v>
      </c>
      <c r="E343" t="s">
        <v>95</v>
      </c>
      <c r="F343" t="s">
        <v>21</v>
      </c>
      <c r="G343">
        <v>112.5</v>
      </c>
      <c r="H343">
        <v>115.8</v>
      </c>
      <c r="I343" s="38">
        <v>107.4</v>
      </c>
      <c r="J343">
        <v>106.9</v>
      </c>
      <c r="K343">
        <v>4.7486033519553015</v>
      </c>
      <c r="L343">
        <v>8.3255378858746418</v>
      </c>
    </row>
    <row r="344" spans="1:12" x14ac:dyDescent="0.35">
      <c r="A344" t="s">
        <v>34</v>
      </c>
      <c r="B344">
        <v>2014</v>
      </c>
      <c r="C344" t="s">
        <v>38</v>
      </c>
      <c r="D344" s="29">
        <v>41760</v>
      </c>
      <c r="E344" t="s">
        <v>95</v>
      </c>
      <c r="F344" t="s">
        <v>23</v>
      </c>
      <c r="G344">
        <v>111.8</v>
      </c>
      <c r="H344">
        <v>115.8</v>
      </c>
      <c r="I344" s="38">
        <v>105.9</v>
      </c>
      <c r="J344">
        <v>106.9</v>
      </c>
      <c r="K344">
        <v>5.571293673276668</v>
      </c>
      <c r="L344">
        <v>8.3255378858746418</v>
      </c>
    </row>
    <row r="345" spans="1:12" x14ac:dyDescent="0.35">
      <c r="A345" t="s">
        <v>30</v>
      </c>
      <c r="B345">
        <v>2014</v>
      </c>
      <c r="C345" t="s">
        <v>38</v>
      </c>
      <c r="D345" s="29">
        <v>41760</v>
      </c>
      <c r="E345" t="s">
        <v>95</v>
      </c>
      <c r="F345" t="s">
        <v>75</v>
      </c>
      <c r="G345">
        <v>1399.6999999999998</v>
      </c>
      <c r="H345">
        <v>116</v>
      </c>
      <c r="I345" s="38">
        <v>1286.5999999999999</v>
      </c>
      <c r="J345">
        <v>107.2</v>
      </c>
      <c r="K345">
        <v>8.7906109124825047</v>
      </c>
      <c r="L345">
        <v>8.2089552238805936</v>
      </c>
    </row>
    <row r="346" spans="1:12" x14ac:dyDescent="0.35">
      <c r="A346" t="s">
        <v>30</v>
      </c>
      <c r="B346">
        <v>2014</v>
      </c>
      <c r="C346" t="s">
        <v>38</v>
      </c>
      <c r="D346" s="29">
        <v>41760</v>
      </c>
      <c r="E346" t="s">
        <v>95</v>
      </c>
      <c r="F346" t="s">
        <v>17</v>
      </c>
      <c r="G346">
        <v>354</v>
      </c>
      <c r="H346">
        <v>116</v>
      </c>
      <c r="I346" s="38">
        <v>325.29999999999995</v>
      </c>
      <c r="J346">
        <v>107.2</v>
      </c>
      <c r="K346">
        <v>8.8226252689824918</v>
      </c>
      <c r="L346">
        <v>8.2089552238805936</v>
      </c>
    </row>
    <row r="347" spans="1:12" x14ac:dyDescent="0.35">
      <c r="A347" t="s">
        <v>30</v>
      </c>
      <c r="B347">
        <v>2014</v>
      </c>
      <c r="C347" t="s">
        <v>38</v>
      </c>
      <c r="D347" s="29">
        <v>41760</v>
      </c>
      <c r="E347" t="s">
        <v>95</v>
      </c>
      <c r="F347" t="s">
        <v>82</v>
      </c>
      <c r="G347">
        <v>338.79999999999995</v>
      </c>
      <c r="H347">
        <v>116</v>
      </c>
      <c r="I347" s="38">
        <v>310.10000000000002</v>
      </c>
      <c r="J347">
        <v>107.2</v>
      </c>
      <c r="K347">
        <v>9.2550790067719859</v>
      </c>
      <c r="L347">
        <v>8.2089552238805936</v>
      </c>
    </row>
    <row r="348" spans="1:12" x14ac:dyDescent="0.35">
      <c r="A348" t="s">
        <v>30</v>
      </c>
      <c r="B348">
        <v>2014</v>
      </c>
      <c r="C348" t="s">
        <v>38</v>
      </c>
      <c r="D348" s="29">
        <v>41760</v>
      </c>
      <c r="E348" t="s">
        <v>95</v>
      </c>
      <c r="F348" t="s">
        <v>83</v>
      </c>
      <c r="G348">
        <v>450.29999999999995</v>
      </c>
      <c r="H348">
        <v>116</v>
      </c>
      <c r="I348" s="38">
        <v>422.6</v>
      </c>
      <c r="J348">
        <v>107.2</v>
      </c>
      <c r="K348">
        <v>6.5546616185518065</v>
      </c>
      <c r="L348">
        <v>8.2089552238805936</v>
      </c>
    </row>
    <row r="349" spans="1:12" x14ac:dyDescent="0.35">
      <c r="A349" t="s">
        <v>30</v>
      </c>
      <c r="B349">
        <v>2014</v>
      </c>
      <c r="C349" t="s">
        <v>38</v>
      </c>
      <c r="D349" s="29">
        <v>41760</v>
      </c>
      <c r="E349" t="s">
        <v>95</v>
      </c>
      <c r="F349" t="s">
        <v>84</v>
      </c>
      <c r="G349">
        <v>225.89999999999998</v>
      </c>
      <c r="H349">
        <v>116</v>
      </c>
      <c r="I349" s="38">
        <v>211.6</v>
      </c>
      <c r="J349">
        <v>107.2</v>
      </c>
      <c r="K349">
        <v>6.7580340264650207</v>
      </c>
      <c r="L349">
        <v>8.2089552238805936</v>
      </c>
    </row>
    <row r="350" spans="1:12" x14ac:dyDescent="0.35">
      <c r="A350" t="s">
        <v>30</v>
      </c>
      <c r="B350">
        <v>2014</v>
      </c>
      <c r="C350" t="s">
        <v>38</v>
      </c>
      <c r="D350" s="29">
        <v>41760</v>
      </c>
      <c r="E350" t="s">
        <v>95</v>
      </c>
      <c r="F350" t="s">
        <v>21</v>
      </c>
      <c r="G350">
        <v>113.4</v>
      </c>
      <c r="H350">
        <v>116</v>
      </c>
      <c r="I350" s="38">
        <v>107.5</v>
      </c>
      <c r="J350">
        <v>107.2</v>
      </c>
      <c r="K350">
        <v>5.4883720930232611</v>
      </c>
      <c r="L350">
        <v>8.2089552238805936</v>
      </c>
    </row>
    <row r="351" spans="1:12" x14ac:dyDescent="0.35">
      <c r="A351" t="s">
        <v>30</v>
      </c>
      <c r="B351">
        <v>2014</v>
      </c>
      <c r="C351" t="s">
        <v>38</v>
      </c>
      <c r="D351" s="29">
        <v>41760</v>
      </c>
      <c r="E351" t="s">
        <v>95</v>
      </c>
      <c r="F351" t="s">
        <v>23</v>
      </c>
      <c r="G351">
        <v>112.1</v>
      </c>
      <c r="H351">
        <v>116</v>
      </c>
      <c r="I351" s="38">
        <v>105.7</v>
      </c>
      <c r="J351">
        <v>107.2</v>
      </c>
      <c r="K351">
        <v>6.0548722800378343</v>
      </c>
      <c r="L351">
        <v>8.2089552238805936</v>
      </c>
    </row>
    <row r="352" spans="1:12" x14ac:dyDescent="0.35">
      <c r="A352" t="s">
        <v>33</v>
      </c>
      <c r="B352">
        <v>2014</v>
      </c>
      <c r="C352" t="s">
        <v>38</v>
      </c>
      <c r="D352" s="29">
        <v>41760</v>
      </c>
      <c r="E352" t="s">
        <v>95</v>
      </c>
      <c r="F352" t="s">
        <v>75</v>
      </c>
      <c r="G352">
        <v>1412.4</v>
      </c>
      <c r="H352">
        <v>115.6</v>
      </c>
      <c r="I352" s="38">
        <v>1308.0999999999999</v>
      </c>
      <c r="J352">
        <v>106.6</v>
      </c>
      <c r="K352">
        <v>7.9733965293173448</v>
      </c>
      <c r="L352">
        <v>8.4427767354596632</v>
      </c>
    </row>
    <row r="353" spans="1:12" x14ac:dyDescent="0.35">
      <c r="A353" t="s">
        <v>33</v>
      </c>
      <c r="B353">
        <v>2014</v>
      </c>
      <c r="C353" t="s">
        <v>38</v>
      </c>
      <c r="D353" s="29">
        <v>41760</v>
      </c>
      <c r="E353" t="s">
        <v>95</v>
      </c>
      <c r="F353" t="s">
        <v>17</v>
      </c>
      <c r="G353">
        <v>345.9</v>
      </c>
      <c r="H353">
        <v>115.6</v>
      </c>
      <c r="I353" s="38">
        <v>323.5</v>
      </c>
      <c r="J353">
        <v>106.6</v>
      </c>
      <c r="K353">
        <v>6.924265842349298</v>
      </c>
      <c r="L353">
        <v>8.4427767354596632</v>
      </c>
    </row>
    <row r="354" spans="1:12" x14ac:dyDescent="0.35">
      <c r="A354" t="s">
        <v>33</v>
      </c>
      <c r="B354">
        <v>2014</v>
      </c>
      <c r="C354" t="s">
        <v>38</v>
      </c>
      <c r="D354" s="29">
        <v>41760</v>
      </c>
      <c r="E354" t="s">
        <v>95</v>
      </c>
      <c r="F354" t="s">
        <v>82</v>
      </c>
      <c r="G354">
        <v>338.5</v>
      </c>
      <c r="H354">
        <v>115.6</v>
      </c>
      <c r="I354" s="38">
        <v>310.10000000000002</v>
      </c>
      <c r="J354">
        <v>106.6</v>
      </c>
      <c r="K354">
        <v>9.1583360206384956</v>
      </c>
      <c r="L354">
        <v>8.4427767354596632</v>
      </c>
    </row>
    <row r="355" spans="1:12" x14ac:dyDescent="0.35">
      <c r="A355" t="s">
        <v>33</v>
      </c>
      <c r="B355">
        <v>2014</v>
      </c>
      <c r="C355" t="s">
        <v>38</v>
      </c>
      <c r="D355" s="29">
        <v>41760</v>
      </c>
      <c r="E355" t="s">
        <v>95</v>
      </c>
      <c r="F355" t="s">
        <v>83</v>
      </c>
      <c r="G355">
        <v>452</v>
      </c>
      <c r="H355">
        <v>115.6</v>
      </c>
      <c r="I355" s="38">
        <v>426.1</v>
      </c>
      <c r="J355">
        <v>106.6</v>
      </c>
      <c r="K355">
        <v>6.078385355550334</v>
      </c>
      <c r="L355">
        <v>8.4427767354596632</v>
      </c>
    </row>
    <row r="356" spans="1:12" x14ac:dyDescent="0.35">
      <c r="A356" t="s">
        <v>33</v>
      </c>
      <c r="B356">
        <v>2014</v>
      </c>
      <c r="C356" t="s">
        <v>38</v>
      </c>
      <c r="D356" s="29">
        <v>41760</v>
      </c>
      <c r="E356" t="s">
        <v>95</v>
      </c>
      <c r="F356" t="s">
        <v>84</v>
      </c>
      <c r="G356">
        <v>225.8</v>
      </c>
      <c r="H356">
        <v>115.6</v>
      </c>
      <c r="I356" s="38">
        <v>212</v>
      </c>
      <c r="J356">
        <v>106.6</v>
      </c>
      <c r="K356">
        <v>6.5094339622641568</v>
      </c>
      <c r="L356">
        <v>8.4427767354596632</v>
      </c>
    </row>
    <row r="357" spans="1:12" x14ac:dyDescent="0.35">
      <c r="A357" t="s">
        <v>33</v>
      </c>
      <c r="B357">
        <v>2014</v>
      </c>
      <c r="C357" t="s">
        <v>38</v>
      </c>
      <c r="D357" s="29">
        <v>41760</v>
      </c>
      <c r="E357" t="s">
        <v>95</v>
      </c>
      <c r="F357" t="s">
        <v>21</v>
      </c>
      <c r="G357">
        <v>111.1</v>
      </c>
      <c r="H357">
        <v>115.6</v>
      </c>
      <c r="I357" s="38">
        <v>107.2</v>
      </c>
      <c r="J357">
        <v>106.6</v>
      </c>
      <c r="K357">
        <v>3.6380597014925291</v>
      </c>
      <c r="L357">
        <v>8.4427767354596632</v>
      </c>
    </row>
    <row r="358" spans="1:12" x14ac:dyDescent="0.35">
      <c r="A358" t="s">
        <v>33</v>
      </c>
      <c r="B358">
        <v>2014</v>
      </c>
      <c r="C358" t="s">
        <v>38</v>
      </c>
      <c r="D358" s="29">
        <v>41760</v>
      </c>
      <c r="E358" t="s">
        <v>95</v>
      </c>
      <c r="F358" t="s">
        <v>23</v>
      </c>
      <c r="G358">
        <v>111.2</v>
      </c>
      <c r="H358">
        <v>115.6</v>
      </c>
      <c r="I358" s="38">
        <v>106.2</v>
      </c>
      <c r="J358">
        <v>106.6</v>
      </c>
      <c r="K358">
        <v>4.7080979284369118</v>
      </c>
      <c r="L358">
        <v>8.4427767354596632</v>
      </c>
    </row>
    <row r="359" spans="1:12" x14ac:dyDescent="0.35">
      <c r="A359" t="s">
        <v>34</v>
      </c>
      <c r="B359">
        <v>2014</v>
      </c>
      <c r="C359" t="s">
        <v>39</v>
      </c>
      <c r="D359" s="29">
        <v>41791</v>
      </c>
      <c r="E359" t="s">
        <v>95</v>
      </c>
      <c r="F359" t="s">
        <v>75</v>
      </c>
      <c r="G359">
        <v>1419.5000000000002</v>
      </c>
      <c r="H359">
        <v>116.7</v>
      </c>
      <c r="I359" s="38">
        <v>1327</v>
      </c>
      <c r="J359">
        <v>109.3</v>
      </c>
      <c r="K359">
        <v>6.9706103993971533</v>
      </c>
      <c r="L359">
        <v>6.7703568161024759</v>
      </c>
    </row>
    <row r="360" spans="1:12" x14ac:dyDescent="0.35">
      <c r="A360" t="s">
        <v>34</v>
      </c>
      <c r="B360">
        <v>2014</v>
      </c>
      <c r="C360" t="s">
        <v>39</v>
      </c>
      <c r="D360" s="29">
        <v>41791</v>
      </c>
      <c r="E360" t="s">
        <v>95</v>
      </c>
      <c r="F360" t="s">
        <v>17</v>
      </c>
      <c r="G360">
        <v>352.7</v>
      </c>
      <c r="H360">
        <v>116.7</v>
      </c>
      <c r="I360" s="38">
        <v>326.89999999999998</v>
      </c>
      <c r="J360">
        <v>109.3</v>
      </c>
      <c r="K360">
        <v>7.8923218109513655</v>
      </c>
      <c r="L360">
        <v>6.7703568161024759</v>
      </c>
    </row>
    <row r="361" spans="1:12" x14ac:dyDescent="0.35">
      <c r="A361" t="s">
        <v>34</v>
      </c>
      <c r="B361">
        <v>2014</v>
      </c>
      <c r="C361" t="s">
        <v>39</v>
      </c>
      <c r="D361" s="29">
        <v>41791</v>
      </c>
      <c r="E361" t="s">
        <v>95</v>
      </c>
      <c r="F361" t="s">
        <v>82</v>
      </c>
      <c r="G361">
        <v>340.5</v>
      </c>
      <c r="H361">
        <v>116.7</v>
      </c>
      <c r="I361" s="38">
        <v>319.10000000000002</v>
      </c>
      <c r="J361">
        <v>109.3</v>
      </c>
      <c r="K361">
        <v>6.7063616421184511</v>
      </c>
      <c r="L361">
        <v>6.7703568161024759</v>
      </c>
    </row>
    <row r="362" spans="1:12" x14ac:dyDescent="0.35">
      <c r="A362" t="s">
        <v>34</v>
      </c>
      <c r="B362">
        <v>2014</v>
      </c>
      <c r="C362" t="s">
        <v>39</v>
      </c>
      <c r="D362" s="29">
        <v>41791</v>
      </c>
      <c r="E362" t="s">
        <v>95</v>
      </c>
      <c r="F362" t="s">
        <v>83</v>
      </c>
      <c r="G362">
        <v>451.90000000000003</v>
      </c>
      <c r="H362">
        <v>116.7</v>
      </c>
      <c r="I362" s="38">
        <v>426.7</v>
      </c>
      <c r="J362">
        <v>109.3</v>
      </c>
      <c r="K362">
        <v>5.9057886102648336</v>
      </c>
      <c r="L362">
        <v>6.7703568161024759</v>
      </c>
    </row>
    <row r="363" spans="1:12" x14ac:dyDescent="0.35">
      <c r="A363" t="s">
        <v>34</v>
      </c>
      <c r="B363">
        <v>2014</v>
      </c>
      <c r="C363" t="s">
        <v>39</v>
      </c>
      <c r="D363" s="29">
        <v>41791</v>
      </c>
      <c r="E363" t="s">
        <v>95</v>
      </c>
      <c r="F363" t="s">
        <v>84</v>
      </c>
      <c r="G363">
        <v>226.89999999999998</v>
      </c>
      <c r="H363">
        <v>116.7</v>
      </c>
      <c r="I363" s="38">
        <v>213.39999999999998</v>
      </c>
      <c r="J363">
        <v>109.3</v>
      </c>
      <c r="K363">
        <v>6.3261480787253994</v>
      </c>
      <c r="L363">
        <v>6.7703568161024759</v>
      </c>
    </row>
    <row r="364" spans="1:12" x14ac:dyDescent="0.35">
      <c r="A364" t="s">
        <v>34</v>
      </c>
      <c r="B364">
        <v>2014</v>
      </c>
      <c r="C364" t="s">
        <v>39</v>
      </c>
      <c r="D364" s="29">
        <v>41791</v>
      </c>
      <c r="E364" t="s">
        <v>95</v>
      </c>
      <c r="F364" t="s">
        <v>21</v>
      </c>
      <c r="G364">
        <v>113.2</v>
      </c>
      <c r="H364">
        <v>116.7</v>
      </c>
      <c r="I364" s="38">
        <v>108.3</v>
      </c>
      <c r="J364">
        <v>109.3</v>
      </c>
      <c r="K364">
        <v>4.5244690674053611</v>
      </c>
      <c r="L364">
        <v>6.7703568161024759</v>
      </c>
    </row>
    <row r="365" spans="1:12" x14ac:dyDescent="0.35">
      <c r="A365" t="s">
        <v>34</v>
      </c>
      <c r="B365">
        <v>2014</v>
      </c>
      <c r="C365" t="s">
        <v>39</v>
      </c>
      <c r="D365" s="29">
        <v>41791</v>
      </c>
      <c r="E365" t="s">
        <v>95</v>
      </c>
      <c r="F365" t="s">
        <v>23</v>
      </c>
      <c r="G365">
        <v>112.3</v>
      </c>
      <c r="H365">
        <v>116.7</v>
      </c>
      <c r="I365" s="38">
        <v>106.4</v>
      </c>
      <c r="J365">
        <v>109.3</v>
      </c>
      <c r="K365">
        <v>5.5451127819548782</v>
      </c>
      <c r="L365">
        <v>6.7703568161024759</v>
      </c>
    </row>
    <row r="366" spans="1:12" x14ac:dyDescent="0.35">
      <c r="A366" t="s">
        <v>30</v>
      </c>
      <c r="B366">
        <v>2014</v>
      </c>
      <c r="C366" t="s">
        <v>39</v>
      </c>
      <c r="D366" s="29">
        <v>41791</v>
      </c>
      <c r="E366" t="s">
        <v>95</v>
      </c>
      <c r="F366" t="s">
        <v>75</v>
      </c>
      <c r="G366">
        <v>1410.7999999999997</v>
      </c>
      <c r="H366">
        <v>117</v>
      </c>
      <c r="I366" s="38">
        <v>1311.8</v>
      </c>
      <c r="J366">
        <v>108.9</v>
      </c>
      <c r="K366">
        <v>7.5468821466686817</v>
      </c>
      <c r="L366">
        <v>7.4380165289256146</v>
      </c>
    </row>
    <row r="367" spans="1:12" x14ac:dyDescent="0.35">
      <c r="A367" t="s">
        <v>30</v>
      </c>
      <c r="B367">
        <v>2014</v>
      </c>
      <c r="C367" t="s">
        <v>39</v>
      </c>
      <c r="D367" s="29">
        <v>41791</v>
      </c>
      <c r="E367" t="s">
        <v>95</v>
      </c>
      <c r="F367" t="s">
        <v>17</v>
      </c>
      <c r="G367">
        <v>356.3</v>
      </c>
      <c r="H367">
        <v>117</v>
      </c>
      <c r="I367" s="38">
        <v>328</v>
      </c>
      <c r="J367">
        <v>108.9</v>
      </c>
      <c r="K367">
        <v>8.6280487804878092</v>
      </c>
      <c r="L367">
        <v>7.4380165289256146</v>
      </c>
    </row>
    <row r="368" spans="1:12" x14ac:dyDescent="0.35">
      <c r="A368" t="s">
        <v>30</v>
      </c>
      <c r="B368">
        <v>2014</v>
      </c>
      <c r="C368" t="s">
        <v>39</v>
      </c>
      <c r="D368" s="29">
        <v>41791</v>
      </c>
      <c r="E368" t="s">
        <v>95</v>
      </c>
      <c r="F368" t="s">
        <v>82</v>
      </c>
      <c r="G368">
        <v>340.40000000000003</v>
      </c>
      <c r="H368">
        <v>117</v>
      </c>
      <c r="I368" s="38">
        <v>318.10000000000002</v>
      </c>
      <c r="J368">
        <v>108.9</v>
      </c>
      <c r="K368">
        <v>7.0103740961961671</v>
      </c>
      <c r="L368">
        <v>7.4380165289256146</v>
      </c>
    </row>
    <row r="369" spans="1:12" x14ac:dyDescent="0.35">
      <c r="A369" t="s">
        <v>30</v>
      </c>
      <c r="B369">
        <v>2014</v>
      </c>
      <c r="C369" t="s">
        <v>39</v>
      </c>
      <c r="D369" s="29">
        <v>41791</v>
      </c>
      <c r="E369" t="s">
        <v>95</v>
      </c>
      <c r="F369" t="s">
        <v>83</v>
      </c>
      <c r="G369">
        <v>451.6</v>
      </c>
      <c r="H369">
        <v>117</v>
      </c>
      <c r="I369" s="38">
        <v>425.29999999999995</v>
      </c>
      <c r="J369">
        <v>108.9</v>
      </c>
      <c r="K369">
        <v>6.1838702092640654</v>
      </c>
      <c r="L369">
        <v>7.4380165289256146</v>
      </c>
    </row>
    <row r="370" spans="1:12" x14ac:dyDescent="0.35">
      <c r="A370" t="s">
        <v>30</v>
      </c>
      <c r="B370">
        <v>2014</v>
      </c>
      <c r="C370" t="s">
        <v>39</v>
      </c>
      <c r="D370" s="29">
        <v>41791</v>
      </c>
      <c r="E370" t="s">
        <v>95</v>
      </c>
      <c r="F370" t="s">
        <v>84</v>
      </c>
      <c r="G370">
        <v>227.2</v>
      </c>
      <c r="H370">
        <v>117</v>
      </c>
      <c r="I370" s="38">
        <v>213</v>
      </c>
      <c r="J370">
        <v>108.9</v>
      </c>
      <c r="K370">
        <v>6.6666666666666607</v>
      </c>
      <c r="L370">
        <v>7.4380165289256146</v>
      </c>
    </row>
    <row r="371" spans="1:12" x14ac:dyDescent="0.35">
      <c r="A371" t="s">
        <v>30</v>
      </c>
      <c r="B371">
        <v>2014</v>
      </c>
      <c r="C371" t="s">
        <v>39</v>
      </c>
      <c r="D371" s="29">
        <v>41791</v>
      </c>
      <c r="E371" t="s">
        <v>95</v>
      </c>
      <c r="F371" t="s">
        <v>21</v>
      </c>
      <c r="G371">
        <v>114.4</v>
      </c>
      <c r="H371">
        <v>117</v>
      </c>
      <c r="I371" s="38">
        <v>108.5</v>
      </c>
      <c r="J371">
        <v>108.9</v>
      </c>
      <c r="K371">
        <v>5.437788018433185</v>
      </c>
      <c r="L371">
        <v>7.4380165289256146</v>
      </c>
    </row>
    <row r="372" spans="1:12" x14ac:dyDescent="0.35">
      <c r="A372" t="s">
        <v>30</v>
      </c>
      <c r="B372">
        <v>2014</v>
      </c>
      <c r="C372" t="s">
        <v>39</v>
      </c>
      <c r="D372" s="29">
        <v>41791</v>
      </c>
      <c r="E372" t="s">
        <v>95</v>
      </c>
      <c r="F372" t="s">
        <v>23</v>
      </c>
      <c r="G372">
        <v>112.8</v>
      </c>
      <c r="H372">
        <v>117</v>
      </c>
      <c r="I372" s="38">
        <v>106.3</v>
      </c>
      <c r="J372">
        <v>108.9</v>
      </c>
      <c r="K372">
        <v>6.1147695202257761</v>
      </c>
      <c r="L372">
        <v>7.4380165289256146</v>
      </c>
    </row>
    <row r="373" spans="1:12" x14ac:dyDescent="0.35">
      <c r="A373" t="s">
        <v>33</v>
      </c>
      <c r="B373">
        <v>2014</v>
      </c>
      <c r="C373" t="s">
        <v>39</v>
      </c>
      <c r="D373" s="29">
        <v>41791</v>
      </c>
      <c r="E373" t="s">
        <v>95</v>
      </c>
      <c r="F373" t="s">
        <v>75</v>
      </c>
      <c r="G373">
        <v>1433.8</v>
      </c>
      <c r="H373">
        <v>116.4</v>
      </c>
      <c r="I373" s="38">
        <v>1354.6000000000001</v>
      </c>
      <c r="J373">
        <v>109.7</v>
      </c>
      <c r="K373">
        <v>5.8467444263989226</v>
      </c>
      <c r="L373">
        <v>6.1075660893345516</v>
      </c>
    </row>
    <row r="374" spans="1:12" x14ac:dyDescent="0.35">
      <c r="A374" t="s">
        <v>33</v>
      </c>
      <c r="B374">
        <v>2014</v>
      </c>
      <c r="C374" t="s">
        <v>39</v>
      </c>
      <c r="D374" s="29">
        <v>41791</v>
      </c>
      <c r="E374" t="s">
        <v>95</v>
      </c>
      <c r="F374" t="s">
        <v>17</v>
      </c>
      <c r="G374">
        <v>347.3</v>
      </c>
      <c r="H374">
        <v>116.4</v>
      </c>
      <c r="I374" s="38">
        <v>325.3</v>
      </c>
      <c r="J374">
        <v>109.7</v>
      </c>
      <c r="K374">
        <v>6.7629880110667075</v>
      </c>
      <c r="L374">
        <v>6.1075660893345516</v>
      </c>
    </row>
    <row r="375" spans="1:12" x14ac:dyDescent="0.35">
      <c r="A375" t="s">
        <v>33</v>
      </c>
      <c r="B375">
        <v>2014</v>
      </c>
      <c r="C375" t="s">
        <v>39</v>
      </c>
      <c r="D375" s="29">
        <v>41791</v>
      </c>
      <c r="E375" t="s">
        <v>95</v>
      </c>
      <c r="F375" t="s">
        <v>82</v>
      </c>
      <c r="G375">
        <v>340.5</v>
      </c>
      <c r="H375">
        <v>116.4</v>
      </c>
      <c r="I375" s="38">
        <v>319.89999999999998</v>
      </c>
      <c r="J375">
        <v>109.7</v>
      </c>
      <c r="K375">
        <v>6.4395123476086349</v>
      </c>
      <c r="L375">
        <v>6.1075660893345516</v>
      </c>
    </row>
    <row r="376" spans="1:12" x14ac:dyDescent="0.35">
      <c r="A376" t="s">
        <v>33</v>
      </c>
      <c r="B376">
        <v>2014</v>
      </c>
      <c r="C376" t="s">
        <v>39</v>
      </c>
      <c r="D376" s="29">
        <v>41791</v>
      </c>
      <c r="E376" t="s">
        <v>95</v>
      </c>
      <c r="F376" t="s">
        <v>83</v>
      </c>
      <c r="G376">
        <v>452.7</v>
      </c>
      <c r="H376">
        <v>116.4</v>
      </c>
      <c r="I376" s="38">
        <v>429.40000000000003</v>
      </c>
      <c r="J376">
        <v>109.7</v>
      </c>
      <c r="K376">
        <v>5.4261760596180606</v>
      </c>
      <c r="L376">
        <v>6.1075660893345516</v>
      </c>
    </row>
    <row r="377" spans="1:12" x14ac:dyDescent="0.35">
      <c r="A377" t="s">
        <v>33</v>
      </c>
      <c r="B377">
        <v>2014</v>
      </c>
      <c r="C377" t="s">
        <v>39</v>
      </c>
      <c r="D377" s="29">
        <v>41791</v>
      </c>
      <c r="E377" t="s">
        <v>95</v>
      </c>
      <c r="F377" t="s">
        <v>84</v>
      </c>
      <c r="G377">
        <v>226.5</v>
      </c>
      <c r="H377">
        <v>116.4</v>
      </c>
      <c r="I377" s="38">
        <v>213.8</v>
      </c>
      <c r="J377">
        <v>109.7</v>
      </c>
      <c r="K377">
        <v>5.9401309635173005</v>
      </c>
      <c r="L377">
        <v>6.1075660893345516</v>
      </c>
    </row>
    <row r="378" spans="1:12" x14ac:dyDescent="0.35">
      <c r="A378" t="s">
        <v>33</v>
      </c>
      <c r="B378">
        <v>2014</v>
      </c>
      <c r="C378" t="s">
        <v>39</v>
      </c>
      <c r="D378" s="29">
        <v>41791</v>
      </c>
      <c r="E378" t="s">
        <v>95</v>
      </c>
      <c r="F378" t="s">
        <v>21</v>
      </c>
      <c r="G378">
        <v>111.2</v>
      </c>
      <c r="H378">
        <v>116.4</v>
      </c>
      <c r="I378" s="38">
        <v>108</v>
      </c>
      <c r="J378">
        <v>109.7</v>
      </c>
      <c r="K378">
        <v>2.9629629629629655</v>
      </c>
      <c r="L378">
        <v>6.1075660893345516</v>
      </c>
    </row>
    <row r="379" spans="1:12" x14ac:dyDescent="0.35">
      <c r="A379" t="s">
        <v>33</v>
      </c>
      <c r="B379">
        <v>2014</v>
      </c>
      <c r="C379" t="s">
        <v>39</v>
      </c>
      <c r="D379" s="29">
        <v>41791</v>
      </c>
      <c r="E379" t="s">
        <v>95</v>
      </c>
      <c r="F379" t="s">
        <v>23</v>
      </c>
      <c r="G379">
        <v>111.4</v>
      </c>
      <c r="H379">
        <v>116.4</v>
      </c>
      <c r="I379" s="38">
        <v>106.5</v>
      </c>
      <c r="J379">
        <v>109.7</v>
      </c>
      <c r="K379">
        <v>4.6009389671361554</v>
      </c>
      <c r="L379">
        <v>6.1075660893345516</v>
      </c>
    </row>
    <row r="380" spans="1:12" x14ac:dyDescent="0.35">
      <c r="A380" t="s">
        <v>34</v>
      </c>
      <c r="B380">
        <v>2014</v>
      </c>
      <c r="C380" t="s">
        <v>40</v>
      </c>
      <c r="D380" s="29">
        <v>41821</v>
      </c>
      <c r="E380" t="s">
        <v>95</v>
      </c>
      <c r="F380" t="s">
        <v>75</v>
      </c>
      <c r="G380">
        <v>1461.5</v>
      </c>
      <c r="H380">
        <v>119.2</v>
      </c>
      <c r="I380" s="38">
        <v>1351.8</v>
      </c>
      <c r="J380">
        <v>111</v>
      </c>
      <c r="K380">
        <v>8.1151057848794235</v>
      </c>
      <c r="L380">
        <v>7.3873873873873901</v>
      </c>
    </row>
    <row r="381" spans="1:12" x14ac:dyDescent="0.35">
      <c r="A381" t="s">
        <v>34</v>
      </c>
      <c r="B381">
        <v>2014</v>
      </c>
      <c r="C381" t="s">
        <v>40</v>
      </c>
      <c r="D381" s="29">
        <v>41821</v>
      </c>
      <c r="E381" t="s">
        <v>95</v>
      </c>
      <c r="F381" t="s">
        <v>17</v>
      </c>
      <c r="G381">
        <v>355</v>
      </c>
      <c r="H381">
        <v>119.2</v>
      </c>
      <c r="I381" s="38">
        <v>329</v>
      </c>
      <c r="J381">
        <v>111</v>
      </c>
      <c r="K381">
        <v>7.9027355623100304</v>
      </c>
      <c r="L381">
        <v>7.3873873873873901</v>
      </c>
    </row>
    <row r="382" spans="1:12" x14ac:dyDescent="0.35">
      <c r="A382" t="s">
        <v>34</v>
      </c>
      <c r="B382">
        <v>2014</v>
      </c>
      <c r="C382" t="s">
        <v>40</v>
      </c>
      <c r="D382" s="29">
        <v>41821</v>
      </c>
      <c r="E382" t="s">
        <v>95</v>
      </c>
      <c r="F382" t="s">
        <v>82</v>
      </c>
      <c r="G382">
        <v>344.7</v>
      </c>
      <c r="H382">
        <v>119.2</v>
      </c>
      <c r="I382" s="38">
        <v>323.89999999999998</v>
      </c>
      <c r="J382">
        <v>111</v>
      </c>
      <c r="K382">
        <v>6.4217351034269869</v>
      </c>
      <c r="L382">
        <v>7.3873873873873901</v>
      </c>
    </row>
    <row r="383" spans="1:12" x14ac:dyDescent="0.35">
      <c r="A383" t="s">
        <v>34</v>
      </c>
      <c r="B383">
        <v>2014</v>
      </c>
      <c r="C383" t="s">
        <v>40</v>
      </c>
      <c r="D383" s="29">
        <v>41821</v>
      </c>
      <c r="E383" t="s">
        <v>95</v>
      </c>
      <c r="F383" t="s">
        <v>83</v>
      </c>
      <c r="G383">
        <v>454.9</v>
      </c>
      <c r="H383">
        <v>119.2</v>
      </c>
      <c r="I383" s="38">
        <v>428.8</v>
      </c>
      <c r="J383">
        <v>111</v>
      </c>
      <c r="K383">
        <v>6.0867537313432756</v>
      </c>
      <c r="L383">
        <v>7.3873873873873901</v>
      </c>
    </row>
    <row r="384" spans="1:12" x14ac:dyDescent="0.35">
      <c r="A384" t="s">
        <v>34</v>
      </c>
      <c r="B384">
        <v>2014</v>
      </c>
      <c r="C384" t="s">
        <v>40</v>
      </c>
      <c r="D384" s="29">
        <v>41821</v>
      </c>
      <c r="E384" t="s">
        <v>95</v>
      </c>
      <c r="F384" t="s">
        <v>84</v>
      </c>
      <c r="G384">
        <v>228.5</v>
      </c>
      <c r="H384">
        <v>119.2</v>
      </c>
      <c r="I384" s="38">
        <v>215.10000000000002</v>
      </c>
      <c r="J384">
        <v>111</v>
      </c>
      <c r="K384">
        <v>6.2296606229660512</v>
      </c>
      <c r="L384">
        <v>7.3873873873873901</v>
      </c>
    </row>
    <row r="385" spans="1:12" x14ac:dyDescent="0.35">
      <c r="A385" t="s">
        <v>34</v>
      </c>
      <c r="B385">
        <v>2014</v>
      </c>
      <c r="C385" t="s">
        <v>40</v>
      </c>
      <c r="D385" s="29">
        <v>41821</v>
      </c>
      <c r="E385" t="s">
        <v>95</v>
      </c>
      <c r="F385" t="s">
        <v>21</v>
      </c>
      <c r="G385">
        <v>113.9</v>
      </c>
      <c r="H385">
        <v>119.2</v>
      </c>
      <c r="I385" s="38">
        <v>109.2</v>
      </c>
      <c r="J385">
        <v>111</v>
      </c>
      <c r="K385">
        <v>4.3040293040293065</v>
      </c>
      <c r="L385">
        <v>7.3873873873873901</v>
      </c>
    </row>
    <row r="386" spans="1:12" x14ac:dyDescent="0.35">
      <c r="A386" t="s">
        <v>34</v>
      </c>
      <c r="B386">
        <v>2014</v>
      </c>
      <c r="C386" t="s">
        <v>40</v>
      </c>
      <c r="D386" s="29">
        <v>41821</v>
      </c>
      <c r="E386" t="s">
        <v>95</v>
      </c>
      <c r="F386" t="s">
        <v>23</v>
      </c>
      <c r="G386">
        <v>112.7</v>
      </c>
      <c r="H386">
        <v>119.2</v>
      </c>
      <c r="I386" s="38">
        <v>107</v>
      </c>
      <c r="J386">
        <v>111</v>
      </c>
      <c r="K386">
        <v>5.3271028037383203</v>
      </c>
      <c r="L386">
        <v>7.3873873873873901</v>
      </c>
    </row>
    <row r="387" spans="1:12" x14ac:dyDescent="0.35">
      <c r="A387" t="s">
        <v>30</v>
      </c>
      <c r="B387">
        <v>2014</v>
      </c>
      <c r="C387" t="s">
        <v>40</v>
      </c>
      <c r="D387" s="29">
        <v>41821</v>
      </c>
      <c r="E387" t="s">
        <v>95</v>
      </c>
      <c r="F387" t="s">
        <v>75</v>
      </c>
      <c r="G387">
        <v>1447.6000000000001</v>
      </c>
      <c r="H387">
        <v>119.5</v>
      </c>
      <c r="I387" s="38">
        <v>1336.7999999999997</v>
      </c>
      <c r="J387">
        <v>110.7</v>
      </c>
      <c r="K387">
        <v>8.2884500299222346</v>
      </c>
      <c r="L387">
        <v>7.9494128274616047</v>
      </c>
    </row>
    <row r="388" spans="1:12" x14ac:dyDescent="0.35">
      <c r="A388" t="s">
        <v>30</v>
      </c>
      <c r="B388">
        <v>2014</v>
      </c>
      <c r="C388" t="s">
        <v>40</v>
      </c>
      <c r="D388" s="29">
        <v>41821</v>
      </c>
      <c r="E388" t="s">
        <v>95</v>
      </c>
      <c r="F388" t="s">
        <v>17</v>
      </c>
      <c r="G388">
        <v>359.3</v>
      </c>
      <c r="H388">
        <v>119.5</v>
      </c>
      <c r="I388" s="38">
        <v>330.3</v>
      </c>
      <c r="J388">
        <v>110.7</v>
      </c>
      <c r="K388">
        <v>8.7798970632758095</v>
      </c>
      <c r="L388">
        <v>7.9494128274616047</v>
      </c>
    </row>
    <row r="389" spans="1:12" x14ac:dyDescent="0.35">
      <c r="A389" t="s">
        <v>30</v>
      </c>
      <c r="B389">
        <v>2014</v>
      </c>
      <c r="C389" t="s">
        <v>40</v>
      </c>
      <c r="D389" s="29">
        <v>41821</v>
      </c>
      <c r="E389" t="s">
        <v>95</v>
      </c>
      <c r="F389" t="s">
        <v>82</v>
      </c>
      <c r="G389">
        <v>343.5</v>
      </c>
      <c r="H389">
        <v>119.5</v>
      </c>
      <c r="I389" s="38">
        <v>322.3</v>
      </c>
      <c r="J389">
        <v>110.7</v>
      </c>
      <c r="K389">
        <v>6.577722618678246</v>
      </c>
      <c r="L389">
        <v>7.9494128274616047</v>
      </c>
    </row>
    <row r="390" spans="1:12" x14ac:dyDescent="0.35">
      <c r="A390" t="s">
        <v>30</v>
      </c>
      <c r="B390">
        <v>2014</v>
      </c>
      <c r="C390" t="s">
        <v>40</v>
      </c>
      <c r="D390" s="29">
        <v>41821</v>
      </c>
      <c r="E390" t="s">
        <v>95</v>
      </c>
      <c r="F390" t="s">
        <v>83</v>
      </c>
      <c r="G390">
        <v>454.2</v>
      </c>
      <c r="H390">
        <v>119.5</v>
      </c>
      <c r="I390" s="38">
        <v>427.79999999999995</v>
      </c>
      <c r="J390">
        <v>110.7</v>
      </c>
      <c r="K390">
        <v>6.171107994389911</v>
      </c>
      <c r="L390">
        <v>7.9494128274616047</v>
      </c>
    </row>
    <row r="391" spans="1:12" x14ac:dyDescent="0.35">
      <c r="A391" t="s">
        <v>30</v>
      </c>
      <c r="B391">
        <v>2014</v>
      </c>
      <c r="C391" t="s">
        <v>40</v>
      </c>
      <c r="D391" s="29">
        <v>41821</v>
      </c>
      <c r="E391" t="s">
        <v>95</v>
      </c>
      <c r="F391" t="s">
        <v>84</v>
      </c>
      <c r="G391">
        <v>228.5</v>
      </c>
      <c r="H391">
        <v>119.5</v>
      </c>
      <c r="I391" s="38">
        <v>214.8</v>
      </c>
      <c r="J391">
        <v>110.7</v>
      </c>
      <c r="K391">
        <v>6.3780260707634957</v>
      </c>
      <c r="L391">
        <v>7.9494128274616047</v>
      </c>
    </row>
    <row r="392" spans="1:12" x14ac:dyDescent="0.35">
      <c r="A392" t="s">
        <v>30</v>
      </c>
      <c r="B392">
        <v>2014</v>
      </c>
      <c r="C392" t="s">
        <v>40</v>
      </c>
      <c r="D392" s="29">
        <v>41821</v>
      </c>
      <c r="E392" t="s">
        <v>95</v>
      </c>
      <c r="F392" t="s">
        <v>21</v>
      </c>
      <c r="G392">
        <v>115.3</v>
      </c>
      <c r="H392">
        <v>119.5</v>
      </c>
      <c r="I392" s="38">
        <v>109.5</v>
      </c>
      <c r="J392">
        <v>110.7</v>
      </c>
      <c r="K392">
        <v>5.296803652968034</v>
      </c>
      <c r="L392">
        <v>7.9494128274616047</v>
      </c>
    </row>
    <row r="393" spans="1:12" x14ac:dyDescent="0.35">
      <c r="A393" t="s">
        <v>30</v>
      </c>
      <c r="B393">
        <v>2014</v>
      </c>
      <c r="C393" t="s">
        <v>40</v>
      </c>
      <c r="D393" s="29">
        <v>41821</v>
      </c>
      <c r="E393" t="s">
        <v>95</v>
      </c>
      <c r="F393" t="s">
        <v>23</v>
      </c>
      <c r="G393">
        <v>113.4</v>
      </c>
      <c r="H393">
        <v>119.5</v>
      </c>
      <c r="I393" s="38">
        <v>106.9</v>
      </c>
      <c r="J393">
        <v>110.7</v>
      </c>
      <c r="K393">
        <v>6.0804490177736197</v>
      </c>
      <c r="L393">
        <v>7.9494128274616047</v>
      </c>
    </row>
    <row r="394" spans="1:12" x14ac:dyDescent="0.35">
      <c r="A394" t="s">
        <v>33</v>
      </c>
      <c r="B394">
        <v>2014</v>
      </c>
      <c r="C394" t="s">
        <v>40</v>
      </c>
      <c r="D394" s="29">
        <v>41821</v>
      </c>
      <c r="E394" t="s">
        <v>95</v>
      </c>
      <c r="F394" t="s">
        <v>75</v>
      </c>
      <c r="G394">
        <v>1485.7</v>
      </c>
      <c r="H394">
        <v>118.9</v>
      </c>
      <c r="I394" s="38">
        <v>1379</v>
      </c>
      <c r="J394">
        <v>111.4</v>
      </c>
      <c r="K394">
        <v>7.7374909354604826</v>
      </c>
      <c r="L394">
        <v>6.7324955116696588</v>
      </c>
    </row>
    <row r="395" spans="1:12" x14ac:dyDescent="0.35">
      <c r="A395" t="s">
        <v>33</v>
      </c>
      <c r="B395">
        <v>2014</v>
      </c>
      <c r="C395" t="s">
        <v>40</v>
      </c>
      <c r="D395" s="29">
        <v>41821</v>
      </c>
      <c r="E395" t="s">
        <v>95</v>
      </c>
      <c r="F395" t="s">
        <v>17</v>
      </c>
      <c r="G395">
        <v>349</v>
      </c>
      <c r="H395">
        <v>118.9</v>
      </c>
      <c r="I395" s="38">
        <v>327.10000000000002</v>
      </c>
      <c r="J395">
        <v>111.4</v>
      </c>
      <c r="K395">
        <v>6.6952002445735186</v>
      </c>
      <c r="L395">
        <v>6.7324955116696588</v>
      </c>
    </row>
    <row r="396" spans="1:12" x14ac:dyDescent="0.35">
      <c r="A396" t="s">
        <v>33</v>
      </c>
      <c r="B396">
        <v>2014</v>
      </c>
      <c r="C396" t="s">
        <v>40</v>
      </c>
      <c r="D396" s="29">
        <v>41821</v>
      </c>
      <c r="E396" t="s">
        <v>95</v>
      </c>
      <c r="F396" t="s">
        <v>82</v>
      </c>
      <c r="G396">
        <v>345.6</v>
      </c>
      <c r="H396">
        <v>118.9</v>
      </c>
      <c r="I396" s="38">
        <v>325.10000000000002</v>
      </c>
      <c r="J396">
        <v>111.4</v>
      </c>
      <c r="K396">
        <v>6.3057520762842199</v>
      </c>
      <c r="L396">
        <v>6.7324955116696588</v>
      </c>
    </row>
    <row r="397" spans="1:12" x14ac:dyDescent="0.35">
      <c r="A397" t="s">
        <v>33</v>
      </c>
      <c r="B397">
        <v>2014</v>
      </c>
      <c r="C397" t="s">
        <v>40</v>
      </c>
      <c r="D397" s="29">
        <v>41821</v>
      </c>
      <c r="E397" t="s">
        <v>95</v>
      </c>
      <c r="F397" t="s">
        <v>83</v>
      </c>
      <c r="G397">
        <v>456.90000000000003</v>
      </c>
      <c r="H397">
        <v>118.9</v>
      </c>
      <c r="I397" s="38">
        <v>431.2</v>
      </c>
      <c r="J397">
        <v>111.4</v>
      </c>
      <c r="K397">
        <v>5.9601113172541851</v>
      </c>
      <c r="L397">
        <v>6.7324955116696588</v>
      </c>
    </row>
    <row r="398" spans="1:12" x14ac:dyDescent="0.35">
      <c r="A398" t="s">
        <v>33</v>
      </c>
      <c r="B398">
        <v>2014</v>
      </c>
      <c r="C398" t="s">
        <v>40</v>
      </c>
      <c r="D398" s="29">
        <v>41821</v>
      </c>
      <c r="E398" t="s">
        <v>95</v>
      </c>
      <c r="F398" t="s">
        <v>84</v>
      </c>
      <c r="G398">
        <v>228.4</v>
      </c>
      <c r="H398">
        <v>118.9</v>
      </c>
      <c r="I398" s="38">
        <v>215.39999999999998</v>
      </c>
      <c r="J398">
        <v>111.4</v>
      </c>
      <c r="K398">
        <v>6.0352831940575813</v>
      </c>
      <c r="L398">
        <v>6.7324955116696588</v>
      </c>
    </row>
    <row r="399" spans="1:12" x14ac:dyDescent="0.35">
      <c r="A399" t="s">
        <v>33</v>
      </c>
      <c r="B399">
        <v>2014</v>
      </c>
      <c r="C399" t="s">
        <v>40</v>
      </c>
      <c r="D399" s="29">
        <v>41821</v>
      </c>
      <c r="E399" t="s">
        <v>95</v>
      </c>
      <c r="F399" t="s">
        <v>21</v>
      </c>
      <c r="G399">
        <v>111.6</v>
      </c>
      <c r="H399">
        <v>118.9</v>
      </c>
      <c r="I399" s="38">
        <v>108.6</v>
      </c>
      <c r="J399">
        <v>111.4</v>
      </c>
      <c r="K399">
        <v>2.7624309392265194</v>
      </c>
      <c r="L399">
        <v>6.7324955116696588</v>
      </c>
    </row>
    <row r="400" spans="1:12" x14ac:dyDescent="0.35">
      <c r="A400" t="s">
        <v>33</v>
      </c>
      <c r="B400">
        <v>2014</v>
      </c>
      <c r="C400" t="s">
        <v>40</v>
      </c>
      <c r="D400" s="29">
        <v>41821</v>
      </c>
      <c r="E400" t="s">
        <v>95</v>
      </c>
      <c r="F400" t="s">
        <v>23</v>
      </c>
      <c r="G400">
        <v>111.5</v>
      </c>
      <c r="H400">
        <v>118.9</v>
      </c>
      <c r="I400" s="38">
        <v>107.1</v>
      </c>
      <c r="J400">
        <v>111.4</v>
      </c>
      <c r="K400">
        <v>4.1083099906629377</v>
      </c>
      <c r="L400">
        <v>6.7324955116696588</v>
      </c>
    </row>
    <row r="401" spans="1:12" x14ac:dyDescent="0.35">
      <c r="A401" t="s">
        <v>34</v>
      </c>
      <c r="B401">
        <v>2014</v>
      </c>
      <c r="C401" t="s">
        <v>41</v>
      </c>
      <c r="D401" s="29">
        <v>41852</v>
      </c>
      <c r="E401" t="s">
        <v>95</v>
      </c>
      <c r="F401" t="s">
        <v>75</v>
      </c>
      <c r="G401">
        <v>1479.2999999999997</v>
      </c>
      <c r="H401">
        <v>120.3</v>
      </c>
      <c r="I401" s="38">
        <v>1367.2</v>
      </c>
      <c r="J401">
        <v>112.4</v>
      </c>
      <c r="K401">
        <v>8.1992393212404675</v>
      </c>
      <c r="L401">
        <v>7.0284697508896725</v>
      </c>
    </row>
    <row r="402" spans="1:12" x14ac:dyDescent="0.35">
      <c r="A402" t="s">
        <v>34</v>
      </c>
      <c r="B402">
        <v>2014</v>
      </c>
      <c r="C402" t="s">
        <v>41</v>
      </c>
      <c r="D402" s="29">
        <v>41852</v>
      </c>
      <c r="E402" t="s">
        <v>95</v>
      </c>
      <c r="F402" t="s">
        <v>17</v>
      </c>
      <c r="G402">
        <v>356.4</v>
      </c>
      <c r="H402">
        <v>120.3</v>
      </c>
      <c r="I402" s="38">
        <v>331.1</v>
      </c>
      <c r="J402">
        <v>112.4</v>
      </c>
      <c r="K402">
        <v>7.6411960132890231</v>
      </c>
      <c r="L402">
        <v>7.0284697508896725</v>
      </c>
    </row>
    <row r="403" spans="1:12" x14ac:dyDescent="0.35">
      <c r="A403" t="s">
        <v>34</v>
      </c>
      <c r="B403">
        <v>2014</v>
      </c>
      <c r="C403" t="s">
        <v>41</v>
      </c>
      <c r="D403" s="29">
        <v>41852</v>
      </c>
      <c r="E403" t="s">
        <v>95</v>
      </c>
      <c r="F403" t="s">
        <v>82</v>
      </c>
      <c r="G403">
        <v>346.3</v>
      </c>
      <c r="H403">
        <v>120.3</v>
      </c>
      <c r="I403" s="38">
        <v>326.8</v>
      </c>
      <c r="J403">
        <v>112.4</v>
      </c>
      <c r="K403">
        <v>5.9669522643818844</v>
      </c>
      <c r="L403">
        <v>7.0284697508896725</v>
      </c>
    </row>
    <row r="404" spans="1:12" x14ac:dyDescent="0.35">
      <c r="A404" t="s">
        <v>34</v>
      </c>
      <c r="B404">
        <v>2014</v>
      </c>
      <c r="C404" t="s">
        <v>41</v>
      </c>
      <c r="D404" s="29">
        <v>41852</v>
      </c>
      <c r="E404" t="s">
        <v>95</v>
      </c>
      <c r="F404" t="s">
        <v>83</v>
      </c>
      <c r="G404">
        <v>457.6</v>
      </c>
      <c r="H404">
        <v>120.3</v>
      </c>
      <c r="I404" s="38">
        <v>433.4</v>
      </c>
      <c r="J404">
        <v>112.4</v>
      </c>
      <c r="K404">
        <v>5.5837563451776751</v>
      </c>
      <c r="L404">
        <v>7.0284697508896725</v>
      </c>
    </row>
    <row r="405" spans="1:12" x14ac:dyDescent="0.35">
      <c r="A405" t="s">
        <v>34</v>
      </c>
      <c r="B405">
        <v>2014</v>
      </c>
      <c r="C405" t="s">
        <v>41</v>
      </c>
      <c r="D405" s="29">
        <v>41852</v>
      </c>
      <c r="E405" t="s">
        <v>95</v>
      </c>
      <c r="F405" t="s">
        <v>84</v>
      </c>
      <c r="G405">
        <v>229.3</v>
      </c>
      <c r="H405">
        <v>120.3</v>
      </c>
      <c r="I405" s="38">
        <v>216.60000000000002</v>
      </c>
      <c r="J405">
        <v>112.4</v>
      </c>
      <c r="K405">
        <v>5.8633425669436692</v>
      </c>
      <c r="L405">
        <v>7.0284697508896725</v>
      </c>
    </row>
    <row r="406" spans="1:12" x14ac:dyDescent="0.35">
      <c r="A406" t="s">
        <v>34</v>
      </c>
      <c r="B406">
        <v>2014</v>
      </c>
      <c r="C406" t="s">
        <v>41</v>
      </c>
      <c r="D406" s="29">
        <v>41852</v>
      </c>
      <c r="E406" t="s">
        <v>95</v>
      </c>
      <c r="F406" t="s">
        <v>21</v>
      </c>
      <c r="G406">
        <v>114</v>
      </c>
      <c r="H406">
        <v>120.3</v>
      </c>
      <c r="I406" s="38">
        <v>109.7</v>
      </c>
      <c r="J406">
        <v>112.4</v>
      </c>
      <c r="K406">
        <v>3.9197812215132153</v>
      </c>
      <c r="L406">
        <v>7.0284697508896725</v>
      </c>
    </row>
    <row r="407" spans="1:12" x14ac:dyDescent="0.35">
      <c r="A407" t="s">
        <v>34</v>
      </c>
      <c r="B407">
        <v>2014</v>
      </c>
      <c r="C407" t="s">
        <v>41</v>
      </c>
      <c r="D407" s="29">
        <v>41852</v>
      </c>
      <c r="E407" t="s">
        <v>95</v>
      </c>
      <c r="F407" t="s">
        <v>23</v>
      </c>
      <c r="G407">
        <v>113.3</v>
      </c>
      <c r="H407">
        <v>120.3</v>
      </c>
      <c r="I407" s="38">
        <v>107.5</v>
      </c>
      <c r="J407">
        <v>112.4</v>
      </c>
      <c r="K407">
        <v>5.3953488372092995</v>
      </c>
      <c r="L407">
        <v>7.0284697508896725</v>
      </c>
    </row>
    <row r="408" spans="1:12" x14ac:dyDescent="0.35">
      <c r="A408" t="s">
        <v>30</v>
      </c>
      <c r="B408">
        <v>2014</v>
      </c>
      <c r="C408" t="s">
        <v>41</v>
      </c>
      <c r="D408" s="29">
        <v>41852</v>
      </c>
      <c r="E408" t="s">
        <v>95</v>
      </c>
      <c r="F408" t="s">
        <v>75</v>
      </c>
      <c r="G408">
        <v>1466.4999999999998</v>
      </c>
      <c r="H408">
        <v>120.7</v>
      </c>
      <c r="I408" s="38">
        <v>1352.8</v>
      </c>
      <c r="J408">
        <v>112.1</v>
      </c>
      <c r="K408">
        <v>8.4047900650502534</v>
      </c>
      <c r="L408">
        <v>7.6717216770740491</v>
      </c>
    </row>
    <row r="409" spans="1:12" x14ac:dyDescent="0.35">
      <c r="A409" t="s">
        <v>30</v>
      </c>
      <c r="B409">
        <v>2014</v>
      </c>
      <c r="C409" t="s">
        <v>41</v>
      </c>
      <c r="D409" s="29">
        <v>41852</v>
      </c>
      <c r="E409" t="s">
        <v>95</v>
      </c>
      <c r="F409" t="s">
        <v>17</v>
      </c>
      <c r="G409">
        <v>360.4</v>
      </c>
      <c r="H409">
        <v>120.7</v>
      </c>
      <c r="I409" s="38">
        <v>332.6</v>
      </c>
      <c r="J409">
        <v>112.1</v>
      </c>
      <c r="K409">
        <v>8.3583884546001066</v>
      </c>
      <c r="L409">
        <v>7.6717216770740491</v>
      </c>
    </row>
    <row r="410" spans="1:12" x14ac:dyDescent="0.35">
      <c r="A410" t="s">
        <v>30</v>
      </c>
      <c r="B410">
        <v>2014</v>
      </c>
      <c r="C410" t="s">
        <v>41</v>
      </c>
      <c r="D410" s="29">
        <v>41852</v>
      </c>
      <c r="E410" t="s">
        <v>95</v>
      </c>
      <c r="F410" t="s">
        <v>82</v>
      </c>
      <c r="G410">
        <v>344.9</v>
      </c>
      <c r="H410">
        <v>120.7</v>
      </c>
      <c r="I410" s="38">
        <v>325.39999999999998</v>
      </c>
      <c r="J410">
        <v>112.1</v>
      </c>
      <c r="K410">
        <v>5.9926244622003697</v>
      </c>
      <c r="L410">
        <v>7.6717216770740491</v>
      </c>
    </row>
    <row r="411" spans="1:12" x14ac:dyDescent="0.35">
      <c r="A411" t="s">
        <v>30</v>
      </c>
      <c r="B411">
        <v>2014</v>
      </c>
      <c r="C411" t="s">
        <v>41</v>
      </c>
      <c r="D411" s="29">
        <v>41852</v>
      </c>
      <c r="E411" t="s">
        <v>95</v>
      </c>
      <c r="F411" t="s">
        <v>83</v>
      </c>
      <c r="G411">
        <v>456.20000000000005</v>
      </c>
      <c r="H411">
        <v>120.7</v>
      </c>
      <c r="I411" s="38">
        <v>432.2</v>
      </c>
      <c r="J411">
        <v>112.1</v>
      </c>
      <c r="K411">
        <v>5.5529847292920076</v>
      </c>
      <c r="L411">
        <v>7.6717216770740491</v>
      </c>
    </row>
    <row r="412" spans="1:12" x14ac:dyDescent="0.35">
      <c r="A412" t="s">
        <v>30</v>
      </c>
      <c r="B412">
        <v>2014</v>
      </c>
      <c r="C412" t="s">
        <v>41</v>
      </c>
      <c r="D412" s="29">
        <v>41852</v>
      </c>
      <c r="E412" t="s">
        <v>95</v>
      </c>
      <c r="F412" t="s">
        <v>84</v>
      </c>
      <c r="G412">
        <v>229.4</v>
      </c>
      <c r="H412">
        <v>120.7</v>
      </c>
      <c r="I412" s="38">
        <v>216.2</v>
      </c>
      <c r="J412">
        <v>112.1</v>
      </c>
      <c r="K412">
        <v>6.1054579093432082</v>
      </c>
      <c r="L412">
        <v>7.6717216770740491</v>
      </c>
    </row>
    <row r="413" spans="1:12" x14ac:dyDescent="0.35">
      <c r="A413" t="s">
        <v>30</v>
      </c>
      <c r="B413">
        <v>2014</v>
      </c>
      <c r="C413" t="s">
        <v>41</v>
      </c>
      <c r="D413" s="29">
        <v>41852</v>
      </c>
      <c r="E413" t="s">
        <v>95</v>
      </c>
      <c r="F413" t="s">
        <v>21</v>
      </c>
      <c r="G413">
        <v>115.4</v>
      </c>
      <c r="H413">
        <v>120.7</v>
      </c>
      <c r="I413" s="38">
        <v>109.9</v>
      </c>
      <c r="J413">
        <v>112.1</v>
      </c>
      <c r="K413">
        <v>5.0045495905368513</v>
      </c>
      <c r="L413">
        <v>7.6717216770740491</v>
      </c>
    </row>
    <row r="414" spans="1:12" x14ac:dyDescent="0.35">
      <c r="A414" t="s">
        <v>30</v>
      </c>
      <c r="B414">
        <v>2014</v>
      </c>
      <c r="C414" t="s">
        <v>41</v>
      </c>
      <c r="D414" s="29">
        <v>41852</v>
      </c>
      <c r="E414" t="s">
        <v>95</v>
      </c>
      <c r="F414" t="s">
        <v>23</v>
      </c>
      <c r="G414">
        <v>114</v>
      </c>
      <c r="H414">
        <v>120.7</v>
      </c>
      <c r="I414" s="38">
        <v>107.5</v>
      </c>
      <c r="J414">
        <v>112.1</v>
      </c>
      <c r="K414">
        <v>6.0465116279069768</v>
      </c>
      <c r="L414">
        <v>7.6717216770740491</v>
      </c>
    </row>
    <row r="415" spans="1:12" x14ac:dyDescent="0.35">
      <c r="A415" t="s">
        <v>33</v>
      </c>
      <c r="B415">
        <v>2014</v>
      </c>
      <c r="C415" t="s">
        <v>41</v>
      </c>
      <c r="D415" s="29">
        <v>41852</v>
      </c>
      <c r="E415" t="s">
        <v>95</v>
      </c>
      <c r="F415" t="s">
        <v>75</v>
      </c>
      <c r="G415">
        <v>1502.6</v>
      </c>
      <c r="H415">
        <v>119.9</v>
      </c>
      <c r="I415" s="38">
        <v>1395.2</v>
      </c>
      <c r="J415">
        <v>112.7</v>
      </c>
      <c r="K415">
        <v>7.6978211009174204</v>
      </c>
      <c r="L415">
        <v>6.388642413487136</v>
      </c>
    </row>
    <row r="416" spans="1:12" x14ac:dyDescent="0.35">
      <c r="A416" t="s">
        <v>33</v>
      </c>
      <c r="B416">
        <v>2014</v>
      </c>
      <c r="C416" t="s">
        <v>41</v>
      </c>
      <c r="D416" s="29">
        <v>41852</v>
      </c>
      <c r="E416" t="s">
        <v>95</v>
      </c>
      <c r="F416" t="s">
        <v>17</v>
      </c>
      <c r="G416">
        <v>350.6</v>
      </c>
      <c r="H416">
        <v>119.9</v>
      </c>
      <c r="I416" s="38">
        <v>329.09999999999997</v>
      </c>
      <c r="J416">
        <v>112.7</v>
      </c>
      <c r="K416">
        <v>6.532968702522048</v>
      </c>
      <c r="L416">
        <v>6.388642413487136</v>
      </c>
    </row>
    <row r="417" spans="1:12" x14ac:dyDescent="0.35">
      <c r="A417" t="s">
        <v>33</v>
      </c>
      <c r="B417">
        <v>2014</v>
      </c>
      <c r="C417" t="s">
        <v>41</v>
      </c>
      <c r="D417" s="29">
        <v>41852</v>
      </c>
      <c r="E417" t="s">
        <v>95</v>
      </c>
      <c r="F417" t="s">
        <v>82</v>
      </c>
      <c r="G417">
        <v>347.2</v>
      </c>
      <c r="H417">
        <v>119.9</v>
      </c>
      <c r="I417" s="38">
        <v>327.8</v>
      </c>
      <c r="J417">
        <v>112.7</v>
      </c>
      <c r="K417">
        <v>5.9182428309945019</v>
      </c>
      <c r="L417">
        <v>6.388642413487136</v>
      </c>
    </row>
    <row r="418" spans="1:12" x14ac:dyDescent="0.35">
      <c r="A418" t="s">
        <v>33</v>
      </c>
      <c r="B418">
        <v>2014</v>
      </c>
      <c r="C418" t="s">
        <v>41</v>
      </c>
      <c r="D418" s="29">
        <v>41852</v>
      </c>
      <c r="E418" t="s">
        <v>95</v>
      </c>
      <c r="F418" t="s">
        <v>83</v>
      </c>
      <c r="G418">
        <v>460.8</v>
      </c>
      <c r="H418">
        <v>119.9</v>
      </c>
      <c r="I418" s="38">
        <v>435.8</v>
      </c>
      <c r="J418">
        <v>112.7</v>
      </c>
      <c r="K418">
        <v>5.736576411197797</v>
      </c>
      <c r="L418">
        <v>6.388642413487136</v>
      </c>
    </row>
    <row r="419" spans="1:12" x14ac:dyDescent="0.35">
      <c r="A419" t="s">
        <v>33</v>
      </c>
      <c r="B419">
        <v>2014</v>
      </c>
      <c r="C419" t="s">
        <v>41</v>
      </c>
      <c r="D419" s="29">
        <v>41852</v>
      </c>
      <c r="E419" t="s">
        <v>95</v>
      </c>
      <c r="F419" t="s">
        <v>84</v>
      </c>
      <c r="G419">
        <v>229.2</v>
      </c>
      <c r="H419">
        <v>119.9</v>
      </c>
      <c r="I419" s="38">
        <v>217</v>
      </c>
      <c r="J419">
        <v>112.7</v>
      </c>
      <c r="K419">
        <v>5.6221198156681975</v>
      </c>
      <c r="L419">
        <v>6.388642413487136</v>
      </c>
    </row>
    <row r="420" spans="1:12" x14ac:dyDescent="0.35">
      <c r="A420" t="s">
        <v>33</v>
      </c>
      <c r="B420">
        <v>2014</v>
      </c>
      <c r="C420" t="s">
        <v>41</v>
      </c>
      <c r="D420" s="29">
        <v>41852</v>
      </c>
      <c r="E420" t="s">
        <v>95</v>
      </c>
      <c r="F420" t="s">
        <v>21</v>
      </c>
      <c r="G420">
        <v>111.8</v>
      </c>
      <c r="H420">
        <v>119.9</v>
      </c>
      <c r="I420" s="38">
        <v>109.3</v>
      </c>
      <c r="J420">
        <v>112.7</v>
      </c>
      <c r="K420">
        <v>2.2872827081427265</v>
      </c>
      <c r="L420">
        <v>6.388642413487136</v>
      </c>
    </row>
    <row r="421" spans="1:12" x14ac:dyDescent="0.35">
      <c r="A421" t="s">
        <v>33</v>
      </c>
      <c r="B421">
        <v>2014</v>
      </c>
      <c r="C421" t="s">
        <v>41</v>
      </c>
      <c r="D421" s="29">
        <v>41852</v>
      </c>
      <c r="E421" t="s">
        <v>95</v>
      </c>
      <c r="F421" t="s">
        <v>23</v>
      </c>
      <c r="G421">
        <v>112.2</v>
      </c>
      <c r="H421">
        <v>119.9</v>
      </c>
      <c r="I421" s="38">
        <v>107.6</v>
      </c>
      <c r="J421">
        <v>112.7</v>
      </c>
      <c r="K421">
        <v>4.2750929368029826</v>
      </c>
      <c r="L421">
        <v>6.388642413487136</v>
      </c>
    </row>
    <row r="422" spans="1:12" x14ac:dyDescent="0.35">
      <c r="A422" t="s">
        <v>34</v>
      </c>
      <c r="B422">
        <v>2014</v>
      </c>
      <c r="C422" t="s">
        <v>42</v>
      </c>
      <c r="D422" s="29">
        <v>41883</v>
      </c>
      <c r="E422" t="s">
        <v>95</v>
      </c>
      <c r="F422" t="s">
        <v>75</v>
      </c>
      <c r="G422">
        <v>1470.2999999999997</v>
      </c>
      <c r="H422">
        <v>120.1</v>
      </c>
      <c r="I422" s="38">
        <v>1380.9999999999998</v>
      </c>
      <c r="J422">
        <v>113.7</v>
      </c>
      <c r="K422">
        <v>6.4663287472845745</v>
      </c>
      <c r="L422">
        <v>5.6288478452066766</v>
      </c>
    </row>
    <row r="423" spans="1:12" x14ac:dyDescent="0.35">
      <c r="A423" t="s">
        <v>34</v>
      </c>
      <c r="B423">
        <v>2014</v>
      </c>
      <c r="C423" t="s">
        <v>42</v>
      </c>
      <c r="D423" s="29">
        <v>41883</v>
      </c>
      <c r="E423" t="s">
        <v>95</v>
      </c>
      <c r="F423" t="s">
        <v>17</v>
      </c>
      <c r="G423">
        <v>358</v>
      </c>
      <c r="H423">
        <v>120.1</v>
      </c>
      <c r="I423" s="38">
        <v>334.5</v>
      </c>
      <c r="J423">
        <v>113.7</v>
      </c>
      <c r="K423">
        <v>7.0254110612855012</v>
      </c>
      <c r="L423">
        <v>5.6288478452066766</v>
      </c>
    </row>
    <row r="424" spans="1:12" x14ac:dyDescent="0.35">
      <c r="A424" t="s">
        <v>34</v>
      </c>
      <c r="B424">
        <v>2014</v>
      </c>
      <c r="C424" t="s">
        <v>42</v>
      </c>
      <c r="D424" s="29">
        <v>41883</v>
      </c>
      <c r="E424" t="s">
        <v>95</v>
      </c>
      <c r="F424" t="s">
        <v>82</v>
      </c>
      <c r="G424">
        <v>346.7</v>
      </c>
      <c r="H424">
        <v>120.1</v>
      </c>
      <c r="I424" s="38">
        <v>330.20000000000005</v>
      </c>
      <c r="J424">
        <v>113.7</v>
      </c>
      <c r="K424">
        <v>4.9969715324045847</v>
      </c>
      <c r="L424">
        <v>5.6288478452066766</v>
      </c>
    </row>
    <row r="425" spans="1:12" x14ac:dyDescent="0.35">
      <c r="A425" t="s">
        <v>34</v>
      </c>
      <c r="B425">
        <v>2014</v>
      </c>
      <c r="C425" t="s">
        <v>42</v>
      </c>
      <c r="D425" s="29">
        <v>41883</v>
      </c>
      <c r="E425" t="s">
        <v>95</v>
      </c>
      <c r="F425" t="s">
        <v>83</v>
      </c>
      <c r="G425">
        <v>459.2</v>
      </c>
      <c r="H425">
        <v>120.1</v>
      </c>
      <c r="I425" s="38">
        <v>437</v>
      </c>
      <c r="J425">
        <v>113.7</v>
      </c>
      <c r="K425">
        <v>5.0800915331807754</v>
      </c>
      <c r="L425">
        <v>5.6288478452066766</v>
      </c>
    </row>
    <row r="426" spans="1:12" x14ac:dyDescent="0.35">
      <c r="A426" t="s">
        <v>34</v>
      </c>
      <c r="B426">
        <v>2014</v>
      </c>
      <c r="C426" t="s">
        <v>42</v>
      </c>
      <c r="D426" s="29">
        <v>41883</v>
      </c>
      <c r="E426" t="s">
        <v>95</v>
      </c>
      <c r="F426" t="s">
        <v>84</v>
      </c>
      <c r="G426">
        <v>229.8</v>
      </c>
      <c r="H426">
        <v>120.1</v>
      </c>
      <c r="I426" s="38">
        <v>218.6</v>
      </c>
      <c r="J426">
        <v>113.7</v>
      </c>
      <c r="K426">
        <v>5.1235132662397156</v>
      </c>
      <c r="L426">
        <v>5.6288478452066766</v>
      </c>
    </row>
    <row r="427" spans="1:12" x14ac:dyDescent="0.35">
      <c r="A427" t="s">
        <v>34</v>
      </c>
      <c r="B427">
        <v>2014</v>
      </c>
      <c r="C427" t="s">
        <v>42</v>
      </c>
      <c r="D427" s="29">
        <v>41883</v>
      </c>
      <c r="E427" t="s">
        <v>95</v>
      </c>
      <c r="F427" t="s">
        <v>21</v>
      </c>
      <c r="G427">
        <v>114.3</v>
      </c>
      <c r="H427">
        <v>120.1</v>
      </c>
      <c r="I427" s="38">
        <v>110.5</v>
      </c>
      <c r="J427">
        <v>113.7</v>
      </c>
      <c r="K427">
        <v>3.4389140271493188</v>
      </c>
      <c r="L427">
        <v>5.6288478452066766</v>
      </c>
    </row>
    <row r="428" spans="1:12" x14ac:dyDescent="0.35">
      <c r="A428" t="s">
        <v>34</v>
      </c>
      <c r="B428">
        <v>2014</v>
      </c>
      <c r="C428" t="s">
        <v>42</v>
      </c>
      <c r="D428" s="29">
        <v>41883</v>
      </c>
      <c r="E428" t="s">
        <v>95</v>
      </c>
      <c r="F428" t="s">
        <v>23</v>
      </c>
      <c r="G428">
        <v>113.7</v>
      </c>
      <c r="H428">
        <v>120.1</v>
      </c>
      <c r="I428" s="38">
        <v>108.1</v>
      </c>
      <c r="J428">
        <v>113.7</v>
      </c>
      <c r="K428">
        <v>5.1803885291396936</v>
      </c>
      <c r="L428">
        <v>5.6288478452066766</v>
      </c>
    </row>
    <row r="429" spans="1:12" x14ac:dyDescent="0.35">
      <c r="A429" t="s">
        <v>30</v>
      </c>
      <c r="B429">
        <v>2014</v>
      </c>
      <c r="C429" t="s">
        <v>42</v>
      </c>
      <c r="D429" s="29">
        <v>41883</v>
      </c>
      <c r="E429" t="s">
        <v>95</v>
      </c>
      <c r="F429" t="s">
        <v>75</v>
      </c>
      <c r="G429">
        <v>1466.7</v>
      </c>
      <c r="H429">
        <v>120.9</v>
      </c>
      <c r="I429" s="38">
        <v>1378.1000000000001</v>
      </c>
      <c r="J429">
        <v>114.2</v>
      </c>
      <c r="K429">
        <v>6.4291415717291853</v>
      </c>
      <c r="L429">
        <v>5.8669001751313505</v>
      </c>
    </row>
    <row r="430" spans="1:12" x14ac:dyDescent="0.35">
      <c r="A430" t="s">
        <v>30</v>
      </c>
      <c r="B430">
        <v>2014</v>
      </c>
      <c r="C430" t="s">
        <v>42</v>
      </c>
      <c r="D430" s="29">
        <v>41883</v>
      </c>
      <c r="E430" t="s">
        <v>95</v>
      </c>
      <c r="F430" t="s">
        <v>17</v>
      </c>
      <c r="G430">
        <v>362.2</v>
      </c>
      <c r="H430">
        <v>120.9</v>
      </c>
      <c r="I430" s="38">
        <v>336.6</v>
      </c>
      <c r="J430">
        <v>114.2</v>
      </c>
      <c r="K430">
        <v>7.6054664289958298</v>
      </c>
      <c r="L430">
        <v>5.8669001751313505</v>
      </c>
    </row>
    <row r="431" spans="1:12" x14ac:dyDescent="0.35">
      <c r="A431" t="s">
        <v>30</v>
      </c>
      <c r="B431">
        <v>2014</v>
      </c>
      <c r="C431" t="s">
        <v>42</v>
      </c>
      <c r="D431" s="29">
        <v>41883</v>
      </c>
      <c r="E431" t="s">
        <v>95</v>
      </c>
      <c r="F431" t="s">
        <v>82</v>
      </c>
      <c r="G431">
        <v>345.5</v>
      </c>
      <c r="H431">
        <v>120.9</v>
      </c>
      <c r="I431" s="38">
        <v>328.8</v>
      </c>
      <c r="J431">
        <v>114.2</v>
      </c>
      <c r="K431">
        <v>5.0790754257907507</v>
      </c>
      <c r="L431">
        <v>5.8669001751313505</v>
      </c>
    </row>
    <row r="432" spans="1:12" x14ac:dyDescent="0.35">
      <c r="A432" t="s">
        <v>30</v>
      </c>
      <c r="B432">
        <v>2014</v>
      </c>
      <c r="C432" t="s">
        <v>42</v>
      </c>
      <c r="D432" s="29">
        <v>41883</v>
      </c>
      <c r="E432" t="s">
        <v>95</v>
      </c>
      <c r="F432" t="s">
        <v>83</v>
      </c>
      <c r="G432">
        <v>457.70000000000005</v>
      </c>
      <c r="H432">
        <v>120.9</v>
      </c>
      <c r="I432" s="38">
        <v>436.5</v>
      </c>
      <c r="J432">
        <v>114.2</v>
      </c>
      <c r="K432">
        <v>4.8568155784650733</v>
      </c>
      <c r="L432">
        <v>5.8669001751313505</v>
      </c>
    </row>
    <row r="433" spans="1:12" x14ac:dyDescent="0.35">
      <c r="A433" t="s">
        <v>30</v>
      </c>
      <c r="B433">
        <v>2014</v>
      </c>
      <c r="C433" t="s">
        <v>42</v>
      </c>
      <c r="D433" s="29">
        <v>41883</v>
      </c>
      <c r="E433" t="s">
        <v>95</v>
      </c>
      <c r="F433" t="s">
        <v>84</v>
      </c>
      <c r="G433">
        <v>230.4</v>
      </c>
      <c r="H433">
        <v>120.9</v>
      </c>
      <c r="I433" s="38">
        <v>218.3</v>
      </c>
      <c r="J433">
        <v>114.2</v>
      </c>
      <c r="K433">
        <v>5.5428309665597775</v>
      </c>
      <c r="L433">
        <v>5.8669001751313505</v>
      </c>
    </row>
    <row r="434" spans="1:12" x14ac:dyDescent="0.35">
      <c r="A434" t="s">
        <v>30</v>
      </c>
      <c r="B434">
        <v>2014</v>
      </c>
      <c r="C434" t="s">
        <v>42</v>
      </c>
      <c r="D434" s="29">
        <v>41883</v>
      </c>
      <c r="E434" t="s">
        <v>95</v>
      </c>
      <c r="F434" t="s">
        <v>21</v>
      </c>
      <c r="G434">
        <v>115.8</v>
      </c>
      <c r="H434">
        <v>120.9</v>
      </c>
      <c r="I434" s="38">
        <v>111.1</v>
      </c>
      <c r="J434">
        <v>114.2</v>
      </c>
      <c r="K434">
        <v>4.2304230423042331</v>
      </c>
      <c r="L434">
        <v>5.8669001751313505</v>
      </c>
    </row>
    <row r="435" spans="1:12" x14ac:dyDescent="0.35">
      <c r="A435" t="s">
        <v>30</v>
      </c>
      <c r="B435">
        <v>2014</v>
      </c>
      <c r="C435" t="s">
        <v>42</v>
      </c>
      <c r="D435" s="29">
        <v>41883</v>
      </c>
      <c r="E435" t="s">
        <v>95</v>
      </c>
      <c r="F435" t="s">
        <v>23</v>
      </c>
      <c r="G435">
        <v>114.5</v>
      </c>
      <c r="H435">
        <v>120.9</v>
      </c>
      <c r="I435" s="38">
        <v>108.3</v>
      </c>
      <c r="J435">
        <v>114.2</v>
      </c>
      <c r="K435">
        <v>5.7248384118190243</v>
      </c>
      <c r="L435">
        <v>5.8669001751313505</v>
      </c>
    </row>
    <row r="436" spans="1:12" x14ac:dyDescent="0.35">
      <c r="A436" t="s">
        <v>33</v>
      </c>
      <c r="B436">
        <v>2014</v>
      </c>
      <c r="C436" t="s">
        <v>42</v>
      </c>
      <c r="D436" s="29">
        <v>41883</v>
      </c>
      <c r="E436" t="s">
        <v>95</v>
      </c>
      <c r="F436" t="s">
        <v>75</v>
      </c>
      <c r="G436">
        <v>1478.9000000000003</v>
      </c>
      <c r="H436">
        <v>119.2</v>
      </c>
      <c r="I436" s="38">
        <v>1389.3000000000002</v>
      </c>
      <c r="J436">
        <v>113.2</v>
      </c>
      <c r="K436">
        <v>6.4492910098610894</v>
      </c>
      <c r="L436">
        <v>5.3003533568904597</v>
      </c>
    </row>
    <row r="437" spans="1:12" x14ac:dyDescent="0.35">
      <c r="A437" t="s">
        <v>33</v>
      </c>
      <c r="B437">
        <v>2014</v>
      </c>
      <c r="C437" t="s">
        <v>42</v>
      </c>
      <c r="D437" s="29">
        <v>41883</v>
      </c>
      <c r="E437" t="s">
        <v>95</v>
      </c>
      <c r="F437" t="s">
        <v>17</v>
      </c>
      <c r="G437">
        <v>352.1</v>
      </c>
      <c r="H437">
        <v>119.2</v>
      </c>
      <c r="I437" s="38">
        <v>331.5</v>
      </c>
      <c r="J437">
        <v>113.2</v>
      </c>
      <c r="K437">
        <v>6.2141779788838685</v>
      </c>
      <c r="L437">
        <v>5.3003533568904597</v>
      </c>
    </row>
    <row r="438" spans="1:12" x14ac:dyDescent="0.35">
      <c r="A438" t="s">
        <v>33</v>
      </c>
      <c r="B438">
        <v>2014</v>
      </c>
      <c r="C438" t="s">
        <v>42</v>
      </c>
      <c r="D438" s="29">
        <v>41883</v>
      </c>
      <c r="E438" t="s">
        <v>95</v>
      </c>
      <c r="F438" t="s">
        <v>82</v>
      </c>
      <c r="G438">
        <v>347.3</v>
      </c>
      <c r="H438">
        <v>119.2</v>
      </c>
      <c r="I438" s="38">
        <v>331.3</v>
      </c>
      <c r="J438">
        <v>113.2</v>
      </c>
      <c r="K438">
        <v>4.8294597041955925</v>
      </c>
      <c r="L438">
        <v>5.3003533568904597</v>
      </c>
    </row>
    <row r="439" spans="1:12" x14ac:dyDescent="0.35">
      <c r="A439" t="s">
        <v>33</v>
      </c>
      <c r="B439">
        <v>2014</v>
      </c>
      <c r="C439" t="s">
        <v>42</v>
      </c>
      <c r="D439" s="29">
        <v>41883</v>
      </c>
      <c r="E439" t="s">
        <v>95</v>
      </c>
      <c r="F439" t="s">
        <v>83</v>
      </c>
      <c r="G439">
        <v>462.5</v>
      </c>
      <c r="H439">
        <v>119.2</v>
      </c>
      <c r="I439" s="38">
        <v>438.29999999999995</v>
      </c>
      <c r="J439">
        <v>113.2</v>
      </c>
      <c r="K439">
        <v>5.5213324207164156</v>
      </c>
      <c r="L439">
        <v>5.3003533568904597</v>
      </c>
    </row>
    <row r="440" spans="1:12" x14ac:dyDescent="0.35">
      <c r="A440" t="s">
        <v>33</v>
      </c>
      <c r="B440">
        <v>2014</v>
      </c>
      <c r="C440" t="s">
        <v>42</v>
      </c>
      <c r="D440" s="29">
        <v>41883</v>
      </c>
      <c r="E440" t="s">
        <v>95</v>
      </c>
      <c r="F440" t="s">
        <v>84</v>
      </c>
      <c r="G440">
        <v>229.1</v>
      </c>
      <c r="H440">
        <v>119.2</v>
      </c>
      <c r="I440" s="38">
        <v>219</v>
      </c>
      <c r="J440">
        <v>113.2</v>
      </c>
      <c r="K440">
        <v>4.6118721461187189</v>
      </c>
      <c r="L440">
        <v>5.3003533568904597</v>
      </c>
    </row>
    <row r="441" spans="1:12" x14ac:dyDescent="0.35">
      <c r="A441" t="s">
        <v>33</v>
      </c>
      <c r="B441">
        <v>2014</v>
      </c>
      <c r="C441" t="s">
        <v>42</v>
      </c>
      <c r="D441" s="29">
        <v>41883</v>
      </c>
      <c r="E441" t="s">
        <v>95</v>
      </c>
      <c r="F441" t="s">
        <v>21</v>
      </c>
      <c r="G441">
        <v>111.8</v>
      </c>
      <c r="H441">
        <v>119.2</v>
      </c>
      <c r="I441" s="38">
        <v>109.5</v>
      </c>
      <c r="J441">
        <v>113.2</v>
      </c>
      <c r="K441">
        <v>2.1004566210045637</v>
      </c>
      <c r="L441">
        <v>5.3003533568904597</v>
      </c>
    </row>
    <row r="442" spans="1:12" x14ac:dyDescent="0.35">
      <c r="A442" t="s">
        <v>33</v>
      </c>
      <c r="B442">
        <v>2014</v>
      </c>
      <c r="C442" t="s">
        <v>42</v>
      </c>
      <c r="D442" s="29">
        <v>41883</v>
      </c>
      <c r="E442" t="s">
        <v>95</v>
      </c>
      <c r="F442" t="s">
        <v>23</v>
      </c>
      <c r="G442">
        <v>112.3</v>
      </c>
      <c r="H442">
        <v>119.2</v>
      </c>
      <c r="I442" s="38">
        <v>107.9</v>
      </c>
      <c r="J442">
        <v>113.2</v>
      </c>
      <c r="K442">
        <v>4.0778498609823828</v>
      </c>
      <c r="L442">
        <v>5.3003533568904597</v>
      </c>
    </row>
    <row r="443" spans="1:12" x14ac:dyDescent="0.35">
      <c r="A443" t="s">
        <v>34</v>
      </c>
      <c r="B443">
        <v>2014</v>
      </c>
      <c r="C443" t="s">
        <v>43</v>
      </c>
      <c r="D443" s="29">
        <v>41913</v>
      </c>
      <c r="E443" t="s">
        <v>95</v>
      </c>
      <c r="F443" t="s">
        <v>75</v>
      </c>
      <c r="G443">
        <v>1466.6000000000001</v>
      </c>
      <c r="H443">
        <v>120.1</v>
      </c>
      <c r="I443" s="38">
        <v>1399.0000000000002</v>
      </c>
      <c r="J443">
        <v>114.8</v>
      </c>
      <c r="K443">
        <v>4.8320228734810504</v>
      </c>
      <c r="L443">
        <v>4.6167247386759556</v>
      </c>
    </row>
    <row r="444" spans="1:12" x14ac:dyDescent="0.35">
      <c r="A444" t="s">
        <v>34</v>
      </c>
      <c r="B444">
        <v>2014</v>
      </c>
      <c r="C444" t="s">
        <v>43</v>
      </c>
      <c r="D444" s="29">
        <v>41913</v>
      </c>
      <c r="E444" t="s">
        <v>95</v>
      </c>
      <c r="F444" t="s">
        <v>17</v>
      </c>
      <c r="G444">
        <v>360.6</v>
      </c>
      <c r="H444">
        <v>120.1</v>
      </c>
      <c r="I444" s="38">
        <v>337.2</v>
      </c>
      <c r="J444">
        <v>114.8</v>
      </c>
      <c r="K444">
        <v>6.9395017793594418</v>
      </c>
      <c r="L444">
        <v>4.6167247386759556</v>
      </c>
    </row>
    <row r="445" spans="1:12" x14ac:dyDescent="0.35">
      <c r="A445" t="s">
        <v>34</v>
      </c>
      <c r="B445">
        <v>2014</v>
      </c>
      <c r="C445" t="s">
        <v>43</v>
      </c>
      <c r="D445" s="29">
        <v>41913</v>
      </c>
      <c r="E445" t="s">
        <v>95</v>
      </c>
      <c r="F445" t="s">
        <v>82</v>
      </c>
      <c r="G445">
        <v>347.3</v>
      </c>
      <c r="H445">
        <v>120.1</v>
      </c>
      <c r="I445" s="38">
        <v>330.8</v>
      </c>
      <c r="J445">
        <v>114.8</v>
      </c>
      <c r="K445">
        <v>4.9879081015719464</v>
      </c>
      <c r="L445">
        <v>4.6167247386759556</v>
      </c>
    </row>
    <row r="446" spans="1:12" x14ac:dyDescent="0.35">
      <c r="A446" t="s">
        <v>34</v>
      </c>
      <c r="B446">
        <v>2014</v>
      </c>
      <c r="C446" t="s">
        <v>43</v>
      </c>
      <c r="D446" s="29">
        <v>41913</v>
      </c>
      <c r="E446" t="s">
        <v>95</v>
      </c>
      <c r="F446" t="s">
        <v>83</v>
      </c>
      <c r="G446">
        <v>460.1</v>
      </c>
      <c r="H446">
        <v>120.1</v>
      </c>
      <c r="I446" s="38">
        <v>439.19999999999993</v>
      </c>
      <c r="J446">
        <v>114.8</v>
      </c>
      <c r="K446">
        <v>4.7586520947176902</v>
      </c>
      <c r="L446">
        <v>4.6167247386759556</v>
      </c>
    </row>
    <row r="447" spans="1:12" x14ac:dyDescent="0.35">
      <c r="A447" t="s">
        <v>34</v>
      </c>
      <c r="B447">
        <v>2014</v>
      </c>
      <c r="C447" t="s">
        <v>43</v>
      </c>
      <c r="D447" s="29">
        <v>41913</v>
      </c>
      <c r="E447" t="s">
        <v>95</v>
      </c>
      <c r="F447" t="s">
        <v>84</v>
      </c>
      <c r="G447">
        <v>230.60000000000002</v>
      </c>
      <c r="H447">
        <v>120.1</v>
      </c>
      <c r="I447" s="38">
        <v>219.5</v>
      </c>
      <c r="J447">
        <v>114.8</v>
      </c>
      <c r="K447">
        <v>5.0569476082004661</v>
      </c>
      <c r="L447">
        <v>4.6167247386759556</v>
      </c>
    </row>
    <row r="448" spans="1:12" x14ac:dyDescent="0.35">
      <c r="A448" t="s">
        <v>34</v>
      </c>
      <c r="B448">
        <v>2014</v>
      </c>
      <c r="C448" t="s">
        <v>43</v>
      </c>
      <c r="D448" s="29">
        <v>41913</v>
      </c>
      <c r="E448" t="s">
        <v>95</v>
      </c>
      <c r="F448" t="s">
        <v>21</v>
      </c>
      <c r="G448">
        <v>114.7</v>
      </c>
      <c r="H448">
        <v>120.1</v>
      </c>
      <c r="I448" s="38">
        <v>110.9</v>
      </c>
      <c r="J448">
        <v>114.8</v>
      </c>
      <c r="K448">
        <v>3.4265103697024317</v>
      </c>
      <c r="L448">
        <v>4.6167247386759556</v>
      </c>
    </row>
    <row r="449" spans="1:12" x14ac:dyDescent="0.35">
      <c r="A449" t="s">
        <v>34</v>
      </c>
      <c r="B449">
        <v>2014</v>
      </c>
      <c r="C449" t="s">
        <v>43</v>
      </c>
      <c r="D449" s="29">
        <v>41913</v>
      </c>
      <c r="E449" t="s">
        <v>95</v>
      </c>
      <c r="F449" t="s">
        <v>23</v>
      </c>
      <c r="G449">
        <v>114.3</v>
      </c>
      <c r="H449">
        <v>120.1</v>
      </c>
      <c r="I449" s="38">
        <v>108.6</v>
      </c>
      <c r="J449">
        <v>114.8</v>
      </c>
      <c r="K449">
        <v>5.2486187845303895</v>
      </c>
      <c r="L449">
        <v>4.6167247386759556</v>
      </c>
    </row>
    <row r="450" spans="1:12" x14ac:dyDescent="0.35">
      <c r="A450" t="s">
        <v>30</v>
      </c>
      <c r="B450">
        <v>2014</v>
      </c>
      <c r="C450" t="s">
        <v>43</v>
      </c>
      <c r="D450" s="29">
        <v>41913</v>
      </c>
      <c r="E450" t="s">
        <v>95</v>
      </c>
      <c r="F450" t="s">
        <v>75</v>
      </c>
      <c r="G450">
        <v>1464.3999999999999</v>
      </c>
      <c r="H450">
        <v>121</v>
      </c>
      <c r="I450" s="38">
        <v>1396.9</v>
      </c>
      <c r="J450">
        <v>115.5</v>
      </c>
      <c r="K450">
        <v>4.8321282840575392</v>
      </c>
      <c r="L450">
        <v>4.7619047619047619</v>
      </c>
    </row>
    <row r="451" spans="1:12" x14ac:dyDescent="0.35">
      <c r="A451" t="s">
        <v>30</v>
      </c>
      <c r="B451">
        <v>2014</v>
      </c>
      <c r="C451" t="s">
        <v>43</v>
      </c>
      <c r="D451" s="29">
        <v>41913</v>
      </c>
      <c r="E451" t="s">
        <v>95</v>
      </c>
      <c r="F451" t="s">
        <v>17</v>
      </c>
      <c r="G451">
        <v>365.3</v>
      </c>
      <c r="H451">
        <v>121</v>
      </c>
      <c r="I451" s="38">
        <v>339.29999999999995</v>
      </c>
      <c r="J451">
        <v>115.5</v>
      </c>
      <c r="K451">
        <v>7.6628352490421632</v>
      </c>
      <c r="L451">
        <v>4.7619047619047619</v>
      </c>
    </row>
    <row r="452" spans="1:12" x14ac:dyDescent="0.35">
      <c r="A452" t="s">
        <v>30</v>
      </c>
      <c r="B452">
        <v>2014</v>
      </c>
      <c r="C452" t="s">
        <v>43</v>
      </c>
      <c r="D452" s="29">
        <v>41913</v>
      </c>
      <c r="E452" t="s">
        <v>95</v>
      </c>
      <c r="F452" t="s">
        <v>82</v>
      </c>
      <c r="G452">
        <v>346.20000000000005</v>
      </c>
      <c r="H452">
        <v>121</v>
      </c>
      <c r="I452" s="38">
        <v>330</v>
      </c>
      <c r="J452">
        <v>115.5</v>
      </c>
      <c r="K452">
        <v>4.9090909090909225</v>
      </c>
      <c r="L452">
        <v>4.7619047619047619</v>
      </c>
    </row>
    <row r="453" spans="1:12" x14ac:dyDescent="0.35">
      <c r="A453" t="s">
        <v>30</v>
      </c>
      <c r="B453">
        <v>2014</v>
      </c>
      <c r="C453" t="s">
        <v>43</v>
      </c>
      <c r="D453" s="29">
        <v>41913</v>
      </c>
      <c r="E453" t="s">
        <v>95</v>
      </c>
      <c r="F453" t="s">
        <v>83</v>
      </c>
      <c r="G453">
        <v>459.1</v>
      </c>
      <c r="H453">
        <v>121</v>
      </c>
      <c r="I453" s="38">
        <v>439.1</v>
      </c>
      <c r="J453">
        <v>115.5</v>
      </c>
      <c r="K453">
        <v>4.554771122751081</v>
      </c>
      <c r="L453">
        <v>4.7619047619047619</v>
      </c>
    </row>
    <row r="454" spans="1:12" x14ac:dyDescent="0.35">
      <c r="A454" t="s">
        <v>30</v>
      </c>
      <c r="B454">
        <v>2014</v>
      </c>
      <c r="C454" t="s">
        <v>43</v>
      </c>
      <c r="D454" s="29">
        <v>41913</v>
      </c>
      <c r="E454" t="s">
        <v>95</v>
      </c>
      <c r="F454" t="s">
        <v>84</v>
      </c>
      <c r="G454">
        <v>231.5</v>
      </c>
      <c r="H454">
        <v>121</v>
      </c>
      <c r="I454" s="38">
        <v>219.5</v>
      </c>
      <c r="J454">
        <v>115.5</v>
      </c>
      <c r="K454">
        <v>5.4669703872437356</v>
      </c>
      <c r="L454">
        <v>4.7619047619047619</v>
      </c>
    </row>
    <row r="455" spans="1:12" x14ac:dyDescent="0.35">
      <c r="A455" t="s">
        <v>30</v>
      </c>
      <c r="B455">
        <v>2014</v>
      </c>
      <c r="C455" t="s">
        <v>43</v>
      </c>
      <c r="D455" s="29">
        <v>41913</v>
      </c>
      <c r="E455" t="s">
        <v>95</v>
      </c>
      <c r="F455" t="s">
        <v>21</v>
      </c>
      <c r="G455">
        <v>116.4</v>
      </c>
      <c r="H455">
        <v>121</v>
      </c>
      <c r="I455" s="38">
        <v>111.6</v>
      </c>
      <c r="J455">
        <v>115.5</v>
      </c>
      <c r="K455">
        <v>4.3010752688172147</v>
      </c>
      <c r="L455">
        <v>4.7619047619047619</v>
      </c>
    </row>
    <row r="456" spans="1:12" x14ac:dyDescent="0.35">
      <c r="A456" t="s">
        <v>30</v>
      </c>
      <c r="B456">
        <v>2014</v>
      </c>
      <c r="C456" t="s">
        <v>43</v>
      </c>
      <c r="D456" s="29">
        <v>41913</v>
      </c>
      <c r="E456" t="s">
        <v>95</v>
      </c>
      <c r="F456" t="s">
        <v>23</v>
      </c>
      <c r="G456">
        <v>115.3</v>
      </c>
      <c r="H456">
        <v>121</v>
      </c>
      <c r="I456" s="38">
        <v>108.9</v>
      </c>
      <c r="J456">
        <v>115.5</v>
      </c>
      <c r="K456">
        <v>5.8769513314967776</v>
      </c>
      <c r="L456">
        <v>4.7619047619047619</v>
      </c>
    </row>
    <row r="457" spans="1:12" x14ac:dyDescent="0.35">
      <c r="A457" t="s">
        <v>33</v>
      </c>
      <c r="B457">
        <v>2014</v>
      </c>
      <c r="C457" t="s">
        <v>43</v>
      </c>
      <c r="D457" s="29">
        <v>41913</v>
      </c>
      <c r="E457" t="s">
        <v>95</v>
      </c>
      <c r="F457" t="s">
        <v>75</v>
      </c>
      <c r="G457">
        <v>1472.3</v>
      </c>
      <c r="H457">
        <v>119.1</v>
      </c>
      <c r="I457" s="38">
        <v>1405.7999999999997</v>
      </c>
      <c r="J457">
        <v>114</v>
      </c>
      <c r="K457">
        <v>4.7304026177265781</v>
      </c>
      <c r="L457">
        <v>4.4736842105263106</v>
      </c>
    </row>
    <row r="458" spans="1:12" x14ac:dyDescent="0.35">
      <c r="A458" t="s">
        <v>33</v>
      </c>
      <c r="B458">
        <v>2014</v>
      </c>
      <c r="C458" t="s">
        <v>43</v>
      </c>
      <c r="D458" s="29">
        <v>41913</v>
      </c>
      <c r="E458" t="s">
        <v>95</v>
      </c>
      <c r="F458" t="s">
        <v>17</v>
      </c>
      <c r="G458">
        <v>353.4</v>
      </c>
      <c r="H458">
        <v>119.1</v>
      </c>
      <c r="I458" s="38">
        <v>334.2</v>
      </c>
      <c r="J458">
        <v>114</v>
      </c>
      <c r="K458">
        <v>5.745062836624772</v>
      </c>
      <c r="L458">
        <v>4.4736842105263106</v>
      </c>
    </row>
    <row r="459" spans="1:12" x14ac:dyDescent="0.35">
      <c r="A459" t="s">
        <v>33</v>
      </c>
      <c r="B459">
        <v>2014</v>
      </c>
      <c r="C459" t="s">
        <v>43</v>
      </c>
      <c r="D459" s="29">
        <v>41913</v>
      </c>
      <c r="E459" t="s">
        <v>95</v>
      </c>
      <c r="F459" t="s">
        <v>82</v>
      </c>
      <c r="G459">
        <v>347.9</v>
      </c>
      <c r="H459">
        <v>119.1</v>
      </c>
      <c r="I459" s="38">
        <v>331.5</v>
      </c>
      <c r="J459">
        <v>114</v>
      </c>
      <c r="K459">
        <v>4.9472096530919991</v>
      </c>
      <c r="L459">
        <v>4.4736842105263106</v>
      </c>
    </row>
    <row r="460" spans="1:12" x14ac:dyDescent="0.35">
      <c r="A460" t="s">
        <v>33</v>
      </c>
      <c r="B460">
        <v>2014</v>
      </c>
      <c r="C460" t="s">
        <v>43</v>
      </c>
      <c r="D460" s="29">
        <v>41913</v>
      </c>
      <c r="E460" t="s">
        <v>95</v>
      </c>
      <c r="F460" t="s">
        <v>83</v>
      </c>
      <c r="G460">
        <v>463.20000000000005</v>
      </c>
      <c r="H460">
        <v>119.1</v>
      </c>
      <c r="I460" s="38">
        <v>440.2</v>
      </c>
      <c r="J460">
        <v>114</v>
      </c>
      <c r="K460">
        <v>5.2248977737392224</v>
      </c>
      <c r="L460">
        <v>4.4736842105263106</v>
      </c>
    </row>
    <row r="461" spans="1:12" x14ac:dyDescent="0.35">
      <c r="A461" t="s">
        <v>33</v>
      </c>
      <c r="B461">
        <v>2014</v>
      </c>
      <c r="C461" t="s">
        <v>43</v>
      </c>
      <c r="D461" s="29">
        <v>41913</v>
      </c>
      <c r="E461" t="s">
        <v>95</v>
      </c>
      <c r="F461" t="s">
        <v>84</v>
      </c>
      <c r="G461">
        <v>229.5</v>
      </c>
      <c r="H461">
        <v>119.1</v>
      </c>
      <c r="I461" s="38">
        <v>219.60000000000002</v>
      </c>
      <c r="J461">
        <v>114</v>
      </c>
      <c r="K461">
        <v>4.5081967213114646</v>
      </c>
      <c r="L461">
        <v>4.4736842105263106</v>
      </c>
    </row>
    <row r="462" spans="1:12" x14ac:dyDescent="0.35">
      <c r="A462" t="s">
        <v>33</v>
      </c>
      <c r="B462">
        <v>2014</v>
      </c>
      <c r="C462" t="s">
        <v>43</v>
      </c>
      <c r="D462" s="29">
        <v>41913</v>
      </c>
      <c r="E462" t="s">
        <v>95</v>
      </c>
      <c r="F462" t="s">
        <v>21</v>
      </c>
      <c r="G462">
        <v>112</v>
      </c>
      <c r="H462">
        <v>119.1</v>
      </c>
      <c r="I462" s="38">
        <v>109.7</v>
      </c>
      <c r="J462">
        <v>114</v>
      </c>
      <c r="K462">
        <v>2.0966271649954393</v>
      </c>
      <c r="L462">
        <v>4.4736842105263106</v>
      </c>
    </row>
    <row r="463" spans="1:12" x14ac:dyDescent="0.35">
      <c r="A463" t="s">
        <v>33</v>
      </c>
      <c r="B463">
        <v>2014</v>
      </c>
      <c r="C463" t="s">
        <v>43</v>
      </c>
      <c r="D463" s="29">
        <v>41913</v>
      </c>
      <c r="E463" t="s">
        <v>95</v>
      </c>
      <c r="F463" t="s">
        <v>23</v>
      </c>
      <c r="G463">
        <v>112.6</v>
      </c>
      <c r="H463">
        <v>119.1</v>
      </c>
      <c r="I463" s="38">
        <v>108.2</v>
      </c>
      <c r="J463">
        <v>114</v>
      </c>
      <c r="K463">
        <v>4.066543438077626</v>
      </c>
      <c r="L463">
        <v>4.4736842105263106</v>
      </c>
    </row>
    <row r="464" spans="1:12" x14ac:dyDescent="0.35">
      <c r="A464" t="s">
        <v>34</v>
      </c>
      <c r="B464">
        <v>2014</v>
      </c>
      <c r="C464" t="s">
        <v>45</v>
      </c>
      <c r="D464" s="29">
        <v>41944</v>
      </c>
      <c r="E464" t="s">
        <v>95</v>
      </c>
      <c r="F464" t="s">
        <v>75</v>
      </c>
      <c r="G464">
        <v>1466.8</v>
      </c>
      <c r="H464">
        <v>120.1</v>
      </c>
      <c r="I464" s="38">
        <v>1427</v>
      </c>
      <c r="J464">
        <v>116.3</v>
      </c>
      <c r="K464">
        <v>2.7890679747722462</v>
      </c>
      <c r="L464">
        <v>3.2674118658641422</v>
      </c>
    </row>
    <row r="465" spans="1:12" x14ac:dyDescent="0.35">
      <c r="A465" t="s">
        <v>34</v>
      </c>
      <c r="B465">
        <v>2014</v>
      </c>
      <c r="C465" t="s">
        <v>45</v>
      </c>
      <c r="D465" s="29">
        <v>41944</v>
      </c>
      <c r="E465" t="s">
        <v>95</v>
      </c>
      <c r="F465" t="s">
        <v>17</v>
      </c>
      <c r="G465">
        <v>362.1</v>
      </c>
      <c r="H465">
        <v>120.1</v>
      </c>
      <c r="I465" s="38">
        <v>339.90000000000003</v>
      </c>
      <c r="J465">
        <v>116.3</v>
      </c>
      <c r="K465">
        <v>6.5313327449249741</v>
      </c>
      <c r="L465">
        <v>3.2674118658641422</v>
      </c>
    </row>
    <row r="466" spans="1:12" x14ac:dyDescent="0.35">
      <c r="A466" t="s">
        <v>34</v>
      </c>
      <c r="B466">
        <v>2014</v>
      </c>
      <c r="C466" t="s">
        <v>45</v>
      </c>
      <c r="D466" s="29">
        <v>41944</v>
      </c>
      <c r="E466" t="s">
        <v>95</v>
      </c>
      <c r="F466" t="s">
        <v>82</v>
      </c>
      <c r="G466">
        <v>346.9</v>
      </c>
      <c r="H466">
        <v>120.1</v>
      </c>
      <c r="I466" s="38">
        <v>331.8</v>
      </c>
      <c r="J466">
        <v>116.3</v>
      </c>
      <c r="K466">
        <v>4.5509342977697305</v>
      </c>
      <c r="L466">
        <v>3.2674118658641422</v>
      </c>
    </row>
    <row r="467" spans="1:12" x14ac:dyDescent="0.35">
      <c r="A467" t="s">
        <v>34</v>
      </c>
      <c r="B467">
        <v>2014</v>
      </c>
      <c r="C467" t="s">
        <v>45</v>
      </c>
      <c r="D467" s="29">
        <v>41944</v>
      </c>
      <c r="E467" t="s">
        <v>95</v>
      </c>
      <c r="F467" t="s">
        <v>83</v>
      </c>
      <c r="G467">
        <v>461.29999999999995</v>
      </c>
      <c r="H467">
        <v>120.1</v>
      </c>
      <c r="I467" s="38">
        <v>441.6</v>
      </c>
      <c r="J467">
        <v>116.3</v>
      </c>
      <c r="K467">
        <v>4.4610507246376656</v>
      </c>
      <c r="L467">
        <v>3.2674118658641422</v>
      </c>
    </row>
    <row r="468" spans="1:12" x14ac:dyDescent="0.35">
      <c r="A468" t="s">
        <v>34</v>
      </c>
      <c r="B468">
        <v>2014</v>
      </c>
      <c r="C468" t="s">
        <v>45</v>
      </c>
      <c r="D468" s="29">
        <v>41944</v>
      </c>
      <c r="E468" t="s">
        <v>95</v>
      </c>
      <c r="F468" t="s">
        <v>84</v>
      </c>
      <c r="G468">
        <v>231.1</v>
      </c>
      <c r="H468">
        <v>120.1</v>
      </c>
      <c r="I468" s="38">
        <v>220.8</v>
      </c>
      <c r="J468">
        <v>116.3</v>
      </c>
      <c r="K468">
        <v>4.6648550724637605</v>
      </c>
      <c r="L468">
        <v>3.2674118658641422</v>
      </c>
    </row>
    <row r="469" spans="1:12" x14ac:dyDescent="0.35">
      <c r="A469" t="s">
        <v>34</v>
      </c>
      <c r="B469">
        <v>2014</v>
      </c>
      <c r="C469" t="s">
        <v>45</v>
      </c>
      <c r="D469" s="29">
        <v>41944</v>
      </c>
      <c r="E469" t="s">
        <v>95</v>
      </c>
      <c r="F469" t="s">
        <v>21</v>
      </c>
      <c r="G469">
        <v>115.5</v>
      </c>
      <c r="H469">
        <v>120.1</v>
      </c>
      <c r="I469" s="38">
        <v>111.6</v>
      </c>
      <c r="J469">
        <v>116.3</v>
      </c>
      <c r="K469">
        <v>3.4946236559139838</v>
      </c>
      <c r="L469">
        <v>3.2674118658641422</v>
      </c>
    </row>
    <row r="470" spans="1:12" x14ac:dyDescent="0.35">
      <c r="A470" t="s">
        <v>34</v>
      </c>
      <c r="B470">
        <v>2014</v>
      </c>
      <c r="C470" t="s">
        <v>45</v>
      </c>
      <c r="D470" s="29">
        <v>41944</v>
      </c>
      <c r="E470" t="s">
        <v>95</v>
      </c>
      <c r="F470" t="s">
        <v>23</v>
      </c>
      <c r="G470">
        <v>114.8</v>
      </c>
      <c r="H470">
        <v>120.1</v>
      </c>
      <c r="I470" s="38">
        <v>109.3</v>
      </c>
      <c r="J470">
        <v>116.3</v>
      </c>
      <c r="K470">
        <v>5.0320219579139982</v>
      </c>
      <c r="L470">
        <v>3.2674118658641422</v>
      </c>
    </row>
    <row r="471" spans="1:12" x14ac:dyDescent="0.35">
      <c r="A471" t="s">
        <v>30</v>
      </c>
      <c r="B471">
        <v>2014</v>
      </c>
      <c r="C471" t="s">
        <v>45</v>
      </c>
      <c r="D471" s="29">
        <v>41944</v>
      </c>
      <c r="E471" t="s">
        <v>95</v>
      </c>
      <c r="F471" t="s">
        <v>75</v>
      </c>
      <c r="G471">
        <v>1465.2</v>
      </c>
      <c r="H471">
        <v>121.1</v>
      </c>
      <c r="I471" s="38">
        <v>1425</v>
      </c>
      <c r="J471">
        <v>117.4</v>
      </c>
      <c r="K471">
        <v>2.8210526315789504</v>
      </c>
      <c r="L471">
        <v>3.1516183986371278</v>
      </c>
    </row>
    <row r="472" spans="1:12" x14ac:dyDescent="0.35">
      <c r="A472" t="s">
        <v>30</v>
      </c>
      <c r="B472">
        <v>2014</v>
      </c>
      <c r="C472" t="s">
        <v>45</v>
      </c>
      <c r="D472" s="29">
        <v>41944</v>
      </c>
      <c r="E472" t="s">
        <v>95</v>
      </c>
      <c r="F472" t="s">
        <v>17</v>
      </c>
      <c r="G472">
        <v>366.70000000000005</v>
      </c>
      <c r="H472">
        <v>121.1</v>
      </c>
      <c r="I472" s="38">
        <v>342.1</v>
      </c>
      <c r="J472">
        <v>117.4</v>
      </c>
      <c r="K472">
        <v>7.1908798596901553</v>
      </c>
      <c r="L472">
        <v>3.1516183986371278</v>
      </c>
    </row>
    <row r="473" spans="1:12" x14ac:dyDescent="0.35">
      <c r="A473" t="s">
        <v>30</v>
      </c>
      <c r="B473">
        <v>2014</v>
      </c>
      <c r="C473" t="s">
        <v>45</v>
      </c>
      <c r="D473" s="29">
        <v>41944</v>
      </c>
      <c r="E473" t="s">
        <v>95</v>
      </c>
      <c r="F473" t="s">
        <v>82</v>
      </c>
      <c r="G473">
        <v>346.3</v>
      </c>
      <c r="H473">
        <v>121.1</v>
      </c>
      <c r="I473" s="38">
        <v>331.7</v>
      </c>
      <c r="J473">
        <v>117.4</v>
      </c>
      <c r="K473">
        <v>4.4015676816400431</v>
      </c>
      <c r="L473">
        <v>3.1516183986371278</v>
      </c>
    </row>
    <row r="474" spans="1:12" x14ac:dyDescent="0.35">
      <c r="A474" t="s">
        <v>30</v>
      </c>
      <c r="B474">
        <v>2014</v>
      </c>
      <c r="C474" t="s">
        <v>45</v>
      </c>
      <c r="D474" s="29">
        <v>41944</v>
      </c>
      <c r="E474" t="s">
        <v>95</v>
      </c>
      <c r="F474" t="s">
        <v>83</v>
      </c>
      <c r="G474">
        <v>459.7</v>
      </c>
      <c r="H474">
        <v>121.1</v>
      </c>
      <c r="I474" s="38">
        <v>441.5</v>
      </c>
      <c r="J474">
        <v>117.4</v>
      </c>
      <c r="K474">
        <v>4.1223103057757617</v>
      </c>
      <c r="L474">
        <v>3.1516183986371278</v>
      </c>
    </row>
    <row r="475" spans="1:12" x14ac:dyDescent="0.35">
      <c r="A475" t="s">
        <v>30</v>
      </c>
      <c r="B475">
        <v>2014</v>
      </c>
      <c r="C475" t="s">
        <v>45</v>
      </c>
      <c r="D475" s="29">
        <v>41944</v>
      </c>
      <c r="E475" t="s">
        <v>95</v>
      </c>
      <c r="F475" t="s">
        <v>84</v>
      </c>
      <c r="G475">
        <v>232.2</v>
      </c>
      <c r="H475">
        <v>121.1</v>
      </c>
      <c r="I475" s="38">
        <v>221.1</v>
      </c>
      <c r="J475">
        <v>117.4</v>
      </c>
      <c r="K475">
        <v>5.0203527815468085</v>
      </c>
      <c r="L475">
        <v>3.1516183986371278</v>
      </c>
    </row>
    <row r="476" spans="1:12" x14ac:dyDescent="0.35">
      <c r="A476" t="s">
        <v>30</v>
      </c>
      <c r="B476">
        <v>2014</v>
      </c>
      <c r="C476" t="s">
        <v>45</v>
      </c>
      <c r="D476" s="29">
        <v>41944</v>
      </c>
      <c r="E476" t="s">
        <v>95</v>
      </c>
      <c r="F476" t="s">
        <v>21</v>
      </c>
      <c r="G476">
        <v>117.3</v>
      </c>
      <c r="H476">
        <v>121.1</v>
      </c>
      <c r="I476" s="38">
        <v>112.6</v>
      </c>
      <c r="J476">
        <v>117.4</v>
      </c>
      <c r="K476">
        <v>4.1740674955595054</v>
      </c>
      <c r="L476">
        <v>3.1516183986371278</v>
      </c>
    </row>
    <row r="477" spans="1:12" x14ac:dyDescent="0.35">
      <c r="A477" t="s">
        <v>30</v>
      </c>
      <c r="B477">
        <v>2014</v>
      </c>
      <c r="C477" t="s">
        <v>45</v>
      </c>
      <c r="D477" s="29">
        <v>41944</v>
      </c>
      <c r="E477" t="s">
        <v>95</v>
      </c>
      <c r="F477" t="s">
        <v>23</v>
      </c>
      <c r="G477">
        <v>115.9</v>
      </c>
      <c r="H477">
        <v>121.1</v>
      </c>
      <c r="I477" s="38">
        <v>109.7</v>
      </c>
      <c r="J477">
        <v>117.4</v>
      </c>
      <c r="K477">
        <v>5.6517775752051076</v>
      </c>
      <c r="L477">
        <v>3.1516183986371278</v>
      </c>
    </row>
    <row r="478" spans="1:12" x14ac:dyDescent="0.35">
      <c r="A478" t="s">
        <v>33</v>
      </c>
      <c r="B478">
        <v>2014</v>
      </c>
      <c r="C478" t="s">
        <v>45</v>
      </c>
      <c r="D478" s="29">
        <v>41944</v>
      </c>
      <c r="E478" t="s">
        <v>95</v>
      </c>
      <c r="F478" t="s">
        <v>75</v>
      </c>
      <c r="G478">
        <v>1472</v>
      </c>
      <c r="H478">
        <v>119</v>
      </c>
      <c r="I478" s="38">
        <v>1432.8</v>
      </c>
      <c r="J478">
        <v>115</v>
      </c>
      <c r="K478">
        <v>2.7359017308766087</v>
      </c>
      <c r="L478">
        <v>3.4782608695652173</v>
      </c>
    </row>
    <row r="479" spans="1:12" x14ac:dyDescent="0.35">
      <c r="A479" t="s">
        <v>33</v>
      </c>
      <c r="B479">
        <v>2014</v>
      </c>
      <c r="C479" t="s">
        <v>45</v>
      </c>
      <c r="D479" s="29">
        <v>41944</v>
      </c>
      <c r="E479" t="s">
        <v>95</v>
      </c>
      <c r="F479" t="s">
        <v>17</v>
      </c>
      <c r="G479">
        <v>355.2</v>
      </c>
      <c r="H479">
        <v>119</v>
      </c>
      <c r="I479" s="38">
        <v>336.8</v>
      </c>
      <c r="J479">
        <v>115</v>
      </c>
      <c r="K479">
        <v>5.4631828978622261</v>
      </c>
      <c r="L479">
        <v>3.4782608695652173</v>
      </c>
    </row>
    <row r="480" spans="1:12" x14ac:dyDescent="0.35">
      <c r="A480" t="s">
        <v>33</v>
      </c>
      <c r="B480">
        <v>2014</v>
      </c>
      <c r="C480" t="s">
        <v>45</v>
      </c>
      <c r="D480" s="29">
        <v>41944</v>
      </c>
      <c r="E480" t="s">
        <v>95</v>
      </c>
      <c r="F480" t="s">
        <v>82</v>
      </c>
      <c r="G480">
        <v>347.1</v>
      </c>
      <c r="H480">
        <v>119</v>
      </c>
      <c r="I480" s="38">
        <v>331.9</v>
      </c>
      <c r="J480">
        <v>115</v>
      </c>
      <c r="K480">
        <v>4.5796926785176399</v>
      </c>
      <c r="L480">
        <v>3.4782608695652173</v>
      </c>
    </row>
    <row r="481" spans="1:12" x14ac:dyDescent="0.35">
      <c r="A481" t="s">
        <v>33</v>
      </c>
      <c r="B481">
        <v>2014</v>
      </c>
      <c r="C481" t="s">
        <v>45</v>
      </c>
      <c r="D481" s="29">
        <v>41944</v>
      </c>
      <c r="E481" t="s">
        <v>95</v>
      </c>
      <c r="F481" t="s">
        <v>83</v>
      </c>
      <c r="G481">
        <v>465.20000000000005</v>
      </c>
      <c r="H481">
        <v>119</v>
      </c>
      <c r="I481" s="38">
        <v>442.29999999999995</v>
      </c>
      <c r="J481">
        <v>115</v>
      </c>
      <c r="K481">
        <v>5.1774813475017165</v>
      </c>
      <c r="L481">
        <v>3.4782608695652173</v>
      </c>
    </row>
    <row r="482" spans="1:12" x14ac:dyDescent="0.35">
      <c r="A482" t="s">
        <v>33</v>
      </c>
      <c r="B482">
        <v>2014</v>
      </c>
      <c r="C482" t="s">
        <v>45</v>
      </c>
      <c r="D482" s="29">
        <v>41944</v>
      </c>
      <c r="E482" t="s">
        <v>95</v>
      </c>
      <c r="F482" t="s">
        <v>84</v>
      </c>
      <c r="G482">
        <v>229.8</v>
      </c>
      <c r="H482">
        <v>119</v>
      </c>
      <c r="I482" s="38">
        <v>220.5</v>
      </c>
      <c r="J482">
        <v>115</v>
      </c>
      <c r="K482">
        <v>4.2176870748299375</v>
      </c>
      <c r="L482">
        <v>3.4782608695652173</v>
      </c>
    </row>
    <row r="483" spans="1:12" x14ac:dyDescent="0.35">
      <c r="A483" t="s">
        <v>33</v>
      </c>
      <c r="B483">
        <v>2014</v>
      </c>
      <c r="C483" t="s">
        <v>45</v>
      </c>
      <c r="D483" s="29">
        <v>41944</v>
      </c>
      <c r="E483" t="s">
        <v>95</v>
      </c>
      <c r="F483" t="s">
        <v>21</v>
      </c>
      <c r="G483">
        <v>112.6</v>
      </c>
      <c r="H483">
        <v>119</v>
      </c>
      <c r="I483" s="38">
        <v>110</v>
      </c>
      <c r="J483">
        <v>115</v>
      </c>
      <c r="K483">
        <v>2.3636363636363584</v>
      </c>
      <c r="L483">
        <v>3.4782608695652173</v>
      </c>
    </row>
    <row r="484" spans="1:12" x14ac:dyDescent="0.35">
      <c r="A484" t="s">
        <v>33</v>
      </c>
      <c r="B484">
        <v>2014</v>
      </c>
      <c r="C484" t="s">
        <v>45</v>
      </c>
      <c r="D484" s="29">
        <v>41944</v>
      </c>
      <c r="E484" t="s">
        <v>95</v>
      </c>
      <c r="F484" t="s">
        <v>23</v>
      </c>
      <c r="G484">
        <v>113</v>
      </c>
      <c r="H484">
        <v>119</v>
      </c>
      <c r="I484" s="38">
        <v>108.6</v>
      </c>
      <c r="J484">
        <v>115</v>
      </c>
      <c r="K484">
        <v>4.051565377532234</v>
      </c>
      <c r="L484">
        <v>3.4782608695652173</v>
      </c>
    </row>
    <row r="485" spans="1:12" x14ac:dyDescent="0.35">
      <c r="A485" t="s">
        <v>34</v>
      </c>
      <c r="B485">
        <v>2014</v>
      </c>
      <c r="C485" t="s">
        <v>46</v>
      </c>
      <c r="D485" s="29">
        <v>41974</v>
      </c>
      <c r="E485" t="s">
        <v>95</v>
      </c>
      <c r="F485" t="s">
        <v>75</v>
      </c>
      <c r="G485">
        <v>1454.8999999999999</v>
      </c>
      <c r="H485">
        <v>119.4</v>
      </c>
      <c r="I485" s="38">
        <v>1395.2000000000003</v>
      </c>
      <c r="J485">
        <v>114.5</v>
      </c>
      <c r="K485">
        <v>4.2789564220183189</v>
      </c>
      <c r="L485">
        <v>4.2794759825327562</v>
      </c>
    </row>
    <row r="486" spans="1:12" x14ac:dyDescent="0.35">
      <c r="A486" t="s">
        <v>34</v>
      </c>
      <c r="B486">
        <v>2014</v>
      </c>
      <c r="C486" t="s">
        <v>46</v>
      </c>
      <c r="D486" s="29">
        <v>41974</v>
      </c>
      <c r="E486" t="s">
        <v>95</v>
      </c>
      <c r="F486" t="s">
        <v>17</v>
      </c>
      <c r="G486">
        <v>363.2</v>
      </c>
      <c r="H486">
        <v>119.4</v>
      </c>
      <c r="I486" s="38">
        <v>342.7</v>
      </c>
      <c r="J486">
        <v>114.5</v>
      </c>
      <c r="K486">
        <v>5.9819083746717245</v>
      </c>
      <c r="L486">
        <v>4.2794759825327562</v>
      </c>
    </row>
    <row r="487" spans="1:12" x14ac:dyDescent="0.35">
      <c r="A487" t="s">
        <v>34</v>
      </c>
      <c r="B487">
        <v>2014</v>
      </c>
      <c r="C487" t="s">
        <v>46</v>
      </c>
      <c r="D487" s="29">
        <v>41974</v>
      </c>
      <c r="E487" t="s">
        <v>95</v>
      </c>
      <c r="F487" t="s">
        <v>82</v>
      </c>
      <c r="G487">
        <v>346.1</v>
      </c>
      <c r="H487">
        <v>119.4</v>
      </c>
      <c r="I487" s="38">
        <v>332</v>
      </c>
      <c r="J487">
        <v>114.5</v>
      </c>
      <c r="K487">
        <v>4.2469879518072355</v>
      </c>
      <c r="L487">
        <v>4.2794759825327562</v>
      </c>
    </row>
    <row r="488" spans="1:12" x14ac:dyDescent="0.35">
      <c r="A488" t="s">
        <v>34</v>
      </c>
      <c r="B488">
        <v>2014</v>
      </c>
      <c r="C488" t="s">
        <v>46</v>
      </c>
      <c r="D488" s="29">
        <v>41974</v>
      </c>
      <c r="E488" t="s">
        <v>95</v>
      </c>
      <c r="F488" t="s">
        <v>83</v>
      </c>
      <c r="G488">
        <v>463.50000000000006</v>
      </c>
      <c r="H488">
        <v>119.4</v>
      </c>
      <c r="I488" s="38">
        <v>443</v>
      </c>
      <c r="J488">
        <v>114.5</v>
      </c>
      <c r="K488">
        <v>4.6275395033860178</v>
      </c>
      <c r="L488">
        <v>4.2794759825327562</v>
      </c>
    </row>
    <row r="489" spans="1:12" x14ac:dyDescent="0.35">
      <c r="A489" t="s">
        <v>34</v>
      </c>
      <c r="B489">
        <v>2014</v>
      </c>
      <c r="C489" t="s">
        <v>46</v>
      </c>
      <c r="D489" s="29">
        <v>41974</v>
      </c>
      <c r="E489" t="s">
        <v>95</v>
      </c>
      <c r="F489" t="s">
        <v>84</v>
      </c>
      <c r="G489">
        <v>231.3</v>
      </c>
      <c r="H489">
        <v>119.4</v>
      </c>
      <c r="I489" s="38">
        <v>221.7</v>
      </c>
      <c r="J489">
        <v>114.5</v>
      </c>
      <c r="K489">
        <v>4.3301759133964923</v>
      </c>
      <c r="L489">
        <v>4.2794759825327562</v>
      </c>
    </row>
    <row r="490" spans="1:12" x14ac:dyDescent="0.35">
      <c r="A490" t="s">
        <v>34</v>
      </c>
      <c r="B490">
        <v>2014</v>
      </c>
      <c r="C490" t="s">
        <v>46</v>
      </c>
      <c r="D490" s="29">
        <v>41974</v>
      </c>
      <c r="E490" t="s">
        <v>95</v>
      </c>
      <c r="F490" t="s">
        <v>21</v>
      </c>
      <c r="G490">
        <v>115.7</v>
      </c>
      <c r="H490">
        <v>119.4</v>
      </c>
      <c r="I490" s="38">
        <v>111.9</v>
      </c>
      <c r="J490">
        <v>114.5</v>
      </c>
      <c r="K490">
        <v>3.3958891867739025</v>
      </c>
      <c r="L490">
        <v>4.2794759825327562</v>
      </c>
    </row>
    <row r="491" spans="1:12" x14ac:dyDescent="0.35">
      <c r="A491" t="s">
        <v>34</v>
      </c>
      <c r="B491">
        <v>2014</v>
      </c>
      <c r="C491" t="s">
        <v>46</v>
      </c>
      <c r="D491" s="29">
        <v>41974</v>
      </c>
      <c r="E491" t="s">
        <v>95</v>
      </c>
      <c r="F491" t="s">
        <v>23</v>
      </c>
      <c r="G491">
        <v>115.1</v>
      </c>
      <c r="H491">
        <v>119.4</v>
      </c>
      <c r="I491" s="38">
        <v>109.7</v>
      </c>
      <c r="J491">
        <v>114.5</v>
      </c>
      <c r="K491">
        <v>4.9225159525979869</v>
      </c>
      <c r="L491">
        <v>4.2794759825327562</v>
      </c>
    </row>
    <row r="492" spans="1:12" x14ac:dyDescent="0.35">
      <c r="A492" t="s">
        <v>30</v>
      </c>
      <c r="B492">
        <v>2014</v>
      </c>
      <c r="C492" t="s">
        <v>46</v>
      </c>
      <c r="D492" s="29">
        <v>41974</v>
      </c>
      <c r="E492" t="s">
        <v>95</v>
      </c>
      <c r="F492" t="s">
        <v>75</v>
      </c>
      <c r="G492">
        <v>1452.3</v>
      </c>
      <c r="H492">
        <v>120.3</v>
      </c>
      <c r="I492" s="38">
        <v>1396.9</v>
      </c>
      <c r="J492">
        <v>115.5</v>
      </c>
      <c r="K492">
        <v>3.9659245472116731</v>
      </c>
      <c r="L492">
        <v>4.1558441558441528</v>
      </c>
    </row>
    <row r="493" spans="1:12" x14ac:dyDescent="0.35">
      <c r="A493" t="s">
        <v>30</v>
      </c>
      <c r="B493">
        <v>2014</v>
      </c>
      <c r="C493" t="s">
        <v>46</v>
      </c>
      <c r="D493" s="29">
        <v>41974</v>
      </c>
      <c r="E493" t="s">
        <v>95</v>
      </c>
      <c r="F493" t="s">
        <v>17</v>
      </c>
      <c r="G493">
        <v>367.7</v>
      </c>
      <c r="H493">
        <v>120.3</v>
      </c>
      <c r="I493" s="38">
        <v>345.3</v>
      </c>
      <c r="J493">
        <v>115.5</v>
      </c>
      <c r="K493">
        <v>6.4871126556617362</v>
      </c>
      <c r="L493">
        <v>4.1558441558441528</v>
      </c>
    </row>
    <row r="494" spans="1:12" x14ac:dyDescent="0.35">
      <c r="A494" t="s">
        <v>30</v>
      </c>
      <c r="B494">
        <v>2014</v>
      </c>
      <c r="C494" t="s">
        <v>46</v>
      </c>
      <c r="D494" s="29">
        <v>41974</v>
      </c>
      <c r="E494" t="s">
        <v>95</v>
      </c>
      <c r="F494" t="s">
        <v>82</v>
      </c>
      <c r="G494">
        <v>345.7</v>
      </c>
      <c r="H494">
        <v>120.3</v>
      </c>
      <c r="I494" s="38">
        <v>332.20000000000005</v>
      </c>
      <c r="J494">
        <v>115.5</v>
      </c>
      <c r="K494">
        <v>4.0638169777242448</v>
      </c>
      <c r="L494">
        <v>4.1558441558441528</v>
      </c>
    </row>
    <row r="495" spans="1:12" x14ac:dyDescent="0.35">
      <c r="A495" t="s">
        <v>30</v>
      </c>
      <c r="B495">
        <v>2014</v>
      </c>
      <c r="C495" t="s">
        <v>46</v>
      </c>
      <c r="D495" s="29">
        <v>41974</v>
      </c>
      <c r="E495" t="s">
        <v>95</v>
      </c>
      <c r="F495" t="s">
        <v>83</v>
      </c>
      <c r="G495">
        <v>461.70000000000005</v>
      </c>
      <c r="H495">
        <v>120.3</v>
      </c>
      <c r="I495" s="38">
        <v>443</v>
      </c>
      <c r="J495">
        <v>115.5</v>
      </c>
      <c r="K495">
        <v>4.2212189616252918</v>
      </c>
      <c r="L495">
        <v>4.1558441558441528</v>
      </c>
    </row>
    <row r="496" spans="1:12" x14ac:dyDescent="0.35">
      <c r="A496" t="s">
        <v>30</v>
      </c>
      <c r="B496">
        <v>2014</v>
      </c>
      <c r="C496" t="s">
        <v>46</v>
      </c>
      <c r="D496" s="29">
        <v>41974</v>
      </c>
      <c r="E496" t="s">
        <v>95</v>
      </c>
      <c r="F496" t="s">
        <v>84</v>
      </c>
      <c r="G496">
        <v>232.4</v>
      </c>
      <c r="H496">
        <v>120.3</v>
      </c>
      <c r="I496" s="38">
        <v>222.2</v>
      </c>
      <c r="J496">
        <v>115.5</v>
      </c>
      <c r="K496">
        <v>4.5904590459045984</v>
      </c>
      <c r="L496">
        <v>4.1558441558441528</v>
      </c>
    </row>
    <row r="497" spans="1:12" x14ac:dyDescent="0.35">
      <c r="A497" t="s">
        <v>30</v>
      </c>
      <c r="B497">
        <v>2014</v>
      </c>
      <c r="C497" t="s">
        <v>46</v>
      </c>
      <c r="D497" s="29">
        <v>41974</v>
      </c>
      <c r="E497" t="s">
        <v>95</v>
      </c>
      <c r="F497" t="s">
        <v>21</v>
      </c>
      <c r="G497">
        <v>117.4</v>
      </c>
      <c r="H497">
        <v>120.3</v>
      </c>
      <c r="I497" s="38">
        <v>112.8</v>
      </c>
      <c r="J497">
        <v>115.5</v>
      </c>
      <c r="K497">
        <v>4.0780141843971709</v>
      </c>
      <c r="L497">
        <v>4.1558441558441528</v>
      </c>
    </row>
    <row r="498" spans="1:12" x14ac:dyDescent="0.35">
      <c r="A498" t="s">
        <v>30</v>
      </c>
      <c r="B498">
        <v>2014</v>
      </c>
      <c r="C498" t="s">
        <v>46</v>
      </c>
      <c r="D498" s="29">
        <v>41974</v>
      </c>
      <c r="E498" t="s">
        <v>95</v>
      </c>
      <c r="F498" t="s">
        <v>23</v>
      </c>
      <c r="G498">
        <v>116.2</v>
      </c>
      <c r="H498">
        <v>120.3</v>
      </c>
      <c r="I498" s="38">
        <v>110.1</v>
      </c>
      <c r="J498">
        <v>115.5</v>
      </c>
      <c r="K498">
        <v>5.540417801998192</v>
      </c>
      <c r="L498">
        <v>4.1558441558441528</v>
      </c>
    </row>
    <row r="499" spans="1:12" x14ac:dyDescent="0.35">
      <c r="A499" t="s">
        <v>33</v>
      </c>
      <c r="B499">
        <v>2014</v>
      </c>
      <c r="C499" t="s">
        <v>46</v>
      </c>
      <c r="D499" s="29">
        <v>41974</v>
      </c>
      <c r="E499" t="s">
        <v>95</v>
      </c>
      <c r="F499" t="s">
        <v>75</v>
      </c>
      <c r="G499">
        <v>1461.1</v>
      </c>
      <c r="H499">
        <v>118.4</v>
      </c>
      <c r="I499" s="38">
        <v>1392.3000000000002</v>
      </c>
      <c r="J499">
        <v>113.3</v>
      </c>
      <c r="K499">
        <v>4.9414637649931565</v>
      </c>
      <c r="L499">
        <v>4.5013239187996543</v>
      </c>
    </row>
    <row r="500" spans="1:12" x14ac:dyDescent="0.35">
      <c r="A500" t="s">
        <v>33</v>
      </c>
      <c r="B500">
        <v>2014</v>
      </c>
      <c r="C500" t="s">
        <v>46</v>
      </c>
      <c r="D500" s="29">
        <v>41974</v>
      </c>
      <c r="E500" t="s">
        <v>95</v>
      </c>
      <c r="F500" t="s">
        <v>17</v>
      </c>
      <c r="G500">
        <v>356.5</v>
      </c>
      <c r="H500">
        <v>118.4</v>
      </c>
      <c r="I500" s="38">
        <v>338.8</v>
      </c>
      <c r="J500">
        <v>113.3</v>
      </c>
      <c r="K500">
        <v>5.2243211334120385</v>
      </c>
      <c r="L500">
        <v>4.5013239187996543</v>
      </c>
    </row>
    <row r="501" spans="1:12" x14ac:dyDescent="0.35">
      <c r="A501" t="s">
        <v>33</v>
      </c>
      <c r="B501">
        <v>2014</v>
      </c>
      <c r="C501" t="s">
        <v>46</v>
      </c>
      <c r="D501" s="29">
        <v>41974</v>
      </c>
      <c r="E501" t="s">
        <v>95</v>
      </c>
      <c r="F501" t="s">
        <v>82</v>
      </c>
      <c r="G501">
        <v>346</v>
      </c>
      <c r="H501">
        <v>118.4</v>
      </c>
      <c r="I501" s="38">
        <v>331.8</v>
      </c>
      <c r="J501">
        <v>113.3</v>
      </c>
      <c r="K501">
        <v>4.2796865581675672</v>
      </c>
      <c r="L501">
        <v>4.5013239187996543</v>
      </c>
    </row>
    <row r="502" spans="1:12" x14ac:dyDescent="0.35">
      <c r="A502" t="s">
        <v>33</v>
      </c>
      <c r="B502">
        <v>2014</v>
      </c>
      <c r="C502" t="s">
        <v>46</v>
      </c>
      <c r="D502" s="29">
        <v>41974</v>
      </c>
      <c r="E502" t="s">
        <v>95</v>
      </c>
      <c r="F502" t="s">
        <v>83</v>
      </c>
      <c r="G502">
        <v>467.20000000000005</v>
      </c>
      <c r="H502">
        <v>118.4</v>
      </c>
      <c r="I502" s="38">
        <v>443.7</v>
      </c>
      <c r="J502">
        <v>113.3</v>
      </c>
      <c r="K502">
        <v>5.2963714221320837</v>
      </c>
      <c r="L502">
        <v>4.5013239187996543</v>
      </c>
    </row>
    <row r="503" spans="1:12" x14ac:dyDescent="0.35">
      <c r="A503" t="s">
        <v>33</v>
      </c>
      <c r="B503">
        <v>2014</v>
      </c>
      <c r="C503" t="s">
        <v>46</v>
      </c>
      <c r="D503" s="29">
        <v>41974</v>
      </c>
      <c r="E503" t="s">
        <v>95</v>
      </c>
      <c r="F503" t="s">
        <v>84</v>
      </c>
      <c r="G503">
        <v>230.2</v>
      </c>
      <c r="H503">
        <v>118.4</v>
      </c>
      <c r="I503" s="38">
        <v>221.1</v>
      </c>
      <c r="J503">
        <v>113.3</v>
      </c>
      <c r="K503">
        <v>4.115784712799635</v>
      </c>
      <c r="L503">
        <v>4.5013239187996543</v>
      </c>
    </row>
    <row r="504" spans="1:12" x14ac:dyDescent="0.35">
      <c r="A504" t="s">
        <v>33</v>
      </c>
      <c r="B504">
        <v>2014</v>
      </c>
      <c r="C504" t="s">
        <v>46</v>
      </c>
      <c r="D504" s="29">
        <v>41974</v>
      </c>
      <c r="E504" t="s">
        <v>95</v>
      </c>
      <c r="F504" t="s">
        <v>21</v>
      </c>
      <c r="G504">
        <v>113</v>
      </c>
      <c r="H504">
        <v>118.4</v>
      </c>
      <c r="I504" s="38">
        <v>110.4</v>
      </c>
      <c r="J504">
        <v>113.3</v>
      </c>
      <c r="K504">
        <v>2.3550724637681109</v>
      </c>
      <c r="L504">
        <v>4.5013239187996543</v>
      </c>
    </row>
    <row r="505" spans="1:12" x14ac:dyDescent="0.35">
      <c r="A505" t="s">
        <v>33</v>
      </c>
      <c r="B505">
        <v>2014</v>
      </c>
      <c r="C505" t="s">
        <v>46</v>
      </c>
      <c r="D505" s="29">
        <v>41974</v>
      </c>
      <c r="E505" t="s">
        <v>95</v>
      </c>
      <c r="F505" t="s">
        <v>23</v>
      </c>
      <c r="G505">
        <v>113.2</v>
      </c>
      <c r="H505">
        <v>118.4</v>
      </c>
      <c r="I505" s="38">
        <v>109</v>
      </c>
      <c r="J505">
        <v>113.3</v>
      </c>
      <c r="K505">
        <v>3.8532110091743141</v>
      </c>
      <c r="L505">
        <v>4.5013239187996543</v>
      </c>
    </row>
    <row r="506" spans="1:12" x14ac:dyDescent="0.35">
      <c r="A506" t="s">
        <v>34</v>
      </c>
      <c r="B506">
        <v>2015</v>
      </c>
      <c r="C506" t="s">
        <v>31</v>
      </c>
      <c r="D506" s="29">
        <v>42005</v>
      </c>
      <c r="E506" t="s">
        <v>95</v>
      </c>
      <c r="F506" t="s">
        <v>75</v>
      </c>
      <c r="G506">
        <v>1452</v>
      </c>
      <c r="H506">
        <v>119.5</v>
      </c>
      <c r="I506" s="38">
        <v>1373.4999999999998</v>
      </c>
      <c r="J506">
        <v>113.6</v>
      </c>
      <c r="K506">
        <v>5.7153258099745345</v>
      </c>
      <c r="L506">
        <v>5.1936619718309913</v>
      </c>
    </row>
    <row r="507" spans="1:12" x14ac:dyDescent="0.35">
      <c r="A507" t="s">
        <v>34</v>
      </c>
      <c r="B507">
        <v>2015</v>
      </c>
      <c r="C507" t="s">
        <v>31</v>
      </c>
      <c r="D507" s="29">
        <v>42005</v>
      </c>
      <c r="E507" t="s">
        <v>95</v>
      </c>
      <c r="F507" t="s">
        <v>17</v>
      </c>
      <c r="G507">
        <v>364.9</v>
      </c>
      <c r="H507">
        <v>119.5</v>
      </c>
      <c r="I507" s="38">
        <v>344.4</v>
      </c>
      <c r="J507">
        <v>113.6</v>
      </c>
      <c r="K507">
        <v>5.9523809523809526</v>
      </c>
      <c r="L507">
        <v>5.1936619718309913</v>
      </c>
    </row>
    <row r="508" spans="1:12" x14ac:dyDescent="0.35">
      <c r="A508" t="s">
        <v>34</v>
      </c>
      <c r="B508">
        <v>2015</v>
      </c>
      <c r="C508" t="s">
        <v>31</v>
      </c>
      <c r="D508" s="29">
        <v>42005</v>
      </c>
      <c r="E508" t="s">
        <v>95</v>
      </c>
      <c r="F508" t="s">
        <v>82</v>
      </c>
      <c r="G508">
        <v>346.4</v>
      </c>
      <c r="H508">
        <v>119.5</v>
      </c>
      <c r="I508" s="38">
        <v>333.9</v>
      </c>
      <c r="J508">
        <v>113.6</v>
      </c>
      <c r="K508">
        <v>3.7436358191075172</v>
      </c>
      <c r="L508">
        <v>5.1936619718309913</v>
      </c>
    </row>
    <row r="509" spans="1:12" x14ac:dyDescent="0.35">
      <c r="A509" t="s">
        <v>34</v>
      </c>
      <c r="B509">
        <v>2015</v>
      </c>
      <c r="C509" t="s">
        <v>31</v>
      </c>
      <c r="D509" s="29">
        <v>42005</v>
      </c>
      <c r="E509" t="s">
        <v>95</v>
      </c>
      <c r="F509" t="s">
        <v>83</v>
      </c>
      <c r="G509">
        <v>466.3</v>
      </c>
      <c r="H509">
        <v>119.5</v>
      </c>
      <c r="I509" s="38">
        <v>444.7</v>
      </c>
      <c r="J509">
        <v>113.6</v>
      </c>
      <c r="K509">
        <v>4.8572071059141049</v>
      </c>
      <c r="L509">
        <v>5.1936619718309913</v>
      </c>
    </row>
    <row r="510" spans="1:12" x14ac:dyDescent="0.35">
      <c r="A510" t="s">
        <v>34</v>
      </c>
      <c r="B510">
        <v>2015</v>
      </c>
      <c r="C510" t="s">
        <v>31</v>
      </c>
      <c r="D510" s="29">
        <v>42005</v>
      </c>
      <c r="E510" t="s">
        <v>95</v>
      </c>
      <c r="F510" t="s">
        <v>84</v>
      </c>
      <c r="G510">
        <v>232.1</v>
      </c>
      <c r="H510">
        <v>119.5</v>
      </c>
      <c r="I510" s="38">
        <v>222.89999999999998</v>
      </c>
      <c r="J510">
        <v>113.6</v>
      </c>
      <c r="K510">
        <v>4.1274113952445122</v>
      </c>
      <c r="L510">
        <v>5.1936619718309913</v>
      </c>
    </row>
    <row r="511" spans="1:12" x14ac:dyDescent="0.35">
      <c r="A511" t="s">
        <v>34</v>
      </c>
      <c r="B511">
        <v>2015</v>
      </c>
      <c r="C511" t="s">
        <v>31</v>
      </c>
      <c r="D511" s="29">
        <v>42005</v>
      </c>
      <c r="E511" t="s">
        <v>95</v>
      </c>
      <c r="F511" t="s">
        <v>21</v>
      </c>
      <c r="G511">
        <v>116.5</v>
      </c>
      <c r="H511">
        <v>119.5</v>
      </c>
      <c r="I511" s="38">
        <v>112.2</v>
      </c>
      <c r="J511">
        <v>113.6</v>
      </c>
      <c r="K511">
        <v>3.8324420677361823</v>
      </c>
      <c r="L511">
        <v>5.1936619718309913</v>
      </c>
    </row>
    <row r="512" spans="1:12" x14ac:dyDescent="0.35">
      <c r="A512" t="s">
        <v>34</v>
      </c>
      <c r="B512">
        <v>2015</v>
      </c>
      <c r="C512" t="s">
        <v>31</v>
      </c>
      <c r="D512" s="29">
        <v>42005</v>
      </c>
      <c r="E512" t="s">
        <v>95</v>
      </c>
      <c r="F512" t="s">
        <v>23</v>
      </c>
      <c r="G512">
        <v>115.5</v>
      </c>
      <c r="H512">
        <v>119.5</v>
      </c>
      <c r="I512" s="38">
        <v>110.3</v>
      </c>
      <c r="J512">
        <v>113.6</v>
      </c>
      <c r="K512">
        <v>4.7144152311876724</v>
      </c>
      <c r="L512">
        <v>5.1936619718309913</v>
      </c>
    </row>
    <row r="513" spans="1:12" x14ac:dyDescent="0.35">
      <c r="A513" t="s">
        <v>30</v>
      </c>
      <c r="B513">
        <v>2015</v>
      </c>
      <c r="C513" t="s">
        <v>31</v>
      </c>
      <c r="D513" s="29">
        <v>42005</v>
      </c>
      <c r="E513" t="s">
        <v>95</v>
      </c>
      <c r="F513" t="s">
        <v>75</v>
      </c>
      <c r="G513">
        <v>1450.1999999999998</v>
      </c>
      <c r="H513">
        <v>120.3</v>
      </c>
      <c r="I513" s="38">
        <v>1374.2</v>
      </c>
      <c r="J513">
        <v>114.2</v>
      </c>
      <c r="K513">
        <v>5.530490467180889</v>
      </c>
      <c r="L513">
        <v>5.3415061295971924</v>
      </c>
    </row>
    <row r="514" spans="1:12" x14ac:dyDescent="0.35">
      <c r="A514" t="s">
        <v>30</v>
      </c>
      <c r="B514">
        <v>2015</v>
      </c>
      <c r="C514" t="s">
        <v>31</v>
      </c>
      <c r="D514" s="29">
        <v>42005</v>
      </c>
      <c r="E514" t="s">
        <v>95</v>
      </c>
      <c r="F514" t="s">
        <v>17</v>
      </c>
      <c r="G514">
        <v>370</v>
      </c>
      <c r="H514">
        <v>120.3</v>
      </c>
      <c r="I514" s="38">
        <v>347.2</v>
      </c>
      <c r="J514">
        <v>114.2</v>
      </c>
      <c r="K514">
        <v>6.5668202764976993</v>
      </c>
      <c r="L514">
        <v>5.3415061295971924</v>
      </c>
    </row>
    <row r="515" spans="1:12" x14ac:dyDescent="0.35">
      <c r="A515" t="s">
        <v>30</v>
      </c>
      <c r="B515">
        <v>2015</v>
      </c>
      <c r="C515" t="s">
        <v>31</v>
      </c>
      <c r="D515" s="29">
        <v>42005</v>
      </c>
      <c r="E515" t="s">
        <v>95</v>
      </c>
      <c r="F515" t="s">
        <v>82</v>
      </c>
      <c r="G515">
        <v>346.5</v>
      </c>
      <c r="H515">
        <v>120.3</v>
      </c>
      <c r="I515" s="38">
        <v>333.9</v>
      </c>
      <c r="J515">
        <v>114.2</v>
      </c>
      <c r="K515">
        <v>3.7735849056603841</v>
      </c>
      <c r="L515">
        <v>5.3415061295971924</v>
      </c>
    </row>
    <row r="516" spans="1:12" x14ac:dyDescent="0.35">
      <c r="A516" t="s">
        <v>30</v>
      </c>
      <c r="B516">
        <v>2015</v>
      </c>
      <c r="C516" t="s">
        <v>31</v>
      </c>
      <c r="D516" s="29">
        <v>42005</v>
      </c>
      <c r="E516" t="s">
        <v>95</v>
      </c>
      <c r="F516" t="s">
        <v>83</v>
      </c>
      <c r="G516">
        <v>464.8</v>
      </c>
      <c r="H516">
        <v>120.3</v>
      </c>
      <c r="I516" s="38">
        <v>444.3</v>
      </c>
      <c r="J516">
        <v>114.2</v>
      </c>
      <c r="K516">
        <v>4.6139995498537019</v>
      </c>
      <c r="L516">
        <v>5.3415061295971924</v>
      </c>
    </row>
    <row r="517" spans="1:12" x14ac:dyDescent="0.35">
      <c r="A517" t="s">
        <v>30</v>
      </c>
      <c r="B517">
        <v>2015</v>
      </c>
      <c r="C517" t="s">
        <v>31</v>
      </c>
      <c r="D517" s="29">
        <v>42005</v>
      </c>
      <c r="E517" t="s">
        <v>95</v>
      </c>
      <c r="F517" t="s">
        <v>84</v>
      </c>
      <c r="G517">
        <v>233.4</v>
      </c>
      <c r="H517">
        <v>120.3</v>
      </c>
      <c r="I517" s="38">
        <v>223.2</v>
      </c>
      <c r="J517">
        <v>114.2</v>
      </c>
      <c r="K517">
        <v>4.5698924731182871</v>
      </c>
      <c r="L517">
        <v>5.3415061295971924</v>
      </c>
    </row>
    <row r="518" spans="1:12" x14ac:dyDescent="0.35">
      <c r="A518" t="s">
        <v>30</v>
      </c>
      <c r="B518">
        <v>2015</v>
      </c>
      <c r="C518" t="s">
        <v>31</v>
      </c>
      <c r="D518" s="29">
        <v>42005</v>
      </c>
      <c r="E518" t="s">
        <v>95</v>
      </c>
      <c r="F518" t="s">
        <v>21</v>
      </c>
      <c r="G518">
        <v>118.4</v>
      </c>
      <c r="H518">
        <v>120.3</v>
      </c>
      <c r="I518" s="38">
        <v>113</v>
      </c>
      <c r="J518">
        <v>114.2</v>
      </c>
      <c r="K518">
        <v>4.7787610619469074</v>
      </c>
      <c r="L518">
        <v>5.3415061295971924</v>
      </c>
    </row>
    <row r="519" spans="1:12" x14ac:dyDescent="0.35">
      <c r="A519" t="s">
        <v>30</v>
      </c>
      <c r="B519">
        <v>2015</v>
      </c>
      <c r="C519" t="s">
        <v>31</v>
      </c>
      <c r="D519" s="29">
        <v>42005</v>
      </c>
      <c r="E519" t="s">
        <v>95</v>
      </c>
      <c r="F519" t="s">
        <v>23</v>
      </c>
      <c r="G519">
        <v>116.6</v>
      </c>
      <c r="H519">
        <v>120.3</v>
      </c>
      <c r="I519" s="38">
        <v>110.6</v>
      </c>
      <c r="J519">
        <v>114.2</v>
      </c>
      <c r="K519">
        <v>5.4249547920434003</v>
      </c>
      <c r="L519">
        <v>5.3415061295971924</v>
      </c>
    </row>
    <row r="520" spans="1:12" x14ac:dyDescent="0.35">
      <c r="A520" t="s">
        <v>33</v>
      </c>
      <c r="B520">
        <v>2015</v>
      </c>
      <c r="C520" t="s">
        <v>31</v>
      </c>
      <c r="D520" s="29">
        <v>42005</v>
      </c>
      <c r="E520" t="s">
        <v>95</v>
      </c>
      <c r="F520" t="s">
        <v>75</v>
      </c>
      <c r="G520">
        <v>1458.3999999999999</v>
      </c>
      <c r="H520">
        <v>118.5</v>
      </c>
      <c r="I520" s="38">
        <v>1372.2</v>
      </c>
      <c r="J520">
        <v>112.9</v>
      </c>
      <c r="K520">
        <v>6.2818831074187305</v>
      </c>
      <c r="L520">
        <v>4.9601417183348042</v>
      </c>
    </row>
    <row r="521" spans="1:12" x14ac:dyDescent="0.35">
      <c r="A521" t="s">
        <v>33</v>
      </c>
      <c r="B521">
        <v>2015</v>
      </c>
      <c r="C521" t="s">
        <v>31</v>
      </c>
      <c r="D521" s="29">
        <v>42005</v>
      </c>
      <c r="E521" t="s">
        <v>95</v>
      </c>
      <c r="F521" t="s">
        <v>17</v>
      </c>
      <c r="G521">
        <v>357.3</v>
      </c>
      <c r="H521">
        <v>118.5</v>
      </c>
      <c r="I521" s="38">
        <v>340.4</v>
      </c>
      <c r="J521">
        <v>112.9</v>
      </c>
      <c r="K521">
        <v>4.9647473560517144</v>
      </c>
      <c r="L521">
        <v>4.9601417183348042</v>
      </c>
    </row>
    <row r="522" spans="1:12" x14ac:dyDescent="0.35">
      <c r="A522" t="s">
        <v>33</v>
      </c>
      <c r="B522">
        <v>2015</v>
      </c>
      <c r="C522" t="s">
        <v>31</v>
      </c>
      <c r="D522" s="29">
        <v>42005</v>
      </c>
      <c r="E522" t="s">
        <v>95</v>
      </c>
      <c r="F522" t="s">
        <v>82</v>
      </c>
      <c r="G522">
        <v>346</v>
      </c>
      <c r="H522">
        <v>118.5</v>
      </c>
      <c r="I522" s="38">
        <v>333.9</v>
      </c>
      <c r="J522">
        <v>112.9</v>
      </c>
      <c r="K522">
        <v>3.6238394728960834</v>
      </c>
      <c r="L522">
        <v>4.9601417183348042</v>
      </c>
    </row>
    <row r="523" spans="1:12" x14ac:dyDescent="0.35">
      <c r="A523" t="s">
        <v>33</v>
      </c>
      <c r="B523">
        <v>2015</v>
      </c>
      <c r="C523" t="s">
        <v>31</v>
      </c>
      <c r="D523" s="29">
        <v>42005</v>
      </c>
      <c r="E523" t="s">
        <v>95</v>
      </c>
      <c r="F523" t="s">
        <v>83</v>
      </c>
      <c r="G523">
        <v>469.9</v>
      </c>
      <c r="H523">
        <v>118.5</v>
      </c>
      <c r="I523" s="38">
        <v>445.6</v>
      </c>
      <c r="J523">
        <v>112.9</v>
      </c>
      <c r="K523">
        <v>5.453321364452413</v>
      </c>
      <c r="L523">
        <v>4.9601417183348042</v>
      </c>
    </row>
    <row r="524" spans="1:12" x14ac:dyDescent="0.35">
      <c r="A524" t="s">
        <v>33</v>
      </c>
      <c r="B524">
        <v>2015</v>
      </c>
      <c r="C524" t="s">
        <v>31</v>
      </c>
      <c r="D524" s="29">
        <v>42005</v>
      </c>
      <c r="E524" t="s">
        <v>95</v>
      </c>
      <c r="F524" t="s">
        <v>84</v>
      </c>
      <c r="G524">
        <v>230.60000000000002</v>
      </c>
      <c r="H524">
        <v>118.5</v>
      </c>
      <c r="I524" s="38">
        <v>222.4</v>
      </c>
      <c r="J524">
        <v>112.9</v>
      </c>
      <c r="K524">
        <v>3.6870503597122379</v>
      </c>
      <c r="L524">
        <v>4.9601417183348042</v>
      </c>
    </row>
    <row r="525" spans="1:12" x14ac:dyDescent="0.35">
      <c r="A525" t="s">
        <v>33</v>
      </c>
      <c r="B525">
        <v>2015</v>
      </c>
      <c r="C525" t="s">
        <v>31</v>
      </c>
      <c r="D525" s="29">
        <v>42005</v>
      </c>
      <c r="E525" t="s">
        <v>95</v>
      </c>
      <c r="F525" t="s">
        <v>21</v>
      </c>
      <c r="G525">
        <v>113.4</v>
      </c>
      <c r="H525">
        <v>118.5</v>
      </c>
      <c r="I525" s="38">
        <v>111</v>
      </c>
      <c r="J525">
        <v>112.9</v>
      </c>
      <c r="K525">
        <v>2.1621621621621672</v>
      </c>
      <c r="L525">
        <v>4.9601417183348042</v>
      </c>
    </row>
    <row r="526" spans="1:12" x14ac:dyDescent="0.35">
      <c r="A526" t="s">
        <v>33</v>
      </c>
      <c r="B526">
        <v>2015</v>
      </c>
      <c r="C526" t="s">
        <v>31</v>
      </c>
      <c r="D526" s="29">
        <v>42005</v>
      </c>
      <c r="E526" t="s">
        <v>95</v>
      </c>
      <c r="F526" t="s">
        <v>23</v>
      </c>
      <c r="G526">
        <v>113.7</v>
      </c>
      <c r="H526">
        <v>118.5</v>
      </c>
      <c r="I526" s="38">
        <v>109.7</v>
      </c>
      <c r="J526">
        <v>112.9</v>
      </c>
      <c r="K526">
        <v>3.646308113035551</v>
      </c>
      <c r="L526">
        <v>4.9601417183348042</v>
      </c>
    </row>
    <row r="527" spans="1:12" x14ac:dyDescent="0.35">
      <c r="A527" t="s">
        <v>34</v>
      </c>
      <c r="B527">
        <v>2015</v>
      </c>
      <c r="C527" t="s">
        <v>35</v>
      </c>
      <c r="D527" s="29">
        <v>42036</v>
      </c>
      <c r="E527" t="s">
        <v>95</v>
      </c>
      <c r="F527" t="s">
        <v>75</v>
      </c>
      <c r="G527">
        <v>1451.3999999999996</v>
      </c>
      <c r="H527">
        <v>119.7</v>
      </c>
      <c r="I527" s="38">
        <v>1367.5</v>
      </c>
      <c r="J527">
        <v>113.6</v>
      </c>
      <c r="K527">
        <v>6.1352833638025333</v>
      </c>
      <c r="L527">
        <v>5.369718309859163</v>
      </c>
    </row>
    <row r="528" spans="1:12" x14ac:dyDescent="0.35">
      <c r="A528" t="s">
        <v>34</v>
      </c>
      <c r="B528">
        <v>2015</v>
      </c>
      <c r="C528" t="s">
        <v>35</v>
      </c>
      <c r="D528" s="29">
        <v>42036</v>
      </c>
      <c r="E528" t="s">
        <v>95</v>
      </c>
      <c r="F528" t="s">
        <v>17</v>
      </c>
      <c r="G528">
        <v>367.2</v>
      </c>
      <c r="H528">
        <v>119.7</v>
      </c>
      <c r="I528" s="38">
        <v>345.6</v>
      </c>
      <c r="J528">
        <v>113.6</v>
      </c>
      <c r="K528">
        <v>6.2499999999999893</v>
      </c>
      <c r="L528">
        <v>5.369718309859163</v>
      </c>
    </row>
    <row r="529" spans="1:12" x14ac:dyDescent="0.35">
      <c r="A529" t="s">
        <v>34</v>
      </c>
      <c r="B529">
        <v>2015</v>
      </c>
      <c r="C529" t="s">
        <v>35</v>
      </c>
      <c r="D529" s="29">
        <v>42036</v>
      </c>
      <c r="E529" t="s">
        <v>95</v>
      </c>
      <c r="F529" t="s">
        <v>82</v>
      </c>
      <c r="G529">
        <v>346.5</v>
      </c>
      <c r="H529">
        <v>119.7</v>
      </c>
      <c r="I529" s="38">
        <v>335.4</v>
      </c>
      <c r="J529">
        <v>113.6</v>
      </c>
      <c r="K529">
        <v>3.3094812164579679</v>
      </c>
      <c r="L529">
        <v>5.369718309859163</v>
      </c>
    </row>
    <row r="530" spans="1:12" x14ac:dyDescent="0.35">
      <c r="A530" t="s">
        <v>34</v>
      </c>
      <c r="B530">
        <v>2015</v>
      </c>
      <c r="C530" t="s">
        <v>35</v>
      </c>
      <c r="D530" s="29">
        <v>42036</v>
      </c>
      <c r="E530" t="s">
        <v>95</v>
      </c>
      <c r="F530" t="s">
        <v>83</v>
      </c>
      <c r="G530">
        <v>469.3</v>
      </c>
      <c r="H530">
        <v>119.7</v>
      </c>
      <c r="I530" s="38">
        <v>446.09999999999997</v>
      </c>
      <c r="J530">
        <v>113.6</v>
      </c>
      <c r="K530">
        <v>5.2006276619592127</v>
      </c>
      <c r="L530">
        <v>5.369718309859163</v>
      </c>
    </row>
    <row r="531" spans="1:12" x14ac:dyDescent="0.35">
      <c r="A531" t="s">
        <v>34</v>
      </c>
      <c r="B531">
        <v>2015</v>
      </c>
      <c r="C531" t="s">
        <v>35</v>
      </c>
      <c r="D531" s="29">
        <v>42036</v>
      </c>
      <c r="E531" t="s">
        <v>95</v>
      </c>
      <c r="F531" t="s">
        <v>84</v>
      </c>
      <c r="G531">
        <v>232.8</v>
      </c>
      <c r="H531">
        <v>119.7</v>
      </c>
      <c r="I531" s="38">
        <v>223.7</v>
      </c>
      <c r="J531">
        <v>113.6</v>
      </c>
      <c r="K531">
        <v>4.067948144836846</v>
      </c>
      <c r="L531">
        <v>5.369718309859163</v>
      </c>
    </row>
    <row r="532" spans="1:12" x14ac:dyDescent="0.35">
      <c r="A532" t="s">
        <v>34</v>
      </c>
      <c r="B532">
        <v>2015</v>
      </c>
      <c r="C532" t="s">
        <v>35</v>
      </c>
      <c r="D532" s="29">
        <v>42036</v>
      </c>
      <c r="E532" t="s">
        <v>95</v>
      </c>
      <c r="F532" t="s">
        <v>21</v>
      </c>
      <c r="G532">
        <v>117.7</v>
      </c>
      <c r="H532">
        <v>119.7</v>
      </c>
      <c r="I532" s="38">
        <v>112.4</v>
      </c>
      <c r="J532">
        <v>113.6</v>
      </c>
      <c r="K532">
        <v>4.7153024911032002</v>
      </c>
      <c r="L532">
        <v>5.369718309859163</v>
      </c>
    </row>
    <row r="533" spans="1:12" x14ac:dyDescent="0.35">
      <c r="A533" t="s">
        <v>34</v>
      </c>
      <c r="B533">
        <v>2015</v>
      </c>
      <c r="C533" t="s">
        <v>35</v>
      </c>
      <c r="D533" s="29">
        <v>42036</v>
      </c>
      <c r="E533" t="s">
        <v>95</v>
      </c>
      <c r="F533" t="s">
        <v>23</v>
      </c>
      <c r="G533">
        <v>116.3</v>
      </c>
      <c r="H533">
        <v>119.7</v>
      </c>
      <c r="I533" s="38">
        <v>110.7</v>
      </c>
      <c r="J533">
        <v>113.6</v>
      </c>
      <c r="K533">
        <v>5.0587172538392</v>
      </c>
      <c r="L533">
        <v>5.369718309859163</v>
      </c>
    </row>
    <row r="534" spans="1:12" x14ac:dyDescent="0.35">
      <c r="A534" t="s">
        <v>30</v>
      </c>
      <c r="B534">
        <v>2015</v>
      </c>
      <c r="C534" t="s">
        <v>35</v>
      </c>
      <c r="D534" s="29">
        <v>42036</v>
      </c>
      <c r="E534" t="s">
        <v>95</v>
      </c>
      <c r="F534" t="s">
        <v>75</v>
      </c>
      <c r="G534">
        <v>1451.7999999999997</v>
      </c>
      <c r="H534">
        <v>120.6</v>
      </c>
      <c r="I534" s="38">
        <v>1369.3</v>
      </c>
      <c r="J534">
        <v>114</v>
      </c>
      <c r="K534">
        <v>6.0249762652449999</v>
      </c>
      <c r="L534">
        <v>5.7894736842105212</v>
      </c>
    </row>
    <row r="535" spans="1:12" x14ac:dyDescent="0.35">
      <c r="A535" t="s">
        <v>30</v>
      </c>
      <c r="B535">
        <v>2015</v>
      </c>
      <c r="C535" t="s">
        <v>35</v>
      </c>
      <c r="D535" s="29">
        <v>42036</v>
      </c>
      <c r="E535" t="s">
        <v>95</v>
      </c>
      <c r="F535" t="s">
        <v>17</v>
      </c>
      <c r="G535">
        <v>373.1</v>
      </c>
      <c r="H535">
        <v>120.6</v>
      </c>
      <c r="I535" s="38">
        <v>348.3</v>
      </c>
      <c r="J535">
        <v>114</v>
      </c>
      <c r="K535">
        <v>7.1202985931668126</v>
      </c>
      <c r="L535">
        <v>5.7894736842105212</v>
      </c>
    </row>
    <row r="536" spans="1:12" x14ac:dyDescent="0.35">
      <c r="A536" t="s">
        <v>30</v>
      </c>
      <c r="B536">
        <v>2015</v>
      </c>
      <c r="C536" t="s">
        <v>35</v>
      </c>
      <c r="D536" s="29">
        <v>42036</v>
      </c>
      <c r="E536" t="s">
        <v>95</v>
      </c>
      <c r="F536" t="s">
        <v>82</v>
      </c>
      <c r="G536">
        <v>347.7</v>
      </c>
      <c r="H536">
        <v>120.6</v>
      </c>
      <c r="I536" s="38">
        <v>335.3</v>
      </c>
      <c r="J536">
        <v>114</v>
      </c>
      <c r="K536">
        <v>3.6981807336713324</v>
      </c>
      <c r="L536">
        <v>5.7894736842105212</v>
      </c>
    </row>
    <row r="537" spans="1:12" x14ac:dyDescent="0.35">
      <c r="A537" t="s">
        <v>30</v>
      </c>
      <c r="B537">
        <v>2015</v>
      </c>
      <c r="C537" t="s">
        <v>35</v>
      </c>
      <c r="D537" s="29">
        <v>42036</v>
      </c>
      <c r="E537" t="s">
        <v>95</v>
      </c>
      <c r="F537" t="s">
        <v>83</v>
      </c>
      <c r="G537">
        <v>468.6</v>
      </c>
      <c r="H537">
        <v>120.6</v>
      </c>
      <c r="I537" s="38">
        <v>445.7</v>
      </c>
      <c r="J537">
        <v>114</v>
      </c>
      <c r="K537">
        <v>5.1379851918330788</v>
      </c>
      <c r="L537">
        <v>5.7894736842105212</v>
      </c>
    </row>
    <row r="538" spans="1:12" x14ac:dyDescent="0.35">
      <c r="A538" t="s">
        <v>30</v>
      </c>
      <c r="B538">
        <v>2015</v>
      </c>
      <c r="C538" t="s">
        <v>35</v>
      </c>
      <c r="D538" s="29">
        <v>42036</v>
      </c>
      <c r="E538" t="s">
        <v>95</v>
      </c>
      <c r="F538" t="s">
        <v>84</v>
      </c>
      <c r="G538">
        <v>234.6</v>
      </c>
      <c r="H538">
        <v>120.6</v>
      </c>
      <c r="I538" s="38">
        <v>223.8</v>
      </c>
      <c r="J538">
        <v>114</v>
      </c>
      <c r="K538">
        <v>4.8257372654155422</v>
      </c>
      <c r="L538">
        <v>5.7894736842105212</v>
      </c>
    </row>
    <row r="539" spans="1:12" x14ac:dyDescent="0.35">
      <c r="A539" t="s">
        <v>30</v>
      </c>
      <c r="B539">
        <v>2015</v>
      </c>
      <c r="C539" t="s">
        <v>35</v>
      </c>
      <c r="D539" s="29">
        <v>42036</v>
      </c>
      <c r="E539" t="s">
        <v>95</v>
      </c>
      <c r="F539" t="s">
        <v>21</v>
      </c>
      <c r="G539">
        <v>120</v>
      </c>
      <c r="H539">
        <v>120.6</v>
      </c>
      <c r="I539" s="38">
        <v>113.2</v>
      </c>
      <c r="J539">
        <v>114</v>
      </c>
      <c r="K539">
        <v>6.0070671378091847</v>
      </c>
      <c r="L539">
        <v>5.7894736842105212</v>
      </c>
    </row>
    <row r="540" spans="1:12" x14ac:dyDescent="0.35">
      <c r="A540" t="s">
        <v>30</v>
      </c>
      <c r="B540">
        <v>2015</v>
      </c>
      <c r="C540" t="s">
        <v>35</v>
      </c>
      <c r="D540" s="29">
        <v>42036</v>
      </c>
      <c r="E540" t="s">
        <v>95</v>
      </c>
      <c r="F540" t="s">
        <v>23</v>
      </c>
      <c r="G540">
        <v>117.7</v>
      </c>
      <c r="H540">
        <v>120.6</v>
      </c>
      <c r="I540" s="38">
        <v>110.9</v>
      </c>
      <c r="J540">
        <v>114</v>
      </c>
      <c r="K540">
        <v>6.1316501352569848</v>
      </c>
      <c r="L540">
        <v>5.7894736842105212</v>
      </c>
    </row>
    <row r="541" spans="1:12" x14ac:dyDescent="0.35">
      <c r="A541" t="s">
        <v>33</v>
      </c>
      <c r="B541">
        <v>2015</v>
      </c>
      <c r="C541" t="s">
        <v>35</v>
      </c>
      <c r="D541" s="29">
        <v>42036</v>
      </c>
      <c r="E541" t="s">
        <v>95</v>
      </c>
      <c r="F541" t="s">
        <v>75</v>
      </c>
      <c r="G541">
        <v>1454.3000000000002</v>
      </c>
      <c r="H541">
        <v>118.7</v>
      </c>
      <c r="I541" s="38">
        <v>1363.9</v>
      </c>
      <c r="J541">
        <v>113.1</v>
      </c>
      <c r="K541">
        <v>6.6280519099640793</v>
      </c>
      <c r="L541">
        <v>4.9513704686118558</v>
      </c>
    </row>
    <row r="542" spans="1:12" x14ac:dyDescent="0.35">
      <c r="A542" t="s">
        <v>33</v>
      </c>
      <c r="B542">
        <v>2015</v>
      </c>
      <c r="C542" t="s">
        <v>35</v>
      </c>
      <c r="D542" s="29">
        <v>42036</v>
      </c>
      <c r="E542" t="s">
        <v>95</v>
      </c>
      <c r="F542" t="s">
        <v>17</v>
      </c>
      <c r="G542">
        <v>358.4</v>
      </c>
      <c r="H542">
        <v>118.7</v>
      </c>
      <c r="I542" s="38">
        <v>341.7</v>
      </c>
      <c r="J542">
        <v>113.1</v>
      </c>
      <c r="K542">
        <v>4.887328065554577</v>
      </c>
      <c r="L542">
        <v>4.9513704686118558</v>
      </c>
    </row>
    <row r="543" spans="1:12" x14ac:dyDescent="0.35">
      <c r="A543" t="s">
        <v>33</v>
      </c>
      <c r="B543">
        <v>2015</v>
      </c>
      <c r="C543" t="s">
        <v>35</v>
      </c>
      <c r="D543" s="29">
        <v>42036</v>
      </c>
      <c r="E543" t="s">
        <v>95</v>
      </c>
      <c r="F543" t="s">
        <v>82</v>
      </c>
      <c r="G543">
        <v>345.29999999999995</v>
      </c>
      <c r="H543">
        <v>118.7</v>
      </c>
      <c r="I543" s="38">
        <v>335.4</v>
      </c>
      <c r="J543">
        <v>113.1</v>
      </c>
      <c r="K543">
        <v>2.9516994633273637</v>
      </c>
      <c r="L543">
        <v>4.9513704686118558</v>
      </c>
    </row>
    <row r="544" spans="1:12" x14ac:dyDescent="0.35">
      <c r="A544" t="s">
        <v>33</v>
      </c>
      <c r="B544">
        <v>2015</v>
      </c>
      <c r="C544" t="s">
        <v>35</v>
      </c>
      <c r="D544" s="29">
        <v>42036</v>
      </c>
      <c r="E544" t="s">
        <v>95</v>
      </c>
      <c r="F544" t="s">
        <v>83</v>
      </c>
      <c r="G544">
        <v>471.49999999999994</v>
      </c>
      <c r="H544">
        <v>118.7</v>
      </c>
      <c r="I544" s="38">
        <v>447.3</v>
      </c>
      <c r="J544">
        <v>113.1</v>
      </c>
      <c r="K544">
        <v>5.4102392130560988</v>
      </c>
      <c r="L544">
        <v>4.9513704686118558</v>
      </c>
    </row>
    <row r="545" spans="1:12" x14ac:dyDescent="0.35">
      <c r="A545" t="s">
        <v>33</v>
      </c>
      <c r="B545">
        <v>2015</v>
      </c>
      <c r="C545" t="s">
        <v>35</v>
      </c>
      <c r="D545" s="29">
        <v>42036</v>
      </c>
      <c r="E545" t="s">
        <v>95</v>
      </c>
      <c r="F545" t="s">
        <v>84</v>
      </c>
      <c r="G545">
        <v>230.9</v>
      </c>
      <c r="H545">
        <v>118.7</v>
      </c>
      <c r="I545" s="38">
        <v>223.6</v>
      </c>
      <c r="J545">
        <v>113.1</v>
      </c>
      <c r="K545">
        <v>3.2647584973166421</v>
      </c>
      <c r="L545">
        <v>4.9513704686118558</v>
      </c>
    </row>
    <row r="546" spans="1:12" x14ac:dyDescent="0.35">
      <c r="A546" t="s">
        <v>33</v>
      </c>
      <c r="B546">
        <v>2015</v>
      </c>
      <c r="C546" t="s">
        <v>35</v>
      </c>
      <c r="D546" s="29">
        <v>42036</v>
      </c>
      <c r="E546" t="s">
        <v>95</v>
      </c>
      <c r="F546" t="s">
        <v>21</v>
      </c>
      <c r="G546">
        <v>114</v>
      </c>
      <c r="H546">
        <v>118.7</v>
      </c>
      <c r="I546" s="38">
        <v>111.1</v>
      </c>
      <c r="J546">
        <v>113.1</v>
      </c>
      <c r="K546">
        <v>2.6102610261026156</v>
      </c>
      <c r="L546">
        <v>4.9513704686118558</v>
      </c>
    </row>
    <row r="547" spans="1:12" x14ac:dyDescent="0.35">
      <c r="A547" t="s">
        <v>33</v>
      </c>
      <c r="B547">
        <v>2015</v>
      </c>
      <c r="C547" t="s">
        <v>35</v>
      </c>
      <c r="D547" s="29">
        <v>42036</v>
      </c>
      <c r="E547" t="s">
        <v>95</v>
      </c>
      <c r="F547" t="s">
        <v>23</v>
      </c>
      <c r="G547">
        <v>114.1</v>
      </c>
      <c r="H547">
        <v>118.7</v>
      </c>
      <c r="I547" s="38">
        <v>110.4</v>
      </c>
      <c r="J547">
        <v>113.1</v>
      </c>
      <c r="K547">
        <v>3.3514492753623082</v>
      </c>
      <c r="L547">
        <v>4.9513704686118558</v>
      </c>
    </row>
    <row r="548" spans="1:12" x14ac:dyDescent="0.35">
      <c r="A548" t="s">
        <v>34</v>
      </c>
      <c r="B548">
        <v>2015</v>
      </c>
      <c r="C548" t="s">
        <v>36</v>
      </c>
      <c r="D548" s="29">
        <v>42064</v>
      </c>
      <c r="E548" t="s">
        <v>95</v>
      </c>
      <c r="F548" t="s">
        <v>75</v>
      </c>
      <c r="G548">
        <v>1451</v>
      </c>
      <c r="H548">
        <v>120.2</v>
      </c>
      <c r="I548" s="38">
        <v>1375.5999999999997</v>
      </c>
      <c r="J548">
        <v>114.2</v>
      </c>
      <c r="K548">
        <v>5.4812445478336969</v>
      </c>
      <c r="L548">
        <v>5.2539404553415059</v>
      </c>
    </row>
    <row r="549" spans="1:12" x14ac:dyDescent="0.35">
      <c r="A549" t="s">
        <v>34</v>
      </c>
      <c r="B549">
        <v>2015</v>
      </c>
      <c r="C549" t="s">
        <v>36</v>
      </c>
      <c r="D549" s="29">
        <v>42064</v>
      </c>
      <c r="E549" t="s">
        <v>95</v>
      </c>
      <c r="F549" t="s">
        <v>17</v>
      </c>
      <c r="G549">
        <v>368.4</v>
      </c>
      <c r="H549">
        <v>120.2</v>
      </c>
      <c r="I549" s="38">
        <v>346.9</v>
      </c>
      <c r="J549">
        <v>114.2</v>
      </c>
      <c r="K549">
        <v>6.1977515134044401</v>
      </c>
      <c r="L549">
        <v>5.2539404553415059</v>
      </c>
    </row>
    <row r="550" spans="1:12" x14ac:dyDescent="0.35">
      <c r="A550" t="s">
        <v>34</v>
      </c>
      <c r="B550">
        <v>2015</v>
      </c>
      <c r="C550" t="s">
        <v>36</v>
      </c>
      <c r="D550" s="29">
        <v>42064</v>
      </c>
      <c r="E550" t="s">
        <v>95</v>
      </c>
      <c r="F550" t="s">
        <v>82</v>
      </c>
      <c r="G550">
        <v>348.6</v>
      </c>
      <c r="H550">
        <v>120.2</v>
      </c>
      <c r="I550" s="38">
        <v>336.6</v>
      </c>
      <c r="J550">
        <v>114.2</v>
      </c>
      <c r="K550">
        <v>3.5650623885917998</v>
      </c>
      <c r="L550">
        <v>5.2539404553415059</v>
      </c>
    </row>
    <row r="551" spans="1:12" x14ac:dyDescent="0.35">
      <c r="A551" t="s">
        <v>34</v>
      </c>
      <c r="B551">
        <v>2015</v>
      </c>
      <c r="C551" t="s">
        <v>36</v>
      </c>
      <c r="D551" s="29">
        <v>42064</v>
      </c>
      <c r="E551" t="s">
        <v>95</v>
      </c>
      <c r="F551" t="s">
        <v>83</v>
      </c>
      <c r="G551">
        <v>470.29999999999995</v>
      </c>
      <c r="H551">
        <v>120.2</v>
      </c>
      <c r="I551" s="38">
        <v>447.5</v>
      </c>
      <c r="J551">
        <v>114.2</v>
      </c>
      <c r="K551">
        <v>5.0949720670390963</v>
      </c>
      <c r="L551">
        <v>5.2539404553415059</v>
      </c>
    </row>
    <row r="552" spans="1:12" x14ac:dyDescent="0.35">
      <c r="A552" t="s">
        <v>34</v>
      </c>
      <c r="B552">
        <v>2015</v>
      </c>
      <c r="C552" t="s">
        <v>36</v>
      </c>
      <c r="D552" s="29">
        <v>42064</v>
      </c>
      <c r="E552" t="s">
        <v>95</v>
      </c>
      <c r="F552" t="s">
        <v>84</v>
      </c>
      <c r="G552">
        <v>233.9</v>
      </c>
      <c r="H552">
        <v>120.2</v>
      </c>
      <c r="I552" s="38">
        <v>224.5</v>
      </c>
      <c r="J552">
        <v>114.2</v>
      </c>
      <c r="K552">
        <v>4.1870824053452136</v>
      </c>
      <c r="L552">
        <v>5.2539404553415059</v>
      </c>
    </row>
    <row r="553" spans="1:12" x14ac:dyDescent="0.35">
      <c r="A553" t="s">
        <v>34</v>
      </c>
      <c r="B553">
        <v>2015</v>
      </c>
      <c r="C553" t="s">
        <v>36</v>
      </c>
      <c r="D553" s="29">
        <v>42064</v>
      </c>
      <c r="E553" t="s">
        <v>95</v>
      </c>
      <c r="F553" t="s">
        <v>21</v>
      </c>
      <c r="G553">
        <v>118.3</v>
      </c>
      <c r="H553">
        <v>120.2</v>
      </c>
      <c r="I553" s="38">
        <v>112.5</v>
      </c>
      <c r="J553">
        <v>114.2</v>
      </c>
      <c r="K553">
        <v>5.1555555555555532</v>
      </c>
      <c r="L553">
        <v>5.2539404553415059</v>
      </c>
    </row>
    <row r="554" spans="1:12" x14ac:dyDescent="0.35">
      <c r="A554" t="s">
        <v>34</v>
      </c>
      <c r="B554">
        <v>2015</v>
      </c>
      <c r="C554" t="s">
        <v>36</v>
      </c>
      <c r="D554" s="29">
        <v>42064</v>
      </c>
      <c r="E554" t="s">
        <v>95</v>
      </c>
      <c r="F554" t="s">
        <v>23</v>
      </c>
      <c r="G554">
        <v>116.7</v>
      </c>
      <c r="H554">
        <v>120.2</v>
      </c>
      <c r="I554" s="38">
        <v>111.2</v>
      </c>
      <c r="J554">
        <v>114.2</v>
      </c>
      <c r="K554">
        <v>4.9460431654676258</v>
      </c>
      <c r="L554">
        <v>5.2539404553415059</v>
      </c>
    </row>
    <row r="555" spans="1:12" x14ac:dyDescent="0.35">
      <c r="A555" t="s">
        <v>30</v>
      </c>
      <c r="B555">
        <v>2015</v>
      </c>
      <c r="C555" t="s">
        <v>36</v>
      </c>
      <c r="D555" s="29">
        <v>42064</v>
      </c>
      <c r="E555" t="s">
        <v>95</v>
      </c>
      <c r="F555" t="s">
        <v>75</v>
      </c>
      <c r="G555">
        <v>1452.6</v>
      </c>
      <c r="H555">
        <v>121.1</v>
      </c>
      <c r="I555" s="38">
        <v>1378.4</v>
      </c>
      <c r="J555">
        <v>114.6</v>
      </c>
      <c r="K555">
        <v>5.3830528148577921</v>
      </c>
      <c r="L555">
        <v>5.6719022687609071</v>
      </c>
    </row>
    <row r="556" spans="1:12" x14ac:dyDescent="0.35">
      <c r="A556" t="s">
        <v>30</v>
      </c>
      <c r="B556">
        <v>2015</v>
      </c>
      <c r="C556" t="s">
        <v>36</v>
      </c>
      <c r="D556" s="29">
        <v>42064</v>
      </c>
      <c r="E556" t="s">
        <v>95</v>
      </c>
      <c r="F556" t="s">
        <v>17</v>
      </c>
      <c r="G556">
        <v>374.4</v>
      </c>
      <c r="H556">
        <v>121.1</v>
      </c>
      <c r="I556" s="38">
        <v>349.6</v>
      </c>
      <c r="J556">
        <v>114.6</v>
      </c>
      <c r="K556">
        <v>7.0938215102974693</v>
      </c>
      <c r="L556">
        <v>5.6719022687609071</v>
      </c>
    </row>
    <row r="557" spans="1:12" x14ac:dyDescent="0.35">
      <c r="A557" t="s">
        <v>30</v>
      </c>
      <c r="B557">
        <v>2015</v>
      </c>
      <c r="C557" t="s">
        <v>36</v>
      </c>
      <c r="D557" s="29">
        <v>42064</v>
      </c>
      <c r="E557" t="s">
        <v>95</v>
      </c>
      <c r="F557" t="s">
        <v>82</v>
      </c>
      <c r="G557">
        <v>349.6</v>
      </c>
      <c r="H557">
        <v>121.1</v>
      </c>
      <c r="I557" s="38">
        <v>336.8</v>
      </c>
      <c r="J557">
        <v>114.6</v>
      </c>
      <c r="K557">
        <v>3.8004750593824257</v>
      </c>
      <c r="L557">
        <v>5.6719022687609071</v>
      </c>
    </row>
    <row r="558" spans="1:12" x14ac:dyDescent="0.35">
      <c r="A558" t="s">
        <v>30</v>
      </c>
      <c r="B558">
        <v>2015</v>
      </c>
      <c r="C558" t="s">
        <v>36</v>
      </c>
      <c r="D558" s="29">
        <v>42064</v>
      </c>
      <c r="E558" t="s">
        <v>95</v>
      </c>
      <c r="F558" t="s">
        <v>83</v>
      </c>
      <c r="G558">
        <v>469.90000000000003</v>
      </c>
      <c r="H558">
        <v>121.1</v>
      </c>
      <c r="I558" s="38">
        <v>446.70000000000005</v>
      </c>
      <c r="J558">
        <v>114.6</v>
      </c>
      <c r="K558">
        <v>5.1936422655025707</v>
      </c>
      <c r="L558">
        <v>5.6719022687609071</v>
      </c>
    </row>
    <row r="559" spans="1:12" x14ac:dyDescent="0.35">
      <c r="A559" t="s">
        <v>30</v>
      </c>
      <c r="B559">
        <v>2015</v>
      </c>
      <c r="C559" t="s">
        <v>36</v>
      </c>
      <c r="D559" s="29">
        <v>42064</v>
      </c>
      <c r="E559" t="s">
        <v>95</v>
      </c>
      <c r="F559" t="s">
        <v>84</v>
      </c>
      <c r="G559">
        <v>235.7</v>
      </c>
      <c r="H559">
        <v>121.1</v>
      </c>
      <c r="I559" s="38">
        <v>224.7</v>
      </c>
      <c r="J559">
        <v>114.6</v>
      </c>
      <c r="K559">
        <v>4.8954161103693812</v>
      </c>
      <c r="L559">
        <v>5.6719022687609071</v>
      </c>
    </row>
    <row r="560" spans="1:12" x14ac:dyDescent="0.35">
      <c r="A560" t="s">
        <v>30</v>
      </c>
      <c r="B560">
        <v>2015</v>
      </c>
      <c r="C560" t="s">
        <v>36</v>
      </c>
      <c r="D560" s="29">
        <v>42064</v>
      </c>
      <c r="E560" t="s">
        <v>95</v>
      </c>
      <c r="F560" t="s">
        <v>21</v>
      </c>
      <c r="G560">
        <v>120.6</v>
      </c>
      <c r="H560">
        <v>121.1</v>
      </c>
      <c r="I560" s="38">
        <v>113.4</v>
      </c>
      <c r="J560">
        <v>114.6</v>
      </c>
      <c r="K560">
        <v>6.3492063492063391</v>
      </c>
      <c r="L560">
        <v>5.6719022687609071</v>
      </c>
    </row>
    <row r="561" spans="1:12" x14ac:dyDescent="0.35">
      <c r="A561" t="s">
        <v>30</v>
      </c>
      <c r="B561">
        <v>2015</v>
      </c>
      <c r="C561" t="s">
        <v>36</v>
      </c>
      <c r="D561" s="29">
        <v>42064</v>
      </c>
      <c r="E561" t="s">
        <v>95</v>
      </c>
      <c r="F561" t="s">
        <v>23</v>
      </c>
      <c r="G561">
        <v>118.2</v>
      </c>
      <c r="H561">
        <v>121.1</v>
      </c>
      <c r="I561" s="38">
        <v>111.4</v>
      </c>
      <c r="J561">
        <v>114.6</v>
      </c>
      <c r="K561">
        <v>6.1041292639138209</v>
      </c>
      <c r="L561">
        <v>5.6719022687609071</v>
      </c>
    </row>
    <row r="562" spans="1:12" x14ac:dyDescent="0.35">
      <c r="A562" t="s">
        <v>33</v>
      </c>
      <c r="B562">
        <v>2015</v>
      </c>
      <c r="C562" t="s">
        <v>36</v>
      </c>
      <c r="D562" s="29">
        <v>42064</v>
      </c>
      <c r="E562" t="s">
        <v>95</v>
      </c>
      <c r="F562" t="s">
        <v>75</v>
      </c>
      <c r="G562">
        <v>1451.0000000000002</v>
      </c>
      <c r="H562">
        <v>119.1</v>
      </c>
      <c r="I562" s="38">
        <v>1370.8</v>
      </c>
      <c r="J562">
        <v>113.7</v>
      </c>
      <c r="K562">
        <v>5.8505981908374878</v>
      </c>
      <c r="L562">
        <v>4.7493403693931322</v>
      </c>
    </row>
    <row r="563" spans="1:12" x14ac:dyDescent="0.35">
      <c r="A563" t="s">
        <v>33</v>
      </c>
      <c r="B563">
        <v>2015</v>
      </c>
      <c r="C563" t="s">
        <v>36</v>
      </c>
      <c r="D563" s="29">
        <v>42064</v>
      </c>
      <c r="E563" t="s">
        <v>95</v>
      </c>
      <c r="F563" t="s">
        <v>17</v>
      </c>
      <c r="G563">
        <v>359.5</v>
      </c>
      <c r="H563">
        <v>119.1</v>
      </c>
      <c r="I563" s="38">
        <v>343.09999999999997</v>
      </c>
      <c r="J563">
        <v>113.7</v>
      </c>
      <c r="K563">
        <v>4.7799475371611884</v>
      </c>
      <c r="L563">
        <v>4.7493403693931322</v>
      </c>
    </row>
    <row r="564" spans="1:12" x14ac:dyDescent="0.35">
      <c r="A564" t="s">
        <v>33</v>
      </c>
      <c r="B564">
        <v>2015</v>
      </c>
      <c r="C564" t="s">
        <v>36</v>
      </c>
      <c r="D564" s="29">
        <v>42064</v>
      </c>
      <c r="E564" t="s">
        <v>95</v>
      </c>
      <c r="F564" t="s">
        <v>82</v>
      </c>
      <c r="G564">
        <v>347.6</v>
      </c>
      <c r="H564">
        <v>119.1</v>
      </c>
      <c r="I564" s="38">
        <v>336.6</v>
      </c>
      <c r="J564">
        <v>113.7</v>
      </c>
      <c r="K564">
        <v>3.2679738562091498</v>
      </c>
      <c r="L564">
        <v>4.7493403693931322</v>
      </c>
    </row>
    <row r="565" spans="1:12" x14ac:dyDescent="0.35">
      <c r="A565" t="s">
        <v>33</v>
      </c>
      <c r="B565">
        <v>2015</v>
      </c>
      <c r="C565" t="s">
        <v>36</v>
      </c>
      <c r="D565" s="29">
        <v>42064</v>
      </c>
      <c r="E565" t="s">
        <v>95</v>
      </c>
      <c r="F565" t="s">
        <v>83</v>
      </c>
      <c r="G565">
        <v>472.50000000000006</v>
      </c>
      <c r="H565">
        <v>119.1</v>
      </c>
      <c r="I565" s="38">
        <v>449</v>
      </c>
      <c r="J565">
        <v>113.7</v>
      </c>
      <c r="K565">
        <v>5.2338530066815272</v>
      </c>
      <c r="L565">
        <v>4.7493403693931322</v>
      </c>
    </row>
    <row r="566" spans="1:12" x14ac:dyDescent="0.35">
      <c r="A566" t="s">
        <v>33</v>
      </c>
      <c r="B566">
        <v>2015</v>
      </c>
      <c r="C566" t="s">
        <v>36</v>
      </c>
      <c r="D566" s="29">
        <v>42064</v>
      </c>
      <c r="E566" t="s">
        <v>95</v>
      </c>
      <c r="F566" t="s">
        <v>84</v>
      </c>
      <c r="G566">
        <v>231.8</v>
      </c>
      <c r="H566">
        <v>119.1</v>
      </c>
      <c r="I566" s="38">
        <v>224.4</v>
      </c>
      <c r="J566">
        <v>113.7</v>
      </c>
      <c r="K566">
        <v>3.2976827094474177</v>
      </c>
      <c r="L566">
        <v>4.7493403693931322</v>
      </c>
    </row>
    <row r="567" spans="1:12" x14ac:dyDescent="0.35">
      <c r="A567" t="s">
        <v>33</v>
      </c>
      <c r="B567">
        <v>2015</v>
      </c>
      <c r="C567" t="s">
        <v>36</v>
      </c>
      <c r="D567" s="29">
        <v>42064</v>
      </c>
      <c r="E567" t="s">
        <v>95</v>
      </c>
      <c r="F567" t="s">
        <v>21</v>
      </c>
      <c r="G567">
        <v>114.4</v>
      </c>
      <c r="H567">
        <v>119.1</v>
      </c>
      <c r="I567" s="38">
        <v>110.9</v>
      </c>
      <c r="J567">
        <v>113.7</v>
      </c>
      <c r="K567">
        <v>3.1559963931469794</v>
      </c>
      <c r="L567">
        <v>4.7493403693931322</v>
      </c>
    </row>
    <row r="568" spans="1:12" x14ac:dyDescent="0.35">
      <c r="A568" t="s">
        <v>33</v>
      </c>
      <c r="B568">
        <v>2015</v>
      </c>
      <c r="C568" t="s">
        <v>36</v>
      </c>
      <c r="D568" s="29">
        <v>42064</v>
      </c>
      <c r="E568" t="s">
        <v>95</v>
      </c>
      <c r="F568" t="s">
        <v>23</v>
      </c>
      <c r="G568">
        <v>114.3</v>
      </c>
      <c r="H568">
        <v>119.1</v>
      </c>
      <c r="I568" s="38">
        <v>110.8</v>
      </c>
      <c r="J568">
        <v>113.7</v>
      </c>
      <c r="K568">
        <v>3.1588447653429599</v>
      </c>
      <c r="L568">
        <v>4.7493403693931322</v>
      </c>
    </row>
    <row r="569" spans="1:12" x14ac:dyDescent="0.35">
      <c r="A569" t="s">
        <v>34</v>
      </c>
      <c r="B569">
        <v>2015</v>
      </c>
      <c r="C569" t="s">
        <v>37</v>
      </c>
      <c r="D569" s="29">
        <v>42095</v>
      </c>
      <c r="E569" t="s">
        <v>95</v>
      </c>
      <c r="F569" t="s">
        <v>75</v>
      </c>
      <c r="G569">
        <v>1457.2</v>
      </c>
      <c r="H569">
        <v>120.7</v>
      </c>
      <c r="I569" s="38">
        <v>1390.8999999999999</v>
      </c>
      <c r="J569">
        <v>115.1</v>
      </c>
      <c r="K569">
        <v>4.7666978215544029</v>
      </c>
      <c r="L569">
        <v>4.8653344917463155</v>
      </c>
    </row>
    <row r="570" spans="1:12" x14ac:dyDescent="0.35">
      <c r="A570" t="s">
        <v>34</v>
      </c>
      <c r="B570">
        <v>2015</v>
      </c>
      <c r="C570" t="s">
        <v>37</v>
      </c>
      <c r="D570" s="29">
        <v>42095</v>
      </c>
      <c r="E570" t="s">
        <v>95</v>
      </c>
      <c r="F570" t="s">
        <v>17</v>
      </c>
      <c r="G570">
        <v>369.6</v>
      </c>
      <c r="H570">
        <v>120.7</v>
      </c>
      <c r="I570" s="38">
        <v>349</v>
      </c>
      <c r="J570">
        <v>115.1</v>
      </c>
      <c r="K570">
        <v>5.9025787965616114</v>
      </c>
      <c r="L570">
        <v>4.8653344917463155</v>
      </c>
    </row>
    <row r="571" spans="1:12" x14ac:dyDescent="0.35">
      <c r="A571" t="s">
        <v>34</v>
      </c>
      <c r="B571">
        <v>2015</v>
      </c>
      <c r="C571" t="s">
        <v>37</v>
      </c>
      <c r="D571" s="29">
        <v>42095</v>
      </c>
      <c r="E571" t="s">
        <v>95</v>
      </c>
      <c r="F571" t="s">
        <v>82</v>
      </c>
      <c r="G571">
        <v>350.3</v>
      </c>
      <c r="H571">
        <v>120.7</v>
      </c>
      <c r="I571" s="38">
        <v>337.8</v>
      </c>
      <c r="J571">
        <v>115.1</v>
      </c>
      <c r="K571">
        <v>3.7004144464179989</v>
      </c>
      <c r="L571">
        <v>4.8653344917463155</v>
      </c>
    </row>
    <row r="572" spans="1:12" x14ac:dyDescent="0.35">
      <c r="A572" t="s">
        <v>34</v>
      </c>
      <c r="B572">
        <v>2015</v>
      </c>
      <c r="C572" t="s">
        <v>37</v>
      </c>
      <c r="D572" s="29">
        <v>42095</v>
      </c>
      <c r="E572" t="s">
        <v>95</v>
      </c>
      <c r="F572" t="s">
        <v>83</v>
      </c>
      <c r="G572">
        <v>473</v>
      </c>
      <c r="H572">
        <v>120.7</v>
      </c>
      <c r="I572" s="38">
        <v>449.1</v>
      </c>
      <c r="J572">
        <v>115.1</v>
      </c>
      <c r="K572">
        <v>5.3217546203518094</v>
      </c>
      <c r="L572">
        <v>4.8653344917463155</v>
      </c>
    </row>
    <row r="573" spans="1:12" x14ac:dyDescent="0.35">
      <c r="A573" t="s">
        <v>34</v>
      </c>
      <c r="B573">
        <v>2015</v>
      </c>
      <c r="C573" t="s">
        <v>37</v>
      </c>
      <c r="D573" s="29">
        <v>42095</v>
      </c>
      <c r="E573" t="s">
        <v>95</v>
      </c>
      <c r="F573" t="s">
        <v>84</v>
      </c>
      <c r="G573">
        <v>234.8</v>
      </c>
      <c r="H573">
        <v>120.7</v>
      </c>
      <c r="I573" s="38">
        <v>225.1</v>
      </c>
      <c r="J573">
        <v>115.1</v>
      </c>
      <c r="K573">
        <v>4.3091959129275956</v>
      </c>
      <c r="L573">
        <v>4.8653344917463155</v>
      </c>
    </row>
    <row r="574" spans="1:12" x14ac:dyDescent="0.35">
      <c r="A574" t="s">
        <v>34</v>
      </c>
      <c r="B574">
        <v>2015</v>
      </c>
      <c r="C574" t="s">
        <v>37</v>
      </c>
      <c r="D574" s="29">
        <v>42095</v>
      </c>
      <c r="E574" t="s">
        <v>95</v>
      </c>
      <c r="F574" t="s">
        <v>21</v>
      </c>
      <c r="G574">
        <v>118.7</v>
      </c>
      <c r="H574">
        <v>120.7</v>
      </c>
      <c r="I574" s="38">
        <v>112.5</v>
      </c>
      <c r="J574">
        <v>115.1</v>
      </c>
      <c r="K574">
        <v>5.5111111111111137</v>
      </c>
      <c r="L574">
        <v>4.8653344917463155</v>
      </c>
    </row>
    <row r="575" spans="1:12" x14ac:dyDescent="0.35">
      <c r="A575" t="s">
        <v>34</v>
      </c>
      <c r="B575">
        <v>2015</v>
      </c>
      <c r="C575" t="s">
        <v>37</v>
      </c>
      <c r="D575" s="29">
        <v>42095</v>
      </c>
      <c r="E575" t="s">
        <v>95</v>
      </c>
      <c r="F575" t="s">
        <v>23</v>
      </c>
      <c r="G575">
        <v>117.1</v>
      </c>
      <c r="H575">
        <v>120.7</v>
      </c>
      <c r="I575" s="38">
        <v>111.5</v>
      </c>
      <c r="J575">
        <v>115.1</v>
      </c>
      <c r="K575">
        <v>5.0224215246636721</v>
      </c>
      <c r="L575">
        <v>4.8653344917463155</v>
      </c>
    </row>
    <row r="576" spans="1:12" x14ac:dyDescent="0.35">
      <c r="A576" t="s">
        <v>30</v>
      </c>
      <c r="B576">
        <v>2015</v>
      </c>
      <c r="C576" t="s">
        <v>37</v>
      </c>
      <c r="D576" s="29">
        <v>42095</v>
      </c>
      <c r="E576" t="s">
        <v>95</v>
      </c>
      <c r="F576" t="s">
        <v>75</v>
      </c>
      <c r="G576">
        <v>1457.8</v>
      </c>
      <c r="H576">
        <v>121.5</v>
      </c>
      <c r="I576" s="38">
        <v>1390.6000000000001</v>
      </c>
      <c r="J576">
        <v>115.4</v>
      </c>
      <c r="K576">
        <v>4.832446426003151</v>
      </c>
      <c r="L576">
        <v>5.2859618717504286</v>
      </c>
    </row>
    <row r="577" spans="1:12" x14ac:dyDescent="0.35">
      <c r="A577" t="s">
        <v>30</v>
      </c>
      <c r="B577">
        <v>2015</v>
      </c>
      <c r="C577" t="s">
        <v>37</v>
      </c>
      <c r="D577" s="29">
        <v>42095</v>
      </c>
      <c r="E577" t="s">
        <v>95</v>
      </c>
      <c r="F577" t="s">
        <v>17</v>
      </c>
      <c r="G577">
        <v>375.7</v>
      </c>
      <c r="H577">
        <v>121.5</v>
      </c>
      <c r="I577" s="38">
        <v>352</v>
      </c>
      <c r="J577">
        <v>115.4</v>
      </c>
      <c r="K577">
        <v>6.7329545454545423</v>
      </c>
      <c r="L577">
        <v>5.2859618717504286</v>
      </c>
    </row>
    <row r="578" spans="1:12" x14ac:dyDescent="0.35">
      <c r="A578" t="s">
        <v>30</v>
      </c>
      <c r="B578">
        <v>2015</v>
      </c>
      <c r="C578" t="s">
        <v>37</v>
      </c>
      <c r="D578" s="29">
        <v>42095</v>
      </c>
      <c r="E578" t="s">
        <v>95</v>
      </c>
      <c r="F578" t="s">
        <v>82</v>
      </c>
      <c r="G578">
        <v>351</v>
      </c>
      <c r="H578">
        <v>121.5</v>
      </c>
      <c r="I578" s="38">
        <v>338.1</v>
      </c>
      <c r="J578">
        <v>115.4</v>
      </c>
      <c r="K578">
        <v>3.8154392191659205</v>
      </c>
      <c r="L578">
        <v>5.2859618717504286</v>
      </c>
    </row>
    <row r="579" spans="1:12" x14ac:dyDescent="0.35">
      <c r="A579" t="s">
        <v>30</v>
      </c>
      <c r="B579">
        <v>2015</v>
      </c>
      <c r="C579" t="s">
        <v>37</v>
      </c>
      <c r="D579" s="29">
        <v>42095</v>
      </c>
      <c r="E579" t="s">
        <v>95</v>
      </c>
      <c r="F579" t="s">
        <v>83</v>
      </c>
      <c r="G579">
        <v>472.9</v>
      </c>
      <c r="H579">
        <v>121.5</v>
      </c>
      <c r="I579" s="38">
        <v>448.29999999999995</v>
      </c>
      <c r="J579">
        <v>115.4</v>
      </c>
      <c r="K579">
        <v>5.4873968324782574</v>
      </c>
      <c r="L579">
        <v>5.2859618717504286</v>
      </c>
    </row>
    <row r="580" spans="1:12" x14ac:dyDescent="0.35">
      <c r="A580" t="s">
        <v>30</v>
      </c>
      <c r="B580">
        <v>2015</v>
      </c>
      <c r="C580" t="s">
        <v>37</v>
      </c>
      <c r="D580" s="29">
        <v>42095</v>
      </c>
      <c r="E580" t="s">
        <v>95</v>
      </c>
      <c r="F580" t="s">
        <v>84</v>
      </c>
      <c r="G580">
        <v>236.9</v>
      </c>
      <c r="H580">
        <v>121.5</v>
      </c>
      <c r="I580" s="38">
        <v>225.2</v>
      </c>
      <c r="J580">
        <v>115.4</v>
      </c>
      <c r="K580">
        <v>5.195381882770878</v>
      </c>
      <c r="L580">
        <v>5.2859618717504286</v>
      </c>
    </row>
    <row r="581" spans="1:12" x14ac:dyDescent="0.35">
      <c r="A581" t="s">
        <v>30</v>
      </c>
      <c r="B581">
        <v>2015</v>
      </c>
      <c r="C581" t="s">
        <v>37</v>
      </c>
      <c r="D581" s="29">
        <v>42095</v>
      </c>
      <c r="E581" t="s">
        <v>95</v>
      </c>
      <c r="F581" t="s">
        <v>21</v>
      </c>
      <c r="G581">
        <v>121.2</v>
      </c>
      <c r="H581">
        <v>121.5</v>
      </c>
      <c r="I581" s="38">
        <v>113.4</v>
      </c>
      <c r="J581">
        <v>115.4</v>
      </c>
      <c r="K581">
        <v>6.8783068783068755</v>
      </c>
      <c r="L581">
        <v>5.2859618717504286</v>
      </c>
    </row>
    <row r="582" spans="1:12" x14ac:dyDescent="0.35">
      <c r="A582" t="s">
        <v>30</v>
      </c>
      <c r="B582">
        <v>2015</v>
      </c>
      <c r="C582" t="s">
        <v>37</v>
      </c>
      <c r="D582" s="29">
        <v>42095</v>
      </c>
      <c r="E582" t="s">
        <v>95</v>
      </c>
      <c r="F582" t="s">
        <v>23</v>
      </c>
      <c r="G582">
        <v>118.6</v>
      </c>
      <c r="H582">
        <v>121.5</v>
      </c>
      <c r="I582" s="38">
        <v>111.8</v>
      </c>
      <c r="J582">
        <v>115.4</v>
      </c>
      <c r="K582">
        <v>6.082289803220033</v>
      </c>
      <c r="L582">
        <v>5.2859618717504286</v>
      </c>
    </row>
    <row r="583" spans="1:12" x14ac:dyDescent="0.35">
      <c r="A583" t="s">
        <v>33</v>
      </c>
      <c r="B583">
        <v>2015</v>
      </c>
      <c r="C583" t="s">
        <v>37</v>
      </c>
      <c r="D583" s="29">
        <v>42095</v>
      </c>
      <c r="E583" t="s">
        <v>95</v>
      </c>
      <c r="F583" t="s">
        <v>75</v>
      </c>
      <c r="G583">
        <v>1458.8999999999999</v>
      </c>
      <c r="H583">
        <v>119.7</v>
      </c>
      <c r="I583" s="38">
        <v>1391.3000000000002</v>
      </c>
      <c r="J583">
        <v>114.7</v>
      </c>
      <c r="K583">
        <v>4.8587651836411752</v>
      </c>
      <c r="L583">
        <v>4.3591979075850045</v>
      </c>
    </row>
    <row r="584" spans="1:12" x14ac:dyDescent="0.35">
      <c r="A584" t="s">
        <v>33</v>
      </c>
      <c r="B584">
        <v>2015</v>
      </c>
      <c r="C584" t="s">
        <v>37</v>
      </c>
      <c r="D584" s="29">
        <v>42095</v>
      </c>
      <c r="E584" t="s">
        <v>95</v>
      </c>
      <c r="F584" t="s">
        <v>17</v>
      </c>
      <c r="G584">
        <v>360.6</v>
      </c>
      <c r="H584">
        <v>119.7</v>
      </c>
      <c r="I584" s="38">
        <v>344.5</v>
      </c>
      <c r="J584">
        <v>114.7</v>
      </c>
      <c r="K584">
        <v>4.6734397677793975</v>
      </c>
      <c r="L584">
        <v>4.3591979075850045</v>
      </c>
    </row>
    <row r="585" spans="1:12" x14ac:dyDescent="0.35">
      <c r="A585" t="s">
        <v>33</v>
      </c>
      <c r="B585">
        <v>2015</v>
      </c>
      <c r="C585" t="s">
        <v>37</v>
      </c>
      <c r="D585" s="29">
        <v>42095</v>
      </c>
      <c r="E585" t="s">
        <v>95</v>
      </c>
      <c r="F585" t="s">
        <v>82</v>
      </c>
      <c r="G585">
        <v>349.3</v>
      </c>
      <c r="H585">
        <v>119.7</v>
      </c>
      <c r="I585" s="38">
        <v>337.6</v>
      </c>
      <c r="J585">
        <v>114.7</v>
      </c>
      <c r="K585">
        <v>3.4656398104265365</v>
      </c>
      <c r="L585">
        <v>4.3591979075850045</v>
      </c>
    </row>
    <row r="586" spans="1:12" x14ac:dyDescent="0.35">
      <c r="A586" t="s">
        <v>33</v>
      </c>
      <c r="B586">
        <v>2015</v>
      </c>
      <c r="C586" t="s">
        <v>37</v>
      </c>
      <c r="D586" s="29">
        <v>42095</v>
      </c>
      <c r="E586" t="s">
        <v>95</v>
      </c>
      <c r="F586" t="s">
        <v>83</v>
      </c>
      <c r="G586">
        <v>474.7</v>
      </c>
      <c r="H586">
        <v>119.7</v>
      </c>
      <c r="I586" s="38">
        <v>450.6</v>
      </c>
      <c r="J586">
        <v>114.7</v>
      </c>
      <c r="K586">
        <v>5.3484243231247151</v>
      </c>
      <c r="L586">
        <v>4.3591979075850045</v>
      </c>
    </row>
    <row r="587" spans="1:12" x14ac:dyDescent="0.35">
      <c r="A587" t="s">
        <v>33</v>
      </c>
      <c r="B587">
        <v>2015</v>
      </c>
      <c r="C587" t="s">
        <v>37</v>
      </c>
      <c r="D587" s="29">
        <v>42095</v>
      </c>
      <c r="E587" t="s">
        <v>95</v>
      </c>
      <c r="F587" t="s">
        <v>84</v>
      </c>
      <c r="G587">
        <v>232.60000000000002</v>
      </c>
      <c r="H587">
        <v>119.7</v>
      </c>
      <c r="I587" s="38">
        <v>224.8</v>
      </c>
      <c r="J587">
        <v>114.7</v>
      </c>
      <c r="K587">
        <v>3.46975088967972</v>
      </c>
      <c r="L587">
        <v>4.3591979075850045</v>
      </c>
    </row>
    <row r="588" spans="1:12" x14ac:dyDescent="0.35">
      <c r="A588" t="s">
        <v>33</v>
      </c>
      <c r="B588">
        <v>2015</v>
      </c>
      <c r="C588" t="s">
        <v>37</v>
      </c>
      <c r="D588" s="29">
        <v>42095</v>
      </c>
      <c r="E588" t="s">
        <v>95</v>
      </c>
      <c r="F588" t="s">
        <v>21</v>
      </c>
      <c r="G588">
        <v>114.7</v>
      </c>
      <c r="H588">
        <v>119.7</v>
      </c>
      <c r="I588" s="38">
        <v>110.9</v>
      </c>
      <c r="J588">
        <v>114.7</v>
      </c>
      <c r="K588">
        <v>3.4265103697024317</v>
      </c>
      <c r="L588">
        <v>4.3591979075850045</v>
      </c>
    </row>
    <row r="589" spans="1:12" x14ac:dyDescent="0.35">
      <c r="A589" t="s">
        <v>33</v>
      </c>
      <c r="B589">
        <v>2015</v>
      </c>
      <c r="C589" t="s">
        <v>37</v>
      </c>
      <c r="D589" s="29">
        <v>42095</v>
      </c>
      <c r="E589" t="s">
        <v>95</v>
      </c>
      <c r="F589" t="s">
        <v>23</v>
      </c>
      <c r="G589">
        <v>114.6</v>
      </c>
      <c r="H589">
        <v>119.7</v>
      </c>
      <c r="I589" s="38">
        <v>111</v>
      </c>
      <c r="J589">
        <v>114.7</v>
      </c>
      <c r="K589">
        <v>3.2432432432432377</v>
      </c>
      <c r="L589">
        <v>4.3591979075850045</v>
      </c>
    </row>
    <row r="590" spans="1:12" x14ac:dyDescent="0.35">
      <c r="A590" t="s">
        <v>34</v>
      </c>
      <c r="B590">
        <v>2015</v>
      </c>
      <c r="C590" t="s">
        <v>38</v>
      </c>
      <c r="D590" s="29">
        <v>42125</v>
      </c>
      <c r="E590" t="s">
        <v>95</v>
      </c>
      <c r="F590" t="s">
        <v>75</v>
      </c>
      <c r="G590">
        <v>1471.2</v>
      </c>
      <c r="H590">
        <v>121.6</v>
      </c>
      <c r="I590" s="38">
        <v>1404.8000000000004</v>
      </c>
      <c r="J590">
        <v>115.8</v>
      </c>
      <c r="K590">
        <v>4.726651480637786</v>
      </c>
      <c r="L590">
        <v>5.0086355785837631</v>
      </c>
    </row>
    <row r="591" spans="1:12" x14ac:dyDescent="0.35">
      <c r="A591" t="s">
        <v>34</v>
      </c>
      <c r="B591">
        <v>2015</v>
      </c>
      <c r="C591" t="s">
        <v>38</v>
      </c>
      <c r="D591" s="29">
        <v>42125</v>
      </c>
      <c r="E591" t="s">
        <v>95</v>
      </c>
      <c r="F591" t="s">
        <v>17</v>
      </c>
      <c r="G591">
        <v>371.4</v>
      </c>
      <c r="H591">
        <v>121.6</v>
      </c>
      <c r="I591" s="38">
        <v>350.79999999999995</v>
      </c>
      <c r="J591">
        <v>115.8</v>
      </c>
      <c r="K591">
        <v>5.8722919042189359</v>
      </c>
      <c r="L591">
        <v>5.0086355785837631</v>
      </c>
    </row>
    <row r="592" spans="1:12" x14ac:dyDescent="0.35">
      <c r="A592" t="s">
        <v>34</v>
      </c>
      <c r="B592">
        <v>2015</v>
      </c>
      <c r="C592" t="s">
        <v>38</v>
      </c>
      <c r="D592" s="29">
        <v>42125</v>
      </c>
      <c r="E592" t="s">
        <v>95</v>
      </c>
      <c r="F592" t="s">
        <v>82</v>
      </c>
      <c r="G592">
        <v>353</v>
      </c>
      <c r="H592">
        <v>121.6</v>
      </c>
      <c r="I592" s="38">
        <v>338.6</v>
      </c>
      <c r="J592">
        <v>115.8</v>
      </c>
      <c r="K592">
        <v>4.2528056704075539</v>
      </c>
      <c r="L592">
        <v>5.0086355785837631</v>
      </c>
    </row>
    <row r="593" spans="1:12" x14ac:dyDescent="0.35">
      <c r="A593" t="s">
        <v>34</v>
      </c>
      <c r="B593">
        <v>2015</v>
      </c>
      <c r="C593" t="s">
        <v>38</v>
      </c>
      <c r="D593" s="29">
        <v>42125</v>
      </c>
      <c r="E593" t="s">
        <v>95</v>
      </c>
      <c r="F593" t="s">
        <v>83</v>
      </c>
      <c r="G593">
        <v>475.70000000000005</v>
      </c>
      <c r="H593">
        <v>121.6</v>
      </c>
      <c r="I593" s="38">
        <v>450.79999999999995</v>
      </c>
      <c r="J593">
        <v>115.8</v>
      </c>
      <c r="K593">
        <v>5.523513753327439</v>
      </c>
      <c r="L593">
        <v>5.0086355785837631</v>
      </c>
    </row>
    <row r="594" spans="1:12" x14ac:dyDescent="0.35">
      <c r="A594" t="s">
        <v>34</v>
      </c>
      <c r="B594">
        <v>2015</v>
      </c>
      <c r="C594" t="s">
        <v>38</v>
      </c>
      <c r="D594" s="29">
        <v>42125</v>
      </c>
      <c r="E594" t="s">
        <v>95</v>
      </c>
      <c r="F594" t="s">
        <v>84</v>
      </c>
      <c r="G594">
        <v>236.3</v>
      </c>
      <c r="H594">
        <v>121.6</v>
      </c>
      <c r="I594" s="38">
        <v>225.89999999999998</v>
      </c>
      <c r="J594">
        <v>115.8</v>
      </c>
      <c r="K594">
        <v>4.6038069942452564</v>
      </c>
      <c r="L594">
        <v>5.0086355785837631</v>
      </c>
    </row>
    <row r="595" spans="1:12" x14ac:dyDescent="0.35">
      <c r="A595" t="s">
        <v>34</v>
      </c>
      <c r="B595">
        <v>2015</v>
      </c>
      <c r="C595" t="s">
        <v>38</v>
      </c>
      <c r="D595" s="29">
        <v>42125</v>
      </c>
      <c r="E595" t="s">
        <v>95</v>
      </c>
      <c r="F595" t="s">
        <v>21</v>
      </c>
      <c r="G595">
        <v>119.2</v>
      </c>
      <c r="H595">
        <v>121.6</v>
      </c>
      <c r="I595" s="38">
        <v>112.5</v>
      </c>
      <c r="J595">
        <v>115.8</v>
      </c>
      <c r="K595">
        <v>5.9555555555555584</v>
      </c>
      <c r="L595">
        <v>5.0086355785837631</v>
      </c>
    </row>
    <row r="596" spans="1:12" x14ac:dyDescent="0.35">
      <c r="A596" t="s">
        <v>34</v>
      </c>
      <c r="B596">
        <v>2015</v>
      </c>
      <c r="C596" t="s">
        <v>38</v>
      </c>
      <c r="D596" s="29">
        <v>42125</v>
      </c>
      <c r="E596" t="s">
        <v>95</v>
      </c>
      <c r="F596" t="s">
        <v>23</v>
      </c>
      <c r="G596">
        <v>117.7</v>
      </c>
      <c r="H596">
        <v>121.6</v>
      </c>
      <c r="I596" s="38">
        <v>111.8</v>
      </c>
      <c r="J596">
        <v>115.8</v>
      </c>
      <c r="K596">
        <v>5.277280858676213</v>
      </c>
      <c r="L596">
        <v>5.0086355785837631</v>
      </c>
    </row>
    <row r="597" spans="1:12" x14ac:dyDescent="0.35">
      <c r="A597" t="s">
        <v>30</v>
      </c>
      <c r="B597">
        <v>2015</v>
      </c>
      <c r="C597" t="s">
        <v>38</v>
      </c>
      <c r="D597" s="29">
        <v>42125</v>
      </c>
      <c r="E597" t="s">
        <v>95</v>
      </c>
      <c r="F597" t="s">
        <v>75</v>
      </c>
      <c r="G597">
        <v>1467.5</v>
      </c>
      <c r="H597">
        <v>122.4</v>
      </c>
      <c r="I597" s="38">
        <v>1399.6999999999998</v>
      </c>
      <c r="J597">
        <v>116</v>
      </c>
      <c r="K597">
        <v>4.8438951203829532</v>
      </c>
      <c r="L597">
        <v>5.5172413793103496</v>
      </c>
    </row>
    <row r="598" spans="1:12" x14ac:dyDescent="0.35">
      <c r="A598" t="s">
        <v>30</v>
      </c>
      <c r="B598">
        <v>2015</v>
      </c>
      <c r="C598" t="s">
        <v>38</v>
      </c>
      <c r="D598" s="29">
        <v>42125</v>
      </c>
      <c r="E598" t="s">
        <v>95</v>
      </c>
      <c r="F598" t="s">
        <v>17</v>
      </c>
      <c r="G598">
        <v>378.2</v>
      </c>
      <c r="H598">
        <v>122.4</v>
      </c>
      <c r="I598" s="38">
        <v>354</v>
      </c>
      <c r="J598">
        <v>116</v>
      </c>
      <c r="K598">
        <v>6.8361581920903927</v>
      </c>
      <c r="L598">
        <v>5.5172413793103496</v>
      </c>
    </row>
    <row r="599" spans="1:12" x14ac:dyDescent="0.35">
      <c r="A599" t="s">
        <v>30</v>
      </c>
      <c r="B599">
        <v>2015</v>
      </c>
      <c r="C599" t="s">
        <v>38</v>
      </c>
      <c r="D599" s="29">
        <v>42125</v>
      </c>
      <c r="E599" t="s">
        <v>95</v>
      </c>
      <c r="F599" t="s">
        <v>82</v>
      </c>
      <c r="G599">
        <v>353.4</v>
      </c>
      <c r="H599">
        <v>122.4</v>
      </c>
      <c r="I599" s="38">
        <v>338.79999999999995</v>
      </c>
      <c r="J599">
        <v>116</v>
      </c>
      <c r="K599">
        <v>4.3093270365997718</v>
      </c>
      <c r="L599">
        <v>5.5172413793103496</v>
      </c>
    </row>
    <row r="600" spans="1:12" x14ac:dyDescent="0.35">
      <c r="A600" t="s">
        <v>30</v>
      </c>
      <c r="B600">
        <v>2015</v>
      </c>
      <c r="C600" t="s">
        <v>38</v>
      </c>
      <c r="D600" s="29">
        <v>42125</v>
      </c>
      <c r="E600" t="s">
        <v>95</v>
      </c>
      <c r="F600" t="s">
        <v>83</v>
      </c>
      <c r="G600">
        <v>475.90000000000003</v>
      </c>
      <c r="H600">
        <v>122.4</v>
      </c>
      <c r="I600" s="38">
        <v>450.29999999999995</v>
      </c>
      <c r="J600">
        <v>116</v>
      </c>
      <c r="K600">
        <v>5.6850988230069026</v>
      </c>
      <c r="L600">
        <v>5.5172413793103496</v>
      </c>
    </row>
    <row r="601" spans="1:12" x14ac:dyDescent="0.35">
      <c r="A601" t="s">
        <v>30</v>
      </c>
      <c r="B601">
        <v>2015</v>
      </c>
      <c r="C601" t="s">
        <v>38</v>
      </c>
      <c r="D601" s="29">
        <v>42125</v>
      </c>
      <c r="E601" t="s">
        <v>95</v>
      </c>
      <c r="F601" t="s">
        <v>84</v>
      </c>
      <c r="G601">
        <v>238.4</v>
      </c>
      <c r="H601">
        <v>122.4</v>
      </c>
      <c r="I601" s="38">
        <v>225.89999999999998</v>
      </c>
      <c r="J601">
        <v>116</v>
      </c>
      <c r="K601">
        <v>5.5334218680832361</v>
      </c>
      <c r="L601">
        <v>5.5172413793103496</v>
      </c>
    </row>
    <row r="602" spans="1:12" x14ac:dyDescent="0.35">
      <c r="A602" t="s">
        <v>30</v>
      </c>
      <c r="B602">
        <v>2015</v>
      </c>
      <c r="C602" t="s">
        <v>38</v>
      </c>
      <c r="D602" s="29">
        <v>42125</v>
      </c>
      <c r="E602" t="s">
        <v>95</v>
      </c>
      <c r="F602" t="s">
        <v>21</v>
      </c>
      <c r="G602">
        <v>121.9</v>
      </c>
      <c r="H602">
        <v>122.4</v>
      </c>
      <c r="I602" s="38">
        <v>113.4</v>
      </c>
      <c r="J602">
        <v>116</v>
      </c>
      <c r="K602">
        <v>7.4955908289241622</v>
      </c>
      <c r="L602">
        <v>5.5172413793103496</v>
      </c>
    </row>
    <row r="603" spans="1:12" x14ac:dyDescent="0.35">
      <c r="A603" t="s">
        <v>30</v>
      </c>
      <c r="B603">
        <v>2015</v>
      </c>
      <c r="C603" t="s">
        <v>38</v>
      </c>
      <c r="D603" s="29">
        <v>42125</v>
      </c>
      <c r="E603" t="s">
        <v>95</v>
      </c>
      <c r="F603" t="s">
        <v>23</v>
      </c>
      <c r="G603">
        <v>119.4</v>
      </c>
      <c r="H603">
        <v>122.4</v>
      </c>
      <c r="I603" s="38">
        <v>112.1</v>
      </c>
      <c r="J603">
        <v>116</v>
      </c>
      <c r="K603">
        <v>6.5120428189116968</v>
      </c>
      <c r="L603">
        <v>5.5172413793103496</v>
      </c>
    </row>
    <row r="604" spans="1:12" x14ac:dyDescent="0.35">
      <c r="A604" t="s">
        <v>33</v>
      </c>
      <c r="B604">
        <v>2015</v>
      </c>
      <c r="C604" t="s">
        <v>38</v>
      </c>
      <c r="D604" s="29">
        <v>42125</v>
      </c>
      <c r="E604" t="s">
        <v>95</v>
      </c>
      <c r="F604" t="s">
        <v>75</v>
      </c>
      <c r="G604">
        <v>1481.2</v>
      </c>
      <c r="H604">
        <v>120.7</v>
      </c>
      <c r="I604" s="38">
        <v>1412.4</v>
      </c>
      <c r="J604">
        <v>115.6</v>
      </c>
      <c r="K604">
        <v>4.8711413197394471</v>
      </c>
      <c r="L604">
        <v>4.4117647058823612</v>
      </c>
    </row>
    <row r="605" spans="1:12" x14ac:dyDescent="0.35">
      <c r="A605" t="s">
        <v>33</v>
      </c>
      <c r="B605">
        <v>2015</v>
      </c>
      <c r="C605" t="s">
        <v>38</v>
      </c>
      <c r="D605" s="29">
        <v>42125</v>
      </c>
      <c r="E605" t="s">
        <v>95</v>
      </c>
      <c r="F605" t="s">
        <v>17</v>
      </c>
      <c r="G605">
        <v>361.4</v>
      </c>
      <c r="H605">
        <v>120.7</v>
      </c>
      <c r="I605" s="38">
        <v>345.9</v>
      </c>
      <c r="J605">
        <v>115.6</v>
      </c>
      <c r="K605">
        <v>4.4810638912980636</v>
      </c>
      <c r="L605">
        <v>4.4117647058823612</v>
      </c>
    </row>
    <row r="606" spans="1:12" x14ac:dyDescent="0.35">
      <c r="A606" t="s">
        <v>33</v>
      </c>
      <c r="B606">
        <v>2015</v>
      </c>
      <c r="C606" t="s">
        <v>38</v>
      </c>
      <c r="D606" s="29">
        <v>42125</v>
      </c>
      <c r="E606" t="s">
        <v>95</v>
      </c>
      <c r="F606" t="s">
        <v>82</v>
      </c>
      <c r="G606">
        <v>352.4</v>
      </c>
      <c r="H606">
        <v>120.7</v>
      </c>
      <c r="I606" s="38">
        <v>338.5</v>
      </c>
      <c r="J606">
        <v>115.6</v>
      </c>
      <c r="K606">
        <v>4.1063515509601114</v>
      </c>
      <c r="L606">
        <v>4.4117647058823612</v>
      </c>
    </row>
    <row r="607" spans="1:12" x14ac:dyDescent="0.35">
      <c r="A607" t="s">
        <v>33</v>
      </c>
      <c r="B607">
        <v>2015</v>
      </c>
      <c r="C607" t="s">
        <v>38</v>
      </c>
      <c r="D607" s="29">
        <v>42125</v>
      </c>
      <c r="E607" t="s">
        <v>95</v>
      </c>
      <c r="F607" t="s">
        <v>83</v>
      </c>
      <c r="G607">
        <v>477.4</v>
      </c>
      <c r="H607">
        <v>120.7</v>
      </c>
      <c r="I607" s="38">
        <v>452</v>
      </c>
      <c r="J607">
        <v>115.6</v>
      </c>
      <c r="K607">
        <v>5.6194690265486669</v>
      </c>
      <c r="L607">
        <v>4.4117647058823612</v>
      </c>
    </row>
    <row r="608" spans="1:12" x14ac:dyDescent="0.35">
      <c r="A608" t="s">
        <v>33</v>
      </c>
      <c r="B608">
        <v>2015</v>
      </c>
      <c r="C608" t="s">
        <v>38</v>
      </c>
      <c r="D608" s="29">
        <v>42125</v>
      </c>
      <c r="E608" t="s">
        <v>95</v>
      </c>
      <c r="F608" t="s">
        <v>84</v>
      </c>
      <c r="G608">
        <v>233.9</v>
      </c>
      <c r="H608">
        <v>120.7</v>
      </c>
      <c r="I608" s="38">
        <v>225.8</v>
      </c>
      <c r="J608">
        <v>115.6</v>
      </c>
      <c r="K608">
        <v>3.5872453498671368</v>
      </c>
      <c r="L608">
        <v>4.4117647058823612</v>
      </c>
    </row>
    <row r="609" spans="1:12" x14ac:dyDescent="0.35">
      <c r="A609" t="s">
        <v>33</v>
      </c>
      <c r="B609">
        <v>2015</v>
      </c>
      <c r="C609" t="s">
        <v>38</v>
      </c>
      <c r="D609" s="29">
        <v>42125</v>
      </c>
      <c r="E609" t="s">
        <v>95</v>
      </c>
      <c r="F609" t="s">
        <v>21</v>
      </c>
      <c r="G609">
        <v>114.9</v>
      </c>
      <c r="H609">
        <v>120.7</v>
      </c>
      <c r="I609" s="38">
        <v>111.1</v>
      </c>
      <c r="J609">
        <v>115.6</v>
      </c>
      <c r="K609">
        <v>3.420342034203431</v>
      </c>
      <c r="L609">
        <v>4.4117647058823612</v>
      </c>
    </row>
    <row r="610" spans="1:12" x14ac:dyDescent="0.35">
      <c r="A610" t="s">
        <v>33</v>
      </c>
      <c r="B610">
        <v>2015</v>
      </c>
      <c r="C610" t="s">
        <v>38</v>
      </c>
      <c r="D610" s="29">
        <v>42125</v>
      </c>
      <c r="E610" t="s">
        <v>95</v>
      </c>
      <c r="F610" t="s">
        <v>23</v>
      </c>
      <c r="G610">
        <v>114.9</v>
      </c>
      <c r="H610">
        <v>120.7</v>
      </c>
      <c r="I610" s="38">
        <v>111.2</v>
      </c>
      <c r="J610">
        <v>115.6</v>
      </c>
      <c r="K610">
        <v>3.3273381294964053</v>
      </c>
      <c r="L610">
        <v>4.4117647058823612</v>
      </c>
    </row>
    <row r="611" spans="1:12" x14ac:dyDescent="0.35">
      <c r="A611" t="s">
        <v>34</v>
      </c>
      <c r="B611">
        <v>2015</v>
      </c>
      <c r="C611" t="s">
        <v>39</v>
      </c>
      <c r="D611" s="29">
        <v>42156</v>
      </c>
      <c r="E611" t="s">
        <v>95</v>
      </c>
      <c r="F611" t="s">
        <v>75</v>
      </c>
      <c r="G611">
        <v>1503.7</v>
      </c>
      <c r="H611">
        <v>123</v>
      </c>
      <c r="I611" s="38">
        <v>1419.5000000000002</v>
      </c>
      <c r="J611">
        <v>116.7</v>
      </c>
      <c r="K611">
        <v>5.9316660796054812</v>
      </c>
      <c r="L611">
        <v>5.3984575835475548</v>
      </c>
    </row>
    <row r="612" spans="1:12" x14ac:dyDescent="0.35">
      <c r="A612" t="s">
        <v>34</v>
      </c>
      <c r="B612">
        <v>2015</v>
      </c>
      <c r="C612" t="s">
        <v>39</v>
      </c>
      <c r="D612" s="29">
        <v>42156</v>
      </c>
      <c r="E612" t="s">
        <v>95</v>
      </c>
      <c r="F612" t="s">
        <v>17</v>
      </c>
      <c r="G612">
        <v>374.1</v>
      </c>
      <c r="H612">
        <v>123</v>
      </c>
      <c r="I612" s="38">
        <v>352.7</v>
      </c>
      <c r="J612">
        <v>116.7</v>
      </c>
      <c r="K612">
        <v>6.0674794442869393</v>
      </c>
      <c r="L612">
        <v>5.3984575835475548</v>
      </c>
    </row>
    <row r="613" spans="1:12" x14ac:dyDescent="0.35">
      <c r="A613" t="s">
        <v>34</v>
      </c>
      <c r="B613">
        <v>2015</v>
      </c>
      <c r="C613" t="s">
        <v>39</v>
      </c>
      <c r="D613" s="29">
        <v>42156</v>
      </c>
      <c r="E613" t="s">
        <v>95</v>
      </c>
      <c r="F613" t="s">
        <v>82</v>
      </c>
      <c r="G613">
        <v>355</v>
      </c>
      <c r="H613">
        <v>123</v>
      </c>
      <c r="I613" s="38">
        <v>340.5</v>
      </c>
      <c r="J613">
        <v>116.7</v>
      </c>
      <c r="K613">
        <v>4.2584434654919239</v>
      </c>
      <c r="L613">
        <v>5.3984575835475548</v>
      </c>
    </row>
    <row r="614" spans="1:12" x14ac:dyDescent="0.35">
      <c r="A614" t="s">
        <v>34</v>
      </c>
      <c r="B614">
        <v>2015</v>
      </c>
      <c r="C614" t="s">
        <v>39</v>
      </c>
      <c r="D614" s="29">
        <v>42156</v>
      </c>
      <c r="E614" t="s">
        <v>95</v>
      </c>
      <c r="F614" t="s">
        <v>83</v>
      </c>
      <c r="G614">
        <v>478.7</v>
      </c>
      <c r="H614">
        <v>123</v>
      </c>
      <c r="I614" s="38">
        <v>451.90000000000003</v>
      </c>
      <c r="J614">
        <v>116.7</v>
      </c>
      <c r="K614">
        <v>5.9305156007966255</v>
      </c>
      <c r="L614">
        <v>5.3984575835475548</v>
      </c>
    </row>
    <row r="615" spans="1:12" x14ac:dyDescent="0.35">
      <c r="A615" t="s">
        <v>34</v>
      </c>
      <c r="B615">
        <v>2015</v>
      </c>
      <c r="C615" t="s">
        <v>39</v>
      </c>
      <c r="D615" s="29">
        <v>42156</v>
      </c>
      <c r="E615" t="s">
        <v>95</v>
      </c>
      <c r="F615" t="s">
        <v>84</v>
      </c>
      <c r="G615">
        <v>238.1</v>
      </c>
      <c r="H615">
        <v>123</v>
      </c>
      <c r="I615" s="38">
        <v>226.89999999999998</v>
      </c>
      <c r="J615">
        <v>116.7</v>
      </c>
      <c r="K615">
        <v>4.9360951961216477</v>
      </c>
      <c r="L615">
        <v>5.3984575835475548</v>
      </c>
    </row>
    <row r="616" spans="1:12" x14ac:dyDescent="0.35">
      <c r="A616" t="s">
        <v>34</v>
      </c>
      <c r="B616">
        <v>2015</v>
      </c>
      <c r="C616" t="s">
        <v>39</v>
      </c>
      <c r="D616" s="29">
        <v>42156</v>
      </c>
      <c r="E616" t="s">
        <v>95</v>
      </c>
      <c r="F616" t="s">
        <v>21</v>
      </c>
      <c r="G616">
        <v>119.8</v>
      </c>
      <c r="H616">
        <v>123</v>
      </c>
      <c r="I616" s="38">
        <v>113.2</v>
      </c>
      <c r="J616">
        <v>116.7</v>
      </c>
      <c r="K616">
        <v>5.8303886925795005</v>
      </c>
      <c r="L616">
        <v>5.3984575835475548</v>
      </c>
    </row>
    <row r="617" spans="1:12" x14ac:dyDescent="0.35">
      <c r="A617" t="s">
        <v>34</v>
      </c>
      <c r="B617">
        <v>2015</v>
      </c>
      <c r="C617" t="s">
        <v>39</v>
      </c>
      <c r="D617" s="29">
        <v>42156</v>
      </c>
      <c r="E617" t="s">
        <v>95</v>
      </c>
      <c r="F617" t="s">
        <v>23</v>
      </c>
      <c r="G617">
        <v>118.5</v>
      </c>
      <c r="H617">
        <v>123</v>
      </c>
      <c r="I617" s="38">
        <v>112.3</v>
      </c>
      <c r="J617">
        <v>116.7</v>
      </c>
      <c r="K617">
        <v>5.5209260908281417</v>
      </c>
      <c r="L617">
        <v>5.3984575835475548</v>
      </c>
    </row>
    <row r="618" spans="1:12" x14ac:dyDescent="0.35">
      <c r="A618" t="s">
        <v>30</v>
      </c>
      <c r="B618">
        <v>2015</v>
      </c>
      <c r="C618" t="s">
        <v>39</v>
      </c>
      <c r="D618" s="29">
        <v>42156</v>
      </c>
      <c r="E618" t="s">
        <v>95</v>
      </c>
      <c r="F618" t="s">
        <v>75</v>
      </c>
      <c r="G618">
        <v>1496.8</v>
      </c>
      <c r="H618">
        <v>124.1</v>
      </c>
      <c r="I618" s="38">
        <v>1410.7999999999997</v>
      </c>
      <c r="J618">
        <v>117</v>
      </c>
      <c r="K618">
        <v>6.0958321519705301</v>
      </c>
      <c r="L618">
        <v>6.0683760683760637</v>
      </c>
    </row>
    <row r="619" spans="1:12" x14ac:dyDescent="0.35">
      <c r="A619" t="s">
        <v>30</v>
      </c>
      <c r="B619">
        <v>2015</v>
      </c>
      <c r="C619" t="s">
        <v>39</v>
      </c>
      <c r="D619" s="29">
        <v>42156</v>
      </c>
      <c r="E619" t="s">
        <v>95</v>
      </c>
      <c r="F619" t="s">
        <v>17</v>
      </c>
      <c r="G619">
        <v>381.5</v>
      </c>
      <c r="H619">
        <v>124.1</v>
      </c>
      <c r="I619" s="38">
        <v>356.3</v>
      </c>
      <c r="J619">
        <v>117</v>
      </c>
      <c r="K619">
        <v>7.0726915520628655</v>
      </c>
      <c r="L619">
        <v>6.0683760683760637</v>
      </c>
    </row>
    <row r="620" spans="1:12" x14ac:dyDescent="0.35">
      <c r="A620" t="s">
        <v>30</v>
      </c>
      <c r="B620">
        <v>2015</v>
      </c>
      <c r="C620" t="s">
        <v>39</v>
      </c>
      <c r="D620" s="29">
        <v>42156</v>
      </c>
      <c r="E620" t="s">
        <v>95</v>
      </c>
      <c r="F620" t="s">
        <v>82</v>
      </c>
      <c r="G620">
        <v>355.2</v>
      </c>
      <c r="H620">
        <v>124.1</v>
      </c>
      <c r="I620" s="38">
        <v>340.40000000000003</v>
      </c>
      <c r="J620">
        <v>117</v>
      </c>
      <c r="K620">
        <v>4.3478260869565073</v>
      </c>
      <c r="L620">
        <v>6.0683760683760637</v>
      </c>
    </row>
    <row r="621" spans="1:12" x14ac:dyDescent="0.35">
      <c r="A621" t="s">
        <v>30</v>
      </c>
      <c r="B621">
        <v>2015</v>
      </c>
      <c r="C621" t="s">
        <v>39</v>
      </c>
      <c r="D621" s="29">
        <v>42156</v>
      </c>
      <c r="E621" t="s">
        <v>95</v>
      </c>
      <c r="F621" t="s">
        <v>83</v>
      </c>
      <c r="G621">
        <v>480.2</v>
      </c>
      <c r="H621">
        <v>124.1</v>
      </c>
      <c r="I621" s="38">
        <v>451.6</v>
      </c>
      <c r="J621">
        <v>117</v>
      </c>
      <c r="K621">
        <v>6.3330380868024729</v>
      </c>
      <c r="L621">
        <v>6.0683760683760637</v>
      </c>
    </row>
    <row r="622" spans="1:12" x14ac:dyDescent="0.35">
      <c r="A622" t="s">
        <v>30</v>
      </c>
      <c r="B622">
        <v>2015</v>
      </c>
      <c r="C622" t="s">
        <v>39</v>
      </c>
      <c r="D622" s="29">
        <v>42156</v>
      </c>
      <c r="E622" t="s">
        <v>95</v>
      </c>
      <c r="F622" t="s">
        <v>84</v>
      </c>
      <c r="G622">
        <v>240.7</v>
      </c>
      <c r="H622">
        <v>124.1</v>
      </c>
      <c r="I622" s="38">
        <v>227.2</v>
      </c>
      <c r="J622">
        <v>117</v>
      </c>
      <c r="K622">
        <v>5.9419014084507049</v>
      </c>
      <c r="L622">
        <v>6.0683760683760637</v>
      </c>
    </row>
    <row r="623" spans="1:12" x14ac:dyDescent="0.35">
      <c r="A623" t="s">
        <v>30</v>
      </c>
      <c r="B623">
        <v>2015</v>
      </c>
      <c r="C623" t="s">
        <v>39</v>
      </c>
      <c r="D623" s="29">
        <v>42156</v>
      </c>
      <c r="E623" t="s">
        <v>95</v>
      </c>
      <c r="F623" t="s">
        <v>21</v>
      </c>
      <c r="G623">
        <v>122.6</v>
      </c>
      <c r="H623">
        <v>124.1</v>
      </c>
      <c r="I623" s="38">
        <v>114.4</v>
      </c>
      <c r="J623">
        <v>117</v>
      </c>
      <c r="K623">
        <v>7.1678321678321568</v>
      </c>
      <c r="L623">
        <v>6.0683760683760637</v>
      </c>
    </row>
    <row r="624" spans="1:12" x14ac:dyDescent="0.35">
      <c r="A624" t="s">
        <v>30</v>
      </c>
      <c r="B624">
        <v>2015</v>
      </c>
      <c r="C624" t="s">
        <v>39</v>
      </c>
      <c r="D624" s="29">
        <v>42156</v>
      </c>
      <c r="E624" t="s">
        <v>95</v>
      </c>
      <c r="F624" t="s">
        <v>23</v>
      </c>
      <c r="G624">
        <v>120.4</v>
      </c>
      <c r="H624">
        <v>124.1</v>
      </c>
      <c r="I624" s="38">
        <v>112.8</v>
      </c>
      <c r="J624">
        <v>117</v>
      </c>
      <c r="K624">
        <v>6.7375886524822777</v>
      </c>
      <c r="L624">
        <v>6.0683760683760637</v>
      </c>
    </row>
    <row r="625" spans="1:12" x14ac:dyDescent="0.35">
      <c r="A625" t="s">
        <v>33</v>
      </c>
      <c r="B625">
        <v>2015</v>
      </c>
      <c r="C625" t="s">
        <v>39</v>
      </c>
      <c r="D625" s="29">
        <v>42156</v>
      </c>
      <c r="E625" t="s">
        <v>95</v>
      </c>
      <c r="F625" t="s">
        <v>75</v>
      </c>
      <c r="G625">
        <v>1518.6</v>
      </c>
      <c r="H625">
        <v>121.7</v>
      </c>
      <c r="I625" s="38">
        <v>1433.8</v>
      </c>
      <c r="J625">
        <v>116.4</v>
      </c>
      <c r="K625">
        <v>5.9143534663132904</v>
      </c>
      <c r="L625">
        <v>4.5532646048109937</v>
      </c>
    </row>
    <row r="626" spans="1:12" x14ac:dyDescent="0.35">
      <c r="A626" t="s">
        <v>33</v>
      </c>
      <c r="B626">
        <v>2015</v>
      </c>
      <c r="C626" t="s">
        <v>39</v>
      </c>
      <c r="D626" s="29">
        <v>42156</v>
      </c>
      <c r="E626" t="s">
        <v>95</v>
      </c>
      <c r="F626" t="s">
        <v>17</v>
      </c>
      <c r="G626">
        <v>363.1</v>
      </c>
      <c r="H626">
        <v>121.7</v>
      </c>
      <c r="I626" s="38">
        <v>347.3</v>
      </c>
      <c r="J626">
        <v>116.4</v>
      </c>
      <c r="K626">
        <v>4.5493809386697412</v>
      </c>
      <c r="L626">
        <v>4.5532646048109937</v>
      </c>
    </row>
    <row r="627" spans="1:12" x14ac:dyDescent="0.35">
      <c r="A627" t="s">
        <v>33</v>
      </c>
      <c r="B627">
        <v>2015</v>
      </c>
      <c r="C627" t="s">
        <v>39</v>
      </c>
      <c r="D627" s="29">
        <v>42156</v>
      </c>
      <c r="E627" t="s">
        <v>95</v>
      </c>
      <c r="F627" t="s">
        <v>82</v>
      </c>
      <c r="G627">
        <v>354.5</v>
      </c>
      <c r="H627">
        <v>121.7</v>
      </c>
      <c r="I627" s="38">
        <v>340.5</v>
      </c>
      <c r="J627">
        <v>116.4</v>
      </c>
      <c r="K627">
        <v>4.1116005873715125</v>
      </c>
      <c r="L627">
        <v>4.5532646048109937</v>
      </c>
    </row>
    <row r="628" spans="1:12" x14ac:dyDescent="0.35">
      <c r="A628" t="s">
        <v>33</v>
      </c>
      <c r="B628">
        <v>2015</v>
      </c>
      <c r="C628" t="s">
        <v>39</v>
      </c>
      <c r="D628" s="29">
        <v>42156</v>
      </c>
      <c r="E628" t="s">
        <v>95</v>
      </c>
      <c r="F628" t="s">
        <v>83</v>
      </c>
      <c r="G628">
        <v>478.8</v>
      </c>
      <c r="H628">
        <v>121.7</v>
      </c>
      <c r="I628" s="38">
        <v>452.7</v>
      </c>
      <c r="J628">
        <v>116.4</v>
      </c>
      <c r="K628">
        <v>5.765407554671973</v>
      </c>
      <c r="L628">
        <v>4.5532646048109937</v>
      </c>
    </row>
    <row r="629" spans="1:12" x14ac:dyDescent="0.35">
      <c r="A629" t="s">
        <v>33</v>
      </c>
      <c r="B629">
        <v>2015</v>
      </c>
      <c r="C629" t="s">
        <v>39</v>
      </c>
      <c r="D629" s="29">
        <v>42156</v>
      </c>
      <c r="E629" t="s">
        <v>95</v>
      </c>
      <c r="F629" t="s">
        <v>84</v>
      </c>
      <c r="G629">
        <v>235.2</v>
      </c>
      <c r="H629">
        <v>121.7</v>
      </c>
      <c r="I629" s="38">
        <v>226.5</v>
      </c>
      <c r="J629">
        <v>116.4</v>
      </c>
      <c r="K629">
        <v>3.8410596026490018</v>
      </c>
      <c r="L629">
        <v>4.5532646048109937</v>
      </c>
    </row>
    <row r="630" spans="1:12" x14ac:dyDescent="0.35">
      <c r="A630" t="s">
        <v>33</v>
      </c>
      <c r="B630">
        <v>2015</v>
      </c>
      <c r="C630" t="s">
        <v>39</v>
      </c>
      <c r="D630" s="29">
        <v>42156</v>
      </c>
      <c r="E630" t="s">
        <v>95</v>
      </c>
      <c r="F630" t="s">
        <v>21</v>
      </c>
      <c r="G630">
        <v>115.1</v>
      </c>
      <c r="H630">
        <v>121.7</v>
      </c>
      <c r="I630" s="38">
        <v>111.2</v>
      </c>
      <c r="J630">
        <v>116.4</v>
      </c>
      <c r="K630">
        <v>3.5071942446043085</v>
      </c>
      <c r="L630">
        <v>4.5532646048109937</v>
      </c>
    </row>
    <row r="631" spans="1:12" x14ac:dyDescent="0.35">
      <c r="A631" t="s">
        <v>33</v>
      </c>
      <c r="B631">
        <v>2015</v>
      </c>
      <c r="C631" t="s">
        <v>39</v>
      </c>
      <c r="D631" s="29">
        <v>42156</v>
      </c>
      <c r="E631" t="s">
        <v>95</v>
      </c>
      <c r="F631" t="s">
        <v>23</v>
      </c>
      <c r="G631">
        <v>115.4</v>
      </c>
      <c r="H631">
        <v>121.7</v>
      </c>
      <c r="I631" s="38">
        <v>111.4</v>
      </c>
      <c r="J631">
        <v>116.4</v>
      </c>
      <c r="K631">
        <v>3.5906642728904847</v>
      </c>
      <c r="L631">
        <v>4.5532646048109937</v>
      </c>
    </row>
    <row r="632" spans="1:12" x14ac:dyDescent="0.35">
      <c r="A632" t="s">
        <v>34</v>
      </c>
      <c r="B632">
        <v>2015</v>
      </c>
      <c r="C632" t="s">
        <v>40</v>
      </c>
      <c r="D632" s="29">
        <v>42186</v>
      </c>
      <c r="E632" t="s">
        <v>95</v>
      </c>
      <c r="F632" t="s">
        <v>75</v>
      </c>
      <c r="G632">
        <v>1510.7</v>
      </c>
      <c r="H632">
        <v>123.6</v>
      </c>
      <c r="I632" s="38">
        <v>1461.5</v>
      </c>
      <c r="J632">
        <v>119.2</v>
      </c>
      <c r="K632">
        <v>3.3664043790626099</v>
      </c>
      <c r="L632">
        <v>3.6912751677852276</v>
      </c>
    </row>
    <row r="633" spans="1:12" x14ac:dyDescent="0.35">
      <c r="A633" t="s">
        <v>34</v>
      </c>
      <c r="B633">
        <v>2015</v>
      </c>
      <c r="C633" t="s">
        <v>40</v>
      </c>
      <c r="D633" s="29">
        <v>42186</v>
      </c>
      <c r="E633" t="s">
        <v>95</v>
      </c>
      <c r="F633" t="s">
        <v>17</v>
      </c>
      <c r="G633">
        <v>375.1</v>
      </c>
      <c r="H633">
        <v>123.6</v>
      </c>
      <c r="I633" s="38">
        <v>355</v>
      </c>
      <c r="J633">
        <v>119.2</v>
      </c>
      <c r="K633">
        <v>5.6619718309859222</v>
      </c>
      <c r="L633">
        <v>3.6912751677852276</v>
      </c>
    </row>
    <row r="634" spans="1:12" x14ac:dyDescent="0.35">
      <c r="A634" t="s">
        <v>34</v>
      </c>
      <c r="B634">
        <v>2015</v>
      </c>
      <c r="C634" t="s">
        <v>40</v>
      </c>
      <c r="D634" s="29">
        <v>42186</v>
      </c>
      <c r="E634" t="s">
        <v>95</v>
      </c>
      <c r="F634" t="s">
        <v>82</v>
      </c>
      <c r="G634">
        <v>357</v>
      </c>
      <c r="H634">
        <v>123.6</v>
      </c>
      <c r="I634" s="38">
        <v>344.7</v>
      </c>
      <c r="J634">
        <v>119.2</v>
      </c>
      <c r="K634">
        <v>3.5683202785030494</v>
      </c>
      <c r="L634">
        <v>3.6912751677852276</v>
      </c>
    </row>
    <row r="635" spans="1:12" x14ac:dyDescent="0.35">
      <c r="A635" t="s">
        <v>34</v>
      </c>
      <c r="B635">
        <v>2015</v>
      </c>
      <c r="C635" t="s">
        <v>40</v>
      </c>
      <c r="D635" s="29">
        <v>42186</v>
      </c>
      <c r="E635" t="s">
        <v>95</v>
      </c>
      <c r="F635" t="s">
        <v>83</v>
      </c>
      <c r="G635">
        <v>479.8</v>
      </c>
      <c r="H635">
        <v>123.6</v>
      </c>
      <c r="I635" s="38">
        <v>454.9</v>
      </c>
      <c r="J635">
        <v>119.2</v>
      </c>
      <c r="K635">
        <v>5.4737304902176387</v>
      </c>
      <c r="L635">
        <v>3.6912751677852276</v>
      </c>
    </row>
    <row r="636" spans="1:12" x14ac:dyDescent="0.35">
      <c r="A636" t="s">
        <v>34</v>
      </c>
      <c r="B636">
        <v>2015</v>
      </c>
      <c r="C636" t="s">
        <v>40</v>
      </c>
      <c r="D636" s="29">
        <v>42186</v>
      </c>
      <c r="E636" t="s">
        <v>95</v>
      </c>
      <c r="F636" t="s">
        <v>84</v>
      </c>
      <c r="G636">
        <v>238.5</v>
      </c>
      <c r="H636">
        <v>123.6</v>
      </c>
      <c r="I636" s="38">
        <v>228.5</v>
      </c>
      <c r="J636">
        <v>119.2</v>
      </c>
      <c r="K636">
        <v>4.3763676148796495</v>
      </c>
      <c r="L636">
        <v>3.6912751677852276</v>
      </c>
    </row>
    <row r="637" spans="1:12" x14ac:dyDescent="0.35">
      <c r="A637" t="s">
        <v>34</v>
      </c>
      <c r="B637">
        <v>2015</v>
      </c>
      <c r="C637" t="s">
        <v>40</v>
      </c>
      <c r="D637" s="29">
        <v>42186</v>
      </c>
      <c r="E637" t="s">
        <v>95</v>
      </c>
      <c r="F637" t="s">
        <v>21</v>
      </c>
      <c r="G637">
        <v>120.1</v>
      </c>
      <c r="H637">
        <v>123.6</v>
      </c>
      <c r="I637" s="38">
        <v>113.9</v>
      </c>
      <c r="J637">
        <v>119.2</v>
      </c>
      <c r="K637">
        <v>5.4433713784020972</v>
      </c>
      <c r="L637">
        <v>3.6912751677852276</v>
      </c>
    </row>
    <row r="638" spans="1:12" x14ac:dyDescent="0.35">
      <c r="A638" t="s">
        <v>34</v>
      </c>
      <c r="B638">
        <v>2015</v>
      </c>
      <c r="C638" t="s">
        <v>40</v>
      </c>
      <c r="D638" s="29">
        <v>42186</v>
      </c>
      <c r="E638" t="s">
        <v>95</v>
      </c>
      <c r="F638" t="s">
        <v>23</v>
      </c>
      <c r="G638">
        <v>119</v>
      </c>
      <c r="H638">
        <v>123.6</v>
      </c>
      <c r="I638" s="38">
        <v>112.7</v>
      </c>
      <c r="J638">
        <v>119.2</v>
      </c>
      <c r="K638">
        <v>5.5900621118012399</v>
      </c>
      <c r="L638">
        <v>3.6912751677852276</v>
      </c>
    </row>
    <row r="639" spans="1:12" x14ac:dyDescent="0.35">
      <c r="A639" t="s">
        <v>30</v>
      </c>
      <c r="B639">
        <v>2015</v>
      </c>
      <c r="C639" t="s">
        <v>40</v>
      </c>
      <c r="D639" s="29">
        <v>42186</v>
      </c>
      <c r="E639" t="s">
        <v>95</v>
      </c>
      <c r="F639" t="s">
        <v>75</v>
      </c>
      <c r="G639">
        <v>1504.3</v>
      </c>
      <c r="H639">
        <v>124.7</v>
      </c>
      <c r="I639" s="38">
        <v>1447.6000000000001</v>
      </c>
      <c r="J639">
        <v>119.5</v>
      </c>
      <c r="K639">
        <v>3.9168278529980527</v>
      </c>
      <c r="L639">
        <v>4.351464435146446</v>
      </c>
    </row>
    <row r="640" spans="1:12" x14ac:dyDescent="0.35">
      <c r="A640" t="s">
        <v>30</v>
      </c>
      <c r="B640">
        <v>2015</v>
      </c>
      <c r="C640" t="s">
        <v>40</v>
      </c>
      <c r="D640" s="29">
        <v>42186</v>
      </c>
      <c r="E640" t="s">
        <v>95</v>
      </c>
      <c r="F640" t="s">
        <v>17</v>
      </c>
      <c r="G640">
        <v>382.6</v>
      </c>
      <c r="H640">
        <v>124.7</v>
      </c>
      <c r="I640" s="38">
        <v>359.3</v>
      </c>
      <c r="J640">
        <v>119.5</v>
      </c>
      <c r="K640">
        <v>6.4848316170331222</v>
      </c>
      <c r="L640">
        <v>4.351464435146446</v>
      </c>
    </row>
    <row r="641" spans="1:12" x14ac:dyDescent="0.35">
      <c r="A641" t="s">
        <v>30</v>
      </c>
      <c r="B641">
        <v>2015</v>
      </c>
      <c r="C641" t="s">
        <v>40</v>
      </c>
      <c r="D641" s="29">
        <v>42186</v>
      </c>
      <c r="E641" t="s">
        <v>95</v>
      </c>
      <c r="F641" t="s">
        <v>82</v>
      </c>
      <c r="G641">
        <v>356.9</v>
      </c>
      <c r="H641">
        <v>124.7</v>
      </c>
      <c r="I641" s="38">
        <v>343.5</v>
      </c>
      <c r="J641">
        <v>119.5</v>
      </c>
      <c r="K641">
        <v>3.9010189228529772</v>
      </c>
      <c r="L641">
        <v>4.351464435146446</v>
      </c>
    </row>
    <row r="642" spans="1:12" x14ac:dyDescent="0.35">
      <c r="A642" t="s">
        <v>30</v>
      </c>
      <c r="B642">
        <v>2015</v>
      </c>
      <c r="C642" t="s">
        <v>40</v>
      </c>
      <c r="D642" s="29">
        <v>42186</v>
      </c>
      <c r="E642" t="s">
        <v>95</v>
      </c>
      <c r="F642" t="s">
        <v>83</v>
      </c>
      <c r="G642">
        <v>481.09999999999997</v>
      </c>
      <c r="H642">
        <v>124.7</v>
      </c>
      <c r="I642" s="38">
        <v>454.2</v>
      </c>
      <c r="J642">
        <v>119.5</v>
      </c>
      <c r="K642">
        <v>5.9225011008366311</v>
      </c>
      <c r="L642">
        <v>4.351464435146446</v>
      </c>
    </row>
    <row r="643" spans="1:12" x14ac:dyDescent="0.35">
      <c r="A643" t="s">
        <v>30</v>
      </c>
      <c r="B643">
        <v>2015</v>
      </c>
      <c r="C643" t="s">
        <v>40</v>
      </c>
      <c r="D643" s="29">
        <v>42186</v>
      </c>
      <c r="E643" t="s">
        <v>95</v>
      </c>
      <c r="F643" t="s">
        <v>84</v>
      </c>
      <c r="G643">
        <v>241.1</v>
      </c>
      <c r="H643">
        <v>124.7</v>
      </c>
      <c r="I643" s="38">
        <v>228.5</v>
      </c>
      <c r="J643">
        <v>119.5</v>
      </c>
      <c r="K643">
        <v>5.5142231947483564</v>
      </c>
      <c r="L643">
        <v>4.351464435146446</v>
      </c>
    </row>
    <row r="644" spans="1:12" x14ac:dyDescent="0.35">
      <c r="A644" t="s">
        <v>30</v>
      </c>
      <c r="B644">
        <v>2015</v>
      </c>
      <c r="C644" t="s">
        <v>40</v>
      </c>
      <c r="D644" s="29">
        <v>42186</v>
      </c>
      <c r="E644" t="s">
        <v>95</v>
      </c>
      <c r="F644" t="s">
        <v>21</v>
      </c>
      <c r="G644">
        <v>123</v>
      </c>
      <c r="H644">
        <v>124.7</v>
      </c>
      <c r="I644" s="38">
        <v>115.3</v>
      </c>
      <c r="J644">
        <v>119.5</v>
      </c>
      <c r="K644">
        <v>6.6782307025151812</v>
      </c>
      <c r="L644">
        <v>4.351464435146446</v>
      </c>
    </row>
    <row r="645" spans="1:12" x14ac:dyDescent="0.35">
      <c r="A645" t="s">
        <v>30</v>
      </c>
      <c r="B645">
        <v>2015</v>
      </c>
      <c r="C645" t="s">
        <v>40</v>
      </c>
      <c r="D645" s="29">
        <v>42186</v>
      </c>
      <c r="E645" t="s">
        <v>95</v>
      </c>
      <c r="F645" t="s">
        <v>23</v>
      </c>
      <c r="G645">
        <v>120.8</v>
      </c>
      <c r="H645">
        <v>124.7</v>
      </c>
      <c r="I645" s="38">
        <v>113.4</v>
      </c>
      <c r="J645">
        <v>119.5</v>
      </c>
      <c r="K645">
        <v>6.5255731922398512</v>
      </c>
      <c r="L645">
        <v>4.351464435146446</v>
      </c>
    </row>
    <row r="646" spans="1:12" x14ac:dyDescent="0.35">
      <c r="A646" t="s">
        <v>33</v>
      </c>
      <c r="B646">
        <v>2015</v>
      </c>
      <c r="C646" t="s">
        <v>40</v>
      </c>
      <c r="D646" s="29">
        <v>42186</v>
      </c>
      <c r="E646" t="s">
        <v>95</v>
      </c>
      <c r="F646" t="s">
        <v>75</v>
      </c>
      <c r="G646">
        <v>1524.6</v>
      </c>
      <c r="H646">
        <v>122.4</v>
      </c>
      <c r="I646" s="38">
        <v>1485.7</v>
      </c>
      <c r="J646">
        <v>118.9</v>
      </c>
      <c r="K646">
        <v>2.618294406676978</v>
      </c>
      <c r="L646">
        <v>2.9436501261564341</v>
      </c>
    </row>
    <row r="647" spans="1:12" x14ac:dyDescent="0.35">
      <c r="A647" t="s">
        <v>33</v>
      </c>
      <c r="B647">
        <v>2015</v>
      </c>
      <c r="C647" t="s">
        <v>40</v>
      </c>
      <c r="D647" s="29">
        <v>42186</v>
      </c>
      <c r="E647" t="s">
        <v>95</v>
      </c>
      <c r="F647" t="s">
        <v>17</v>
      </c>
      <c r="G647">
        <v>364.1</v>
      </c>
      <c r="H647">
        <v>122.4</v>
      </c>
      <c r="I647" s="38">
        <v>349</v>
      </c>
      <c r="J647">
        <v>118.9</v>
      </c>
      <c r="K647">
        <v>4.32664756446992</v>
      </c>
      <c r="L647">
        <v>2.9436501261564341</v>
      </c>
    </row>
    <row r="648" spans="1:12" x14ac:dyDescent="0.35">
      <c r="A648" t="s">
        <v>33</v>
      </c>
      <c r="B648">
        <v>2015</v>
      </c>
      <c r="C648" t="s">
        <v>40</v>
      </c>
      <c r="D648" s="29">
        <v>42186</v>
      </c>
      <c r="E648" t="s">
        <v>95</v>
      </c>
      <c r="F648" t="s">
        <v>82</v>
      </c>
      <c r="G648">
        <v>356.8</v>
      </c>
      <c r="H648">
        <v>122.4</v>
      </c>
      <c r="I648" s="38">
        <v>345.6</v>
      </c>
      <c r="J648">
        <v>118.9</v>
      </c>
      <c r="K648">
        <v>3.2407407407407369</v>
      </c>
      <c r="L648">
        <v>2.9436501261564341</v>
      </c>
    </row>
    <row r="649" spans="1:12" x14ac:dyDescent="0.35">
      <c r="A649" t="s">
        <v>33</v>
      </c>
      <c r="B649">
        <v>2015</v>
      </c>
      <c r="C649" t="s">
        <v>40</v>
      </c>
      <c r="D649" s="29">
        <v>42186</v>
      </c>
      <c r="E649" t="s">
        <v>95</v>
      </c>
      <c r="F649" t="s">
        <v>83</v>
      </c>
      <c r="G649">
        <v>479.7</v>
      </c>
      <c r="H649">
        <v>122.4</v>
      </c>
      <c r="I649" s="38">
        <v>456.90000000000003</v>
      </c>
      <c r="J649">
        <v>118.9</v>
      </c>
      <c r="K649">
        <v>4.9901510177281576</v>
      </c>
      <c r="L649">
        <v>2.9436501261564341</v>
      </c>
    </row>
    <row r="650" spans="1:12" x14ac:dyDescent="0.35">
      <c r="A650" t="s">
        <v>33</v>
      </c>
      <c r="B650">
        <v>2015</v>
      </c>
      <c r="C650" t="s">
        <v>40</v>
      </c>
      <c r="D650" s="29">
        <v>42186</v>
      </c>
      <c r="E650" t="s">
        <v>95</v>
      </c>
      <c r="F650" t="s">
        <v>84</v>
      </c>
      <c r="G650">
        <v>235.8</v>
      </c>
      <c r="H650">
        <v>122.4</v>
      </c>
      <c r="I650" s="38">
        <v>228.4</v>
      </c>
      <c r="J650">
        <v>118.9</v>
      </c>
      <c r="K650">
        <v>3.239929947460598</v>
      </c>
      <c r="L650">
        <v>2.9436501261564341</v>
      </c>
    </row>
    <row r="651" spans="1:12" x14ac:dyDescent="0.35">
      <c r="A651" t="s">
        <v>33</v>
      </c>
      <c r="B651">
        <v>2015</v>
      </c>
      <c r="C651" t="s">
        <v>40</v>
      </c>
      <c r="D651" s="29">
        <v>42186</v>
      </c>
      <c r="E651" t="s">
        <v>95</v>
      </c>
      <c r="F651" t="s">
        <v>21</v>
      </c>
      <c r="G651">
        <v>115.3</v>
      </c>
      <c r="H651">
        <v>122.4</v>
      </c>
      <c r="I651" s="38">
        <v>111.6</v>
      </c>
      <c r="J651">
        <v>118.9</v>
      </c>
      <c r="K651">
        <v>3.3154121863799313</v>
      </c>
      <c r="L651">
        <v>2.9436501261564341</v>
      </c>
    </row>
    <row r="652" spans="1:12" x14ac:dyDescent="0.35">
      <c r="A652" t="s">
        <v>33</v>
      </c>
      <c r="B652">
        <v>2015</v>
      </c>
      <c r="C652" t="s">
        <v>40</v>
      </c>
      <c r="D652" s="29">
        <v>42186</v>
      </c>
      <c r="E652" t="s">
        <v>95</v>
      </c>
      <c r="F652" t="s">
        <v>23</v>
      </c>
      <c r="G652">
        <v>116</v>
      </c>
      <c r="H652">
        <v>122.4</v>
      </c>
      <c r="I652" s="38">
        <v>111.5</v>
      </c>
      <c r="J652">
        <v>118.9</v>
      </c>
      <c r="K652">
        <v>4.0358744394618835</v>
      </c>
      <c r="L652">
        <v>2.9436501261564341</v>
      </c>
    </row>
    <row r="653" spans="1:12" x14ac:dyDescent="0.35">
      <c r="A653" t="s">
        <v>34</v>
      </c>
      <c r="B653">
        <v>2015</v>
      </c>
      <c r="C653" t="s">
        <v>41</v>
      </c>
      <c r="D653" s="29">
        <v>42217</v>
      </c>
      <c r="E653" t="s">
        <v>95</v>
      </c>
      <c r="F653" t="s">
        <v>75</v>
      </c>
      <c r="G653">
        <v>1529.1999999999998</v>
      </c>
      <c r="H653">
        <v>124.8</v>
      </c>
      <c r="I653" s="38">
        <v>1479.2999999999997</v>
      </c>
      <c r="J653">
        <v>120.3</v>
      </c>
      <c r="K653">
        <v>3.3732170621239845</v>
      </c>
      <c r="L653">
        <v>3.7406483790523692</v>
      </c>
    </row>
    <row r="654" spans="1:12" x14ac:dyDescent="0.35">
      <c r="A654" t="s">
        <v>34</v>
      </c>
      <c r="B654">
        <v>2015</v>
      </c>
      <c r="C654" t="s">
        <v>41</v>
      </c>
      <c r="D654" s="29">
        <v>42217</v>
      </c>
      <c r="E654" t="s">
        <v>95</v>
      </c>
      <c r="F654" t="s">
        <v>17</v>
      </c>
      <c r="G654">
        <v>376.70000000000005</v>
      </c>
      <c r="H654">
        <v>124.8</v>
      </c>
      <c r="I654" s="38">
        <v>356.4</v>
      </c>
      <c r="J654">
        <v>120.3</v>
      </c>
      <c r="K654">
        <v>5.6958473625140487</v>
      </c>
      <c r="L654">
        <v>3.7406483790523692</v>
      </c>
    </row>
    <row r="655" spans="1:12" x14ac:dyDescent="0.35">
      <c r="A655" t="s">
        <v>34</v>
      </c>
      <c r="B655">
        <v>2015</v>
      </c>
      <c r="C655" t="s">
        <v>41</v>
      </c>
      <c r="D655" s="29">
        <v>42217</v>
      </c>
      <c r="E655" t="s">
        <v>95</v>
      </c>
      <c r="F655" t="s">
        <v>82</v>
      </c>
      <c r="G655">
        <v>357.70000000000005</v>
      </c>
      <c r="H655">
        <v>124.8</v>
      </c>
      <c r="I655" s="38">
        <v>346.3</v>
      </c>
      <c r="J655">
        <v>120.3</v>
      </c>
      <c r="K655">
        <v>3.2919434016748581</v>
      </c>
      <c r="L655">
        <v>3.7406483790523692</v>
      </c>
    </row>
    <row r="656" spans="1:12" x14ac:dyDescent="0.35">
      <c r="A656" t="s">
        <v>34</v>
      </c>
      <c r="B656">
        <v>2015</v>
      </c>
      <c r="C656" t="s">
        <v>41</v>
      </c>
      <c r="D656" s="29">
        <v>42217</v>
      </c>
      <c r="E656" t="s">
        <v>95</v>
      </c>
      <c r="F656" t="s">
        <v>83</v>
      </c>
      <c r="G656">
        <v>481.7</v>
      </c>
      <c r="H656">
        <v>124.8</v>
      </c>
      <c r="I656" s="38">
        <v>457.6</v>
      </c>
      <c r="J656">
        <v>120.3</v>
      </c>
      <c r="K656">
        <v>5.2666083916083837</v>
      </c>
      <c r="L656">
        <v>3.7406483790523692</v>
      </c>
    </row>
    <row r="657" spans="1:12" x14ac:dyDescent="0.35">
      <c r="A657" t="s">
        <v>34</v>
      </c>
      <c r="B657">
        <v>2015</v>
      </c>
      <c r="C657" t="s">
        <v>41</v>
      </c>
      <c r="D657" s="29">
        <v>42217</v>
      </c>
      <c r="E657" t="s">
        <v>95</v>
      </c>
      <c r="F657" t="s">
        <v>84</v>
      </c>
      <c r="G657">
        <v>239.2</v>
      </c>
      <c r="H657">
        <v>124.8</v>
      </c>
      <c r="I657" s="38">
        <v>229.3</v>
      </c>
      <c r="J657">
        <v>120.3</v>
      </c>
      <c r="K657">
        <v>4.3174880069777481</v>
      </c>
      <c r="L657">
        <v>3.7406483790523692</v>
      </c>
    </row>
    <row r="658" spans="1:12" x14ac:dyDescent="0.35">
      <c r="A658" t="s">
        <v>34</v>
      </c>
      <c r="B658">
        <v>2015</v>
      </c>
      <c r="C658" t="s">
        <v>41</v>
      </c>
      <c r="D658" s="29">
        <v>42217</v>
      </c>
      <c r="E658" t="s">
        <v>95</v>
      </c>
      <c r="F658" t="s">
        <v>21</v>
      </c>
      <c r="G658">
        <v>120.6</v>
      </c>
      <c r="H658">
        <v>124.8</v>
      </c>
      <c r="I658" s="38">
        <v>114</v>
      </c>
      <c r="J658">
        <v>120.3</v>
      </c>
      <c r="K658">
        <v>5.7894736842105212</v>
      </c>
      <c r="L658">
        <v>3.7406483790523692</v>
      </c>
    </row>
    <row r="659" spans="1:12" x14ac:dyDescent="0.35">
      <c r="A659" t="s">
        <v>34</v>
      </c>
      <c r="B659">
        <v>2015</v>
      </c>
      <c r="C659" t="s">
        <v>41</v>
      </c>
      <c r="D659" s="29">
        <v>42217</v>
      </c>
      <c r="E659" t="s">
        <v>95</v>
      </c>
      <c r="F659" t="s">
        <v>23</v>
      </c>
      <c r="G659">
        <v>119.4</v>
      </c>
      <c r="H659">
        <v>124.8</v>
      </c>
      <c r="I659" s="38">
        <v>113.3</v>
      </c>
      <c r="J659">
        <v>120.3</v>
      </c>
      <c r="K659">
        <v>5.3839364518976245</v>
      </c>
      <c r="L659">
        <v>3.7406483790523692</v>
      </c>
    </row>
    <row r="660" spans="1:12" x14ac:dyDescent="0.35">
      <c r="A660" t="s">
        <v>30</v>
      </c>
      <c r="B660">
        <v>2015</v>
      </c>
      <c r="C660" t="s">
        <v>41</v>
      </c>
      <c r="D660" s="29">
        <v>42217</v>
      </c>
      <c r="E660" t="s">
        <v>95</v>
      </c>
      <c r="F660" t="s">
        <v>75</v>
      </c>
      <c r="G660">
        <v>1525.1</v>
      </c>
      <c r="H660">
        <v>126.1</v>
      </c>
      <c r="I660" s="38">
        <v>1466.4999999999998</v>
      </c>
      <c r="J660">
        <v>120.7</v>
      </c>
      <c r="K660">
        <v>3.9959086259802352</v>
      </c>
      <c r="L660">
        <v>4.473902236951111</v>
      </c>
    </row>
    <row r="661" spans="1:12" x14ac:dyDescent="0.35">
      <c r="A661" t="s">
        <v>30</v>
      </c>
      <c r="B661">
        <v>2015</v>
      </c>
      <c r="C661" t="s">
        <v>41</v>
      </c>
      <c r="D661" s="29">
        <v>42217</v>
      </c>
      <c r="E661" t="s">
        <v>95</v>
      </c>
      <c r="F661" t="s">
        <v>17</v>
      </c>
      <c r="G661">
        <v>384.8</v>
      </c>
      <c r="H661">
        <v>126.1</v>
      </c>
      <c r="I661" s="38">
        <v>360.4</v>
      </c>
      <c r="J661">
        <v>120.7</v>
      </c>
      <c r="K661">
        <v>6.7702552719200986</v>
      </c>
      <c r="L661">
        <v>4.473902236951111</v>
      </c>
    </row>
    <row r="662" spans="1:12" x14ac:dyDescent="0.35">
      <c r="A662" t="s">
        <v>30</v>
      </c>
      <c r="B662">
        <v>2015</v>
      </c>
      <c r="C662" t="s">
        <v>41</v>
      </c>
      <c r="D662" s="29">
        <v>42217</v>
      </c>
      <c r="E662" t="s">
        <v>95</v>
      </c>
      <c r="F662" t="s">
        <v>82</v>
      </c>
      <c r="G662">
        <v>358.1</v>
      </c>
      <c r="H662">
        <v>126.1</v>
      </c>
      <c r="I662" s="38">
        <v>344.9</v>
      </c>
      <c r="J662">
        <v>120.7</v>
      </c>
      <c r="K662">
        <v>3.82719628877937</v>
      </c>
      <c r="L662">
        <v>4.473902236951111</v>
      </c>
    </row>
    <row r="663" spans="1:12" x14ac:dyDescent="0.35">
      <c r="A663" t="s">
        <v>30</v>
      </c>
      <c r="B663">
        <v>2015</v>
      </c>
      <c r="C663" t="s">
        <v>41</v>
      </c>
      <c r="D663" s="29">
        <v>42217</v>
      </c>
      <c r="E663" t="s">
        <v>95</v>
      </c>
      <c r="F663" t="s">
        <v>83</v>
      </c>
      <c r="G663">
        <v>482.6</v>
      </c>
      <c r="H663">
        <v>126.1</v>
      </c>
      <c r="I663" s="38">
        <v>456.20000000000005</v>
      </c>
      <c r="J663">
        <v>120.7</v>
      </c>
      <c r="K663">
        <v>5.7869355545813184</v>
      </c>
      <c r="L663">
        <v>4.473902236951111</v>
      </c>
    </row>
    <row r="664" spans="1:12" x14ac:dyDescent="0.35">
      <c r="A664" t="s">
        <v>30</v>
      </c>
      <c r="B664">
        <v>2015</v>
      </c>
      <c r="C664" t="s">
        <v>41</v>
      </c>
      <c r="D664" s="29">
        <v>42217</v>
      </c>
      <c r="E664" t="s">
        <v>95</v>
      </c>
      <c r="F664" t="s">
        <v>84</v>
      </c>
      <c r="G664">
        <v>241.9</v>
      </c>
      <c r="H664">
        <v>126.1</v>
      </c>
      <c r="I664" s="38">
        <v>229.4</v>
      </c>
      <c r="J664">
        <v>120.7</v>
      </c>
      <c r="K664">
        <v>5.4489973844812551</v>
      </c>
      <c r="L664">
        <v>4.473902236951111</v>
      </c>
    </row>
    <row r="665" spans="1:12" x14ac:dyDescent="0.35">
      <c r="A665" t="s">
        <v>30</v>
      </c>
      <c r="B665">
        <v>2015</v>
      </c>
      <c r="C665" t="s">
        <v>41</v>
      </c>
      <c r="D665" s="29">
        <v>42217</v>
      </c>
      <c r="E665" t="s">
        <v>95</v>
      </c>
      <c r="F665" t="s">
        <v>21</v>
      </c>
      <c r="G665">
        <v>123.8</v>
      </c>
      <c r="H665">
        <v>126.1</v>
      </c>
      <c r="I665" s="38">
        <v>115.4</v>
      </c>
      <c r="J665">
        <v>120.7</v>
      </c>
      <c r="K665">
        <v>7.2790294627382943</v>
      </c>
      <c r="L665">
        <v>4.473902236951111</v>
      </c>
    </row>
    <row r="666" spans="1:12" x14ac:dyDescent="0.35">
      <c r="A666" t="s">
        <v>30</v>
      </c>
      <c r="B666">
        <v>2015</v>
      </c>
      <c r="C666" t="s">
        <v>41</v>
      </c>
      <c r="D666" s="29">
        <v>42217</v>
      </c>
      <c r="E666" t="s">
        <v>95</v>
      </c>
      <c r="F666" t="s">
        <v>23</v>
      </c>
      <c r="G666">
        <v>121.1</v>
      </c>
      <c r="H666">
        <v>126.1</v>
      </c>
      <c r="I666" s="38">
        <v>114</v>
      </c>
      <c r="J666">
        <v>120.7</v>
      </c>
      <c r="K666">
        <v>6.2280701754385914</v>
      </c>
      <c r="L666">
        <v>4.473902236951111</v>
      </c>
    </row>
    <row r="667" spans="1:12" x14ac:dyDescent="0.35">
      <c r="A667" t="s">
        <v>33</v>
      </c>
      <c r="B667">
        <v>2015</v>
      </c>
      <c r="C667" t="s">
        <v>41</v>
      </c>
      <c r="D667" s="29">
        <v>42217</v>
      </c>
      <c r="E667" t="s">
        <v>95</v>
      </c>
      <c r="F667" t="s">
        <v>75</v>
      </c>
      <c r="G667">
        <v>1540.1</v>
      </c>
      <c r="H667">
        <v>123.2</v>
      </c>
      <c r="I667" s="38">
        <v>1502.6</v>
      </c>
      <c r="J667">
        <v>119.9</v>
      </c>
      <c r="K667">
        <v>2.4956741647810463</v>
      </c>
      <c r="L667">
        <v>2.7522935779816486</v>
      </c>
    </row>
    <row r="668" spans="1:12" x14ac:dyDescent="0.35">
      <c r="A668" t="s">
        <v>33</v>
      </c>
      <c r="B668">
        <v>2015</v>
      </c>
      <c r="C668" t="s">
        <v>41</v>
      </c>
      <c r="D668" s="29">
        <v>42217</v>
      </c>
      <c r="E668" t="s">
        <v>95</v>
      </c>
      <c r="F668" t="s">
        <v>17</v>
      </c>
      <c r="G668">
        <v>364.8</v>
      </c>
      <c r="H668">
        <v>123.2</v>
      </c>
      <c r="I668" s="38">
        <v>350.6</v>
      </c>
      <c r="J668">
        <v>119.9</v>
      </c>
      <c r="K668">
        <v>4.0501996577296033</v>
      </c>
      <c r="L668">
        <v>2.7522935779816486</v>
      </c>
    </row>
    <row r="669" spans="1:12" x14ac:dyDescent="0.35">
      <c r="A669" t="s">
        <v>33</v>
      </c>
      <c r="B669">
        <v>2015</v>
      </c>
      <c r="C669" t="s">
        <v>41</v>
      </c>
      <c r="D669" s="29">
        <v>42217</v>
      </c>
      <c r="E669" t="s">
        <v>95</v>
      </c>
      <c r="F669" t="s">
        <v>82</v>
      </c>
      <c r="G669">
        <v>357</v>
      </c>
      <c r="H669">
        <v>123.2</v>
      </c>
      <c r="I669" s="38">
        <v>347.2</v>
      </c>
      <c r="J669">
        <v>119.9</v>
      </c>
      <c r="K669">
        <v>2.8225806451612936</v>
      </c>
      <c r="L669">
        <v>2.7522935779816486</v>
      </c>
    </row>
    <row r="670" spans="1:12" x14ac:dyDescent="0.35">
      <c r="A670" t="s">
        <v>33</v>
      </c>
      <c r="B670">
        <v>2015</v>
      </c>
      <c r="C670" t="s">
        <v>41</v>
      </c>
      <c r="D670" s="29">
        <v>42217</v>
      </c>
      <c r="E670" t="s">
        <v>95</v>
      </c>
      <c r="F670" t="s">
        <v>83</v>
      </c>
      <c r="G670">
        <v>482.2</v>
      </c>
      <c r="H670">
        <v>123.2</v>
      </c>
      <c r="I670" s="38">
        <v>460.8</v>
      </c>
      <c r="J670">
        <v>119.9</v>
      </c>
      <c r="K670">
        <v>4.6440972222222179</v>
      </c>
      <c r="L670">
        <v>2.7522935779816486</v>
      </c>
    </row>
    <row r="671" spans="1:12" x14ac:dyDescent="0.35">
      <c r="A671" t="s">
        <v>33</v>
      </c>
      <c r="B671">
        <v>2015</v>
      </c>
      <c r="C671" t="s">
        <v>41</v>
      </c>
      <c r="D671" s="29">
        <v>42217</v>
      </c>
      <c r="E671" t="s">
        <v>95</v>
      </c>
      <c r="F671" t="s">
        <v>84</v>
      </c>
      <c r="G671">
        <v>236.2</v>
      </c>
      <c r="H671">
        <v>123.2</v>
      </c>
      <c r="I671" s="38">
        <v>229.2</v>
      </c>
      <c r="J671">
        <v>119.9</v>
      </c>
      <c r="K671">
        <v>3.0541012216404888</v>
      </c>
      <c r="L671">
        <v>2.7522935779816486</v>
      </c>
    </row>
    <row r="672" spans="1:12" x14ac:dyDescent="0.35">
      <c r="A672" t="s">
        <v>33</v>
      </c>
      <c r="B672">
        <v>2015</v>
      </c>
      <c r="C672" t="s">
        <v>41</v>
      </c>
      <c r="D672" s="29">
        <v>42217</v>
      </c>
      <c r="E672" t="s">
        <v>95</v>
      </c>
      <c r="F672" t="s">
        <v>21</v>
      </c>
      <c r="G672">
        <v>115.3</v>
      </c>
      <c r="H672">
        <v>123.2</v>
      </c>
      <c r="I672" s="38">
        <v>111.8</v>
      </c>
      <c r="J672">
        <v>119.9</v>
      </c>
      <c r="K672">
        <v>3.1305903398926658</v>
      </c>
      <c r="L672">
        <v>2.7522935779816486</v>
      </c>
    </row>
    <row r="673" spans="1:12" x14ac:dyDescent="0.35">
      <c r="A673" t="s">
        <v>33</v>
      </c>
      <c r="B673">
        <v>2015</v>
      </c>
      <c r="C673" t="s">
        <v>41</v>
      </c>
      <c r="D673" s="29">
        <v>42217</v>
      </c>
      <c r="E673" t="s">
        <v>95</v>
      </c>
      <c r="F673" t="s">
        <v>23</v>
      </c>
      <c r="G673">
        <v>116.6</v>
      </c>
      <c r="H673">
        <v>123.2</v>
      </c>
      <c r="I673" s="38">
        <v>112.2</v>
      </c>
      <c r="J673">
        <v>119.9</v>
      </c>
      <c r="K673">
        <v>3.9215686274509727</v>
      </c>
      <c r="L673">
        <v>2.7522935779816486</v>
      </c>
    </row>
    <row r="674" spans="1:12" x14ac:dyDescent="0.35">
      <c r="A674" t="s">
        <v>34</v>
      </c>
      <c r="B674">
        <v>2015</v>
      </c>
      <c r="C674" t="s">
        <v>42</v>
      </c>
      <c r="D674" s="29">
        <v>42248</v>
      </c>
      <c r="E674" t="s">
        <v>95</v>
      </c>
      <c r="F674" t="s">
        <v>75</v>
      </c>
      <c r="G674">
        <v>1537.6000000000001</v>
      </c>
      <c r="H674">
        <v>125.4</v>
      </c>
      <c r="I674" s="38">
        <v>1470.2999999999997</v>
      </c>
      <c r="J674">
        <v>120.1</v>
      </c>
      <c r="K674">
        <v>4.5772971502414759</v>
      </c>
      <c r="L674">
        <v>4.4129891756869366</v>
      </c>
    </row>
    <row r="675" spans="1:12" x14ac:dyDescent="0.35">
      <c r="A675" t="s">
        <v>34</v>
      </c>
      <c r="B675">
        <v>2015</v>
      </c>
      <c r="C675" t="s">
        <v>42</v>
      </c>
      <c r="D675" s="29">
        <v>42248</v>
      </c>
      <c r="E675" t="s">
        <v>95</v>
      </c>
      <c r="F675" t="s">
        <v>17</v>
      </c>
      <c r="G675">
        <v>378.5</v>
      </c>
      <c r="H675">
        <v>125.4</v>
      </c>
      <c r="I675" s="38">
        <v>358</v>
      </c>
      <c r="J675">
        <v>120.1</v>
      </c>
      <c r="K675">
        <v>5.7262569832402237</v>
      </c>
      <c r="L675">
        <v>4.4129891756869366</v>
      </c>
    </row>
    <row r="676" spans="1:12" x14ac:dyDescent="0.35">
      <c r="A676" t="s">
        <v>34</v>
      </c>
      <c r="B676">
        <v>2015</v>
      </c>
      <c r="C676" t="s">
        <v>42</v>
      </c>
      <c r="D676" s="29">
        <v>42248</v>
      </c>
      <c r="E676" t="s">
        <v>95</v>
      </c>
      <c r="F676" t="s">
        <v>82</v>
      </c>
      <c r="G676">
        <v>358.59999999999997</v>
      </c>
      <c r="H676">
        <v>125.4</v>
      </c>
      <c r="I676" s="38">
        <v>346.7</v>
      </c>
      <c r="J676">
        <v>120.1</v>
      </c>
      <c r="K676">
        <v>3.4323622728583727</v>
      </c>
      <c r="L676">
        <v>4.4129891756869366</v>
      </c>
    </row>
    <row r="677" spans="1:12" x14ac:dyDescent="0.35">
      <c r="A677" t="s">
        <v>34</v>
      </c>
      <c r="B677">
        <v>2015</v>
      </c>
      <c r="C677" t="s">
        <v>42</v>
      </c>
      <c r="D677" s="29">
        <v>42248</v>
      </c>
      <c r="E677" t="s">
        <v>95</v>
      </c>
      <c r="F677" t="s">
        <v>83</v>
      </c>
      <c r="G677">
        <v>484.4</v>
      </c>
      <c r="H677">
        <v>125.4</v>
      </c>
      <c r="I677" s="38">
        <v>459.2</v>
      </c>
      <c r="J677">
        <v>120.1</v>
      </c>
      <c r="K677">
        <v>5.4878048780487783</v>
      </c>
      <c r="L677">
        <v>4.4129891756869366</v>
      </c>
    </row>
    <row r="678" spans="1:12" x14ac:dyDescent="0.35">
      <c r="A678" t="s">
        <v>34</v>
      </c>
      <c r="B678">
        <v>2015</v>
      </c>
      <c r="C678" t="s">
        <v>42</v>
      </c>
      <c r="D678" s="29">
        <v>42248</v>
      </c>
      <c r="E678" t="s">
        <v>95</v>
      </c>
      <c r="F678" t="s">
        <v>84</v>
      </c>
      <c r="G678">
        <v>240.1</v>
      </c>
      <c r="H678">
        <v>125.4</v>
      </c>
      <c r="I678" s="38">
        <v>229.8</v>
      </c>
      <c r="J678">
        <v>120.1</v>
      </c>
      <c r="K678">
        <v>4.4821583986074769</v>
      </c>
      <c r="L678">
        <v>4.4129891756869366</v>
      </c>
    </row>
    <row r="679" spans="1:12" x14ac:dyDescent="0.35">
      <c r="A679" t="s">
        <v>34</v>
      </c>
      <c r="B679">
        <v>2015</v>
      </c>
      <c r="C679" t="s">
        <v>42</v>
      </c>
      <c r="D679" s="29">
        <v>42248</v>
      </c>
      <c r="E679" t="s">
        <v>95</v>
      </c>
      <c r="F679" t="s">
        <v>21</v>
      </c>
      <c r="G679">
        <v>120.4</v>
      </c>
      <c r="H679">
        <v>125.4</v>
      </c>
      <c r="I679" s="38">
        <v>114.3</v>
      </c>
      <c r="J679">
        <v>120.1</v>
      </c>
      <c r="K679">
        <v>5.3368328958880218</v>
      </c>
      <c r="L679">
        <v>4.4129891756869366</v>
      </c>
    </row>
    <row r="680" spans="1:12" x14ac:dyDescent="0.35">
      <c r="A680" t="s">
        <v>34</v>
      </c>
      <c r="B680">
        <v>2015</v>
      </c>
      <c r="C680" t="s">
        <v>42</v>
      </c>
      <c r="D680" s="29">
        <v>42248</v>
      </c>
      <c r="E680" t="s">
        <v>95</v>
      </c>
      <c r="F680" t="s">
        <v>23</v>
      </c>
      <c r="G680">
        <v>119.8</v>
      </c>
      <c r="H680">
        <v>125.4</v>
      </c>
      <c r="I680" s="38">
        <v>113.7</v>
      </c>
      <c r="J680">
        <v>120.1</v>
      </c>
      <c r="K680">
        <v>5.3649956024626162</v>
      </c>
      <c r="L680">
        <v>4.4129891756869366</v>
      </c>
    </row>
    <row r="681" spans="1:12" x14ac:dyDescent="0.35">
      <c r="A681" t="s">
        <v>30</v>
      </c>
      <c r="B681">
        <v>2015</v>
      </c>
      <c r="C681" t="s">
        <v>42</v>
      </c>
      <c r="D681" s="29">
        <v>42248</v>
      </c>
      <c r="E681" t="s">
        <v>95</v>
      </c>
      <c r="F681" t="s">
        <v>75</v>
      </c>
      <c r="G681">
        <v>1535.7</v>
      </c>
      <c r="H681">
        <v>127</v>
      </c>
      <c r="I681" s="38">
        <v>1466.7</v>
      </c>
      <c r="J681">
        <v>120.9</v>
      </c>
      <c r="K681">
        <v>4.7044385354878298</v>
      </c>
      <c r="L681">
        <v>5.0454921422663306</v>
      </c>
    </row>
    <row r="682" spans="1:12" x14ac:dyDescent="0.35">
      <c r="A682" t="s">
        <v>30</v>
      </c>
      <c r="B682">
        <v>2015</v>
      </c>
      <c r="C682" t="s">
        <v>42</v>
      </c>
      <c r="D682" s="29">
        <v>42248</v>
      </c>
      <c r="E682" t="s">
        <v>95</v>
      </c>
      <c r="F682" t="s">
        <v>17</v>
      </c>
      <c r="G682">
        <v>387.1</v>
      </c>
      <c r="H682">
        <v>127</v>
      </c>
      <c r="I682" s="38">
        <v>362.2</v>
      </c>
      <c r="J682">
        <v>120.9</v>
      </c>
      <c r="K682">
        <v>6.8746548868028805</v>
      </c>
      <c r="L682">
        <v>5.0454921422663306</v>
      </c>
    </row>
    <row r="683" spans="1:12" x14ac:dyDescent="0.35">
      <c r="A683" t="s">
        <v>30</v>
      </c>
      <c r="B683">
        <v>2015</v>
      </c>
      <c r="C683" t="s">
        <v>42</v>
      </c>
      <c r="D683" s="29">
        <v>42248</v>
      </c>
      <c r="E683" t="s">
        <v>95</v>
      </c>
      <c r="F683" t="s">
        <v>82</v>
      </c>
      <c r="G683">
        <v>359.9</v>
      </c>
      <c r="H683">
        <v>127</v>
      </c>
      <c r="I683" s="38">
        <v>345.5</v>
      </c>
      <c r="J683">
        <v>120.9</v>
      </c>
      <c r="K683">
        <v>4.1678726483357389</v>
      </c>
      <c r="L683">
        <v>5.0454921422663306</v>
      </c>
    </row>
    <row r="684" spans="1:12" x14ac:dyDescent="0.35">
      <c r="A684" t="s">
        <v>30</v>
      </c>
      <c r="B684">
        <v>2015</v>
      </c>
      <c r="C684" t="s">
        <v>42</v>
      </c>
      <c r="D684" s="29">
        <v>42248</v>
      </c>
      <c r="E684" t="s">
        <v>95</v>
      </c>
      <c r="F684" t="s">
        <v>83</v>
      </c>
      <c r="G684">
        <v>486.2</v>
      </c>
      <c r="H684">
        <v>127</v>
      </c>
      <c r="I684" s="38">
        <v>457.70000000000005</v>
      </c>
      <c r="J684">
        <v>120.9</v>
      </c>
      <c r="K684">
        <v>6.2267861044352069</v>
      </c>
      <c r="L684">
        <v>5.0454921422663306</v>
      </c>
    </row>
    <row r="685" spans="1:12" x14ac:dyDescent="0.35">
      <c r="A685" t="s">
        <v>30</v>
      </c>
      <c r="B685">
        <v>2015</v>
      </c>
      <c r="C685" t="s">
        <v>42</v>
      </c>
      <c r="D685" s="29">
        <v>42248</v>
      </c>
      <c r="E685" t="s">
        <v>95</v>
      </c>
      <c r="F685" t="s">
        <v>84</v>
      </c>
      <c r="G685">
        <v>243.3</v>
      </c>
      <c r="H685">
        <v>127</v>
      </c>
      <c r="I685" s="38">
        <v>230.4</v>
      </c>
      <c r="J685">
        <v>120.9</v>
      </c>
      <c r="K685">
        <v>5.5989583333333357</v>
      </c>
      <c r="L685">
        <v>5.0454921422663306</v>
      </c>
    </row>
    <row r="686" spans="1:12" x14ac:dyDescent="0.35">
      <c r="A686" t="s">
        <v>30</v>
      </c>
      <c r="B686">
        <v>2015</v>
      </c>
      <c r="C686" t="s">
        <v>42</v>
      </c>
      <c r="D686" s="29">
        <v>42248</v>
      </c>
      <c r="E686" t="s">
        <v>95</v>
      </c>
      <c r="F686" t="s">
        <v>21</v>
      </c>
      <c r="G686">
        <v>123.7</v>
      </c>
      <c r="H686">
        <v>127</v>
      </c>
      <c r="I686" s="38">
        <v>115.8</v>
      </c>
      <c r="J686">
        <v>120.9</v>
      </c>
      <c r="K686">
        <v>6.822107081174444</v>
      </c>
      <c r="L686">
        <v>5.0454921422663306</v>
      </c>
    </row>
    <row r="687" spans="1:12" x14ac:dyDescent="0.35">
      <c r="A687" t="s">
        <v>30</v>
      </c>
      <c r="B687">
        <v>2015</v>
      </c>
      <c r="C687" t="s">
        <v>42</v>
      </c>
      <c r="D687" s="29">
        <v>42248</v>
      </c>
      <c r="E687" t="s">
        <v>95</v>
      </c>
      <c r="F687" t="s">
        <v>23</v>
      </c>
      <c r="G687">
        <v>121.4</v>
      </c>
      <c r="H687">
        <v>127</v>
      </c>
      <c r="I687" s="38">
        <v>114.5</v>
      </c>
      <c r="J687">
        <v>120.9</v>
      </c>
      <c r="K687">
        <v>6.026200873362451</v>
      </c>
      <c r="L687">
        <v>5.0454921422663306</v>
      </c>
    </row>
    <row r="688" spans="1:12" x14ac:dyDescent="0.35">
      <c r="A688" t="s">
        <v>33</v>
      </c>
      <c r="B688">
        <v>2015</v>
      </c>
      <c r="C688" t="s">
        <v>42</v>
      </c>
      <c r="D688" s="29">
        <v>42248</v>
      </c>
      <c r="E688" t="s">
        <v>95</v>
      </c>
      <c r="F688" t="s">
        <v>75</v>
      </c>
      <c r="G688">
        <v>1545.7</v>
      </c>
      <c r="H688">
        <v>123.5</v>
      </c>
      <c r="I688" s="38">
        <v>1478.9000000000003</v>
      </c>
      <c r="J688">
        <v>119.2</v>
      </c>
      <c r="K688">
        <v>4.5168706471025573</v>
      </c>
      <c r="L688">
        <v>3.6073825503355681</v>
      </c>
    </row>
    <row r="689" spans="1:12" x14ac:dyDescent="0.35">
      <c r="A689" t="s">
        <v>33</v>
      </c>
      <c r="B689">
        <v>2015</v>
      </c>
      <c r="C689" t="s">
        <v>42</v>
      </c>
      <c r="D689" s="29">
        <v>42248</v>
      </c>
      <c r="E689" t="s">
        <v>95</v>
      </c>
      <c r="F689" t="s">
        <v>17</v>
      </c>
      <c r="G689">
        <v>365.8</v>
      </c>
      <c r="H689">
        <v>123.5</v>
      </c>
      <c r="I689" s="38">
        <v>352.1</v>
      </c>
      <c r="J689">
        <v>119.2</v>
      </c>
      <c r="K689">
        <v>3.8909400738426547</v>
      </c>
      <c r="L689">
        <v>3.6073825503355681</v>
      </c>
    </row>
    <row r="690" spans="1:12" x14ac:dyDescent="0.35">
      <c r="A690" t="s">
        <v>33</v>
      </c>
      <c r="B690">
        <v>2015</v>
      </c>
      <c r="C690" t="s">
        <v>42</v>
      </c>
      <c r="D690" s="29">
        <v>42248</v>
      </c>
      <c r="E690" t="s">
        <v>95</v>
      </c>
      <c r="F690" t="s">
        <v>82</v>
      </c>
      <c r="G690">
        <v>357.2</v>
      </c>
      <c r="H690">
        <v>123.5</v>
      </c>
      <c r="I690" s="38">
        <v>347.3</v>
      </c>
      <c r="J690">
        <v>119.2</v>
      </c>
      <c r="K690">
        <v>2.850561474229766</v>
      </c>
      <c r="L690">
        <v>3.6073825503355681</v>
      </c>
    </row>
    <row r="691" spans="1:12" x14ac:dyDescent="0.35">
      <c r="A691" t="s">
        <v>33</v>
      </c>
      <c r="B691">
        <v>2015</v>
      </c>
      <c r="C691" t="s">
        <v>42</v>
      </c>
      <c r="D691" s="29">
        <v>42248</v>
      </c>
      <c r="E691" t="s">
        <v>95</v>
      </c>
      <c r="F691" t="s">
        <v>83</v>
      </c>
      <c r="G691">
        <v>484</v>
      </c>
      <c r="H691">
        <v>123.5</v>
      </c>
      <c r="I691" s="38">
        <v>462.5</v>
      </c>
      <c r="J691">
        <v>119.2</v>
      </c>
      <c r="K691">
        <v>4.6486486486486482</v>
      </c>
      <c r="L691">
        <v>3.6073825503355681</v>
      </c>
    </row>
    <row r="692" spans="1:12" x14ac:dyDescent="0.35">
      <c r="A692" t="s">
        <v>33</v>
      </c>
      <c r="B692">
        <v>2015</v>
      </c>
      <c r="C692" t="s">
        <v>42</v>
      </c>
      <c r="D692" s="29">
        <v>42248</v>
      </c>
      <c r="E692" t="s">
        <v>95</v>
      </c>
      <c r="F692" t="s">
        <v>84</v>
      </c>
      <c r="G692">
        <v>236.60000000000002</v>
      </c>
      <c r="H692">
        <v>123.5</v>
      </c>
      <c r="I692" s="38">
        <v>229.1</v>
      </c>
      <c r="J692">
        <v>119.2</v>
      </c>
      <c r="K692">
        <v>3.2736796158882711</v>
      </c>
      <c r="L692">
        <v>3.6073825503355681</v>
      </c>
    </row>
    <row r="693" spans="1:12" x14ac:dyDescent="0.35">
      <c r="A693" t="s">
        <v>33</v>
      </c>
      <c r="B693">
        <v>2015</v>
      </c>
      <c r="C693" t="s">
        <v>42</v>
      </c>
      <c r="D693" s="29">
        <v>42248</v>
      </c>
      <c r="E693" t="s">
        <v>95</v>
      </c>
      <c r="F693" t="s">
        <v>21</v>
      </c>
      <c r="G693">
        <v>115.1</v>
      </c>
      <c r="H693">
        <v>123.5</v>
      </c>
      <c r="I693" s="38">
        <v>111.8</v>
      </c>
      <c r="J693">
        <v>119.2</v>
      </c>
      <c r="K693">
        <v>2.9516994633273677</v>
      </c>
      <c r="L693">
        <v>3.6073825503355681</v>
      </c>
    </row>
    <row r="694" spans="1:12" x14ac:dyDescent="0.35">
      <c r="A694" t="s">
        <v>33</v>
      </c>
      <c r="B694">
        <v>2015</v>
      </c>
      <c r="C694" t="s">
        <v>42</v>
      </c>
      <c r="D694" s="29">
        <v>42248</v>
      </c>
      <c r="E694" t="s">
        <v>95</v>
      </c>
      <c r="F694" t="s">
        <v>23</v>
      </c>
      <c r="G694">
        <v>117.1</v>
      </c>
      <c r="H694">
        <v>123.5</v>
      </c>
      <c r="I694" s="38">
        <v>112.3</v>
      </c>
      <c r="J694">
        <v>119.2</v>
      </c>
      <c r="K694">
        <v>4.2742653606411372</v>
      </c>
      <c r="L694">
        <v>3.6073825503355681</v>
      </c>
    </row>
    <row r="695" spans="1:12" x14ac:dyDescent="0.35">
      <c r="A695" t="s">
        <v>34</v>
      </c>
      <c r="B695">
        <v>2015</v>
      </c>
      <c r="C695" t="s">
        <v>43</v>
      </c>
      <c r="D695" s="29">
        <v>42278</v>
      </c>
      <c r="E695" t="s">
        <v>95</v>
      </c>
      <c r="F695" t="s">
        <v>75</v>
      </c>
      <c r="G695">
        <v>1557.8999999999999</v>
      </c>
      <c r="H695">
        <v>126.1</v>
      </c>
      <c r="I695" s="38">
        <v>1466.6000000000001</v>
      </c>
      <c r="J695">
        <v>120.1</v>
      </c>
      <c r="K695">
        <v>6.2252829674075905</v>
      </c>
      <c r="L695">
        <v>4.9958368026644466</v>
      </c>
    </row>
    <row r="696" spans="1:12" x14ac:dyDescent="0.35">
      <c r="A696" t="s">
        <v>34</v>
      </c>
      <c r="B696">
        <v>2015</v>
      </c>
      <c r="C696" t="s">
        <v>43</v>
      </c>
      <c r="D696" s="29">
        <v>42278</v>
      </c>
      <c r="E696" t="s">
        <v>95</v>
      </c>
      <c r="F696" t="s">
        <v>17</v>
      </c>
      <c r="G696">
        <v>380.1</v>
      </c>
      <c r="H696">
        <v>126.1</v>
      </c>
      <c r="I696" s="38">
        <v>360.6</v>
      </c>
      <c r="J696">
        <v>120.1</v>
      </c>
      <c r="K696">
        <v>5.4076539101497501</v>
      </c>
      <c r="L696">
        <v>4.9958368026644466</v>
      </c>
    </row>
    <row r="697" spans="1:12" x14ac:dyDescent="0.35">
      <c r="A697" t="s">
        <v>34</v>
      </c>
      <c r="B697">
        <v>2015</v>
      </c>
      <c r="C697" t="s">
        <v>43</v>
      </c>
      <c r="D697" s="29">
        <v>42278</v>
      </c>
      <c r="E697" t="s">
        <v>95</v>
      </c>
      <c r="F697" t="s">
        <v>82</v>
      </c>
      <c r="G697">
        <v>359.70000000000005</v>
      </c>
      <c r="H697">
        <v>126.1</v>
      </c>
      <c r="I697" s="38">
        <v>347.3</v>
      </c>
      <c r="J697">
        <v>120.1</v>
      </c>
      <c r="K697">
        <v>3.5704002303484117</v>
      </c>
      <c r="L697">
        <v>4.9958368026644466</v>
      </c>
    </row>
    <row r="698" spans="1:12" x14ac:dyDescent="0.35">
      <c r="A698" t="s">
        <v>34</v>
      </c>
      <c r="B698">
        <v>2015</v>
      </c>
      <c r="C698" t="s">
        <v>43</v>
      </c>
      <c r="D698" s="29">
        <v>42278</v>
      </c>
      <c r="E698" t="s">
        <v>95</v>
      </c>
      <c r="F698" t="s">
        <v>83</v>
      </c>
      <c r="G698">
        <v>486.20000000000005</v>
      </c>
      <c r="H698">
        <v>126.1</v>
      </c>
      <c r="I698" s="38">
        <v>460.1</v>
      </c>
      <c r="J698">
        <v>120.1</v>
      </c>
      <c r="K698">
        <v>5.6726798522060466</v>
      </c>
      <c r="L698">
        <v>4.9958368026644466</v>
      </c>
    </row>
    <row r="699" spans="1:12" x14ac:dyDescent="0.35">
      <c r="A699" t="s">
        <v>34</v>
      </c>
      <c r="B699">
        <v>2015</v>
      </c>
      <c r="C699" t="s">
        <v>43</v>
      </c>
      <c r="D699" s="29">
        <v>42278</v>
      </c>
      <c r="E699" t="s">
        <v>95</v>
      </c>
      <c r="F699" t="s">
        <v>84</v>
      </c>
      <c r="G699">
        <v>240.9</v>
      </c>
      <c r="H699">
        <v>126.1</v>
      </c>
      <c r="I699" s="38">
        <v>230.60000000000002</v>
      </c>
      <c r="J699">
        <v>120.1</v>
      </c>
      <c r="K699">
        <v>4.4666088464874161</v>
      </c>
      <c r="L699">
        <v>4.9958368026644466</v>
      </c>
    </row>
    <row r="700" spans="1:12" x14ac:dyDescent="0.35">
      <c r="A700" t="s">
        <v>34</v>
      </c>
      <c r="B700">
        <v>2015</v>
      </c>
      <c r="C700" t="s">
        <v>43</v>
      </c>
      <c r="D700" s="29">
        <v>42278</v>
      </c>
      <c r="E700" t="s">
        <v>95</v>
      </c>
      <c r="F700" t="s">
        <v>21</v>
      </c>
      <c r="G700">
        <v>120.8</v>
      </c>
      <c r="H700">
        <v>126.1</v>
      </c>
      <c r="I700" s="38">
        <v>114.7</v>
      </c>
      <c r="J700">
        <v>120.1</v>
      </c>
      <c r="K700">
        <v>5.3182214472537002</v>
      </c>
      <c r="L700">
        <v>4.9958368026644466</v>
      </c>
    </row>
    <row r="701" spans="1:12" x14ac:dyDescent="0.35">
      <c r="A701" t="s">
        <v>34</v>
      </c>
      <c r="B701">
        <v>2015</v>
      </c>
      <c r="C701" t="s">
        <v>43</v>
      </c>
      <c r="D701" s="29">
        <v>42278</v>
      </c>
      <c r="E701" t="s">
        <v>95</v>
      </c>
      <c r="F701" t="s">
        <v>23</v>
      </c>
      <c r="G701">
        <v>120.4</v>
      </c>
      <c r="H701">
        <v>126.1</v>
      </c>
      <c r="I701" s="38">
        <v>114.3</v>
      </c>
      <c r="J701">
        <v>120.1</v>
      </c>
      <c r="K701">
        <v>5.3368328958880218</v>
      </c>
      <c r="L701">
        <v>4.9958368026644466</v>
      </c>
    </row>
    <row r="702" spans="1:12" x14ac:dyDescent="0.35">
      <c r="A702" t="s">
        <v>30</v>
      </c>
      <c r="B702">
        <v>2015</v>
      </c>
      <c r="C702" t="s">
        <v>43</v>
      </c>
      <c r="D702" s="29">
        <v>42278</v>
      </c>
      <c r="E702" t="s">
        <v>95</v>
      </c>
      <c r="F702" t="s">
        <v>75</v>
      </c>
      <c r="G702">
        <v>1552.3</v>
      </c>
      <c r="H702">
        <v>127.7</v>
      </c>
      <c r="I702" s="38">
        <v>1464.3999999999999</v>
      </c>
      <c r="J702">
        <v>121</v>
      </c>
      <c r="K702">
        <v>6.0024583447145652</v>
      </c>
      <c r="L702">
        <v>5.5371900826446305</v>
      </c>
    </row>
    <row r="703" spans="1:12" x14ac:dyDescent="0.35">
      <c r="A703" t="s">
        <v>30</v>
      </c>
      <c r="B703">
        <v>2015</v>
      </c>
      <c r="C703" t="s">
        <v>43</v>
      </c>
      <c r="D703" s="29">
        <v>42278</v>
      </c>
      <c r="E703" t="s">
        <v>95</v>
      </c>
      <c r="F703" t="s">
        <v>17</v>
      </c>
      <c r="G703">
        <v>389</v>
      </c>
      <c r="H703">
        <v>127.7</v>
      </c>
      <c r="I703" s="38">
        <v>365.3</v>
      </c>
      <c r="J703">
        <v>121</v>
      </c>
      <c r="K703">
        <v>6.4878182315904702</v>
      </c>
      <c r="L703">
        <v>5.5371900826446305</v>
      </c>
    </row>
    <row r="704" spans="1:12" x14ac:dyDescent="0.35">
      <c r="A704" t="s">
        <v>30</v>
      </c>
      <c r="B704">
        <v>2015</v>
      </c>
      <c r="C704" t="s">
        <v>43</v>
      </c>
      <c r="D704" s="29">
        <v>42278</v>
      </c>
      <c r="E704" t="s">
        <v>95</v>
      </c>
      <c r="F704" t="s">
        <v>82</v>
      </c>
      <c r="G704">
        <v>361.29999999999995</v>
      </c>
      <c r="H704">
        <v>127.7</v>
      </c>
      <c r="I704" s="38">
        <v>346.20000000000005</v>
      </c>
      <c r="J704">
        <v>121</v>
      </c>
      <c r="K704">
        <v>4.3616406701328447</v>
      </c>
      <c r="L704">
        <v>5.5371900826446305</v>
      </c>
    </row>
    <row r="705" spans="1:12" x14ac:dyDescent="0.35">
      <c r="A705" t="s">
        <v>30</v>
      </c>
      <c r="B705">
        <v>2015</v>
      </c>
      <c r="C705" t="s">
        <v>43</v>
      </c>
      <c r="D705" s="29">
        <v>42278</v>
      </c>
      <c r="E705" t="s">
        <v>95</v>
      </c>
      <c r="F705" t="s">
        <v>83</v>
      </c>
      <c r="G705">
        <v>488.09999999999997</v>
      </c>
      <c r="H705">
        <v>127.7</v>
      </c>
      <c r="I705" s="38">
        <v>459.1</v>
      </c>
      <c r="J705">
        <v>121</v>
      </c>
      <c r="K705">
        <v>6.3167065998692973</v>
      </c>
      <c r="L705">
        <v>5.5371900826446305</v>
      </c>
    </row>
    <row r="706" spans="1:12" x14ac:dyDescent="0.35">
      <c r="A706" t="s">
        <v>30</v>
      </c>
      <c r="B706">
        <v>2015</v>
      </c>
      <c r="C706" t="s">
        <v>43</v>
      </c>
      <c r="D706" s="29">
        <v>42278</v>
      </c>
      <c r="E706" t="s">
        <v>95</v>
      </c>
      <c r="F706" t="s">
        <v>84</v>
      </c>
      <c r="G706">
        <v>244.3</v>
      </c>
      <c r="H706">
        <v>127.7</v>
      </c>
      <c r="I706" s="38">
        <v>231.5</v>
      </c>
      <c r="J706">
        <v>121</v>
      </c>
      <c r="K706">
        <v>5.5291576673866141</v>
      </c>
      <c r="L706">
        <v>5.5371900826446305</v>
      </c>
    </row>
    <row r="707" spans="1:12" x14ac:dyDescent="0.35">
      <c r="A707" t="s">
        <v>30</v>
      </c>
      <c r="B707">
        <v>2015</v>
      </c>
      <c r="C707" t="s">
        <v>43</v>
      </c>
      <c r="D707" s="29">
        <v>42278</v>
      </c>
      <c r="E707" t="s">
        <v>95</v>
      </c>
      <c r="F707" t="s">
        <v>21</v>
      </c>
      <c r="G707">
        <v>124.4</v>
      </c>
      <c r="H707">
        <v>127.7</v>
      </c>
      <c r="I707" s="38">
        <v>116.4</v>
      </c>
      <c r="J707">
        <v>121</v>
      </c>
      <c r="K707">
        <v>6.8728522336769755</v>
      </c>
      <c r="L707">
        <v>5.5371900826446305</v>
      </c>
    </row>
    <row r="708" spans="1:12" x14ac:dyDescent="0.35">
      <c r="A708" t="s">
        <v>30</v>
      </c>
      <c r="B708">
        <v>2015</v>
      </c>
      <c r="C708" t="s">
        <v>43</v>
      </c>
      <c r="D708" s="29">
        <v>42278</v>
      </c>
      <c r="E708" t="s">
        <v>95</v>
      </c>
      <c r="F708" t="s">
        <v>23</v>
      </c>
      <c r="G708">
        <v>122</v>
      </c>
      <c r="H708">
        <v>127.7</v>
      </c>
      <c r="I708" s="38">
        <v>115.3</v>
      </c>
      <c r="J708">
        <v>121</v>
      </c>
      <c r="K708">
        <v>5.8109280138768451</v>
      </c>
      <c r="L708">
        <v>5.5371900826446305</v>
      </c>
    </row>
    <row r="709" spans="1:12" x14ac:dyDescent="0.35">
      <c r="A709" t="s">
        <v>33</v>
      </c>
      <c r="B709">
        <v>2015</v>
      </c>
      <c r="C709" t="s">
        <v>43</v>
      </c>
      <c r="D709" s="29">
        <v>42278</v>
      </c>
      <c r="E709" t="s">
        <v>95</v>
      </c>
      <c r="F709" t="s">
        <v>75</v>
      </c>
      <c r="G709">
        <v>1573.4</v>
      </c>
      <c r="H709">
        <v>124.2</v>
      </c>
      <c r="I709" s="38">
        <v>1472.3</v>
      </c>
      <c r="J709">
        <v>119.1</v>
      </c>
      <c r="K709">
        <v>6.8668070366093961</v>
      </c>
      <c r="L709">
        <v>4.2821158690176393</v>
      </c>
    </row>
    <row r="710" spans="1:12" x14ac:dyDescent="0.35">
      <c r="A710" t="s">
        <v>33</v>
      </c>
      <c r="B710">
        <v>2015</v>
      </c>
      <c r="C710" t="s">
        <v>43</v>
      </c>
      <c r="D710" s="29">
        <v>42278</v>
      </c>
      <c r="E710" t="s">
        <v>95</v>
      </c>
      <c r="F710" t="s">
        <v>17</v>
      </c>
      <c r="G710">
        <v>366.79999999999995</v>
      </c>
      <c r="H710">
        <v>124.2</v>
      </c>
      <c r="I710" s="38">
        <v>353.4</v>
      </c>
      <c r="J710">
        <v>119.1</v>
      </c>
      <c r="K710">
        <v>3.7917374080362136</v>
      </c>
      <c r="L710">
        <v>4.2821158690176393</v>
      </c>
    </row>
    <row r="711" spans="1:12" x14ac:dyDescent="0.35">
      <c r="A711" t="s">
        <v>33</v>
      </c>
      <c r="B711">
        <v>2015</v>
      </c>
      <c r="C711" t="s">
        <v>43</v>
      </c>
      <c r="D711" s="29">
        <v>42278</v>
      </c>
      <c r="E711" t="s">
        <v>95</v>
      </c>
      <c r="F711" t="s">
        <v>82</v>
      </c>
      <c r="G711">
        <v>358.2</v>
      </c>
      <c r="H711">
        <v>124.2</v>
      </c>
      <c r="I711" s="38">
        <v>347.9</v>
      </c>
      <c r="J711">
        <v>119.1</v>
      </c>
      <c r="K711">
        <v>2.9606208680655395</v>
      </c>
      <c r="L711">
        <v>4.2821158690176393</v>
      </c>
    </row>
    <row r="712" spans="1:12" x14ac:dyDescent="0.35">
      <c r="A712" t="s">
        <v>33</v>
      </c>
      <c r="B712">
        <v>2015</v>
      </c>
      <c r="C712" t="s">
        <v>43</v>
      </c>
      <c r="D712" s="29">
        <v>42278</v>
      </c>
      <c r="E712" t="s">
        <v>95</v>
      </c>
      <c r="F712" t="s">
        <v>83</v>
      </c>
      <c r="G712">
        <v>485.90000000000003</v>
      </c>
      <c r="H712">
        <v>124.2</v>
      </c>
      <c r="I712" s="38">
        <v>463.20000000000005</v>
      </c>
      <c r="J712">
        <v>119.1</v>
      </c>
      <c r="K712">
        <v>4.9006908462866985</v>
      </c>
      <c r="L712">
        <v>4.2821158690176393</v>
      </c>
    </row>
    <row r="713" spans="1:12" x14ac:dyDescent="0.35">
      <c r="A713" t="s">
        <v>33</v>
      </c>
      <c r="B713">
        <v>2015</v>
      </c>
      <c r="C713" t="s">
        <v>43</v>
      </c>
      <c r="D713" s="29">
        <v>42278</v>
      </c>
      <c r="E713" t="s">
        <v>95</v>
      </c>
      <c r="F713" t="s">
        <v>84</v>
      </c>
      <c r="G713">
        <v>237.2</v>
      </c>
      <c r="H713">
        <v>124.2</v>
      </c>
      <c r="I713" s="38">
        <v>229.5</v>
      </c>
      <c r="J713">
        <v>119.1</v>
      </c>
      <c r="K713">
        <v>3.3551198257080563</v>
      </c>
      <c r="L713">
        <v>4.2821158690176393</v>
      </c>
    </row>
    <row r="714" spans="1:12" x14ac:dyDescent="0.35">
      <c r="A714" t="s">
        <v>33</v>
      </c>
      <c r="B714">
        <v>2015</v>
      </c>
      <c r="C714" t="s">
        <v>43</v>
      </c>
      <c r="D714" s="29">
        <v>42278</v>
      </c>
      <c r="E714" t="s">
        <v>95</v>
      </c>
      <c r="F714" t="s">
        <v>21</v>
      </c>
      <c r="G714">
        <v>114.9</v>
      </c>
      <c r="H714">
        <v>124.2</v>
      </c>
      <c r="I714" s="38">
        <v>112</v>
      </c>
      <c r="J714">
        <v>119.1</v>
      </c>
      <c r="K714">
        <v>2.5892857142857193</v>
      </c>
      <c r="L714">
        <v>4.2821158690176393</v>
      </c>
    </row>
    <row r="715" spans="1:12" x14ac:dyDescent="0.35">
      <c r="A715" t="s">
        <v>33</v>
      </c>
      <c r="B715">
        <v>2015</v>
      </c>
      <c r="C715" t="s">
        <v>43</v>
      </c>
      <c r="D715" s="29">
        <v>42278</v>
      </c>
      <c r="E715" t="s">
        <v>95</v>
      </c>
      <c r="F715" t="s">
        <v>23</v>
      </c>
      <c r="G715">
        <v>117.7</v>
      </c>
      <c r="H715">
        <v>124.2</v>
      </c>
      <c r="I715" s="38">
        <v>112.6</v>
      </c>
      <c r="J715">
        <v>119.1</v>
      </c>
      <c r="K715">
        <v>4.5293072824156386</v>
      </c>
      <c r="L715">
        <v>4.2821158690176393</v>
      </c>
    </row>
    <row r="716" spans="1:12" x14ac:dyDescent="0.35">
      <c r="A716" t="s">
        <v>34</v>
      </c>
      <c r="B716">
        <v>2015</v>
      </c>
      <c r="C716" t="s">
        <v>45</v>
      </c>
      <c r="D716" s="29">
        <v>42309</v>
      </c>
      <c r="E716" t="s">
        <v>95</v>
      </c>
      <c r="F716" t="s">
        <v>75</v>
      </c>
      <c r="G716">
        <v>1570.3999999999999</v>
      </c>
      <c r="H716">
        <v>126.6</v>
      </c>
      <c r="I716" s="38">
        <v>1466.8</v>
      </c>
      <c r="J716">
        <v>120.1</v>
      </c>
      <c r="K716">
        <v>7.0629942732478801</v>
      </c>
      <c r="L716">
        <v>5.4121565362198174</v>
      </c>
    </row>
    <row r="717" spans="1:12" x14ac:dyDescent="0.35">
      <c r="A717" t="s">
        <v>34</v>
      </c>
      <c r="B717">
        <v>2015</v>
      </c>
      <c r="C717" t="s">
        <v>45</v>
      </c>
      <c r="D717" s="29">
        <v>42309</v>
      </c>
      <c r="E717" t="s">
        <v>95</v>
      </c>
      <c r="F717" t="s">
        <v>17</v>
      </c>
      <c r="G717">
        <v>382.4</v>
      </c>
      <c r="H717">
        <v>126.6</v>
      </c>
      <c r="I717" s="38">
        <v>362.1</v>
      </c>
      <c r="J717">
        <v>120.1</v>
      </c>
      <c r="K717">
        <v>5.6061861364263885</v>
      </c>
      <c r="L717">
        <v>5.4121565362198174</v>
      </c>
    </row>
    <row r="718" spans="1:12" x14ac:dyDescent="0.35">
      <c r="A718" t="s">
        <v>34</v>
      </c>
      <c r="B718">
        <v>2015</v>
      </c>
      <c r="C718" t="s">
        <v>45</v>
      </c>
      <c r="D718" s="29">
        <v>42309</v>
      </c>
      <c r="E718" t="s">
        <v>95</v>
      </c>
      <c r="F718" t="s">
        <v>82</v>
      </c>
      <c r="G718">
        <v>360.7</v>
      </c>
      <c r="H718">
        <v>126.6</v>
      </c>
      <c r="I718" s="38">
        <v>346.9</v>
      </c>
      <c r="J718">
        <v>120.1</v>
      </c>
      <c r="K718">
        <v>3.978091669068899</v>
      </c>
      <c r="L718">
        <v>5.4121565362198174</v>
      </c>
    </row>
    <row r="719" spans="1:12" x14ac:dyDescent="0.35">
      <c r="A719" t="s">
        <v>34</v>
      </c>
      <c r="B719">
        <v>2015</v>
      </c>
      <c r="C719" t="s">
        <v>45</v>
      </c>
      <c r="D719" s="29">
        <v>42309</v>
      </c>
      <c r="E719" t="s">
        <v>95</v>
      </c>
      <c r="F719" t="s">
        <v>83</v>
      </c>
      <c r="G719">
        <v>488.3</v>
      </c>
      <c r="H719">
        <v>126.6</v>
      </c>
      <c r="I719" s="38">
        <v>461.29999999999995</v>
      </c>
      <c r="J719">
        <v>120.1</v>
      </c>
      <c r="K719">
        <v>5.8530240624322696</v>
      </c>
      <c r="L719">
        <v>5.4121565362198174</v>
      </c>
    </row>
    <row r="720" spans="1:12" x14ac:dyDescent="0.35">
      <c r="A720" t="s">
        <v>34</v>
      </c>
      <c r="B720">
        <v>2015</v>
      </c>
      <c r="C720" t="s">
        <v>45</v>
      </c>
      <c r="D720" s="29">
        <v>42309</v>
      </c>
      <c r="E720" t="s">
        <v>95</v>
      </c>
      <c r="F720" t="s">
        <v>84</v>
      </c>
      <c r="G720">
        <v>241.5</v>
      </c>
      <c r="H720">
        <v>126.6</v>
      </c>
      <c r="I720" s="38">
        <v>231.1</v>
      </c>
      <c r="J720">
        <v>120.1</v>
      </c>
      <c r="K720">
        <v>4.5002163565556064</v>
      </c>
      <c r="L720">
        <v>5.4121565362198174</v>
      </c>
    </row>
    <row r="721" spans="1:12" x14ac:dyDescent="0.35">
      <c r="A721" t="s">
        <v>34</v>
      </c>
      <c r="B721">
        <v>2015</v>
      </c>
      <c r="C721" t="s">
        <v>45</v>
      </c>
      <c r="D721" s="29">
        <v>42309</v>
      </c>
      <c r="E721" t="s">
        <v>95</v>
      </c>
      <c r="F721" t="s">
        <v>21</v>
      </c>
      <c r="G721">
        <v>121.6</v>
      </c>
      <c r="H721">
        <v>126.6</v>
      </c>
      <c r="I721" s="38">
        <v>115.5</v>
      </c>
      <c r="J721">
        <v>120.1</v>
      </c>
      <c r="K721">
        <v>5.2813852813852762</v>
      </c>
      <c r="L721">
        <v>5.4121565362198174</v>
      </c>
    </row>
    <row r="722" spans="1:12" x14ac:dyDescent="0.35">
      <c r="A722" t="s">
        <v>34</v>
      </c>
      <c r="B722">
        <v>2015</v>
      </c>
      <c r="C722" t="s">
        <v>45</v>
      </c>
      <c r="D722" s="29">
        <v>42309</v>
      </c>
      <c r="E722" t="s">
        <v>95</v>
      </c>
      <c r="F722" t="s">
        <v>23</v>
      </c>
      <c r="G722">
        <v>120.9</v>
      </c>
      <c r="H722">
        <v>126.6</v>
      </c>
      <c r="I722" s="38">
        <v>114.8</v>
      </c>
      <c r="J722">
        <v>120.1</v>
      </c>
      <c r="K722">
        <v>5.3135888501742237</v>
      </c>
      <c r="L722">
        <v>5.4121565362198174</v>
      </c>
    </row>
    <row r="723" spans="1:12" x14ac:dyDescent="0.35">
      <c r="A723" t="s">
        <v>30</v>
      </c>
      <c r="B723">
        <v>2015</v>
      </c>
      <c r="C723" t="s">
        <v>45</v>
      </c>
      <c r="D723" s="29">
        <v>42309</v>
      </c>
      <c r="E723" t="s">
        <v>95</v>
      </c>
      <c r="F723" t="s">
        <v>75</v>
      </c>
      <c r="G723">
        <v>1563.2</v>
      </c>
      <c r="H723">
        <v>128.30000000000001</v>
      </c>
      <c r="I723" s="38">
        <v>1465.2</v>
      </c>
      <c r="J723">
        <v>121.1</v>
      </c>
      <c r="K723">
        <v>6.6885066885066884</v>
      </c>
      <c r="L723">
        <v>5.9454995871180989</v>
      </c>
    </row>
    <row r="724" spans="1:12" x14ac:dyDescent="0.35">
      <c r="A724" t="s">
        <v>30</v>
      </c>
      <c r="B724">
        <v>2015</v>
      </c>
      <c r="C724" t="s">
        <v>45</v>
      </c>
      <c r="D724" s="29">
        <v>42309</v>
      </c>
      <c r="E724" t="s">
        <v>95</v>
      </c>
      <c r="F724" t="s">
        <v>17</v>
      </c>
      <c r="G724">
        <v>391.79999999999995</v>
      </c>
      <c r="H724">
        <v>128.30000000000001</v>
      </c>
      <c r="I724" s="38">
        <v>366.70000000000005</v>
      </c>
      <c r="J724">
        <v>121.1</v>
      </c>
      <c r="K724">
        <v>6.8448322879737953</v>
      </c>
      <c r="L724">
        <v>5.9454995871180989</v>
      </c>
    </row>
    <row r="725" spans="1:12" x14ac:dyDescent="0.35">
      <c r="A725" t="s">
        <v>30</v>
      </c>
      <c r="B725">
        <v>2015</v>
      </c>
      <c r="C725" t="s">
        <v>45</v>
      </c>
      <c r="D725" s="29">
        <v>42309</v>
      </c>
      <c r="E725" t="s">
        <v>95</v>
      </c>
      <c r="F725" t="s">
        <v>82</v>
      </c>
      <c r="G725">
        <v>362.7</v>
      </c>
      <c r="H725">
        <v>128.30000000000001</v>
      </c>
      <c r="I725" s="38">
        <v>346.3</v>
      </c>
      <c r="J725">
        <v>121.1</v>
      </c>
      <c r="K725">
        <v>4.7357782269708277</v>
      </c>
      <c r="L725">
        <v>5.9454995871180989</v>
      </c>
    </row>
    <row r="726" spans="1:12" x14ac:dyDescent="0.35">
      <c r="A726" t="s">
        <v>30</v>
      </c>
      <c r="B726">
        <v>2015</v>
      </c>
      <c r="C726" t="s">
        <v>45</v>
      </c>
      <c r="D726" s="29">
        <v>42309</v>
      </c>
      <c r="E726" t="s">
        <v>95</v>
      </c>
      <c r="F726" t="s">
        <v>83</v>
      </c>
      <c r="G726">
        <v>490.4</v>
      </c>
      <c r="H726">
        <v>128.30000000000001</v>
      </c>
      <c r="I726" s="38">
        <v>459.7</v>
      </c>
      <c r="J726">
        <v>121.1</v>
      </c>
      <c r="K726">
        <v>6.6782684359364781</v>
      </c>
      <c r="L726">
        <v>5.9454995871180989</v>
      </c>
    </row>
    <row r="727" spans="1:12" x14ac:dyDescent="0.35">
      <c r="A727" t="s">
        <v>30</v>
      </c>
      <c r="B727">
        <v>2015</v>
      </c>
      <c r="C727" t="s">
        <v>45</v>
      </c>
      <c r="D727" s="29">
        <v>42309</v>
      </c>
      <c r="E727" t="s">
        <v>95</v>
      </c>
      <c r="F727" t="s">
        <v>84</v>
      </c>
      <c r="G727">
        <v>245.2</v>
      </c>
      <c r="H727">
        <v>128.30000000000001</v>
      </c>
      <c r="I727" s="38">
        <v>232.2</v>
      </c>
      <c r="J727">
        <v>121.1</v>
      </c>
      <c r="K727">
        <v>5.5986218776916452</v>
      </c>
      <c r="L727">
        <v>5.9454995871180989</v>
      </c>
    </row>
    <row r="728" spans="1:12" x14ac:dyDescent="0.35">
      <c r="A728" t="s">
        <v>30</v>
      </c>
      <c r="B728">
        <v>2015</v>
      </c>
      <c r="C728" t="s">
        <v>45</v>
      </c>
      <c r="D728" s="29">
        <v>42309</v>
      </c>
      <c r="E728" t="s">
        <v>95</v>
      </c>
      <c r="F728" t="s">
        <v>21</v>
      </c>
      <c r="G728">
        <v>125.6</v>
      </c>
      <c r="H728">
        <v>128.30000000000001</v>
      </c>
      <c r="I728" s="38">
        <v>117.3</v>
      </c>
      <c r="J728">
        <v>121.1</v>
      </c>
      <c r="K728">
        <v>7.0758738277919839</v>
      </c>
      <c r="L728">
        <v>5.9454995871180989</v>
      </c>
    </row>
    <row r="729" spans="1:12" x14ac:dyDescent="0.35">
      <c r="A729" t="s">
        <v>30</v>
      </c>
      <c r="B729">
        <v>2015</v>
      </c>
      <c r="C729" t="s">
        <v>45</v>
      </c>
      <c r="D729" s="29">
        <v>42309</v>
      </c>
      <c r="E729" t="s">
        <v>95</v>
      </c>
      <c r="F729" t="s">
        <v>23</v>
      </c>
      <c r="G729">
        <v>122.6</v>
      </c>
      <c r="H729">
        <v>128.30000000000001</v>
      </c>
      <c r="I729" s="38">
        <v>115.9</v>
      </c>
      <c r="J729">
        <v>121.1</v>
      </c>
      <c r="K729">
        <v>5.780845556514226</v>
      </c>
      <c r="L729">
        <v>5.9454995871180989</v>
      </c>
    </row>
    <row r="730" spans="1:12" x14ac:dyDescent="0.35">
      <c r="A730" t="s">
        <v>33</v>
      </c>
      <c r="B730">
        <v>2015</v>
      </c>
      <c r="C730" t="s">
        <v>45</v>
      </c>
      <c r="D730" s="29">
        <v>42309</v>
      </c>
      <c r="E730" t="s">
        <v>95</v>
      </c>
      <c r="F730" t="s">
        <v>75</v>
      </c>
      <c r="G730">
        <v>1588.6999999999998</v>
      </c>
      <c r="H730">
        <v>124.6</v>
      </c>
      <c r="I730" s="38">
        <v>1472</v>
      </c>
      <c r="J730">
        <v>119</v>
      </c>
      <c r="K730">
        <v>7.9279891304347707</v>
      </c>
      <c r="L730">
        <v>4.7058823529411713</v>
      </c>
    </row>
    <row r="731" spans="1:12" x14ac:dyDescent="0.35">
      <c r="A731" t="s">
        <v>33</v>
      </c>
      <c r="B731">
        <v>2015</v>
      </c>
      <c r="C731" t="s">
        <v>45</v>
      </c>
      <c r="D731" s="29">
        <v>42309</v>
      </c>
      <c r="E731" t="s">
        <v>95</v>
      </c>
      <c r="F731" t="s">
        <v>17</v>
      </c>
      <c r="G731">
        <v>368.5</v>
      </c>
      <c r="H731">
        <v>124.6</v>
      </c>
      <c r="I731" s="38">
        <v>355.2</v>
      </c>
      <c r="J731">
        <v>119</v>
      </c>
      <c r="K731">
        <v>3.7443693693693727</v>
      </c>
      <c r="L731">
        <v>4.7058823529411713</v>
      </c>
    </row>
    <row r="732" spans="1:12" x14ac:dyDescent="0.35">
      <c r="A732" t="s">
        <v>33</v>
      </c>
      <c r="B732">
        <v>2015</v>
      </c>
      <c r="C732" t="s">
        <v>45</v>
      </c>
      <c r="D732" s="29">
        <v>42309</v>
      </c>
      <c r="E732" t="s">
        <v>95</v>
      </c>
      <c r="F732" t="s">
        <v>82</v>
      </c>
      <c r="G732">
        <v>358.79999999999995</v>
      </c>
      <c r="H732">
        <v>124.6</v>
      </c>
      <c r="I732" s="38">
        <v>347.1</v>
      </c>
      <c r="J732">
        <v>119</v>
      </c>
      <c r="K732">
        <v>3.3707865168539124</v>
      </c>
      <c r="L732">
        <v>4.7058823529411713</v>
      </c>
    </row>
    <row r="733" spans="1:12" x14ac:dyDescent="0.35">
      <c r="A733" t="s">
        <v>33</v>
      </c>
      <c r="B733">
        <v>2015</v>
      </c>
      <c r="C733" t="s">
        <v>45</v>
      </c>
      <c r="D733" s="29">
        <v>42309</v>
      </c>
      <c r="E733" t="s">
        <v>95</v>
      </c>
      <c r="F733" t="s">
        <v>83</v>
      </c>
      <c r="G733">
        <v>488.59999999999997</v>
      </c>
      <c r="H733">
        <v>124.6</v>
      </c>
      <c r="I733" s="38">
        <v>465.20000000000005</v>
      </c>
      <c r="J733">
        <v>119</v>
      </c>
      <c r="K733">
        <v>5.030094582975047</v>
      </c>
      <c r="L733">
        <v>4.7058823529411713</v>
      </c>
    </row>
    <row r="734" spans="1:12" x14ac:dyDescent="0.35">
      <c r="A734" t="s">
        <v>33</v>
      </c>
      <c r="B734">
        <v>2015</v>
      </c>
      <c r="C734" t="s">
        <v>45</v>
      </c>
      <c r="D734" s="29">
        <v>42309</v>
      </c>
      <c r="E734" t="s">
        <v>95</v>
      </c>
      <c r="F734" t="s">
        <v>84</v>
      </c>
      <c r="G734">
        <v>237.6</v>
      </c>
      <c r="H734">
        <v>124.6</v>
      </c>
      <c r="I734" s="38">
        <v>229.8</v>
      </c>
      <c r="J734">
        <v>119</v>
      </c>
      <c r="K734">
        <v>3.3942558746736218</v>
      </c>
      <c r="L734">
        <v>4.7058823529411713</v>
      </c>
    </row>
    <row r="735" spans="1:12" x14ac:dyDescent="0.35">
      <c r="A735" t="s">
        <v>33</v>
      </c>
      <c r="B735">
        <v>2015</v>
      </c>
      <c r="C735" t="s">
        <v>45</v>
      </c>
      <c r="D735" s="29">
        <v>42309</v>
      </c>
      <c r="E735" t="s">
        <v>95</v>
      </c>
      <c r="F735" t="s">
        <v>21</v>
      </c>
      <c r="G735">
        <v>115.1</v>
      </c>
      <c r="H735">
        <v>124.6</v>
      </c>
      <c r="I735" s="38">
        <v>112.6</v>
      </c>
      <c r="J735">
        <v>119</v>
      </c>
      <c r="K735">
        <v>2.2202486678507993</v>
      </c>
      <c r="L735">
        <v>4.7058823529411713</v>
      </c>
    </row>
    <row r="736" spans="1:12" x14ac:dyDescent="0.35">
      <c r="A736" t="s">
        <v>33</v>
      </c>
      <c r="B736">
        <v>2015</v>
      </c>
      <c r="C736" t="s">
        <v>45</v>
      </c>
      <c r="D736" s="29">
        <v>42309</v>
      </c>
      <c r="E736" t="s">
        <v>95</v>
      </c>
      <c r="F736" t="s">
        <v>23</v>
      </c>
      <c r="G736">
        <v>118.1</v>
      </c>
      <c r="H736">
        <v>124.6</v>
      </c>
      <c r="I736" s="38">
        <v>113</v>
      </c>
      <c r="J736">
        <v>119</v>
      </c>
      <c r="K736">
        <v>4.5132743362831809</v>
      </c>
      <c r="L736">
        <v>4.7058823529411713</v>
      </c>
    </row>
    <row r="737" spans="1:12" x14ac:dyDescent="0.35">
      <c r="A737" t="s">
        <v>34</v>
      </c>
      <c r="B737">
        <v>2015</v>
      </c>
      <c r="C737" t="s">
        <v>46</v>
      </c>
      <c r="D737" s="29">
        <v>42339</v>
      </c>
      <c r="E737" t="s">
        <v>95</v>
      </c>
      <c r="F737" t="s">
        <v>75</v>
      </c>
      <c r="G737">
        <v>1564.1000000000001</v>
      </c>
      <c r="H737">
        <v>126.1</v>
      </c>
      <c r="I737" s="38">
        <v>1454.8999999999999</v>
      </c>
      <c r="J737">
        <v>119.4</v>
      </c>
      <c r="K737">
        <v>7.5056704928173961</v>
      </c>
      <c r="L737">
        <v>5.6113902847571087</v>
      </c>
    </row>
    <row r="738" spans="1:12" x14ac:dyDescent="0.35">
      <c r="A738" t="s">
        <v>34</v>
      </c>
      <c r="B738">
        <v>2015</v>
      </c>
      <c r="C738" t="s">
        <v>46</v>
      </c>
      <c r="D738" s="29">
        <v>42339</v>
      </c>
      <c r="E738" t="s">
        <v>95</v>
      </c>
      <c r="F738" t="s">
        <v>17</v>
      </c>
      <c r="G738">
        <v>383.5</v>
      </c>
      <c r="H738">
        <v>126.1</v>
      </c>
      <c r="I738" s="38">
        <v>363.2</v>
      </c>
      <c r="J738">
        <v>119.4</v>
      </c>
      <c r="K738">
        <v>5.5892070484581531</v>
      </c>
      <c r="L738">
        <v>5.6113902847571087</v>
      </c>
    </row>
    <row r="739" spans="1:12" x14ac:dyDescent="0.35">
      <c r="A739" t="s">
        <v>34</v>
      </c>
      <c r="B739">
        <v>2015</v>
      </c>
      <c r="C739" t="s">
        <v>46</v>
      </c>
      <c r="D739" s="29">
        <v>42339</v>
      </c>
      <c r="E739" t="s">
        <v>95</v>
      </c>
      <c r="F739" t="s">
        <v>82</v>
      </c>
      <c r="G739">
        <v>360.1</v>
      </c>
      <c r="H739">
        <v>126.1</v>
      </c>
      <c r="I739" s="38">
        <v>346.1</v>
      </c>
      <c r="J739">
        <v>119.4</v>
      </c>
      <c r="K739">
        <v>4.045073678127709</v>
      </c>
      <c r="L739">
        <v>5.6113902847571087</v>
      </c>
    </row>
    <row r="740" spans="1:12" x14ac:dyDescent="0.35">
      <c r="A740" t="s">
        <v>34</v>
      </c>
      <c r="B740">
        <v>2015</v>
      </c>
      <c r="C740" t="s">
        <v>46</v>
      </c>
      <c r="D740" s="29">
        <v>42339</v>
      </c>
      <c r="E740" t="s">
        <v>95</v>
      </c>
      <c r="F740" t="s">
        <v>83</v>
      </c>
      <c r="G740">
        <v>489.8</v>
      </c>
      <c r="H740">
        <v>126.1</v>
      </c>
      <c r="I740" s="38">
        <v>463.50000000000006</v>
      </c>
      <c r="J740">
        <v>119.4</v>
      </c>
      <c r="K740">
        <v>5.6742179072276056</v>
      </c>
      <c r="L740">
        <v>5.6113902847571087</v>
      </c>
    </row>
    <row r="741" spans="1:12" x14ac:dyDescent="0.35">
      <c r="A741" t="s">
        <v>34</v>
      </c>
      <c r="B741">
        <v>2015</v>
      </c>
      <c r="C741" t="s">
        <v>46</v>
      </c>
      <c r="D741" s="29">
        <v>42339</v>
      </c>
      <c r="E741" t="s">
        <v>95</v>
      </c>
      <c r="F741" t="s">
        <v>84</v>
      </c>
      <c r="G741">
        <v>241.89999999999998</v>
      </c>
      <c r="H741">
        <v>126.1</v>
      </c>
      <c r="I741" s="38">
        <v>231.3</v>
      </c>
      <c r="J741">
        <v>119.4</v>
      </c>
      <c r="K741">
        <v>4.5827929096411442</v>
      </c>
      <c r="L741">
        <v>5.6113902847571087</v>
      </c>
    </row>
    <row r="742" spans="1:12" x14ac:dyDescent="0.35">
      <c r="A742" t="s">
        <v>34</v>
      </c>
      <c r="B742">
        <v>2015</v>
      </c>
      <c r="C742" t="s">
        <v>46</v>
      </c>
      <c r="D742" s="29">
        <v>42339</v>
      </c>
      <c r="E742" t="s">
        <v>95</v>
      </c>
      <c r="F742" t="s">
        <v>21</v>
      </c>
      <c r="G742">
        <v>122</v>
      </c>
      <c r="H742">
        <v>126.1</v>
      </c>
      <c r="I742" s="38">
        <v>115.7</v>
      </c>
      <c r="J742">
        <v>119.4</v>
      </c>
      <c r="K742">
        <v>5.4451166810717346</v>
      </c>
      <c r="L742">
        <v>5.6113902847571087</v>
      </c>
    </row>
    <row r="743" spans="1:12" x14ac:dyDescent="0.35">
      <c r="A743" t="s">
        <v>34</v>
      </c>
      <c r="B743">
        <v>2015</v>
      </c>
      <c r="C743" t="s">
        <v>46</v>
      </c>
      <c r="D743" s="29">
        <v>42339</v>
      </c>
      <c r="E743" t="s">
        <v>95</v>
      </c>
      <c r="F743" t="s">
        <v>23</v>
      </c>
      <c r="G743">
        <v>121.4</v>
      </c>
      <c r="H743">
        <v>126.1</v>
      </c>
      <c r="I743" s="38">
        <v>115.1</v>
      </c>
      <c r="J743">
        <v>119.4</v>
      </c>
      <c r="K743">
        <v>5.473501303214606</v>
      </c>
      <c r="L743">
        <v>5.6113902847571087</v>
      </c>
    </row>
    <row r="744" spans="1:12" x14ac:dyDescent="0.35">
      <c r="A744" t="s">
        <v>30</v>
      </c>
      <c r="B744">
        <v>2015</v>
      </c>
      <c r="C744" t="s">
        <v>46</v>
      </c>
      <c r="D744" s="29">
        <v>42339</v>
      </c>
      <c r="E744" t="s">
        <v>95</v>
      </c>
      <c r="F744" t="s">
        <v>75</v>
      </c>
      <c r="G744">
        <v>1559.0000000000002</v>
      </c>
      <c r="H744">
        <v>127.9</v>
      </c>
      <c r="I744" s="38">
        <v>1452.3</v>
      </c>
      <c r="J744">
        <v>120.3</v>
      </c>
      <c r="K744">
        <v>7.3469668801212054</v>
      </c>
      <c r="L744">
        <v>6.3175394846217854</v>
      </c>
    </row>
    <row r="745" spans="1:12" x14ac:dyDescent="0.35">
      <c r="A745" t="s">
        <v>30</v>
      </c>
      <c r="B745">
        <v>2015</v>
      </c>
      <c r="C745" t="s">
        <v>46</v>
      </c>
      <c r="D745" s="29">
        <v>42339</v>
      </c>
      <c r="E745" t="s">
        <v>95</v>
      </c>
      <c r="F745" t="s">
        <v>17</v>
      </c>
      <c r="G745">
        <v>392.9</v>
      </c>
      <c r="H745">
        <v>127.9</v>
      </c>
      <c r="I745" s="38">
        <v>367.7</v>
      </c>
      <c r="J745">
        <v>120.3</v>
      </c>
      <c r="K745">
        <v>6.8534131085123713</v>
      </c>
      <c r="L745">
        <v>6.3175394846217854</v>
      </c>
    </row>
    <row r="746" spans="1:12" x14ac:dyDescent="0.35">
      <c r="A746" t="s">
        <v>30</v>
      </c>
      <c r="B746">
        <v>2015</v>
      </c>
      <c r="C746" t="s">
        <v>46</v>
      </c>
      <c r="D746" s="29">
        <v>42339</v>
      </c>
      <c r="E746" t="s">
        <v>95</v>
      </c>
      <c r="F746" t="s">
        <v>82</v>
      </c>
      <c r="G746">
        <v>362</v>
      </c>
      <c r="H746">
        <v>127.9</v>
      </c>
      <c r="I746" s="38">
        <v>345.7</v>
      </c>
      <c r="J746">
        <v>120.3</v>
      </c>
      <c r="K746">
        <v>4.71507087069714</v>
      </c>
      <c r="L746">
        <v>6.3175394846217854</v>
      </c>
    </row>
    <row r="747" spans="1:12" x14ac:dyDescent="0.35">
      <c r="A747" t="s">
        <v>30</v>
      </c>
      <c r="B747">
        <v>2015</v>
      </c>
      <c r="C747" t="s">
        <v>46</v>
      </c>
      <c r="D747" s="29">
        <v>42339</v>
      </c>
      <c r="E747" t="s">
        <v>95</v>
      </c>
      <c r="F747" t="s">
        <v>83</v>
      </c>
      <c r="G747">
        <v>492.1</v>
      </c>
      <c r="H747">
        <v>127.9</v>
      </c>
      <c r="I747" s="38">
        <v>461.70000000000005</v>
      </c>
      <c r="J747">
        <v>120.3</v>
      </c>
      <c r="K747">
        <v>6.5843621399176904</v>
      </c>
      <c r="L747">
        <v>6.3175394846217854</v>
      </c>
    </row>
    <row r="748" spans="1:12" x14ac:dyDescent="0.35">
      <c r="A748" t="s">
        <v>30</v>
      </c>
      <c r="B748">
        <v>2015</v>
      </c>
      <c r="C748" t="s">
        <v>46</v>
      </c>
      <c r="D748" s="29">
        <v>42339</v>
      </c>
      <c r="E748" t="s">
        <v>95</v>
      </c>
      <c r="F748" t="s">
        <v>84</v>
      </c>
      <c r="G748">
        <v>245.8</v>
      </c>
      <c r="H748">
        <v>127.9</v>
      </c>
      <c r="I748" s="38">
        <v>232.4</v>
      </c>
      <c r="J748">
        <v>120.3</v>
      </c>
      <c r="K748">
        <v>5.7659208261617927</v>
      </c>
      <c r="L748">
        <v>6.3175394846217854</v>
      </c>
    </row>
    <row r="749" spans="1:12" x14ac:dyDescent="0.35">
      <c r="A749" t="s">
        <v>30</v>
      </c>
      <c r="B749">
        <v>2015</v>
      </c>
      <c r="C749" t="s">
        <v>46</v>
      </c>
      <c r="D749" s="29">
        <v>42339</v>
      </c>
      <c r="E749" t="s">
        <v>95</v>
      </c>
      <c r="F749" t="s">
        <v>21</v>
      </c>
      <c r="G749">
        <v>125.7</v>
      </c>
      <c r="H749">
        <v>127.9</v>
      </c>
      <c r="I749" s="38">
        <v>117.4</v>
      </c>
      <c r="J749">
        <v>120.3</v>
      </c>
      <c r="K749">
        <v>7.0698466780238469</v>
      </c>
      <c r="L749">
        <v>6.3175394846217854</v>
      </c>
    </row>
    <row r="750" spans="1:12" x14ac:dyDescent="0.35">
      <c r="A750" t="s">
        <v>30</v>
      </c>
      <c r="B750">
        <v>2015</v>
      </c>
      <c r="C750" t="s">
        <v>46</v>
      </c>
      <c r="D750" s="29">
        <v>42339</v>
      </c>
      <c r="E750" t="s">
        <v>95</v>
      </c>
      <c r="F750" t="s">
        <v>23</v>
      </c>
      <c r="G750">
        <v>123.1</v>
      </c>
      <c r="H750">
        <v>127.9</v>
      </c>
      <c r="I750" s="38">
        <v>116.2</v>
      </c>
      <c r="J750">
        <v>120.3</v>
      </c>
      <c r="K750">
        <v>5.9380378657487016</v>
      </c>
      <c r="L750">
        <v>6.3175394846217854</v>
      </c>
    </row>
    <row r="751" spans="1:12" x14ac:dyDescent="0.35">
      <c r="A751" t="s">
        <v>33</v>
      </c>
      <c r="B751">
        <v>2015</v>
      </c>
      <c r="C751" t="s">
        <v>46</v>
      </c>
      <c r="D751" s="29">
        <v>42339</v>
      </c>
      <c r="E751" t="s">
        <v>95</v>
      </c>
      <c r="F751" t="s">
        <v>75</v>
      </c>
      <c r="G751">
        <v>1578.6</v>
      </c>
      <c r="H751">
        <v>124</v>
      </c>
      <c r="I751" s="38">
        <v>1461.1</v>
      </c>
      <c r="J751">
        <v>118.4</v>
      </c>
      <c r="K751">
        <v>8.0418862500855539</v>
      </c>
      <c r="L751">
        <v>4.7297297297297245</v>
      </c>
    </row>
    <row r="752" spans="1:12" x14ac:dyDescent="0.35">
      <c r="A752" t="s">
        <v>33</v>
      </c>
      <c r="B752">
        <v>2015</v>
      </c>
      <c r="C752" t="s">
        <v>46</v>
      </c>
      <c r="D752" s="29">
        <v>42339</v>
      </c>
      <c r="E752" t="s">
        <v>95</v>
      </c>
      <c r="F752" t="s">
        <v>17</v>
      </c>
      <c r="G752">
        <v>369.4</v>
      </c>
      <c r="H752">
        <v>124</v>
      </c>
      <c r="I752" s="38">
        <v>356.5</v>
      </c>
      <c r="J752">
        <v>118.4</v>
      </c>
      <c r="K752">
        <v>3.6185133239831635</v>
      </c>
      <c r="L752">
        <v>4.7297297297297245</v>
      </c>
    </row>
    <row r="753" spans="1:12" x14ac:dyDescent="0.35">
      <c r="A753" t="s">
        <v>33</v>
      </c>
      <c r="B753">
        <v>2015</v>
      </c>
      <c r="C753" t="s">
        <v>46</v>
      </c>
      <c r="D753" s="29">
        <v>42339</v>
      </c>
      <c r="E753" t="s">
        <v>95</v>
      </c>
      <c r="F753" t="s">
        <v>82</v>
      </c>
      <c r="G753">
        <v>358.29999999999995</v>
      </c>
      <c r="H753">
        <v>124</v>
      </c>
      <c r="I753" s="38">
        <v>346</v>
      </c>
      <c r="J753">
        <v>118.4</v>
      </c>
      <c r="K753">
        <v>3.5549132947976751</v>
      </c>
      <c r="L753">
        <v>4.7297297297297245</v>
      </c>
    </row>
    <row r="754" spans="1:12" x14ac:dyDescent="0.35">
      <c r="A754" t="s">
        <v>33</v>
      </c>
      <c r="B754">
        <v>2015</v>
      </c>
      <c r="C754" t="s">
        <v>46</v>
      </c>
      <c r="D754" s="29">
        <v>42339</v>
      </c>
      <c r="E754" t="s">
        <v>95</v>
      </c>
      <c r="F754" t="s">
        <v>83</v>
      </c>
      <c r="G754">
        <v>489.7</v>
      </c>
      <c r="H754">
        <v>124</v>
      </c>
      <c r="I754" s="38">
        <v>467.20000000000005</v>
      </c>
      <c r="J754">
        <v>118.4</v>
      </c>
      <c r="K754">
        <v>4.815924657534234</v>
      </c>
      <c r="L754">
        <v>4.7297297297297245</v>
      </c>
    </row>
    <row r="755" spans="1:12" x14ac:dyDescent="0.35">
      <c r="A755" t="s">
        <v>33</v>
      </c>
      <c r="B755">
        <v>2015</v>
      </c>
      <c r="C755" t="s">
        <v>46</v>
      </c>
      <c r="D755" s="29">
        <v>42339</v>
      </c>
      <c r="E755" t="s">
        <v>95</v>
      </c>
      <c r="F755" t="s">
        <v>84</v>
      </c>
      <c r="G755">
        <v>237.7</v>
      </c>
      <c r="H755">
        <v>124</v>
      </c>
      <c r="I755" s="38">
        <v>230.2</v>
      </c>
      <c r="J755">
        <v>118.4</v>
      </c>
      <c r="K755">
        <v>3.258036490008688</v>
      </c>
      <c r="L755">
        <v>4.7297297297297245</v>
      </c>
    </row>
    <row r="756" spans="1:12" x14ac:dyDescent="0.35">
      <c r="A756" t="s">
        <v>33</v>
      </c>
      <c r="B756">
        <v>2015</v>
      </c>
      <c r="C756" t="s">
        <v>46</v>
      </c>
      <c r="D756" s="29">
        <v>42339</v>
      </c>
      <c r="E756" t="s">
        <v>95</v>
      </c>
      <c r="F756" t="s">
        <v>21</v>
      </c>
      <c r="G756">
        <v>116</v>
      </c>
      <c r="H756">
        <v>124</v>
      </c>
      <c r="I756" s="38">
        <v>113</v>
      </c>
      <c r="J756">
        <v>118.4</v>
      </c>
      <c r="K756">
        <v>2.6548672566371683</v>
      </c>
      <c r="L756">
        <v>4.7297297297297245</v>
      </c>
    </row>
    <row r="757" spans="1:12" x14ac:dyDescent="0.35">
      <c r="A757" t="s">
        <v>33</v>
      </c>
      <c r="B757">
        <v>2015</v>
      </c>
      <c r="C757" t="s">
        <v>46</v>
      </c>
      <c r="D757" s="29">
        <v>42339</v>
      </c>
      <c r="E757" t="s">
        <v>95</v>
      </c>
      <c r="F757" t="s">
        <v>23</v>
      </c>
      <c r="G757">
        <v>118.6</v>
      </c>
      <c r="H757">
        <v>124</v>
      </c>
      <c r="I757" s="38">
        <v>113.2</v>
      </c>
      <c r="J757">
        <v>118.4</v>
      </c>
      <c r="K757">
        <v>4.7703180212014056</v>
      </c>
      <c r="L757">
        <v>4.7297297297297245</v>
      </c>
    </row>
    <row r="758" spans="1:12" x14ac:dyDescent="0.35">
      <c r="A758" t="s">
        <v>34</v>
      </c>
      <c r="B758">
        <v>2016</v>
      </c>
      <c r="C758" t="s">
        <v>31</v>
      </c>
      <c r="D758" s="29">
        <v>42370</v>
      </c>
      <c r="E758" t="s">
        <v>95</v>
      </c>
      <c r="F758" t="s">
        <v>75</v>
      </c>
      <c r="G758">
        <v>1569</v>
      </c>
      <c r="H758">
        <v>126.3</v>
      </c>
      <c r="I758" s="38">
        <v>1452</v>
      </c>
      <c r="J758">
        <v>119.5</v>
      </c>
      <c r="K758">
        <v>8.0578512396694215</v>
      </c>
      <c r="L758">
        <v>5.690376569037654</v>
      </c>
    </row>
    <row r="759" spans="1:12" x14ac:dyDescent="0.35">
      <c r="A759" t="s">
        <v>34</v>
      </c>
      <c r="B759">
        <v>2016</v>
      </c>
      <c r="C759" t="s">
        <v>31</v>
      </c>
      <c r="D759" s="29">
        <v>42370</v>
      </c>
      <c r="E759" t="s">
        <v>95</v>
      </c>
      <c r="F759" t="s">
        <v>17</v>
      </c>
      <c r="G759">
        <v>384.9</v>
      </c>
      <c r="H759">
        <v>126.3</v>
      </c>
      <c r="I759" s="38">
        <v>364.9</v>
      </c>
      <c r="J759">
        <v>119.5</v>
      </c>
      <c r="K759">
        <v>5.4809536859413539</v>
      </c>
      <c r="L759">
        <v>5.690376569037654</v>
      </c>
    </row>
    <row r="760" spans="1:12" x14ac:dyDescent="0.35">
      <c r="A760" t="s">
        <v>34</v>
      </c>
      <c r="B760">
        <v>2016</v>
      </c>
      <c r="C760" t="s">
        <v>31</v>
      </c>
      <c r="D760" s="29">
        <v>42370</v>
      </c>
      <c r="E760" t="s">
        <v>95</v>
      </c>
      <c r="F760" t="s">
        <v>82</v>
      </c>
      <c r="G760">
        <v>360.8</v>
      </c>
      <c r="H760">
        <v>126.3</v>
      </c>
      <c r="I760" s="38">
        <v>346.4</v>
      </c>
      <c r="J760">
        <v>119.5</v>
      </c>
      <c r="K760">
        <v>4.157043879907631</v>
      </c>
      <c r="L760">
        <v>5.690376569037654</v>
      </c>
    </row>
    <row r="761" spans="1:12" x14ac:dyDescent="0.35">
      <c r="A761" t="s">
        <v>34</v>
      </c>
      <c r="B761">
        <v>2016</v>
      </c>
      <c r="C761" t="s">
        <v>31</v>
      </c>
      <c r="D761" s="29">
        <v>42370</v>
      </c>
      <c r="E761" t="s">
        <v>95</v>
      </c>
      <c r="F761" t="s">
        <v>83</v>
      </c>
      <c r="G761">
        <v>492.2</v>
      </c>
      <c r="H761">
        <v>126.3</v>
      </c>
      <c r="I761" s="38">
        <v>466.3</v>
      </c>
      <c r="J761">
        <v>119.5</v>
      </c>
      <c r="K761">
        <v>5.5543641432554098</v>
      </c>
      <c r="L761">
        <v>5.690376569037654</v>
      </c>
    </row>
    <row r="762" spans="1:12" x14ac:dyDescent="0.35">
      <c r="A762" t="s">
        <v>34</v>
      </c>
      <c r="B762">
        <v>2016</v>
      </c>
      <c r="C762" t="s">
        <v>31</v>
      </c>
      <c r="D762" s="29">
        <v>42370</v>
      </c>
      <c r="E762" t="s">
        <v>95</v>
      </c>
      <c r="F762" t="s">
        <v>84</v>
      </c>
      <c r="G762">
        <v>242.7</v>
      </c>
      <c r="H762">
        <v>126.3</v>
      </c>
      <c r="I762" s="38">
        <v>232.1</v>
      </c>
      <c r="J762">
        <v>119.5</v>
      </c>
      <c r="K762">
        <v>4.5669969840585933</v>
      </c>
      <c r="L762">
        <v>5.690376569037654</v>
      </c>
    </row>
    <row r="763" spans="1:12" x14ac:dyDescent="0.35">
      <c r="A763" t="s">
        <v>34</v>
      </c>
      <c r="B763">
        <v>2016</v>
      </c>
      <c r="C763" t="s">
        <v>31</v>
      </c>
      <c r="D763" s="29">
        <v>42370</v>
      </c>
      <c r="E763" t="s">
        <v>95</v>
      </c>
      <c r="F763" t="s">
        <v>21</v>
      </c>
      <c r="G763">
        <v>122.7</v>
      </c>
      <c r="H763">
        <v>126.3</v>
      </c>
      <c r="I763" s="38">
        <v>116.5</v>
      </c>
      <c r="J763">
        <v>119.5</v>
      </c>
      <c r="K763">
        <v>5.3218884120171701</v>
      </c>
      <c r="L763">
        <v>5.690376569037654</v>
      </c>
    </row>
    <row r="764" spans="1:12" x14ac:dyDescent="0.35">
      <c r="A764" t="s">
        <v>34</v>
      </c>
      <c r="B764">
        <v>2016</v>
      </c>
      <c r="C764" t="s">
        <v>31</v>
      </c>
      <c r="D764" s="29">
        <v>42370</v>
      </c>
      <c r="E764" t="s">
        <v>95</v>
      </c>
      <c r="F764" t="s">
        <v>23</v>
      </c>
      <c r="G764">
        <v>122</v>
      </c>
      <c r="H764">
        <v>126.3</v>
      </c>
      <c r="I764" s="38">
        <v>115.5</v>
      </c>
      <c r="J764">
        <v>119.5</v>
      </c>
      <c r="K764">
        <v>5.6277056277056277</v>
      </c>
      <c r="L764">
        <v>5.690376569037654</v>
      </c>
    </row>
    <row r="765" spans="1:12" x14ac:dyDescent="0.35">
      <c r="A765" t="s">
        <v>30</v>
      </c>
      <c r="B765">
        <v>2016</v>
      </c>
      <c r="C765" t="s">
        <v>31</v>
      </c>
      <c r="D765" s="29">
        <v>42370</v>
      </c>
      <c r="E765" t="s">
        <v>95</v>
      </c>
      <c r="F765" t="s">
        <v>75</v>
      </c>
      <c r="G765">
        <v>1565.8000000000002</v>
      </c>
      <c r="H765">
        <v>128.1</v>
      </c>
      <c r="I765" s="38">
        <v>1450.1999999999998</v>
      </c>
      <c r="J765">
        <v>120.3</v>
      </c>
      <c r="K765">
        <v>7.9713143014756849</v>
      </c>
      <c r="L765">
        <v>6.4837905236907707</v>
      </c>
    </row>
    <row r="766" spans="1:12" x14ac:dyDescent="0.35">
      <c r="A766" t="s">
        <v>30</v>
      </c>
      <c r="B766">
        <v>2016</v>
      </c>
      <c r="C766" t="s">
        <v>31</v>
      </c>
      <c r="D766" s="29">
        <v>42370</v>
      </c>
      <c r="E766" t="s">
        <v>95</v>
      </c>
      <c r="F766" t="s">
        <v>17</v>
      </c>
      <c r="G766">
        <v>394.70000000000005</v>
      </c>
      <c r="H766">
        <v>128.1</v>
      </c>
      <c r="I766" s="38">
        <v>370</v>
      </c>
      <c r="J766">
        <v>120.3</v>
      </c>
      <c r="K766">
        <v>6.6756756756756879</v>
      </c>
      <c r="L766">
        <v>6.4837905236907707</v>
      </c>
    </row>
    <row r="767" spans="1:12" x14ac:dyDescent="0.35">
      <c r="A767" t="s">
        <v>30</v>
      </c>
      <c r="B767">
        <v>2016</v>
      </c>
      <c r="C767" t="s">
        <v>31</v>
      </c>
      <c r="D767" s="29">
        <v>42370</v>
      </c>
      <c r="E767" t="s">
        <v>95</v>
      </c>
      <c r="F767" t="s">
        <v>82</v>
      </c>
      <c r="G767">
        <v>363.2</v>
      </c>
      <c r="H767">
        <v>128.1</v>
      </c>
      <c r="I767" s="38">
        <v>346.5</v>
      </c>
      <c r="J767">
        <v>120.3</v>
      </c>
      <c r="K767">
        <v>4.8196248196248161</v>
      </c>
      <c r="L767">
        <v>6.4837905236907707</v>
      </c>
    </row>
    <row r="768" spans="1:12" x14ac:dyDescent="0.35">
      <c r="A768" t="s">
        <v>30</v>
      </c>
      <c r="B768">
        <v>2016</v>
      </c>
      <c r="C768" t="s">
        <v>31</v>
      </c>
      <c r="D768" s="29">
        <v>42370</v>
      </c>
      <c r="E768" t="s">
        <v>95</v>
      </c>
      <c r="F768" t="s">
        <v>83</v>
      </c>
      <c r="G768">
        <v>494.19999999999993</v>
      </c>
      <c r="H768">
        <v>128.1</v>
      </c>
      <c r="I768" s="38">
        <v>464.8</v>
      </c>
      <c r="J768">
        <v>120.3</v>
      </c>
      <c r="K768">
        <v>6.3253012048192598</v>
      </c>
      <c r="L768">
        <v>6.4837905236907707</v>
      </c>
    </row>
    <row r="769" spans="1:12" x14ac:dyDescent="0.35">
      <c r="A769" t="s">
        <v>30</v>
      </c>
      <c r="B769">
        <v>2016</v>
      </c>
      <c r="C769" t="s">
        <v>31</v>
      </c>
      <c r="D769" s="29">
        <v>42370</v>
      </c>
      <c r="E769" t="s">
        <v>95</v>
      </c>
      <c r="F769" t="s">
        <v>84</v>
      </c>
      <c r="G769">
        <v>246.7</v>
      </c>
      <c r="H769">
        <v>128.1</v>
      </c>
      <c r="I769" s="38">
        <v>233.4</v>
      </c>
      <c r="J769">
        <v>120.3</v>
      </c>
      <c r="K769">
        <v>5.6983718937446364</v>
      </c>
      <c r="L769">
        <v>6.4837905236907707</v>
      </c>
    </row>
    <row r="770" spans="1:12" x14ac:dyDescent="0.35">
      <c r="A770" t="s">
        <v>30</v>
      </c>
      <c r="B770">
        <v>2016</v>
      </c>
      <c r="C770" t="s">
        <v>31</v>
      </c>
      <c r="D770" s="29">
        <v>42370</v>
      </c>
      <c r="E770" t="s">
        <v>95</v>
      </c>
      <c r="F770" t="s">
        <v>21</v>
      </c>
      <c r="G770">
        <v>126.2</v>
      </c>
      <c r="H770">
        <v>128.1</v>
      </c>
      <c r="I770" s="38">
        <v>118.4</v>
      </c>
      <c r="J770">
        <v>120.3</v>
      </c>
      <c r="K770">
        <v>6.5878378378378359</v>
      </c>
      <c r="L770">
        <v>6.4837905236907707</v>
      </c>
    </row>
    <row r="771" spans="1:12" x14ac:dyDescent="0.35">
      <c r="A771" t="s">
        <v>30</v>
      </c>
      <c r="B771">
        <v>2016</v>
      </c>
      <c r="C771" t="s">
        <v>31</v>
      </c>
      <c r="D771" s="29">
        <v>42370</v>
      </c>
      <c r="E771" t="s">
        <v>95</v>
      </c>
      <c r="F771" t="s">
        <v>23</v>
      </c>
      <c r="G771">
        <v>123.7</v>
      </c>
      <c r="H771">
        <v>128.1</v>
      </c>
      <c r="I771" s="38">
        <v>116.6</v>
      </c>
      <c r="J771">
        <v>120.3</v>
      </c>
      <c r="K771">
        <v>6.089193825042889</v>
      </c>
      <c r="L771">
        <v>6.4837905236907707</v>
      </c>
    </row>
    <row r="772" spans="1:12" x14ac:dyDescent="0.35">
      <c r="A772" t="s">
        <v>33</v>
      </c>
      <c r="B772">
        <v>2016</v>
      </c>
      <c r="C772" t="s">
        <v>31</v>
      </c>
      <c r="D772" s="29">
        <v>42370</v>
      </c>
      <c r="E772" t="s">
        <v>95</v>
      </c>
      <c r="F772" t="s">
        <v>75</v>
      </c>
      <c r="G772">
        <v>1580.9</v>
      </c>
      <c r="H772">
        <v>124.2</v>
      </c>
      <c r="I772" s="38">
        <v>1458.3999999999999</v>
      </c>
      <c r="J772">
        <v>118.5</v>
      </c>
      <c r="K772">
        <v>8.3996160175534982</v>
      </c>
      <c r="L772">
        <v>4.8101265822784836</v>
      </c>
    </row>
    <row r="773" spans="1:12" x14ac:dyDescent="0.35">
      <c r="A773" t="s">
        <v>33</v>
      </c>
      <c r="B773">
        <v>2016</v>
      </c>
      <c r="C773" t="s">
        <v>31</v>
      </c>
      <c r="D773" s="29">
        <v>42370</v>
      </c>
      <c r="E773" t="s">
        <v>95</v>
      </c>
      <c r="F773" t="s">
        <v>17</v>
      </c>
      <c r="G773">
        <v>370.5</v>
      </c>
      <c r="H773">
        <v>124.2</v>
      </c>
      <c r="I773" s="38">
        <v>357.3</v>
      </c>
      <c r="J773">
        <v>118.5</v>
      </c>
      <c r="K773">
        <v>3.6943744752308953</v>
      </c>
      <c r="L773">
        <v>4.8101265822784836</v>
      </c>
    </row>
    <row r="774" spans="1:12" x14ac:dyDescent="0.35">
      <c r="A774" t="s">
        <v>33</v>
      </c>
      <c r="B774">
        <v>2016</v>
      </c>
      <c r="C774" t="s">
        <v>31</v>
      </c>
      <c r="D774" s="29">
        <v>42370</v>
      </c>
      <c r="E774" t="s">
        <v>95</v>
      </c>
      <c r="F774" t="s">
        <v>82</v>
      </c>
      <c r="G774">
        <v>358.70000000000005</v>
      </c>
      <c r="H774">
        <v>124.2</v>
      </c>
      <c r="I774" s="38">
        <v>346</v>
      </c>
      <c r="J774">
        <v>118.5</v>
      </c>
      <c r="K774">
        <v>3.670520231213886</v>
      </c>
      <c r="L774">
        <v>4.8101265822784836</v>
      </c>
    </row>
    <row r="775" spans="1:12" x14ac:dyDescent="0.35">
      <c r="A775" t="s">
        <v>33</v>
      </c>
      <c r="B775">
        <v>2016</v>
      </c>
      <c r="C775" t="s">
        <v>31</v>
      </c>
      <c r="D775" s="29">
        <v>42370</v>
      </c>
      <c r="E775" t="s">
        <v>95</v>
      </c>
      <c r="F775" t="s">
        <v>83</v>
      </c>
      <c r="G775">
        <v>492.5</v>
      </c>
      <c r="H775">
        <v>124.2</v>
      </c>
      <c r="I775" s="38">
        <v>469.9</v>
      </c>
      <c r="J775">
        <v>118.5</v>
      </c>
      <c r="K775">
        <v>4.809533943392216</v>
      </c>
      <c r="L775">
        <v>4.8101265822784836</v>
      </c>
    </row>
    <row r="776" spans="1:12" x14ac:dyDescent="0.35">
      <c r="A776" t="s">
        <v>33</v>
      </c>
      <c r="B776">
        <v>2016</v>
      </c>
      <c r="C776" t="s">
        <v>31</v>
      </c>
      <c r="D776" s="29">
        <v>42370</v>
      </c>
      <c r="E776" t="s">
        <v>95</v>
      </c>
      <c r="F776" t="s">
        <v>84</v>
      </c>
      <c r="G776">
        <v>238.39999999999998</v>
      </c>
      <c r="H776">
        <v>124.2</v>
      </c>
      <c r="I776" s="38">
        <v>230.60000000000002</v>
      </c>
      <c r="J776">
        <v>118.5</v>
      </c>
      <c r="K776">
        <v>3.3824804856894852</v>
      </c>
      <c r="L776">
        <v>4.8101265822784836</v>
      </c>
    </row>
    <row r="777" spans="1:12" x14ac:dyDescent="0.35">
      <c r="A777" t="s">
        <v>33</v>
      </c>
      <c r="B777">
        <v>2016</v>
      </c>
      <c r="C777" t="s">
        <v>31</v>
      </c>
      <c r="D777" s="29">
        <v>42370</v>
      </c>
      <c r="E777" t="s">
        <v>95</v>
      </c>
      <c r="F777" t="s">
        <v>21</v>
      </c>
      <c r="G777">
        <v>116.9</v>
      </c>
      <c r="H777">
        <v>124.2</v>
      </c>
      <c r="I777" s="38">
        <v>113.4</v>
      </c>
      <c r="J777">
        <v>118.5</v>
      </c>
      <c r="K777">
        <v>3.0864197530864197</v>
      </c>
      <c r="L777">
        <v>4.8101265822784836</v>
      </c>
    </row>
    <row r="778" spans="1:12" x14ac:dyDescent="0.35">
      <c r="A778" t="s">
        <v>33</v>
      </c>
      <c r="B778">
        <v>2016</v>
      </c>
      <c r="C778" t="s">
        <v>31</v>
      </c>
      <c r="D778" s="29">
        <v>42370</v>
      </c>
      <c r="E778" t="s">
        <v>95</v>
      </c>
      <c r="F778" t="s">
        <v>23</v>
      </c>
      <c r="G778">
        <v>119.1</v>
      </c>
      <c r="H778">
        <v>124.2</v>
      </c>
      <c r="I778" s="38">
        <v>113.7</v>
      </c>
      <c r="J778">
        <v>118.5</v>
      </c>
      <c r="K778">
        <v>4.7493403693931322</v>
      </c>
      <c r="L778">
        <v>4.8101265822784836</v>
      </c>
    </row>
    <row r="779" spans="1:12" x14ac:dyDescent="0.35">
      <c r="A779" t="s">
        <v>34</v>
      </c>
      <c r="B779">
        <v>2016</v>
      </c>
      <c r="C779" t="s">
        <v>35</v>
      </c>
      <c r="D779" s="29">
        <v>42401</v>
      </c>
      <c r="E779" t="s">
        <v>95</v>
      </c>
      <c r="F779" t="s">
        <v>75</v>
      </c>
      <c r="G779">
        <v>1555.1</v>
      </c>
      <c r="H779">
        <v>126</v>
      </c>
      <c r="I779" s="38">
        <v>1451.3999999999996</v>
      </c>
      <c r="J779">
        <v>119.7</v>
      </c>
      <c r="K779">
        <v>7.1448256855450119</v>
      </c>
      <c r="L779">
        <v>5.2631578947368398</v>
      </c>
    </row>
    <row r="780" spans="1:12" x14ac:dyDescent="0.35">
      <c r="A780" t="s">
        <v>34</v>
      </c>
      <c r="B780">
        <v>2016</v>
      </c>
      <c r="C780" t="s">
        <v>35</v>
      </c>
      <c r="D780" s="29">
        <v>42401</v>
      </c>
      <c r="E780" t="s">
        <v>95</v>
      </c>
      <c r="F780" t="s">
        <v>17</v>
      </c>
      <c r="G780">
        <v>386.9</v>
      </c>
      <c r="H780">
        <v>126</v>
      </c>
      <c r="I780" s="38">
        <v>367.2</v>
      </c>
      <c r="J780">
        <v>119.7</v>
      </c>
      <c r="K780">
        <v>5.364923747276686</v>
      </c>
      <c r="L780">
        <v>5.2631578947368398</v>
      </c>
    </row>
    <row r="781" spans="1:12" x14ac:dyDescent="0.35">
      <c r="A781" t="s">
        <v>34</v>
      </c>
      <c r="B781">
        <v>2016</v>
      </c>
      <c r="C781" t="s">
        <v>35</v>
      </c>
      <c r="D781" s="29">
        <v>42401</v>
      </c>
      <c r="E781" t="s">
        <v>95</v>
      </c>
      <c r="F781" t="s">
        <v>82</v>
      </c>
      <c r="G781">
        <v>362.4</v>
      </c>
      <c r="H781">
        <v>126</v>
      </c>
      <c r="I781" s="38">
        <v>346.5</v>
      </c>
      <c r="J781">
        <v>119.7</v>
      </c>
      <c r="K781">
        <v>4.5887445887445821</v>
      </c>
      <c r="L781">
        <v>5.2631578947368398</v>
      </c>
    </row>
    <row r="782" spans="1:12" x14ac:dyDescent="0.35">
      <c r="A782" t="s">
        <v>34</v>
      </c>
      <c r="B782">
        <v>2016</v>
      </c>
      <c r="C782" t="s">
        <v>35</v>
      </c>
      <c r="D782" s="29">
        <v>42401</v>
      </c>
      <c r="E782" t="s">
        <v>95</v>
      </c>
      <c r="F782" t="s">
        <v>83</v>
      </c>
      <c r="G782">
        <v>495.79999999999995</v>
      </c>
      <c r="H782">
        <v>126</v>
      </c>
      <c r="I782" s="38">
        <v>469.3</v>
      </c>
      <c r="J782">
        <v>119.7</v>
      </c>
      <c r="K782">
        <v>5.646707862774333</v>
      </c>
      <c r="L782">
        <v>5.2631578947368398</v>
      </c>
    </row>
    <row r="783" spans="1:12" x14ac:dyDescent="0.35">
      <c r="A783" t="s">
        <v>34</v>
      </c>
      <c r="B783">
        <v>2016</v>
      </c>
      <c r="C783" t="s">
        <v>35</v>
      </c>
      <c r="D783" s="29">
        <v>42401</v>
      </c>
      <c r="E783" t="s">
        <v>95</v>
      </c>
      <c r="F783" t="s">
        <v>84</v>
      </c>
      <c r="G783">
        <v>243.7</v>
      </c>
      <c r="H783">
        <v>126</v>
      </c>
      <c r="I783" s="38">
        <v>232.8</v>
      </c>
      <c r="J783">
        <v>119.7</v>
      </c>
      <c r="K783">
        <v>4.6821305841924303</v>
      </c>
      <c r="L783">
        <v>5.2631578947368398</v>
      </c>
    </row>
    <row r="784" spans="1:12" x14ac:dyDescent="0.35">
      <c r="A784" t="s">
        <v>34</v>
      </c>
      <c r="B784">
        <v>2016</v>
      </c>
      <c r="C784" t="s">
        <v>35</v>
      </c>
      <c r="D784" s="29">
        <v>42401</v>
      </c>
      <c r="E784" t="s">
        <v>95</v>
      </c>
      <c r="F784" t="s">
        <v>21</v>
      </c>
      <c r="G784">
        <v>123.1</v>
      </c>
      <c r="H784">
        <v>126</v>
      </c>
      <c r="I784" s="38">
        <v>117.7</v>
      </c>
      <c r="J784">
        <v>119.7</v>
      </c>
      <c r="K784">
        <v>4.587935429056917</v>
      </c>
      <c r="L784">
        <v>5.2631578947368398</v>
      </c>
    </row>
    <row r="785" spans="1:12" x14ac:dyDescent="0.35">
      <c r="A785" t="s">
        <v>34</v>
      </c>
      <c r="B785">
        <v>2016</v>
      </c>
      <c r="C785" t="s">
        <v>35</v>
      </c>
      <c r="D785" s="29">
        <v>42401</v>
      </c>
      <c r="E785" t="s">
        <v>95</v>
      </c>
      <c r="F785" t="s">
        <v>23</v>
      </c>
      <c r="G785">
        <v>122.5</v>
      </c>
      <c r="H785">
        <v>126</v>
      </c>
      <c r="I785" s="38">
        <v>116.3</v>
      </c>
      <c r="J785">
        <v>119.7</v>
      </c>
      <c r="K785">
        <v>5.3310404127257121</v>
      </c>
      <c r="L785">
        <v>5.2631578947368398</v>
      </c>
    </row>
    <row r="786" spans="1:12" x14ac:dyDescent="0.35">
      <c r="A786" t="s">
        <v>30</v>
      </c>
      <c r="B786">
        <v>2016</v>
      </c>
      <c r="C786" t="s">
        <v>35</v>
      </c>
      <c r="D786" s="29">
        <v>42401</v>
      </c>
      <c r="E786" t="s">
        <v>95</v>
      </c>
      <c r="F786" t="s">
        <v>75</v>
      </c>
      <c r="G786">
        <v>1557.8</v>
      </c>
      <c r="H786">
        <v>127.9</v>
      </c>
      <c r="I786" s="38">
        <v>1451.7999999999997</v>
      </c>
      <c r="J786">
        <v>120.6</v>
      </c>
      <c r="K786">
        <v>7.3012811682050041</v>
      </c>
      <c r="L786">
        <v>6.0530679933665104</v>
      </c>
    </row>
    <row r="787" spans="1:12" x14ac:dyDescent="0.35">
      <c r="A787" t="s">
        <v>30</v>
      </c>
      <c r="B787">
        <v>2016</v>
      </c>
      <c r="C787" t="s">
        <v>35</v>
      </c>
      <c r="D787" s="29">
        <v>42401</v>
      </c>
      <c r="E787" t="s">
        <v>95</v>
      </c>
      <c r="F787" t="s">
        <v>17</v>
      </c>
      <c r="G787">
        <v>397.1</v>
      </c>
      <c r="H787">
        <v>127.9</v>
      </c>
      <c r="I787" s="38">
        <v>373.1</v>
      </c>
      <c r="J787">
        <v>120.6</v>
      </c>
      <c r="K787">
        <v>6.4325917984454568</v>
      </c>
      <c r="L787">
        <v>6.0530679933665104</v>
      </c>
    </row>
    <row r="788" spans="1:12" x14ac:dyDescent="0.35">
      <c r="A788" t="s">
        <v>30</v>
      </c>
      <c r="B788">
        <v>2016</v>
      </c>
      <c r="C788" t="s">
        <v>35</v>
      </c>
      <c r="D788" s="29">
        <v>42401</v>
      </c>
      <c r="E788" t="s">
        <v>95</v>
      </c>
      <c r="F788" t="s">
        <v>82</v>
      </c>
      <c r="G788">
        <v>365.4</v>
      </c>
      <c r="H788">
        <v>127.9</v>
      </c>
      <c r="I788" s="38">
        <v>347.7</v>
      </c>
      <c r="J788">
        <v>120.6</v>
      </c>
      <c r="K788">
        <v>5.0905953408110411</v>
      </c>
      <c r="L788">
        <v>6.0530679933665104</v>
      </c>
    </row>
    <row r="789" spans="1:12" x14ac:dyDescent="0.35">
      <c r="A789" t="s">
        <v>30</v>
      </c>
      <c r="B789">
        <v>2016</v>
      </c>
      <c r="C789" t="s">
        <v>35</v>
      </c>
      <c r="D789" s="29">
        <v>42401</v>
      </c>
      <c r="E789" t="s">
        <v>95</v>
      </c>
      <c r="F789" t="s">
        <v>83</v>
      </c>
      <c r="G789">
        <v>498.3</v>
      </c>
      <c r="H789">
        <v>127.9</v>
      </c>
      <c r="I789" s="38">
        <v>468.6</v>
      </c>
      <c r="J789">
        <v>120.6</v>
      </c>
      <c r="K789">
        <v>6.3380281690140814</v>
      </c>
      <c r="L789">
        <v>6.0530679933665104</v>
      </c>
    </row>
    <row r="790" spans="1:12" x14ac:dyDescent="0.35">
      <c r="A790" t="s">
        <v>30</v>
      </c>
      <c r="B790">
        <v>2016</v>
      </c>
      <c r="C790" t="s">
        <v>35</v>
      </c>
      <c r="D790" s="29">
        <v>42401</v>
      </c>
      <c r="E790" t="s">
        <v>95</v>
      </c>
      <c r="F790" t="s">
        <v>84</v>
      </c>
      <c r="G790">
        <v>248</v>
      </c>
      <c r="H790">
        <v>127.9</v>
      </c>
      <c r="I790" s="38">
        <v>234.6</v>
      </c>
      <c r="J790">
        <v>120.6</v>
      </c>
      <c r="K790">
        <v>5.7118499573742563</v>
      </c>
      <c r="L790">
        <v>6.0530679933665104</v>
      </c>
    </row>
    <row r="791" spans="1:12" x14ac:dyDescent="0.35">
      <c r="A791" t="s">
        <v>30</v>
      </c>
      <c r="B791">
        <v>2016</v>
      </c>
      <c r="C791" t="s">
        <v>35</v>
      </c>
      <c r="D791" s="29">
        <v>42401</v>
      </c>
      <c r="E791" t="s">
        <v>95</v>
      </c>
      <c r="F791" t="s">
        <v>21</v>
      </c>
      <c r="G791">
        <v>127.5</v>
      </c>
      <c r="H791">
        <v>127.9</v>
      </c>
      <c r="I791" s="38">
        <v>120</v>
      </c>
      <c r="J791">
        <v>120.6</v>
      </c>
      <c r="K791">
        <v>6.25</v>
      </c>
      <c r="L791">
        <v>6.0530679933665104</v>
      </c>
    </row>
    <row r="792" spans="1:12" x14ac:dyDescent="0.35">
      <c r="A792" t="s">
        <v>30</v>
      </c>
      <c r="B792">
        <v>2016</v>
      </c>
      <c r="C792" t="s">
        <v>35</v>
      </c>
      <c r="D792" s="29">
        <v>42401</v>
      </c>
      <c r="E792" t="s">
        <v>95</v>
      </c>
      <c r="F792" t="s">
        <v>23</v>
      </c>
      <c r="G792">
        <v>124.3</v>
      </c>
      <c r="H792">
        <v>127.9</v>
      </c>
      <c r="I792" s="38">
        <v>117.7</v>
      </c>
      <c r="J792">
        <v>120.6</v>
      </c>
      <c r="K792">
        <v>5.607476635514014</v>
      </c>
      <c r="L792">
        <v>6.0530679933665104</v>
      </c>
    </row>
    <row r="793" spans="1:12" x14ac:dyDescent="0.35">
      <c r="A793" t="s">
        <v>33</v>
      </c>
      <c r="B793">
        <v>2016</v>
      </c>
      <c r="C793" t="s">
        <v>35</v>
      </c>
      <c r="D793" s="29">
        <v>42401</v>
      </c>
      <c r="E793" t="s">
        <v>95</v>
      </c>
      <c r="F793" t="s">
        <v>75</v>
      </c>
      <c r="G793">
        <v>1555.5</v>
      </c>
      <c r="H793">
        <v>123.8</v>
      </c>
      <c r="I793" s="38">
        <v>1454.3000000000002</v>
      </c>
      <c r="J793">
        <v>118.7</v>
      </c>
      <c r="K793">
        <v>6.9586742762841087</v>
      </c>
      <c r="L793">
        <v>4.2965459140690765</v>
      </c>
    </row>
    <row r="794" spans="1:12" x14ac:dyDescent="0.35">
      <c r="A794" t="s">
        <v>33</v>
      </c>
      <c r="B794">
        <v>2016</v>
      </c>
      <c r="C794" t="s">
        <v>35</v>
      </c>
      <c r="D794" s="29">
        <v>42401</v>
      </c>
      <c r="E794" t="s">
        <v>95</v>
      </c>
      <c r="F794" t="s">
        <v>17</v>
      </c>
      <c r="G794">
        <v>371.6</v>
      </c>
      <c r="H794">
        <v>123.8</v>
      </c>
      <c r="I794" s="38">
        <v>358.4</v>
      </c>
      <c r="J794">
        <v>118.7</v>
      </c>
      <c r="K794">
        <v>3.6830357142857268</v>
      </c>
      <c r="L794">
        <v>4.2965459140690765</v>
      </c>
    </row>
    <row r="795" spans="1:12" x14ac:dyDescent="0.35">
      <c r="A795" t="s">
        <v>33</v>
      </c>
      <c r="B795">
        <v>2016</v>
      </c>
      <c r="C795" t="s">
        <v>35</v>
      </c>
      <c r="D795" s="29">
        <v>42401</v>
      </c>
      <c r="E795" t="s">
        <v>95</v>
      </c>
      <c r="F795" t="s">
        <v>82</v>
      </c>
      <c r="G795">
        <v>359.8</v>
      </c>
      <c r="H795">
        <v>123.8</v>
      </c>
      <c r="I795" s="38">
        <v>345.29999999999995</v>
      </c>
      <c r="J795">
        <v>118.7</v>
      </c>
      <c r="K795">
        <v>4.1992470315667703</v>
      </c>
      <c r="L795">
        <v>4.2965459140690765</v>
      </c>
    </row>
    <row r="796" spans="1:12" x14ac:dyDescent="0.35">
      <c r="A796" t="s">
        <v>33</v>
      </c>
      <c r="B796">
        <v>2016</v>
      </c>
      <c r="C796" t="s">
        <v>35</v>
      </c>
      <c r="D796" s="29">
        <v>42401</v>
      </c>
      <c r="E796" t="s">
        <v>95</v>
      </c>
      <c r="F796" t="s">
        <v>83</v>
      </c>
      <c r="G796">
        <v>495.6</v>
      </c>
      <c r="H796">
        <v>123.8</v>
      </c>
      <c r="I796" s="38">
        <v>471.49999999999994</v>
      </c>
      <c r="J796">
        <v>118.7</v>
      </c>
      <c r="K796">
        <v>5.1113467656415867</v>
      </c>
      <c r="L796">
        <v>4.2965459140690765</v>
      </c>
    </row>
    <row r="797" spans="1:12" x14ac:dyDescent="0.35">
      <c r="A797" t="s">
        <v>33</v>
      </c>
      <c r="B797">
        <v>2016</v>
      </c>
      <c r="C797" t="s">
        <v>35</v>
      </c>
      <c r="D797" s="29">
        <v>42401</v>
      </c>
      <c r="E797" t="s">
        <v>95</v>
      </c>
      <c r="F797" t="s">
        <v>84</v>
      </c>
      <c r="G797">
        <v>239</v>
      </c>
      <c r="H797">
        <v>123.8</v>
      </c>
      <c r="I797" s="38">
        <v>230.9</v>
      </c>
      <c r="J797">
        <v>118.7</v>
      </c>
      <c r="K797">
        <v>3.508012126461669</v>
      </c>
      <c r="L797">
        <v>4.2965459140690765</v>
      </c>
    </row>
    <row r="798" spans="1:12" x14ac:dyDescent="0.35">
      <c r="A798" t="s">
        <v>33</v>
      </c>
      <c r="B798">
        <v>2016</v>
      </c>
      <c r="C798" t="s">
        <v>35</v>
      </c>
      <c r="D798" s="29">
        <v>42401</v>
      </c>
      <c r="E798" t="s">
        <v>95</v>
      </c>
      <c r="F798" t="s">
        <v>21</v>
      </c>
      <c r="G798">
        <v>116</v>
      </c>
      <c r="H798">
        <v>123.8</v>
      </c>
      <c r="I798" s="38">
        <v>114</v>
      </c>
      <c r="J798">
        <v>118.7</v>
      </c>
      <c r="K798">
        <v>1.7543859649122806</v>
      </c>
      <c r="L798">
        <v>4.2965459140690765</v>
      </c>
    </row>
    <row r="799" spans="1:12" x14ac:dyDescent="0.35">
      <c r="A799" t="s">
        <v>33</v>
      </c>
      <c r="B799">
        <v>2016</v>
      </c>
      <c r="C799" t="s">
        <v>35</v>
      </c>
      <c r="D799" s="29">
        <v>42401</v>
      </c>
      <c r="E799" t="s">
        <v>95</v>
      </c>
      <c r="F799" t="s">
        <v>23</v>
      </c>
      <c r="G799">
        <v>119.5</v>
      </c>
      <c r="H799">
        <v>123.8</v>
      </c>
      <c r="I799" s="38">
        <v>114.1</v>
      </c>
      <c r="J799">
        <v>118.7</v>
      </c>
      <c r="K799">
        <v>4.7326906222611802</v>
      </c>
      <c r="L799">
        <v>4.2965459140690765</v>
      </c>
    </row>
    <row r="800" spans="1:12" x14ac:dyDescent="0.35">
      <c r="A800" t="s">
        <v>34</v>
      </c>
      <c r="B800">
        <v>2016</v>
      </c>
      <c r="C800" t="s">
        <v>36</v>
      </c>
      <c r="D800" s="29">
        <v>42430</v>
      </c>
      <c r="E800" t="s">
        <v>95</v>
      </c>
      <c r="F800" t="s">
        <v>75</v>
      </c>
      <c r="G800">
        <v>1552.1000000000001</v>
      </c>
      <c r="H800">
        <v>126</v>
      </c>
      <c r="I800" s="38">
        <v>1451</v>
      </c>
      <c r="J800">
        <v>120.2</v>
      </c>
      <c r="K800">
        <v>6.9676085458304708</v>
      </c>
      <c r="L800">
        <v>4.8252911813643902</v>
      </c>
    </row>
    <row r="801" spans="1:12" x14ac:dyDescent="0.35">
      <c r="A801" t="s">
        <v>34</v>
      </c>
      <c r="B801">
        <v>2016</v>
      </c>
      <c r="C801" t="s">
        <v>36</v>
      </c>
      <c r="D801" s="29">
        <v>42430</v>
      </c>
      <c r="E801" t="s">
        <v>95</v>
      </c>
      <c r="F801" t="s">
        <v>17</v>
      </c>
      <c r="G801">
        <v>387.9</v>
      </c>
      <c r="H801">
        <v>126</v>
      </c>
      <c r="I801" s="38">
        <v>368.4</v>
      </c>
      <c r="J801">
        <v>120.2</v>
      </c>
      <c r="K801">
        <v>5.2931596091205213</v>
      </c>
      <c r="L801">
        <v>4.8252911813643902</v>
      </c>
    </row>
    <row r="802" spans="1:12" x14ac:dyDescent="0.35">
      <c r="A802" t="s">
        <v>34</v>
      </c>
      <c r="B802">
        <v>2016</v>
      </c>
      <c r="C802" t="s">
        <v>36</v>
      </c>
      <c r="D802" s="29">
        <v>42430</v>
      </c>
      <c r="E802" t="s">
        <v>95</v>
      </c>
      <c r="F802" t="s">
        <v>82</v>
      </c>
      <c r="G802">
        <v>362.70000000000005</v>
      </c>
      <c r="H802">
        <v>126</v>
      </c>
      <c r="I802" s="38">
        <v>348.6</v>
      </c>
      <c r="J802">
        <v>120.2</v>
      </c>
      <c r="K802">
        <v>4.0447504302926056</v>
      </c>
      <c r="L802">
        <v>4.8252911813643902</v>
      </c>
    </row>
    <row r="803" spans="1:12" x14ac:dyDescent="0.35">
      <c r="A803" t="s">
        <v>34</v>
      </c>
      <c r="B803">
        <v>2016</v>
      </c>
      <c r="C803" t="s">
        <v>36</v>
      </c>
      <c r="D803" s="29">
        <v>42430</v>
      </c>
      <c r="E803" t="s">
        <v>95</v>
      </c>
      <c r="F803" t="s">
        <v>83</v>
      </c>
      <c r="G803">
        <v>497.50000000000006</v>
      </c>
      <c r="H803">
        <v>126</v>
      </c>
      <c r="I803" s="38">
        <v>470.29999999999995</v>
      </c>
      <c r="J803">
        <v>120.2</v>
      </c>
      <c r="K803">
        <v>5.7835424197321084</v>
      </c>
      <c r="L803">
        <v>4.8252911813643902</v>
      </c>
    </row>
    <row r="804" spans="1:12" x14ac:dyDescent="0.35">
      <c r="A804" t="s">
        <v>34</v>
      </c>
      <c r="B804">
        <v>2016</v>
      </c>
      <c r="C804" t="s">
        <v>36</v>
      </c>
      <c r="D804" s="29">
        <v>42430</v>
      </c>
      <c r="E804" t="s">
        <v>95</v>
      </c>
      <c r="F804" t="s">
        <v>84</v>
      </c>
      <c r="G804">
        <v>244.39999999999998</v>
      </c>
      <c r="H804">
        <v>126</v>
      </c>
      <c r="I804" s="38">
        <v>233.9</v>
      </c>
      <c r="J804">
        <v>120.2</v>
      </c>
      <c r="K804">
        <v>4.4890979050876325</v>
      </c>
      <c r="L804">
        <v>4.8252911813643902</v>
      </c>
    </row>
    <row r="805" spans="1:12" x14ac:dyDescent="0.35">
      <c r="A805" t="s">
        <v>34</v>
      </c>
      <c r="B805">
        <v>2016</v>
      </c>
      <c r="C805" t="s">
        <v>36</v>
      </c>
      <c r="D805" s="29">
        <v>42430</v>
      </c>
      <c r="E805" t="s">
        <v>95</v>
      </c>
      <c r="F805" t="s">
        <v>21</v>
      </c>
      <c r="G805">
        <v>122.4</v>
      </c>
      <c r="H805">
        <v>126</v>
      </c>
      <c r="I805" s="38">
        <v>118.3</v>
      </c>
      <c r="J805">
        <v>120.2</v>
      </c>
      <c r="K805">
        <v>3.46576500422655</v>
      </c>
      <c r="L805">
        <v>4.8252911813643902</v>
      </c>
    </row>
    <row r="806" spans="1:12" x14ac:dyDescent="0.35">
      <c r="A806" t="s">
        <v>34</v>
      </c>
      <c r="B806">
        <v>2016</v>
      </c>
      <c r="C806" t="s">
        <v>36</v>
      </c>
      <c r="D806" s="29">
        <v>42430</v>
      </c>
      <c r="E806" t="s">
        <v>95</v>
      </c>
      <c r="F806" t="s">
        <v>23</v>
      </c>
      <c r="G806">
        <v>122.9</v>
      </c>
      <c r="H806">
        <v>126</v>
      </c>
      <c r="I806" s="38">
        <v>116.7</v>
      </c>
      <c r="J806">
        <v>120.2</v>
      </c>
      <c r="K806">
        <v>5.3127677806341067</v>
      </c>
      <c r="L806">
        <v>4.8252911813643902</v>
      </c>
    </row>
    <row r="807" spans="1:12" x14ac:dyDescent="0.35">
      <c r="A807" t="s">
        <v>30</v>
      </c>
      <c r="B807">
        <v>2016</v>
      </c>
      <c r="C807" t="s">
        <v>36</v>
      </c>
      <c r="D807" s="29">
        <v>42430</v>
      </c>
      <c r="E807" t="s">
        <v>95</v>
      </c>
      <c r="F807" t="s">
        <v>75</v>
      </c>
      <c r="G807">
        <v>1557.8000000000002</v>
      </c>
      <c r="H807">
        <v>128</v>
      </c>
      <c r="I807" s="38">
        <v>1452.6</v>
      </c>
      <c r="J807">
        <v>121.1</v>
      </c>
      <c r="K807">
        <v>7.2421864243425764</v>
      </c>
      <c r="L807">
        <v>5.6977704376548362</v>
      </c>
    </row>
    <row r="808" spans="1:12" x14ac:dyDescent="0.35">
      <c r="A808" t="s">
        <v>30</v>
      </c>
      <c r="B808">
        <v>2016</v>
      </c>
      <c r="C808" t="s">
        <v>36</v>
      </c>
      <c r="D808" s="29">
        <v>42430</v>
      </c>
      <c r="E808" t="s">
        <v>95</v>
      </c>
      <c r="F808" t="s">
        <v>17</v>
      </c>
      <c r="G808">
        <v>398.40000000000003</v>
      </c>
      <c r="H808">
        <v>128</v>
      </c>
      <c r="I808" s="38">
        <v>374.4</v>
      </c>
      <c r="J808">
        <v>121.1</v>
      </c>
      <c r="K808">
        <v>6.4102564102564266</v>
      </c>
      <c r="L808">
        <v>5.6977704376548362</v>
      </c>
    </row>
    <row r="809" spans="1:12" x14ac:dyDescent="0.35">
      <c r="A809" t="s">
        <v>30</v>
      </c>
      <c r="B809">
        <v>2016</v>
      </c>
      <c r="C809" t="s">
        <v>36</v>
      </c>
      <c r="D809" s="29">
        <v>42430</v>
      </c>
      <c r="E809" t="s">
        <v>95</v>
      </c>
      <c r="F809" t="s">
        <v>82</v>
      </c>
      <c r="G809">
        <v>366</v>
      </c>
      <c r="H809">
        <v>128</v>
      </c>
      <c r="I809" s="38">
        <v>349.6</v>
      </c>
      <c r="J809">
        <v>121.1</v>
      </c>
      <c r="K809">
        <v>4.691075514874135</v>
      </c>
      <c r="L809">
        <v>5.6977704376548362</v>
      </c>
    </row>
    <row r="810" spans="1:12" x14ac:dyDescent="0.35">
      <c r="A810" t="s">
        <v>30</v>
      </c>
      <c r="B810">
        <v>2016</v>
      </c>
      <c r="C810" t="s">
        <v>36</v>
      </c>
      <c r="D810" s="29">
        <v>42430</v>
      </c>
      <c r="E810" t="s">
        <v>95</v>
      </c>
      <c r="F810" t="s">
        <v>83</v>
      </c>
      <c r="G810">
        <v>499.79999999999995</v>
      </c>
      <c r="H810">
        <v>128</v>
      </c>
      <c r="I810" s="38">
        <v>469.90000000000003</v>
      </c>
      <c r="J810">
        <v>121.1</v>
      </c>
      <c r="K810">
        <v>6.3630559693551652</v>
      </c>
      <c r="L810">
        <v>5.6977704376548362</v>
      </c>
    </row>
    <row r="811" spans="1:12" x14ac:dyDescent="0.35">
      <c r="A811" t="s">
        <v>30</v>
      </c>
      <c r="B811">
        <v>2016</v>
      </c>
      <c r="C811" t="s">
        <v>36</v>
      </c>
      <c r="D811" s="29">
        <v>42430</v>
      </c>
      <c r="E811" t="s">
        <v>95</v>
      </c>
      <c r="F811" t="s">
        <v>84</v>
      </c>
      <c r="G811">
        <v>248.8</v>
      </c>
      <c r="H811">
        <v>128</v>
      </c>
      <c r="I811" s="38">
        <v>235.7</v>
      </c>
      <c r="J811">
        <v>121.1</v>
      </c>
      <c r="K811">
        <v>5.557912600763693</v>
      </c>
      <c r="L811">
        <v>5.6977704376548362</v>
      </c>
    </row>
    <row r="812" spans="1:12" x14ac:dyDescent="0.35">
      <c r="A812" t="s">
        <v>30</v>
      </c>
      <c r="B812">
        <v>2016</v>
      </c>
      <c r="C812" t="s">
        <v>36</v>
      </c>
      <c r="D812" s="29">
        <v>42430</v>
      </c>
      <c r="E812" t="s">
        <v>95</v>
      </c>
      <c r="F812" t="s">
        <v>21</v>
      </c>
      <c r="G812">
        <v>127</v>
      </c>
      <c r="H812">
        <v>128</v>
      </c>
      <c r="I812" s="38">
        <v>120.6</v>
      </c>
      <c r="J812">
        <v>121.1</v>
      </c>
      <c r="K812">
        <v>5.3067993366500881</v>
      </c>
      <c r="L812">
        <v>5.6977704376548362</v>
      </c>
    </row>
    <row r="813" spans="1:12" x14ac:dyDescent="0.35">
      <c r="A813" t="s">
        <v>30</v>
      </c>
      <c r="B813">
        <v>2016</v>
      </c>
      <c r="C813" t="s">
        <v>36</v>
      </c>
      <c r="D813" s="29">
        <v>42430</v>
      </c>
      <c r="E813" t="s">
        <v>95</v>
      </c>
      <c r="F813" t="s">
        <v>23</v>
      </c>
      <c r="G813">
        <v>124.8</v>
      </c>
      <c r="H813">
        <v>128</v>
      </c>
      <c r="I813" s="38">
        <v>118.2</v>
      </c>
      <c r="J813">
        <v>121.1</v>
      </c>
      <c r="K813">
        <v>5.58375634517766</v>
      </c>
      <c r="L813">
        <v>5.6977704376548362</v>
      </c>
    </row>
    <row r="814" spans="1:12" x14ac:dyDescent="0.35">
      <c r="A814" t="s">
        <v>33</v>
      </c>
      <c r="B814">
        <v>2016</v>
      </c>
      <c r="C814" t="s">
        <v>36</v>
      </c>
      <c r="D814" s="29">
        <v>42430</v>
      </c>
      <c r="E814" t="s">
        <v>95</v>
      </c>
      <c r="F814" t="s">
        <v>75</v>
      </c>
      <c r="G814">
        <v>1546.9</v>
      </c>
      <c r="H814">
        <v>123.8</v>
      </c>
      <c r="I814" s="38">
        <v>1451.0000000000002</v>
      </c>
      <c r="J814">
        <v>119.1</v>
      </c>
      <c r="K814">
        <v>6.6092350103376871</v>
      </c>
      <c r="L814">
        <v>3.9462636439966441</v>
      </c>
    </row>
    <row r="815" spans="1:12" x14ac:dyDescent="0.35">
      <c r="A815" t="s">
        <v>33</v>
      </c>
      <c r="B815">
        <v>2016</v>
      </c>
      <c r="C815" t="s">
        <v>36</v>
      </c>
      <c r="D815" s="29">
        <v>42430</v>
      </c>
      <c r="E815" t="s">
        <v>95</v>
      </c>
      <c r="F815" t="s">
        <v>17</v>
      </c>
      <c r="G815">
        <v>372.2</v>
      </c>
      <c r="H815">
        <v>123.8</v>
      </c>
      <c r="I815" s="38">
        <v>359.5</v>
      </c>
      <c r="J815">
        <v>119.1</v>
      </c>
      <c r="K815">
        <v>3.5326842837273964</v>
      </c>
      <c r="L815">
        <v>3.9462636439966441</v>
      </c>
    </row>
    <row r="816" spans="1:12" x14ac:dyDescent="0.35">
      <c r="A816" t="s">
        <v>33</v>
      </c>
      <c r="B816">
        <v>2016</v>
      </c>
      <c r="C816" t="s">
        <v>36</v>
      </c>
      <c r="D816" s="29">
        <v>42430</v>
      </c>
      <c r="E816" t="s">
        <v>95</v>
      </c>
      <c r="F816" t="s">
        <v>82</v>
      </c>
      <c r="G816">
        <v>359.8</v>
      </c>
      <c r="H816">
        <v>123.8</v>
      </c>
      <c r="I816" s="38">
        <v>347.6</v>
      </c>
      <c r="J816">
        <v>119.1</v>
      </c>
      <c r="K816">
        <v>3.5097813578826202</v>
      </c>
      <c r="L816">
        <v>3.9462636439966441</v>
      </c>
    </row>
    <row r="817" spans="1:12" x14ac:dyDescent="0.35">
      <c r="A817" t="s">
        <v>33</v>
      </c>
      <c r="B817">
        <v>2016</v>
      </c>
      <c r="C817" t="s">
        <v>36</v>
      </c>
      <c r="D817" s="29">
        <v>42430</v>
      </c>
      <c r="E817" t="s">
        <v>95</v>
      </c>
      <c r="F817" t="s">
        <v>83</v>
      </c>
      <c r="G817">
        <v>497.5</v>
      </c>
      <c r="H817">
        <v>123.8</v>
      </c>
      <c r="I817" s="38">
        <v>472.50000000000006</v>
      </c>
      <c r="J817">
        <v>119.1</v>
      </c>
      <c r="K817">
        <v>5.2910052910052778</v>
      </c>
      <c r="L817">
        <v>3.9462636439966441</v>
      </c>
    </row>
    <row r="818" spans="1:12" x14ac:dyDescent="0.35">
      <c r="A818" t="s">
        <v>33</v>
      </c>
      <c r="B818">
        <v>2016</v>
      </c>
      <c r="C818" t="s">
        <v>36</v>
      </c>
      <c r="D818" s="29">
        <v>42430</v>
      </c>
      <c r="E818" t="s">
        <v>95</v>
      </c>
      <c r="F818" t="s">
        <v>84</v>
      </c>
      <c r="G818">
        <v>239.6</v>
      </c>
      <c r="H818">
        <v>123.8</v>
      </c>
      <c r="I818" s="38">
        <v>231.8</v>
      </c>
      <c r="J818">
        <v>119.1</v>
      </c>
      <c r="K818">
        <v>3.3649698015530554</v>
      </c>
      <c r="L818">
        <v>3.9462636439966441</v>
      </c>
    </row>
    <row r="819" spans="1:12" x14ac:dyDescent="0.35">
      <c r="A819" t="s">
        <v>33</v>
      </c>
      <c r="B819">
        <v>2016</v>
      </c>
      <c r="C819" t="s">
        <v>36</v>
      </c>
      <c r="D819" s="29">
        <v>42430</v>
      </c>
      <c r="E819" t="s">
        <v>95</v>
      </c>
      <c r="F819" t="s">
        <v>21</v>
      </c>
      <c r="G819">
        <v>114.8</v>
      </c>
      <c r="H819">
        <v>123.8</v>
      </c>
      <c r="I819" s="38">
        <v>114.4</v>
      </c>
      <c r="J819">
        <v>119.1</v>
      </c>
      <c r="K819">
        <v>0.3496503496503422</v>
      </c>
      <c r="L819">
        <v>3.9462636439966441</v>
      </c>
    </row>
    <row r="820" spans="1:12" x14ac:dyDescent="0.35">
      <c r="A820" t="s">
        <v>33</v>
      </c>
      <c r="B820">
        <v>2016</v>
      </c>
      <c r="C820" t="s">
        <v>36</v>
      </c>
      <c r="D820" s="29">
        <v>42430</v>
      </c>
      <c r="E820" t="s">
        <v>95</v>
      </c>
      <c r="F820" t="s">
        <v>23</v>
      </c>
      <c r="G820">
        <v>119.7</v>
      </c>
      <c r="H820">
        <v>123.8</v>
      </c>
      <c r="I820" s="38">
        <v>114.3</v>
      </c>
      <c r="J820">
        <v>119.1</v>
      </c>
      <c r="K820">
        <v>4.7244094488189026</v>
      </c>
      <c r="L820">
        <v>3.9462636439966441</v>
      </c>
    </row>
    <row r="821" spans="1:12" x14ac:dyDescent="0.35">
      <c r="A821" t="s">
        <v>34</v>
      </c>
      <c r="B821">
        <v>2016</v>
      </c>
      <c r="C821" t="s">
        <v>37</v>
      </c>
      <c r="D821" s="29">
        <v>42461</v>
      </c>
      <c r="E821" t="s">
        <v>95</v>
      </c>
      <c r="F821" t="s">
        <v>75</v>
      </c>
      <c r="G821">
        <v>1577.7</v>
      </c>
      <c r="H821">
        <v>127.3</v>
      </c>
      <c r="I821" s="38">
        <v>1457.2</v>
      </c>
      <c r="J821">
        <v>120.7</v>
      </c>
      <c r="K821">
        <v>8.2692835575075474</v>
      </c>
      <c r="L821">
        <v>5.4681027340513628</v>
      </c>
    </row>
    <row r="822" spans="1:12" x14ac:dyDescent="0.35">
      <c r="A822" t="s">
        <v>34</v>
      </c>
      <c r="B822">
        <v>2016</v>
      </c>
      <c r="C822" t="s">
        <v>37</v>
      </c>
      <c r="D822" s="29">
        <v>42461</v>
      </c>
      <c r="E822" t="s">
        <v>95</v>
      </c>
      <c r="F822" t="s">
        <v>17</v>
      </c>
      <c r="G822">
        <v>389.20000000000005</v>
      </c>
      <c r="H822">
        <v>127.3</v>
      </c>
      <c r="I822" s="38">
        <v>369.6</v>
      </c>
      <c r="J822">
        <v>120.7</v>
      </c>
      <c r="K822">
        <v>5.303030303030309</v>
      </c>
      <c r="L822">
        <v>5.4681027340513628</v>
      </c>
    </row>
    <row r="823" spans="1:12" x14ac:dyDescent="0.35">
      <c r="A823" t="s">
        <v>34</v>
      </c>
      <c r="B823">
        <v>2016</v>
      </c>
      <c r="C823" t="s">
        <v>37</v>
      </c>
      <c r="D823" s="29">
        <v>42461</v>
      </c>
      <c r="E823" t="s">
        <v>95</v>
      </c>
      <c r="F823" t="s">
        <v>82</v>
      </c>
      <c r="G823">
        <v>365.4</v>
      </c>
      <c r="H823">
        <v>127.3</v>
      </c>
      <c r="I823" s="38">
        <v>350.3</v>
      </c>
      <c r="J823">
        <v>120.7</v>
      </c>
      <c r="K823">
        <v>4.3105909220667895</v>
      </c>
      <c r="L823">
        <v>5.4681027340513628</v>
      </c>
    </row>
    <row r="824" spans="1:12" x14ac:dyDescent="0.35">
      <c r="A824" t="s">
        <v>34</v>
      </c>
      <c r="B824">
        <v>2016</v>
      </c>
      <c r="C824" t="s">
        <v>37</v>
      </c>
      <c r="D824" s="29">
        <v>42461</v>
      </c>
      <c r="E824" t="s">
        <v>95</v>
      </c>
      <c r="F824" t="s">
        <v>83</v>
      </c>
      <c r="G824">
        <v>499.9</v>
      </c>
      <c r="H824">
        <v>127.3</v>
      </c>
      <c r="I824" s="38">
        <v>473</v>
      </c>
      <c r="J824">
        <v>120.7</v>
      </c>
      <c r="K824">
        <v>5.6871035940803329</v>
      </c>
      <c r="L824">
        <v>5.4681027340513628</v>
      </c>
    </row>
    <row r="825" spans="1:12" x14ac:dyDescent="0.35">
      <c r="A825" t="s">
        <v>34</v>
      </c>
      <c r="B825">
        <v>2016</v>
      </c>
      <c r="C825" t="s">
        <v>37</v>
      </c>
      <c r="D825" s="29">
        <v>42461</v>
      </c>
      <c r="E825" t="s">
        <v>95</v>
      </c>
      <c r="F825" t="s">
        <v>84</v>
      </c>
      <c r="G825">
        <v>245.5</v>
      </c>
      <c r="H825">
        <v>127.3</v>
      </c>
      <c r="I825" s="38">
        <v>234.8</v>
      </c>
      <c r="J825">
        <v>120.7</v>
      </c>
      <c r="K825">
        <v>4.5570698466780186</v>
      </c>
      <c r="L825">
        <v>5.4681027340513628</v>
      </c>
    </row>
    <row r="826" spans="1:12" x14ac:dyDescent="0.35">
      <c r="A826" t="s">
        <v>34</v>
      </c>
      <c r="B826">
        <v>2016</v>
      </c>
      <c r="C826" t="s">
        <v>37</v>
      </c>
      <c r="D826" s="29">
        <v>42461</v>
      </c>
      <c r="E826" t="s">
        <v>95</v>
      </c>
      <c r="F826" t="s">
        <v>21</v>
      </c>
      <c r="G826">
        <v>122.3</v>
      </c>
      <c r="H826">
        <v>127.3</v>
      </c>
      <c r="I826" s="38">
        <v>118.7</v>
      </c>
      <c r="J826">
        <v>120.7</v>
      </c>
      <c r="K826">
        <v>3.0328559393428765</v>
      </c>
      <c r="L826">
        <v>5.4681027340513628</v>
      </c>
    </row>
    <row r="827" spans="1:12" x14ac:dyDescent="0.35">
      <c r="A827" t="s">
        <v>34</v>
      </c>
      <c r="B827">
        <v>2016</v>
      </c>
      <c r="C827" t="s">
        <v>37</v>
      </c>
      <c r="D827" s="29">
        <v>42461</v>
      </c>
      <c r="E827" t="s">
        <v>95</v>
      </c>
      <c r="F827" t="s">
        <v>23</v>
      </c>
      <c r="G827">
        <v>123.2</v>
      </c>
      <c r="H827">
        <v>127.3</v>
      </c>
      <c r="I827" s="38">
        <v>117.1</v>
      </c>
      <c r="J827">
        <v>120.7</v>
      </c>
      <c r="K827">
        <v>5.2092228864218697</v>
      </c>
      <c r="L827">
        <v>5.4681027340513628</v>
      </c>
    </row>
    <row r="828" spans="1:12" x14ac:dyDescent="0.35">
      <c r="A828" t="s">
        <v>30</v>
      </c>
      <c r="B828">
        <v>2016</v>
      </c>
      <c r="C828" t="s">
        <v>37</v>
      </c>
      <c r="D828" s="29">
        <v>42461</v>
      </c>
      <c r="E828" t="s">
        <v>95</v>
      </c>
      <c r="F828" t="s">
        <v>75</v>
      </c>
      <c r="G828">
        <v>1576.2000000000003</v>
      </c>
      <c r="H828">
        <v>129</v>
      </c>
      <c r="I828" s="38">
        <v>1457.8</v>
      </c>
      <c r="J828">
        <v>121.5</v>
      </c>
      <c r="K828">
        <v>8.1218274111675335</v>
      </c>
      <c r="L828">
        <v>6.1728395061728394</v>
      </c>
    </row>
    <row r="829" spans="1:12" x14ac:dyDescent="0.35">
      <c r="A829" t="s">
        <v>30</v>
      </c>
      <c r="B829">
        <v>2016</v>
      </c>
      <c r="C829" t="s">
        <v>37</v>
      </c>
      <c r="D829" s="29">
        <v>42461</v>
      </c>
      <c r="E829" t="s">
        <v>95</v>
      </c>
      <c r="F829" t="s">
        <v>17</v>
      </c>
      <c r="G829">
        <v>400</v>
      </c>
      <c r="H829">
        <v>129</v>
      </c>
      <c r="I829" s="38">
        <v>375.7</v>
      </c>
      <c r="J829">
        <v>121.5</v>
      </c>
      <c r="K829">
        <v>6.4679265371306931</v>
      </c>
      <c r="L829">
        <v>6.1728395061728394</v>
      </c>
    </row>
    <row r="830" spans="1:12" x14ac:dyDescent="0.35">
      <c r="A830" t="s">
        <v>30</v>
      </c>
      <c r="B830">
        <v>2016</v>
      </c>
      <c r="C830" t="s">
        <v>37</v>
      </c>
      <c r="D830" s="29">
        <v>42461</v>
      </c>
      <c r="E830" t="s">
        <v>95</v>
      </c>
      <c r="F830" t="s">
        <v>82</v>
      </c>
      <c r="G830">
        <v>367.9</v>
      </c>
      <c r="H830">
        <v>129</v>
      </c>
      <c r="I830" s="38">
        <v>351</v>
      </c>
      <c r="J830">
        <v>121.5</v>
      </c>
      <c r="K830">
        <v>4.8148148148148087</v>
      </c>
      <c r="L830">
        <v>6.1728395061728394</v>
      </c>
    </row>
    <row r="831" spans="1:12" x14ac:dyDescent="0.35">
      <c r="A831" t="s">
        <v>30</v>
      </c>
      <c r="B831">
        <v>2016</v>
      </c>
      <c r="C831" t="s">
        <v>37</v>
      </c>
      <c r="D831" s="29">
        <v>42461</v>
      </c>
      <c r="E831" t="s">
        <v>95</v>
      </c>
      <c r="F831" t="s">
        <v>83</v>
      </c>
      <c r="G831">
        <v>502.5</v>
      </c>
      <c r="H831">
        <v>129</v>
      </c>
      <c r="I831" s="38">
        <v>472.9</v>
      </c>
      <c r="J831">
        <v>121.5</v>
      </c>
      <c r="K831">
        <v>6.2592514273630844</v>
      </c>
      <c r="L831">
        <v>6.1728395061728394</v>
      </c>
    </row>
    <row r="832" spans="1:12" x14ac:dyDescent="0.35">
      <c r="A832" t="s">
        <v>30</v>
      </c>
      <c r="B832">
        <v>2016</v>
      </c>
      <c r="C832" t="s">
        <v>37</v>
      </c>
      <c r="D832" s="29">
        <v>42461</v>
      </c>
      <c r="E832" t="s">
        <v>95</v>
      </c>
      <c r="F832" t="s">
        <v>84</v>
      </c>
      <c r="G832">
        <v>249.7</v>
      </c>
      <c r="H832">
        <v>129</v>
      </c>
      <c r="I832" s="38">
        <v>236.9</v>
      </c>
      <c r="J832">
        <v>121.5</v>
      </c>
      <c r="K832">
        <v>5.4031236808780001</v>
      </c>
      <c r="L832">
        <v>6.1728395061728394</v>
      </c>
    </row>
    <row r="833" spans="1:12" x14ac:dyDescent="0.35">
      <c r="A833" t="s">
        <v>30</v>
      </c>
      <c r="B833">
        <v>2016</v>
      </c>
      <c r="C833" t="s">
        <v>37</v>
      </c>
      <c r="D833" s="29">
        <v>42461</v>
      </c>
      <c r="E833" t="s">
        <v>95</v>
      </c>
      <c r="F833" t="s">
        <v>21</v>
      </c>
      <c r="G833">
        <v>127</v>
      </c>
      <c r="H833">
        <v>129</v>
      </c>
      <c r="I833" s="38">
        <v>121.2</v>
      </c>
      <c r="J833">
        <v>121.5</v>
      </c>
      <c r="K833">
        <v>4.7854785478547832</v>
      </c>
      <c r="L833">
        <v>6.1728395061728394</v>
      </c>
    </row>
    <row r="834" spans="1:12" x14ac:dyDescent="0.35">
      <c r="A834" t="s">
        <v>30</v>
      </c>
      <c r="B834">
        <v>2016</v>
      </c>
      <c r="C834" t="s">
        <v>37</v>
      </c>
      <c r="D834" s="29">
        <v>42461</v>
      </c>
      <c r="E834" t="s">
        <v>95</v>
      </c>
      <c r="F834" t="s">
        <v>23</v>
      </c>
      <c r="G834">
        <v>125.2</v>
      </c>
      <c r="H834">
        <v>129</v>
      </c>
      <c r="I834" s="38">
        <v>118.6</v>
      </c>
      <c r="J834">
        <v>121.5</v>
      </c>
      <c r="K834">
        <v>5.5649241146711708</v>
      </c>
      <c r="L834">
        <v>6.1728395061728394</v>
      </c>
    </row>
    <row r="835" spans="1:12" x14ac:dyDescent="0.35">
      <c r="A835" t="s">
        <v>33</v>
      </c>
      <c r="B835">
        <v>2016</v>
      </c>
      <c r="C835" t="s">
        <v>37</v>
      </c>
      <c r="D835" s="29">
        <v>42461</v>
      </c>
      <c r="E835" t="s">
        <v>95</v>
      </c>
      <c r="F835" t="s">
        <v>75</v>
      </c>
      <c r="G835">
        <v>1585.2</v>
      </c>
      <c r="H835">
        <v>125.3</v>
      </c>
      <c r="I835" s="38">
        <v>1458.8999999999999</v>
      </c>
      <c r="J835">
        <v>119.7</v>
      </c>
      <c r="K835">
        <v>8.6572074850915204</v>
      </c>
      <c r="L835">
        <v>4.6783625730994105</v>
      </c>
    </row>
    <row r="836" spans="1:12" x14ac:dyDescent="0.35">
      <c r="A836" t="s">
        <v>33</v>
      </c>
      <c r="B836">
        <v>2016</v>
      </c>
      <c r="C836" t="s">
        <v>37</v>
      </c>
      <c r="D836" s="29">
        <v>42461</v>
      </c>
      <c r="E836" t="s">
        <v>95</v>
      </c>
      <c r="F836" t="s">
        <v>17</v>
      </c>
      <c r="G836">
        <v>373.1</v>
      </c>
      <c r="H836">
        <v>125.3</v>
      </c>
      <c r="I836" s="38">
        <v>360.6</v>
      </c>
      <c r="J836">
        <v>119.7</v>
      </c>
      <c r="K836">
        <v>3.4664448141985575</v>
      </c>
      <c r="L836">
        <v>4.6783625730994105</v>
      </c>
    </row>
    <row r="837" spans="1:12" x14ac:dyDescent="0.35">
      <c r="A837" t="s">
        <v>33</v>
      </c>
      <c r="B837">
        <v>2016</v>
      </c>
      <c r="C837" t="s">
        <v>37</v>
      </c>
      <c r="D837" s="29">
        <v>42461</v>
      </c>
      <c r="E837" t="s">
        <v>95</v>
      </c>
      <c r="F837" t="s">
        <v>82</v>
      </c>
      <c r="G837">
        <v>363.2</v>
      </c>
      <c r="H837">
        <v>125.3</v>
      </c>
      <c r="I837" s="38">
        <v>349.3</v>
      </c>
      <c r="J837">
        <v>119.7</v>
      </c>
      <c r="K837">
        <v>3.9793873461208067</v>
      </c>
      <c r="L837">
        <v>4.6783625730994105</v>
      </c>
    </row>
    <row r="838" spans="1:12" x14ac:dyDescent="0.35">
      <c r="A838" t="s">
        <v>33</v>
      </c>
      <c r="B838">
        <v>2016</v>
      </c>
      <c r="C838" t="s">
        <v>37</v>
      </c>
      <c r="D838" s="29">
        <v>42461</v>
      </c>
      <c r="E838" t="s">
        <v>95</v>
      </c>
      <c r="F838" t="s">
        <v>83</v>
      </c>
      <c r="G838">
        <v>499.70000000000005</v>
      </c>
      <c r="H838">
        <v>125.3</v>
      </c>
      <c r="I838" s="38">
        <v>474.7</v>
      </c>
      <c r="J838">
        <v>119.7</v>
      </c>
      <c r="K838">
        <v>5.2664840952180443</v>
      </c>
      <c r="L838">
        <v>4.6783625730994105</v>
      </c>
    </row>
    <row r="839" spans="1:12" x14ac:dyDescent="0.35">
      <c r="A839" t="s">
        <v>33</v>
      </c>
      <c r="B839">
        <v>2016</v>
      </c>
      <c r="C839" t="s">
        <v>37</v>
      </c>
      <c r="D839" s="29">
        <v>42461</v>
      </c>
      <c r="E839" t="s">
        <v>95</v>
      </c>
      <c r="F839" t="s">
        <v>84</v>
      </c>
      <c r="G839">
        <v>241</v>
      </c>
      <c r="H839">
        <v>125.3</v>
      </c>
      <c r="I839" s="38">
        <v>232.60000000000002</v>
      </c>
      <c r="J839">
        <v>119.7</v>
      </c>
      <c r="K839">
        <v>3.6113499570077283</v>
      </c>
      <c r="L839">
        <v>4.6783625730994105</v>
      </c>
    </row>
    <row r="840" spans="1:12" x14ac:dyDescent="0.35">
      <c r="A840" t="s">
        <v>33</v>
      </c>
      <c r="B840">
        <v>2016</v>
      </c>
      <c r="C840" t="s">
        <v>37</v>
      </c>
      <c r="D840" s="29">
        <v>42461</v>
      </c>
      <c r="E840" t="s">
        <v>95</v>
      </c>
      <c r="F840" t="s">
        <v>21</v>
      </c>
      <c r="G840">
        <v>114.6</v>
      </c>
      <c r="H840">
        <v>125.3</v>
      </c>
      <c r="I840" s="38">
        <v>114.7</v>
      </c>
      <c r="J840">
        <v>119.7</v>
      </c>
      <c r="K840">
        <v>-8.7183958151707514E-2</v>
      </c>
      <c r="L840">
        <v>4.6783625730994105</v>
      </c>
    </row>
    <row r="841" spans="1:12" x14ac:dyDescent="0.35">
      <c r="A841" t="s">
        <v>33</v>
      </c>
      <c r="B841">
        <v>2016</v>
      </c>
      <c r="C841" t="s">
        <v>37</v>
      </c>
      <c r="D841" s="29">
        <v>42461</v>
      </c>
      <c r="E841" t="s">
        <v>95</v>
      </c>
      <c r="F841" t="s">
        <v>23</v>
      </c>
      <c r="G841">
        <v>120</v>
      </c>
      <c r="H841">
        <v>125.3</v>
      </c>
      <c r="I841" s="38">
        <v>114.6</v>
      </c>
      <c r="J841">
        <v>119.7</v>
      </c>
      <c r="K841">
        <v>4.7120418848167587</v>
      </c>
      <c r="L841">
        <v>4.6783625730994105</v>
      </c>
    </row>
    <row r="842" spans="1:12" x14ac:dyDescent="0.35">
      <c r="A842" t="s">
        <v>34</v>
      </c>
      <c r="B842">
        <v>2016</v>
      </c>
      <c r="C842" t="s">
        <v>38</v>
      </c>
      <c r="D842" s="29">
        <v>42491</v>
      </c>
      <c r="E842" t="s">
        <v>95</v>
      </c>
      <c r="F842" t="s">
        <v>75</v>
      </c>
      <c r="G842">
        <v>1606.2</v>
      </c>
      <c r="H842">
        <v>128.6</v>
      </c>
      <c r="I842" s="38">
        <v>1471.2</v>
      </c>
      <c r="J842">
        <v>121.6</v>
      </c>
      <c r="K842">
        <v>9.1761827079934744</v>
      </c>
      <c r="L842">
        <v>5.7565789473684212</v>
      </c>
    </row>
    <row r="843" spans="1:12" x14ac:dyDescent="0.35">
      <c r="A843" t="s">
        <v>34</v>
      </c>
      <c r="B843">
        <v>2016</v>
      </c>
      <c r="C843" t="s">
        <v>38</v>
      </c>
      <c r="D843" s="29">
        <v>42491</v>
      </c>
      <c r="E843" t="s">
        <v>95</v>
      </c>
      <c r="F843" t="s">
        <v>17</v>
      </c>
      <c r="G843">
        <v>390.4</v>
      </c>
      <c r="H843">
        <v>128.6</v>
      </c>
      <c r="I843" s="38">
        <v>371.4</v>
      </c>
      <c r="J843">
        <v>121.6</v>
      </c>
      <c r="K843">
        <v>5.1157781367797526</v>
      </c>
      <c r="L843">
        <v>5.7565789473684212</v>
      </c>
    </row>
    <row r="844" spans="1:12" x14ac:dyDescent="0.35">
      <c r="A844" t="s">
        <v>34</v>
      </c>
      <c r="B844">
        <v>2016</v>
      </c>
      <c r="C844" t="s">
        <v>38</v>
      </c>
      <c r="D844" s="29">
        <v>42491</v>
      </c>
      <c r="E844" t="s">
        <v>95</v>
      </c>
      <c r="F844" t="s">
        <v>82</v>
      </c>
      <c r="G844">
        <v>367.3</v>
      </c>
      <c r="H844">
        <v>128.6</v>
      </c>
      <c r="I844" s="38">
        <v>353</v>
      </c>
      <c r="J844">
        <v>121.6</v>
      </c>
      <c r="K844">
        <v>4.0509915014164335</v>
      </c>
      <c r="L844">
        <v>5.7565789473684212</v>
      </c>
    </row>
    <row r="845" spans="1:12" x14ac:dyDescent="0.35">
      <c r="A845" t="s">
        <v>34</v>
      </c>
      <c r="B845">
        <v>2016</v>
      </c>
      <c r="C845" t="s">
        <v>38</v>
      </c>
      <c r="D845" s="29">
        <v>42491</v>
      </c>
      <c r="E845" t="s">
        <v>95</v>
      </c>
      <c r="F845" t="s">
        <v>83</v>
      </c>
      <c r="G845">
        <v>502.59999999999997</v>
      </c>
      <c r="H845">
        <v>128.6</v>
      </c>
      <c r="I845" s="38">
        <v>475.70000000000005</v>
      </c>
      <c r="J845">
        <v>121.6</v>
      </c>
      <c r="K845">
        <v>5.6548244692032625</v>
      </c>
      <c r="L845">
        <v>5.7565789473684212</v>
      </c>
    </row>
    <row r="846" spans="1:12" x14ac:dyDescent="0.35">
      <c r="A846" t="s">
        <v>34</v>
      </c>
      <c r="B846">
        <v>2016</v>
      </c>
      <c r="C846" t="s">
        <v>38</v>
      </c>
      <c r="D846" s="29">
        <v>42491</v>
      </c>
      <c r="E846" t="s">
        <v>95</v>
      </c>
      <c r="F846" t="s">
        <v>84</v>
      </c>
      <c r="G846">
        <v>246.7</v>
      </c>
      <c r="H846">
        <v>128.6</v>
      </c>
      <c r="I846" s="38">
        <v>236.3</v>
      </c>
      <c r="J846">
        <v>121.6</v>
      </c>
      <c r="K846">
        <v>4.401184934405407</v>
      </c>
      <c r="L846">
        <v>5.7565789473684212</v>
      </c>
    </row>
    <row r="847" spans="1:12" x14ac:dyDescent="0.35">
      <c r="A847" t="s">
        <v>34</v>
      </c>
      <c r="B847">
        <v>2016</v>
      </c>
      <c r="C847" t="s">
        <v>38</v>
      </c>
      <c r="D847" s="29">
        <v>42491</v>
      </c>
      <c r="E847" t="s">
        <v>95</v>
      </c>
      <c r="F847" t="s">
        <v>21</v>
      </c>
      <c r="G847">
        <v>122.7</v>
      </c>
      <c r="H847">
        <v>128.6</v>
      </c>
      <c r="I847" s="38">
        <v>119.2</v>
      </c>
      <c r="J847">
        <v>121.6</v>
      </c>
      <c r="K847">
        <v>2.936241610738255</v>
      </c>
      <c r="L847">
        <v>5.7565789473684212</v>
      </c>
    </row>
    <row r="848" spans="1:12" x14ac:dyDescent="0.35">
      <c r="A848" t="s">
        <v>34</v>
      </c>
      <c r="B848">
        <v>2016</v>
      </c>
      <c r="C848" t="s">
        <v>38</v>
      </c>
      <c r="D848" s="29">
        <v>42491</v>
      </c>
      <c r="E848" t="s">
        <v>95</v>
      </c>
      <c r="F848" t="s">
        <v>23</v>
      </c>
      <c r="G848">
        <v>123.7</v>
      </c>
      <c r="H848">
        <v>128.6</v>
      </c>
      <c r="I848" s="38">
        <v>117.7</v>
      </c>
      <c r="J848">
        <v>121.6</v>
      </c>
      <c r="K848">
        <v>5.0977060322854717</v>
      </c>
      <c r="L848">
        <v>5.7565789473684212</v>
      </c>
    </row>
    <row r="849" spans="1:12" x14ac:dyDescent="0.35">
      <c r="A849" t="s">
        <v>30</v>
      </c>
      <c r="B849">
        <v>2016</v>
      </c>
      <c r="C849" t="s">
        <v>38</v>
      </c>
      <c r="D849" s="29">
        <v>42491</v>
      </c>
      <c r="E849" t="s">
        <v>95</v>
      </c>
      <c r="F849" t="s">
        <v>75</v>
      </c>
      <c r="G849">
        <v>1597.6</v>
      </c>
      <c r="H849">
        <v>130.30000000000001</v>
      </c>
      <c r="I849" s="38">
        <v>1467.5</v>
      </c>
      <c r="J849">
        <v>122.4</v>
      </c>
      <c r="K849">
        <v>8.8654173764906243</v>
      </c>
      <c r="L849">
        <v>6.4542483660130765</v>
      </c>
    </row>
    <row r="850" spans="1:12" x14ac:dyDescent="0.35">
      <c r="A850" t="s">
        <v>30</v>
      </c>
      <c r="B850">
        <v>2016</v>
      </c>
      <c r="C850" t="s">
        <v>38</v>
      </c>
      <c r="D850" s="29">
        <v>42491</v>
      </c>
      <c r="E850" t="s">
        <v>95</v>
      </c>
      <c r="F850" t="s">
        <v>17</v>
      </c>
      <c r="G850">
        <v>401.3</v>
      </c>
      <c r="H850">
        <v>130.30000000000001</v>
      </c>
      <c r="I850" s="38">
        <v>378.2</v>
      </c>
      <c r="J850">
        <v>122.4</v>
      </c>
      <c r="K850">
        <v>6.107879428873618</v>
      </c>
      <c r="L850">
        <v>6.4542483660130765</v>
      </c>
    </row>
    <row r="851" spans="1:12" x14ac:dyDescent="0.35">
      <c r="A851" t="s">
        <v>30</v>
      </c>
      <c r="B851">
        <v>2016</v>
      </c>
      <c r="C851" t="s">
        <v>38</v>
      </c>
      <c r="D851" s="29">
        <v>42491</v>
      </c>
      <c r="E851" t="s">
        <v>95</v>
      </c>
      <c r="F851" t="s">
        <v>82</v>
      </c>
      <c r="G851">
        <v>370.2</v>
      </c>
      <c r="H851">
        <v>130.30000000000001</v>
      </c>
      <c r="I851" s="38">
        <v>353.4</v>
      </c>
      <c r="J851">
        <v>122.4</v>
      </c>
      <c r="K851">
        <v>4.7538200339558605</v>
      </c>
      <c r="L851">
        <v>6.4542483660130765</v>
      </c>
    </row>
    <row r="852" spans="1:12" x14ac:dyDescent="0.35">
      <c r="A852" t="s">
        <v>30</v>
      </c>
      <c r="B852">
        <v>2016</v>
      </c>
      <c r="C852" t="s">
        <v>38</v>
      </c>
      <c r="D852" s="29">
        <v>42491</v>
      </c>
      <c r="E852" t="s">
        <v>95</v>
      </c>
      <c r="F852" t="s">
        <v>83</v>
      </c>
      <c r="G852">
        <v>505.40000000000003</v>
      </c>
      <c r="H852">
        <v>130.30000000000001</v>
      </c>
      <c r="I852" s="38">
        <v>475.90000000000003</v>
      </c>
      <c r="J852">
        <v>122.4</v>
      </c>
      <c r="K852">
        <v>6.1987812565665052</v>
      </c>
      <c r="L852">
        <v>6.4542483660130765</v>
      </c>
    </row>
    <row r="853" spans="1:12" x14ac:dyDescent="0.35">
      <c r="A853" t="s">
        <v>30</v>
      </c>
      <c r="B853">
        <v>2016</v>
      </c>
      <c r="C853" t="s">
        <v>38</v>
      </c>
      <c r="D853" s="29">
        <v>42491</v>
      </c>
      <c r="E853" t="s">
        <v>95</v>
      </c>
      <c r="F853" t="s">
        <v>84</v>
      </c>
      <c r="G853">
        <v>251</v>
      </c>
      <c r="H853">
        <v>130.30000000000001</v>
      </c>
      <c r="I853" s="38">
        <v>238.4</v>
      </c>
      <c r="J853">
        <v>122.4</v>
      </c>
      <c r="K853">
        <v>5.2852348993288567</v>
      </c>
      <c r="L853">
        <v>6.4542483660130765</v>
      </c>
    </row>
    <row r="854" spans="1:12" x14ac:dyDescent="0.35">
      <c r="A854" t="s">
        <v>30</v>
      </c>
      <c r="B854">
        <v>2016</v>
      </c>
      <c r="C854" t="s">
        <v>38</v>
      </c>
      <c r="D854" s="29">
        <v>42491</v>
      </c>
      <c r="E854" t="s">
        <v>95</v>
      </c>
      <c r="F854" t="s">
        <v>21</v>
      </c>
      <c r="G854">
        <v>127.4</v>
      </c>
      <c r="H854">
        <v>130.30000000000001</v>
      </c>
      <c r="I854" s="38">
        <v>121.9</v>
      </c>
      <c r="J854">
        <v>122.4</v>
      </c>
      <c r="K854">
        <v>4.5118949958982775</v>
      </c>
      <c r="L854">
        <v>6.4542483660130765</v>
      </c>
    </row>
    <row r="855" spans="1:12" x14ac:dyDescent="0.35">
      <c r="A855" t="s">
        <v>30</v>
      </c>
      <c r="B855">
        <v>2016</v>
      </c>
      <c r="C855" t="s">
        <v>38</v>
      </c>
      <c r="D855" s="29">
        <v>42491</v>
      </c>
      <c r="E855" t="s">
        <v>95</v>
      </c>
      <c r="F855" t="s">
        <v>23</v>
      </c>
      <c r="G855">
        <v>125.8</v>
      </c>
      <c r="H855">
        <v>130.30000000000001</v>
      </c>
      <c r="I855" s="38">
        <v>119.4</v>
      </c>
      <c r="J855">
        <v>122.4</v>
      </c>
      <c r="K855">
        <v>5.3601340033500762</v>
      </c>
      <c r="L855">
        <v>6.4542483660130765</v>
      </c>
    </row>
    <row r="856" spans="1:12" x14ac:dyDescent="0.35">
      <c r="A856" t="s">
        <v>33</v>
      </c>
      <c r="B856">
        <v>2016</v>
      </c>
      <c r="C856" t="s">
        <v>38</v>
      </c>
      <c r="D856" s="29">
        <v>42491</v>
      </c>
      <c r="E856" t="s">
        <v>95</v>
      </c>
      <c r="F856" t="s">
        <v>75</v>
      </c>
      <c r="G856">
        <v>1625.2999999999997</v>
      </c>
      <c r="H856">
        <v>126.6</v>
      </c>
      <c r="I856" s="38">
        <v>1481.2</v>
      </c>
      <c r="J856">
        <v>120.7</v>
      </c>
      <c r="K856">
        <v>9.7285984337023823</v>
      </c>
      <c r="L856">
        <v>4.8881524440762147</v>
      </c>
    </row>
    <row r="857" spans="1:12" x14ac:dyDescent="0.35">
      <c r="A857" t="s">
        <v>33</v>
      </c>
      <c r="B857">
        <v>2016</v>
      </c>
      <c r="C857" t="s">
        <v>38</v>
      </c>
      <c r="D857" s="29">
        <v>42491</v>
      </c>
      <c r="E857" t="s">
        <v>95</v>
      </c>
      <c r="F857" t="s">
        <v>17</v>
      </c>
      <c r="G857">
        <v>374.1</v>
      </c>
      <c r="H857">
        <v>126.6</v>
      </c>
      <c r="I857" s="38">
        <v>361.4</v>
      </c>
      <c r="J857">
        <v>120.7</v>
      </c>
      <c r="K857">
        <v>3.5141117874930954</v>
      </c>
      <c r="L857">
        <v>4.8881524440762147</v>
      </c>
    </row>
    <row r="858" spans="1:12" x14ac:dyDescent="0.35">
      <c r="A858" t="s">
        <v>33</v>
      </c>
      <c r="B858">
        <v>2016</v>
      </c>
      <c r="C858" t="s">
        <v>38</v>
      </c>
      <c r="D858" s="29">
        <v>42491</v>
      </c>
      <c r="E858" t="s">
        <v>95</v>
      </c>
      <c r="F858" t="s">
        <v>82</v>
      </c>
      <c r="G858">
        <v>364.7</v>
      </c>
      <c r="H858">
        <v>126.6</v>
      </c>
      <c r="I858" s="38">
        <v>352.4</v>
      </c>
      <c r="J858">
        <v>120.7</v>
      </c>
      <c r="K858">
        <v>3.4903518728717402</v>
      </c>
      <c r="L858">
        <v>4.8881524440762147</v>
      </c>
    </row>
    <row r="859" spans="1:12" x14ac:dyDescent="0.35">
      <c r="A859" t="s">
        <v>33</v>
      </c>
      <c r="B859">
        <v>2016</v>
      </c>
      <c r="C859" t="s">
        <v>38</v>
      </c>
      <c r="D859" s="29">
        <v>42491</v>
      </c>
      <c r="E859" t="s">
        <v>95</v>
      </c>
      <c r="F859" t="s">
        <v>83</v>
      </c>
      <c r="G859">
        <v>502</v>
      </c>
      <c r="H859">
        <v>126.6</v>
      </c>
      <c r="I859" s="38">
        <v>477.4</v>
      </c>
      <c r="J859">
        <v>120.7</v>
      </c>
      <c r="K859">
        <v>5.1529116045245127</v>
      </c>
      <c r="L859">
        <v>4.8881524440762147</v>
      </c>
    </row>
    <row r="860" spans="1:12" x14ac:dyDescent="0.35">
      <c r="A860" t="s">
        <v>33</v>
      </c>
      <c r="B860">
        <v>2016</v>
      </c>
      <c r="C860" t="s">
        <v>38</v>
      </c>
      <c r="D860" s="29">
        <v>42491</v>
      </c>
      <c r="E860" t="s">
        <v>95</v>
      </c>
      <c r="F860" t="s">
        <v>84</v>
      </c>
      <c r="G860">
        <v>241.9</v>
      </c>
      <c r="H860">
        <v>126.6</v>
      </c>
      <c r="I860" s="38">
        <v>233.9</v>
      </c>
      <c r="J860">
        <v>120.7</v>
      </c>
      <c r="K860">
        <v>3.4202650705429667</v>
      </c>
      <c r="L860">
        <v>4.8881524440762147</v>
      </c>
    </row>
    <row r="861" spans="1:12" x14ac:dyDescent="0.35">
      <c r="A861" t="s">
        <v>33</v>
      </c>
      <c r="B861">
        <v>2016</v>
      </c>
      <c r="C861" t="s">
        <v>38</v>
      </c>
      <c r="D861" s="29">
        <v>42491</v>
      </c>
      <c r="E861" t="s">
        <v>95</v>
      </c>
      <c r="F861" t="s">
        <v>21</v>
      </c>
      <c r="G861">
        <v>115</v>
      </c>
      <c r="H861">
        <v>126.6</v>
      </c>
      <c r="I861" s="38">
        <v>114.9</v>
      </c>
      <c r="J861">
        <v>120.7</v>
      </c>
      <c r="K861">
        <v>8.7032201914703497E-2</v>
      </c>
      <c r="L861">
        <v>4.8881524440762147</v>
      </c>
    </row>
    <row r="862" spans="1:12" x14ac:dyDescent="0.35">
      <c r="A862" t="s">
        <v>33</v>
      </c>
      <c r="B862">
        <v>2016</v>
      </c>
      <c r="C862" t="s">
        <v>38</v>
      </c>
      <c r="D862" s="29">
        <v>42491</v>
      </c>
      <c r="E862" t="s">
        <v>95</v>
      </c>
      <c r="F862" t="s">
        <v>23</v>
      </c>
      <c r="G862">
        <v>120.3</v>
      </c>
      <c r="H862">
        <v>126.6</v>
      </c>
      <c r="I862" s="38">
        <v>114.9</v>
      </c>
      <c r="J862">
        <v>120.7</v>
      </c>
      <c r="K862">
        <v>4.6997389033942483</v>
      </c>
      <c r="L862">
        <v>4.8881524440762147</v>
      </c>
    </row>
    <row r="863" spans="1:12" x14ac:dyDescent="0.35">
      <c r="A863" t="s">
        <v>34</v>
      </c>
      <c r="B863">
        <v>2016</v>
      </c>
      <c r="C863" t="s">
        <v>39</v>
      </c>
      <c r="D863" s="29">
        <v>42522</v>
      </c>
      <c r="E863" t="s">
        <v>95</v>
      </c>
      <c r="F863" t="s">
        <v>75</v>
      </c>
      <c r="G863">
        <v>1636.1999999999998</v>
      </c>
      <c r="H863">
        <v>130.1</v>
      </c>
      <c r="I863" s="38">
        <v>1503.7</v>
      </c>
      <c r="J863">
        <v>123</v>
      </c>
      <c r="K863">
        <v>8.8115980581232805</v>
      </c>
      <c r="L863">
        <v>5.7723577235772305</v>
      </c>
    </row>
    <row r="864" spans="1:12" x14ac:dyDescent="0.35">
      <c r="A864" t="s">
        <v>34</v>
      </c>
      <c r="B864">
        <v>2016</v>
      </c>
      <c r="C864" t="s">
        <v>39</v>
      </c>
      <c r="D864" s="29">
        <v>42522</v>
      </c>
      <c r="E864" t="s">
        <v>95</v>
      </c>
      <c r="F864" t="s">
        <v>17</v>
      </c>
      <c r="G864">
        <v>392.1</v>
      </c>
      <c r="H864">
        <v>130.1</v>
      </c>
      <c r="I864" s="38">
        <v>374.1</v>
      </c>
      <c r="J864">
        <v>123</v>
      </c>
      <c r="K864">
        <v>4.8115477145148358</v>
      </c>
      <c r="L864">
        <v>5.7723577235772305</v>
      </c>
    </row>
    <row r="865" spans="1:12" x14ac:dyDescent="0.35">
      <c r="A865" t="s">
        <v>34</v>
      </c>
      <c r="B865">
        <v>2016</v>
      </c>
      <c r="C865" t="s">
        <v>39</v>
      </c>
      <c r="D865" s="29">
        <v>42522</v>
      </c>
      <c r="E865" t="s">
        <v>95</v>
      </c>
      <c r="F865" t="s">
        <v>82</v>
      </c>
      <c r="G865">
        <v>369.4</v>
      </c>
      <c r="H865">
        <v>130.1</v>
      </c>
      <c r="I865" s="38">
        <v>355</v>
      </c>
      <c r="J865">
        <v>123</v>
      </c>
      <c r="K865">
        <v>4.0563380281690078</v>
      </c>
      <c r="L865">
        <v>5.7723577235772305</v>
      </c>
    </row>
    <row r="866" spans="1:12" x14ac:dyDescent="0.35">
      <c r="A866" t="s">
        <v>34</v>
      </c>
      <c r="B866">
        <v>2016</v>
      </c>
      <c r="C866" t="s">
        <v>39</v>
      </c>
      <c r="D866" s="29">
        <v>42522</v>
      </c>
      <c r="E866" t="s">
        <v>95</v>
      </c>
      <c r="F866" t="s">
        <v>83</v>
      </c>
      <c r="G866">
        <v>504.20000000000005</v>
      </c>
      <c r="H866">
        <v>130.1</v>
      </c>
      <c r="I866" s="38">
        <v>478.7</v>
      </c>
      <c r="J866">
        <v>123</v>
      </c>
      <c r="K866">
        <v>5.3269270942135076</v>
      </c>
      <c r="L866">
        <v>5.7723577235772305</v>
      </c>
    </row>
    <row r="867" spans="1:12" x14ac:dyDescent="0.35">
      <c r="A867" t="s">
        <v>34</v>
      </c>
      <c r="B867">
        <v>2016</v>
      </c>
      <c r="C867" t="s">
        <v>39</v>
      </c>
      <c r="D867" s="29">
        <v>42522</v>
      </c>
      <c r="E867" t="s">
        <v>95</v>
      </c>
      <c r="F867" t="s">
        <v>84</v>
      </c>
      <c r="G867">
        <v>247.9</v>
      </c>
      <c r="H867">
        <v>130.1</v>
      </c>
      <c r="I867" s="38">
        <v>238.1</v>
      </c>
      <c r="J867">
        <v>123</v>
      </c>
      <c r="K867">
        <v>4.1159176816463718</v>
      </c>
      <c r="L867">
        <v>5.7723577235772305</v>
      </c>
    </row>
    <row r="868" spans="1:12" x14ac:dyDescent="0.35">
      <c r="A868" t="s">
        <v>34</v>
      </c>
      <c r="B868">
        <v>2016</v>
      </c>
      <c r="C868" t="s">
        <v>39</v>
      </c>
      <c r="D868" s="29">
        <v>42522</v>
      </c>
      <c r="E868" t="s">
        <v>95</v>
      </c>
      <c r="F868" t="s">
        <v>21</v>
      </c>
      <c r="G868">
        <v>123.3</v>
      </c>
      <c r="H868">
        <v>130.1</v>
      </c>
      <c r="I868" s="38">
        <v>119.8</v>
      </c>
      <c r="J868">
        <v>123</v>
      </c>
      <c r="K868">
        <v>2.9215358931552591</v>
      </c>
      <c r="L868">
        <v>5.7723577235772305</v>
      </c>
    </row>
    <row r="869" spans="1:12" x14ac:dyDescent="0.35">
      <c r="A869" t="s">
        <v>34</v>
      </c>
      <c r="B869">
        <v>2016</v>
      </c>
      <c r="C869" t="s">
        <v>39</v>
      </c>
      <c r="D869" s="29">
        <v>42522</v>
      </c>
      <c r="E869" t="s">
        <v>95</v>
      </c>
      <c r="F869" t="s">
        <v>23</v>
      </c>
      <c r="G869">
        <v>124.1</v>
      </c>
      <c r="H869">
        <v>130.1</v>
      </c>
      <c r="I869" s="38">
        <v>118.5</v>
      </c>
      <c r="J869">
        <v>123</v>
      </c>
      <c r="K869">
        <v>4.7257383966244673</v>
      </c>
      <c r="L869">
        <v>5.7723577235772305</v>
      </c>
    </row>
    <row r="870" spans="1:12" x14ac:dyDescent="0.35">
      <c r="A870" t="s">
        <v>30</v>
      </c>
      <c r="B870">
        <v>2016</v>
      </c>
      <c r="C870" t="s">
        <v>39</v>
      </c>
      <c r="D870" s="29">
        <v>42522</v>
      </c>
      <c r="E870" t="s">
        <v>95</v>
      </c>
      <c r="F870" t="s">
        <v>75</v>
      </c>
      <c r="G870">
        <v>1622.1999999999998</v>
      </c>
      <c r="H870">
        <v>131.9</v>
      </c>
      <c r="I870" s="38">
        <v>1496.8</v>
      </c>
      <c r="J870">
        <v>124.1</v>
      </c>
      <c r="K870">
        <v>8.377872795296625</v>
      </c>
      <c r="L870">
        <v>6.2852538275584307</v>
      </c>
    </row>
    <row r="871" spans="1:12" x14ac:dyDescent="0.35">
      <c r="A871" t="s">
        <v>30</v>
      </c>
      <c r="B871">
        <v>2016</v>
      </c>
      <c r="C871" t="s">
        <v>39</v>
      </c>
      <c r="D871" s="29">
        <v>42522</v>
      </c>
      <c r="E871" t="s">
        <v>95</v>
      </c>
      <c r="F871" t="s">
        <v>17</v>
      </c>
      <c r="G871">
        <v>403.5</v>
      </c>
      <c r="H871">
        <v>131.9</v>
      </c>
      <c r="I871" s="38">
        <v>381.5</v>
      </c>
      <c r="J871">
        <v>124.1</v>
      </c>
      <c r="K871">
        <v>5.7667103538663174</v>
      </c>
      <c r="L871">
        <v>6.2852538275584307</v>
      </c>
    </row>
    <row r="872" spans="1:12" x14ac:dyDescent="0.35">
      <c r="A872" t="s">
        <v>30</v>
      </c>
      <c r="B872">
        <v>2016</v>
      </c>
      <c r="C872" t="s">
        <v>39</v>
      </c>
      <c r="D872" s="29">
        <v>42522</v>
      </c>
      <c r="E872" t="s">
        <v>95</v>
      </c>
      <c r="F872" t="s">
        <v>82</v>
      </c>
      <c r="G872">
        <v>372</v>
      </c>
      <c r="H872">
        <v>131.9</v>
      </c>
      <c r="I872" s="38">
        <v>355.2</v>
      </c>
      <c r="J872">
        <v>124.1</v>
      </c>
      <c r="K872">
        <v>4.7297297297297325</v>
      </c>
      <c r="L872">
        <v>6.2852538275584307</v>
      </c>
    </row>
    <row r="873" spans="1:12" x14ac:dyDescent="0.35">
      <c r="A873" t="s">
        <v>30</v>
      </c>
      <c r="B873">
        <v>2016</v>
      </c>
      <c r="C873" t="s">
        <v>39</v>
      </c>
      <c r="D873" s="29">
        <v>42522</v>
      </c>
      <c r="E873" t="s">
        <v>95</v>
      </c>
      <c r="F873" t="s">
        <v>83</v>
      </c>
      <c r="G873">
        <v>507.6</v>
      </c>
      <c r="H873">
        <v>131.9</v>
      </c>
      <c r="I873" s="38">
        <v>480.2</v>
      </c>
      <c r="J873">
        <v>124.1</v>
      </c>
      <c r="K873">
        <v>5.7059558517284534</v>
      </c>
      <c r="L873">
        <v>6.2852538275584307</v>
      </c>
    </row>
    <row r="874" spans="1:12" x14ac:dyDescent="0.35">
      <c r="A874" t="s">
        <v>30</v>
      </c>
      <c r="B874">
        <v>2016</v>
      </c>
      <c r="C874" t="s">
        <v>39</v>
      </c>
      <c r="D874" s="29">
        <v>42522</v>
      </c>
      <c r="E874" t="s">
        <v>95</v>
      </c>
      <c r="F874" t="s">
        <v>84</v>
      </c>
      <c r="G874">
        <v>252.60000000000002</v>
      </c>
      <c r="H874">
        <v>131.9</v>
      </c>
      <c r="I874" s="38">
        <v>240.7</v>
      </c>
      <c r="J874">
        <v>124.1</v>
      </c>
      <c r="K874">
        <v>4.9439135853760012</v>
      </c>
      <c r="L874">
        <v>6.2852538275584307</v>
      </c>
    </row>
    <row r="875" spans="1:12" x14ac:dyDescent="0.35">
      <c r="A875" t="s">
        <v>30</v>
      </c>
      <c r="B875">
        <v>2016</v>
      </c>
      <c r="C875" t="s">
        <v>39</v>
      </c>
      <c r="D875" s="29">
        <v>42522</v>
      </c>
      <c r="E875" t="s">
        <v>95</v>
      </c>
      <c r="F875" t="s">
        <v>21</v>
      </c>
      <c r="G875">
        <v>128</v>
      </c>
      <c r="H875">
        <v>131.9</v>
      </c>
      <c r="I875" s="38">
        <v>122.6</v>
      </c>
      <c r="J875">
        <v>124.1</v>
      </c>
      <c r="K875">
        <v>4.404567699836873</v>
      </c>
      <c r="L875">
        <v>6.2852538275584307</v>
      </c>
    </row>
    <row r="876" spans="1:12" x14ac:dyDescent="0.35">
      <c r="A876" t="s">
        <v>30</v>
      </c>
      <c r="B876">
        <v>2016</v>
      </c>
      <c r="C876" t="s">
        <v>39</v>
      </c>
      <c r="D876" s="29">
        <v>42522</v>
      </c>
      <c r="E876" t="s">
        <v>95</v>
      </c>
      <c r="F876" t="s">
        <v>23</v>
      </c>
      <c r="G876">
        <v>126.2</v>
      </c>
      <c r="H876">
        <v>131.9</v>
      </c>
      <c r="I876" s="38">
        <v>120.4</v>
      </c>
      <c r="J876">
        <v>124.1</v>
      </c>
      <c r="K876">
        <v>4.8172757475083028</v>
      </c>
      <c r="L876">
        <v>6.2852538275584307</v>
      </c>
    </row>
    <row r="877" spans="1:12" x14ac:dyDescent="0.35">
      <c r="A877" t="s">
        <v>33</v>
      </c>
      <c r="B877">
        <v>2016</v>
      </c>
      <c r="C877" t="s">
        <v>39</v>
      </c>
      <c r="D877" s="29">
        <v>42522</v>
      </c>
      <c r="E877" t="s">
        <v>95</v>
      </c>
      <c r="F877" t="s">
        <v>75</v>
      </c>
      <c r="G877">
        <v>1665.4000000000003</v>
      </c>
      <c r="H877">
        <v>128.1</v>
      </c>
      <c r="I877" s="38">
        <v>1518.6</v>
      </c>
      <c r="J877">
        <v>121.7</v>
      </c>
      <c r="K877">
        <v>9.6667983669169253</v>
      </c>
      <c r="L877">
        <v>5.2588331963845452</v>
      </c>
    </row>
    <row r="878" spans="1:12" x14ac:dyDescent="0.35">
      <c r="A878" t="s">
        <v>33</v>
      </c>
      <c r="B878">
        <v>2016</v>
      </c>
      <c r="C878" t="s">
        <v>39</v>
      </c>
      <c r="D878" s="29">
        <v>42522</v>
      </c>
      <c r="E878" t="s">
        <v>95</v>
      </c>
      <c r="F878" t="s">
        <v>17</v>
      </c>
      <c r="G878">
        <v>375.29999999999995</v>
      </c>
      <c r="H878">
        <v>128.1</v>
      </c>
      <c r="I878" s="38">
        <v>363.1</v>
      </c>
      <c r="J878">
        <v>121.7</v>
      </c>
      <c r="K878">
        <v>3.3599559350041122</v>
      </c>
      <c r="L878">
        <v>5.2588331963845452</v>
      </c>
    </row>
    <row r="879" spans="1:12" x14ac:dyDescent="0.35">
      <c r="A879" t="s">
        <v>33</v>
      </c>
      <c r="B879">
        <v>2016</v>
      </c>
      <c r="C879" t="s">
        <v>39</v>
      </c>
      <c r="D879" s="29">
        <v>42522</v>
      </c>
      <c r="E879" t="s">
        <v>95</v>
      </c>
      <c r="F879" t="s">
        <v>82</v>
      </c>
      <c r="G879">
        <v>367.1</v>
      </c>
      <c r="H879">
        <v>128.1</v>
      </c>
      <c r="I879" s="38">
        <v>354.5</v>
      </c>
      <c r="J879">
        <v>121.7</v>
      </c>
      <c r="K879">
        <v>3.5543018335684131</v>
      </c>
      <c r="L879">
        <v>5.2588331963845452</v>
      </c>
    </row>
    <row r="880" spans="1:12" x14ac:dyDescent="0.35">
      <c r="A880" t="s">
        <v>33</v>
      </c>
      <c r="B880">
        <v>2016</v>
      </c>
      <c r="C880" t="s">
        <v>39</v>
      </c>
      <c r="D880" s="29">
        <v>42522</v>
      </c>
      <c r="E880" t="s">
        <v>95</v>
      </c>
      <c r="F880" t="s">
        <v>83</v>
      </c>
      <c r="G880">
        <v>502.99999999999994</v>
      </c>
      <c r="H880">
        <v>128.1</v>
      </c>
      <c r="I880" s="38">
        <v>478.8</v>
      </c>
      <c r="J880">
        <v>121.7</v>
      </c>
      <c r="K880">
        <v>5.0543024227234614</v>
      </c>
      <c r="L880">
        <v>5.2588331963845452</v>
      </c>
    </row>
    <row r="881" spans="1:12" x14ac:dyDescent="0.35">
      <c r="A881" t="s">
        <v>33</v>
      </c>
      <c r="B881">
        <v>2016</v>
      </c>
      <c r="C881" t="s">
        <v>39</v>
      </c>
      <c r="D881" s="29">
        <v>42522</v>
      </c>
      <c r="E881" t="s">
        <v>95</v>
      </c>
      <c r="F881" t="s">
        <v>84</v>
      </c>
      <c r="G881">
        <v>242.8</v>
      </c>
      <c r="H881">
        <v>128.1</v>
      </c>
      <c r="I881" s="38">
        <v>235.2</v>
      </c>
      <c r="J881">
        <v>121.7</v>
      </c>
      <c r="K881">
        <v>3.2312925170068127</v>
      </c>
      <c r="L881">
        <v>5.2588331963845452</v>
      </c>
    </row>
    <row r="882" spans="1:12" x14ac:dyDescent="0.35">
      <c r="A882" t="s">
        <v>33</v>
      </c>
      <c r="B882">
        <v>2016</v>
      </c>
      <c r="C882" t="s">
        <v>39</v>
      </c>
      <c r="D882" s="29">
        <v>42522</v>
      </c>
      <c r="E882" t="s">
        <v>95</v>
      </c>
      <c r="F882" t="s">
        <v>21</v>
      </c>
      <c r="G882">
        <v>115.5</v>
      </c>
      <c r="H882">
        <v>128.1</v>
      </c>
      <c r="I882" s="38">
        <v>115.1</v>
      </c>
      <c r="J882">
        <v>121.7</v>
      </c>
      <c r="K882">
        <v>0.34752389226759839</v>
      </c>
      <c r="L882">
        <v>5.2588331963845452</v>
      </c>
    </row>
    <row r="883" spans="1:12" x14ac:dyDescent="0.35">
      <c r="A883" t="s">
        <v>33</v>
      </c>
      <c r="B883">
        <v>2016</v>
      </c>
      <c r="C883" t="s">
        <v>39</v>
      </c>
      <c r="D883" s="29">
        <v>42522</v>
      </c>
      <c r="E883" t="s">
        <v>95</v>
      </c>
      <c r="F883" t="s">
        <v>23</v>
      </c>
      <c r="G883">
        <v>120.6</v>
      </c>
      <c r="H883">
        <v>128.1</v>
      </c>
      <c r="I883" s="38">
        <v>115.4</v>
      </c>
      <c r="J883">
        <v>121.7</v>
      </c>
      <c r="K883">
        <v>4.5060658578856048</v>
      </c>
      <c r="L883">
        <v>5.2588331963845452</v>
      </c>
    </row>
    <row r="884" spans="1:12" x14ac:dyDescent="0.35">
      <c r="A884" t="s">
        <v>34</v>
      </c>
      <c r="B884">
        <v>2016</v>
      </c>
      <c r="C884" t="s">
        <v>40</v>
      </c>
      <c r="D884" s="29">
        <v>42552</v>
      </c>
      <c r="E884" t="s">
        <v>95</v>
      </c>
      <c r="F884" t="s">
        <v>75</v>
      </c>
      <c r="G884">
        <v>1658.5</v>
      </c>
      <c r="H884">
        <v>131.1</v>
      </c>
      <c r="I884" s="38">
        <v>1510.7</v>
      </c>
      <c r="J884">
        <v>123.6</v>
      </c>
      <c r="K884">
        <v>9.7835440524260235</v>
      </c>
      <c r="L884">
        <v>6.0679611650485441</v>
      </c>
    </row>
    <row r="885" spans="1:12" x14ac:dyDescent="0.35">
      <c r="A885" t="s">
        <v>34</v>
      </c>
      <c r="B885">
        <v>2016</v>
      </c>
      <c r="C885" t="s">
        <v>40</v>
      </c>
      <c r="D885" s="29">
        <v>42552</v>
      </c>
      <c r="E885" t="s">
        <v>95</v>
      </c>
      <c r="F885" t="s">
        <v>17</v>
      </c>
      <c r="G885">
        <v>393.8</v>
      </c>
      <c r="H885">
        <v>131.1</v>
      </c>
      <c r="I885" s="38">
        <v>375.1</v>
      </c>
      <c r="J885">
        <v>123.6</v>
      </c>
      <c r="K885">
        <v>4.9853372434017569</v>
      </c>
      <c r="L885">
        <v>6.0679611650485441</v>
      </c>
    </row>
    <row r="886" spans="1:12" x14ac:dyDescent="0.35">
      <c r="A886" t="s">
        <v>34</v>
      </c>
      <c r="B886">
        <v>2016</v>
      </c>
      <c r="C886" t="s">
        <v>40</v>
      </c>
      <c r="D886" s="29">
        <v>42552</v>
      </c>
      <c r="E886" t="s">
        <v>95</v>
      </c>
      <c r="F886" t="s">
        <v>82</v>
      </c>
      <c r="G886">
        <v>371.1</v>
      </c>
      <c r="H886">
        <v>131.1</v>
      </c>
      <c r="I886" s="38">
        <v>357</v>
      </c>
      <c r="J886">
        <v>123.6</v>
      </c>
      <c r="K886">
        <v>3.9495798319327791</v>
      </c>
      <c r="L886">
        <v>6.0679611650485441</v>
      </c>
    </row>
    <row r="887" spans="1:12" x14ac:dyDescent="0.35">
      <c r="A887" t="s">
        <v>34</v>
      </c>
      <c r="B887">
        <v>2016</v>
      </c>
      <c r="C887" t="s">
        <v>40</v>
      </c>
      <c r="D887" s="29">
        <v>42552</v>
      </c>
      <c r="E887" t="s">
        <v>95</v>
      </c>
      <c r="F887" t="s">
        <v>83</v>
      </c>
      <c r="G887">
        <v>507.20000000000005</v>
      </c>
      <c r="H887">
        <v>131.1</v>
      </c>
      <c r="I887" s="38">
        <v>479.8</v>
      </c>
      <c r="J887">
        <v>123.6</v>
      </c>
      <c r="K887">
        <v>5.7107127969987559</v>
      </c>
      <c r="L887">
        <v>6.0679611650485441</v>
      </c>
    </row>
    <row r="888" spans="1:12" x14ac:dyDescent="0.35">
      <c r="A888" t="s">
        <v>34</v>
      </c>
      <c r="B888">
        <v>2016</v>
      </c>
      <c r="C888" t="s">
        <v>40</v>
      </c>
      <c r="D888" s="29">
        <v>42552</v>
      </c>
      <c r="E888" t="s">
        <v>95</v>
      </c>
      <c r="F888" t="s">
        <v>84</v>
      </c>
      <c r="G888">
        <v>248.8</v>
      </c>
      <c r="H888">
        <v>131.1</v>
      </c>
      <c r="I888" s="38">
        <v>238.5</v>
      </c>
      <c r="J888">
        <v>123.6</v>
      </c>
      <c r="K888">
        <v>4.3186582809224365</v>
      </c>
      <c r="L888">
        <v>6.0679611650485441</v>
      </c>
    </row>
    <row r="889" spans="1:12" x14ac:dyDescent="0.35">
      <c r="A889" t="s">
        <v>34</v>
      </c>
      <c r="B889">
        <v>2016</v>
      </c>
      <c r="C889" t="s">
        <v>40</v>
      </c>
      <c r="D889" s="29">
        <v>42552</v>
      </c>
      <c r="E889" t="s">
        <v>95</v>
      </c>
      <c r="F889" t="s">
        <v>21</v>
      </c>
      <c r="G889">
        <v>123.4</v>
      </c>
      <c r="H889">
        <v>131.1</v>
      </c>
      <c r="I889" s="38">
        <v>120.1</v>
      </c>
      <c r="J889">
        <v>123.6</v>
      </c>
      <c r="K889">
        <v>2.7477102414654548</v>
      </c>
      <c r="L889">
        <v>6.0679611650485441</v>
      </c>
    </row>
    <row r="890" spans="1:12" x14ac:dyDescent="0.35">
      <c r="A890" t="s">
        <v>34</v>
      </c>
      <c r="B890">
        <v>2016</v>
      </c>
      <c r="C890" t="s">
        <v>40</v>
      </c>
      <c r="D890" s="29">
        <v>42552</v>
      </c>
      <c r="E890" t="s">
        <v>95</v>
      </c>
      <c r="F890" t="s">
        <v>23</v>
      </c>
      <c r="G890">
        <v>124.5</v>
      </c>
      <c r="H890">
        <v>131.1</v>
      </c>
      <c r="I890" s="38">
        <v>119</v>
      </c>
      <c r="J890">
        <v>123.6</v>
      </c>
      <c r="K890">
        <v>4.6218487394957988</v>
      </c>
      <c r="L890">
        <v>6.0679611650485441</v>
      </c>
    </row>
    <row r="891" spans="1:12" x14ac:dyDescent="0.35">
      <c r="A891" t="s">
        <v>30</v>
      </c>
      <c r="B891">
        <v>2016</v>
      </c>
      <c r="C891" t="s">
        <v>40</v>
      </c>
      <c r="D891" s="29">
        <v>42552</v>
      </c>
      <c r="E891" t="s">
        <v>95</v>
      </c>
      <c r="F891" t="s">
        <v>75</v>
      </c>
      <c r="G891">
        <v>1642.9999999999998</v>
      </c>
      <c r="H891">
        <v>133</v>
      </c>
      <c r="I891" s="38">
        <v>1504.3</v>
      </c>
      <c r="J891">
        <v>124.7</v>
      </c>
      <c r="K891">
        <v>9.2202353254005072</v>
      </c>
      <c r="L891">
        <v>6.6559743384121868</v>
      </c>
    </row>
    <row r="892" spans="1:12" x14ac:dyDescent="0.35">
      <c r="A892" t="s">
        <v>30</v>
      </c>
      <c r="B892">
        <v>2016</v>
      </c>
      <c r="C892" t="s">
        <v>40</v>
      </c>
      <c r="D892" s="29">
        <v>42552</v>
      </c>
      <c r="E892" t="s">
        <v>95</v>
      </c>
      <c r="F892" t="s">
        <v>17</v>
      </c>
      <c r="G892">
        <v>405.9</v>
      </c>
      <c r="H892">
        <v>133</v>
      </c>
      <c r="I892" s="38">
        <v>382.6</v>
      </c>
      <c r="J892">
        <v>124.7</v>
      </c>
      <c r="K892">
        <v>6.08991113434395</v>
      </c>
      <c r="L892">
        <v>6.6559743384121868</v>
      </c>
    </row>
    <row r="893" spans="1:12" x14ac:dyDescent="0.35">
      <c r="A893" t="s">
        <v>30</v>
      </c>
      <c r="B893">
        <v>2016</v>
      </c>
      <c r="C893" t="s">
        <v>40</v>
      </c>
      <c r="D893" s="29">
        <v>42552</v>
      </c>
      <c r="E893" t="s">
        <v>95</v>
      </c>
      <c r="F893" t="s">
        <v>82</v>
      </c>
      <c r="G893">
        <v>373.6</v>
      </c>
      <c r="H893">
        <v>133</v>
      </c>
      <c r="I893" s="38">
        <v>356.9</v>
      </c>
      <c r="J893">
        <v>124.7</v>
      </c>
      <c r="K893">
        <v>4.6791818436536969</v>
      </c>
      <c r="L893">
        <v>6.6559743384121868</v>
      </c>
    </row>
    <row r="894" spans="1:12" x14ac:dyDescent="0.35">
      <c r="A894" t="s">
        <v>30</v>
      </c>
      <c r="B894">
        <v>2016</v>
      </c>
      <c r="C894" t="s">
        <v>40</v>
      </c>
      <c r="D894" s="29">
        <v>42552</v>
      </c>
      <c r="E894" t="s">
        <v>95</v>
      </c>
      <c r="F894" t="s">
        <v>83</v>
      </c>
      <c r="G894">
        <v>511.4</v>
      </c>
      <c r="H894">
        <v>133</v>
      </c>
      <c r="I894" s="38">
        <v>481.09999999999997</v>
      </c>
      <c r="J894">
        <v>124.7</v>
      </c>
      <c r="K894">
        <v>6.2980669299521956</v>
      </c>
      <c r="L894">
        <v>6.6559743384121868</v>
      </c>
    </row>
    <row r="895" spans="1:12" x14ac:dyDescent="0.35">
      <c r="A895" t="s">
        <v>30</v>
      </c>
      <c r="B895">
        <v>2016</v>
      </c>
      <c r="C895" t="s">
        <v>40</v>
      </c>
      <c r="D895" s="29">
        <v>42552</v>
      </c>
      <c r="E895" t="s">
        <v>95</v>
      </c>
      <c r="F895" t="s">
        <v>84</v>
      </c>
      <c r="G895">
        <v>253.8</v>
      </c>
      <c r="H895">
        <v>133</v>
      </c>
      <c r="I895" s="38">
        <v>241.1</v>
      </c>
      <c r="J895">
        <v>124.7</v>
      </c>
      <c r="K895">
        <v>5.2675238490253085</v>
      </c>
      <c r="L895">
        <v>6.6559743384121868</v>
      </c>
    </row>
    <row r="896" spans="1:12" x14ac:dyDescent="0.35">
      <c r="A896" t="s">
        <v>30</v>
      </c>
      <c r="B896">
        <v>2016</v>
      </c>
      <c r="C896" t="s">
        <v>40</v>
      </c>
      <c r="D896" s="29">
        <v>42552</v>
      </c>
      <c r="E896" t="s">
        <v>95</v>
      </c>
      <c r="F896" t="s">
        <v>21</v>
      </c>
      <c r="G896">
        <v>128.19999999999999</v>
      </c>
      <c r="H896">
        <v>133</v>
      </c>
      <c r="I896" s="38">
        <v>123</v>
      </c>
      <c r="J896">
        <v>124.7</v>
      </c>
      <c r="K896">
        <v>4.2276422764227553</v>
      </c>
      <c r="L896">
        <v>6.6559743384121868</v>
      </c>
    </row>
    <row r="897" spans="1:12" x14ac:dyDescent="0.35">
      <c r="A897" t="s">
        <v>30</v>
      </c>
      <c r="B897">
        <v>2016</v>
      </c>
      <c r="C897" t="s">
        <v>40</v>
      </c>
      <c r="D897" s="29">
        <v>42552</v>
      </c>
      <c r="E897" t="s">
        <v>95</v>
      </c>
      <c r="F897" t="s">
        <v>23</v>
      </c>
      <c r="G897">
        <v>126.7</v>
      </c>
      <c r="H897">
        <v>133</v>
      </c>
      <c r="I897" s="38">
        <v>120.8</v>
      </c>
      <c r="J897">
        <v>124.7</v>
      </c>
      <c r="K897">
        <v>4.8841059602649057</v>
      </c>
      <c r="L897">
        <v>6.6559743384121868</v>
      </c>
    </row>
    <row r="898" spans="1:12" x14ac:dyDescent="0.35">
      <c r="A898" t="s">
        <v>33</v>
      </c>
      <c r="B898">
        <v>2016</v>
      </c>
      <c r="C898" t="s">
        <v>40</v>
      </c>
      <c r="D898" s="29">
        <v>42552</v>
      </c>
      <c r="E898" t="s">
        <v>95</v>
      </c>
      <c r="F898" t="s">
        <v>75</v>
      </c>
      <c r="G898">
        <v>1689.8000000000002</v>
      </c>
      <c r="H898">
        <v>129</v>
      </c>
      <c r="I898" s="38">
        <v>1524.6</v>
      </c>
      <c r="J898">
        <v>122.4</v>
      </c>
      <c r="K898">
        <v>10.835629017447218</v>
      </c>
      <c r="L898">
        <v>5.3921568627450931</v>
      </c>
    </row>
    <row r="899" spans="1:12" x14ac:dyDescent="0.35">
      <c r="A899" t="s">
        <v>33</v>
      </c>
      <c r="B899">
        <v>2016</v>
      </c>
      <c r="C899" t="s">
        <v>40</v>
      </c>
      <c r="D899" s="29">
        <v>42552</v>
      </c>
      <c r="E899" t="s">
        <v>95</v>
      </c>
      <c r="F899" t="s">
        <v>17</v>
      </c>
      <c r="G899">
        <v>375.9</v>
      </c>
      <c r="H899">
        <v>129</v>
      </c>
      <c r="I899" s="38">
        <v>364.1</v>
      </c>
      <c r="J899">
        <v>122.4</v>
      </c>
      <c r="K899">
        <v>3.2408678934358566</v>
      </c>
      <c r="L899">
        <v>5.3921568627450931</v>
      </c>
    </row>
    <row r="900" spans="1:12" x14ac:dyDescent="0.35">
      <c r="A900" t="s">
        <v>33</v>
      </c>
      <c r="B900">
        <v>2016</v>
      </c>
      <c r="C900" t="s">
        <v>40</v>
      </c>
      <c r="D900" s="29">
        <v>42552</v>
      </c>
      <c r="E900" t="s">
        <v>95</v>
      </c>
      <c r="F900" t="s">
        <v>82</v>
      </c>
      <c r="G900">
        <v>368.90000000000003</v>
      </c>
      <c r="H900">
        <v>129</v>
      </c>
      <c r="I900" s="38">
        <v>356.8</v>
      </c>
      <c r="J900">
        <v>122.4</v>
      </c>
      <c r="K900">
        <v>3.3912556053811724</v>
      </c>
      <c r="L900">
        <v>5.3921568627450931</v>
      </c>
    </row>
    <row r="901" spans="1:12" x14ac:dyDescent="0.35">
      <c r="A901" t="s">
        <v>33</v>
      </c>
      <c r="B901">
        <v>2016</v>
      </c>
      <c r="C901" t="s">
        <v>40</v>
      </c>
      <c r="D901" s="29">
        <v>42552</v>
      </c>
      <c r="E901" t="s">
        <v>95</v>
      </c>
      <c r="F901" t="s">
        <v>83</v>
      </c>
      <c r="G901">
        <v>504.90000000000003</v>
      </c>
      <c r="H901">
        <v>129</v>
      </c>
      <c r="I901" s="38">
        <v>479.7</v>
      </c>
      <c r="J901">
        <v>122.4</v>
      </c>
      <c r="K901">
        <v>5.2532833020637995</v>
      </c>
      <c r="L901">
        <v>5.3921568627450931</v>
      </c>
    </row>
    <row r="902" spans="1:12" x14ac:dyDescent="0.35">
      <c r="A902" t="s">
        <v>33</v>
      </c>
      <c r="B902">
        <v>2016</v>
      </c>
      <c r="C902" t="s">
        <v>40</v>
      </c>
      <c r="D902" s="29">
        <v>42552</v>
      </c>
      <c r="E902" t="s">
        <v>95</v>
      </c>
      <c r="F902" t="s">
        <v>84</v>
      </c>
      <c r="G902">
        <v>243.4</v>
      </c>
      <c r="H902">
        <v>129</v>
      </c>
      <c r="I902" s="38">
        <v>235.8</v>
      </c>
      <c r="J902">
        <v>122.4</v>
      </c>
      <c r="K902">
        <v>3.2230703986429154</v>
      </c>
      <c r="L902">
        <v>5.3921568627450931</v>
      </c>
    </row>
    <row r="903" spans="1:12" x14ac:dyDescent="0.35">
      <c r="A903" t="s">
        <v>33</v>
      </c>
      <c r="B903">
        <v>2016</v>
      </c>
      <c r="C903" t="s">
        <v>40</v>
      </c>
      <c r="D903" s="29">
        <v>42552</v>
      </c>
      <c r="E903" t="s">
        <v>95</v>
      </c>
      <c r="F903" t="s">
        <v>21</v>
      </c>
      <c r="G903">
        <v>115.5</v>
      </c>
      <c r="H903">
        <v>129</v>
      </c>
      <c r="I903" s="38">
        <v>115.3</v>
      </c>
      <c r="J903">
        <v>122.4</v>
      </c>
      <c r="K903">
        <v>0.17346053772766942</v>
      </c>
      <c r="L903">
        <v>5.3921568627450931</v>
      </c>
    </row>
    <row r="904" spans="1:12" x14ac:dyDescent="0.35">
      <c r="A904" t="s">
        <v>33</v>
      </c>
      <c r="B904">
        <v>2016</v>
      </c>
      <c r="C904" t="s">
        <v>40</v>
      </c>
      <c r="D904" s="29">
        <v>42552</v>
      </c>
      <c r="E904" t="s">
        <v>95</v>
      </c>
      <c r="F904" t="s">
        <v>23</v>
      </c>
      <c r="G904">
        <v>120.9</v>
      </c>
      <c r="H904">
        <v>129</v>
      </c>
      <c r="I904" s="38">
        <v>116</v>
      </c>
      <c r="J904">
        <v>122.4</v>
      </c>
      <c r="K904">
        <v>4.2241379310344875</v>
      </c>
      <c r="L904">
        <v>5.3921568627450931</v>
      </c>
    </row>
    <row r="905" spans="1:12" x14ac:dyDescent="0.35">
      <c r="A905" t="s">
        <v>34</v>
      </c>
      <c r="B905">
        <v>2016</v>
      </c>
      <c r="C905" t="s">
        <v>41</v>
      </c>
      <c r="D905" s="29">
        <v>42583</v>
      </c>
      <c r="E905" t="s">
        <v>95</v>
      </c>
      <c r="F905" t="s">
        <v>75</v>
      </c>
      <c r="G905">
        <v>1652.4</v>
      </c>
      <c r="H905">
        <v>131.1</v>
      </c>
      <c r="I905" s="38">
        <v>1529.1999999999998</v>
      </c>
      <c r="J905">
        <v>124.8</v>
      </c>
      <c r="K905">
        <v>8.0565001307873594</v>
      </c>
      <c r="L905">
        <v>5.0480769230769207</v>
      </c>
    </row>
    <row r="906" spans="1:12" x14ac:dyDescent="0.35">
      <c r="A906" t="s">
        <v>34</v>
      </c>
      <c r="B906">
        <v>2016</v>
      </c>
      <c r="C906" t="s">
        <v>41</v>
      </c>
      <c r="D906" s="29">
        <v>42583</v>
      </c>
      <c r="E906" t="s">
        <v>95</v>
      </c>
      <c r="F906" t="s">
        <v>17</v>
      </c>
      <c r="G906">
        <v>395.49999999999994</v>
      </c>
      <c r="H906">
        <v>131.1</v>
      </c>
      <c r="I906" s="38">
        <v>376.70000000000005</v>
      </c>
      <c r="J906">
        <v>124.8</v>
      </c>
      <c r="K906">
        <v>4.9907087868329958</v>
      </c>
      <c r="L906">
        <v>5.0480769230769207</v>
      </c>
    </row>
    <row r="907" spans="1:12" x14ac:dyDescent="0.35">
      <c r="A907" t="s">
        <v>34</v>
      </c>
      <c r="B907">
        <v>2016</v>
      </c>
      <c r="C907" t="s">
        <v>41</v>
      </c>
      <c r="D907" s="29">
        <v>42583</v>
      </c>
      <c r="E907" t="s">
        <v>95</v>
      </c>
      <c r="F907" t="s">
        <v>82</v>
      </c>
      <c r="G907">
        <v>372.09999999999997</v>
      </c>
      <c r="H907">
        <v>131.1</v>
      </c>
      <c r="I907" s="38">
        <v>357.70000000000005</v>
      </c>
      <c r="J907">
        <v>124.8</v>
      </c>
      <c r="K907">
        <v>4.0257198769918698</v>
      </c>
      <c r="L907">
        <v>5.0480769230769207</v>
      </c>
    </row>
    <row r="908" spans="1:12" x14ac:dyDescent="0.35">
      <c r="A908" t="s">
        <v>34</v>
      </c>
      <c r="B908">
        <v>2016</v>
      </c>
      <c r="C908" t="s">
        <v>41</v>
      </c>
      <c r="D908" s="29">
        <v>42583</v>
      </c>
      <c r="E908" t="s">
        <v>95</v>
      </c>
      <c r="F908" t="s">
        <v>83</v>
      </c>
      <c r="G908">
        <v>509.9</v>
      </c>
      <c r="H908">
        <v>131.1</v>
      </c>
      <c r="I908" s="38">
        <v>481.7</v>
      </c>
      <c r="J908">
        <v>124.8</v>
      </c>
      <c r="K908">
        <v>5.8542661407515029</v>
      </c>
      <c r="L908">
        <v>5.0480769230769207</v>
      </c>
    </row>
    <row r="909" spans="1:12" x14ac:dyDescent="0.35">
      <c r="A909" t="s">
        <v>34</v>
      </c>
      <c r="B909">
        <v>2016</v>
      </c>
      <c r="C909" t="s">
        <v>41</v>
      </c>
      <c r="D909" s="29">
        <v>42583</v>
      </c>
      <c r="E909" t="s">
        <v>95</v>
      </c>
      <c r="F909" t="s">
        <v>84</v>
      </c>
      <c r="G909">
        <v>249.5</v>
      </c>
      <c r="H909">
        <v>131.1</v>
      </c>
      <c r="I909" s="38">
        <v>239.2</v>
      </c>
      <c r="J909">
        <v>124.8</v>
      </c>
      <c r="K909">
        <v>4.3060200668896371</v>
      </c>
      <c r="L909">
        <v>5.0480769230769207</v>
      </c>
    </row>
    <row r="910" spans="1:12" x14ac:dyDescent="0.35">
      <c r="A910" t="s">
        <v>34</v>
      </c>
      <c r="B910">
        <v>2016</v>
      </c>
      <c r="C910" t="s">
        <v>41</v>
      </c>
      <c r="D910" s="29">
        <v>42583</v>
      </c>
      <c r="E910" t="s">
        <v>95</v>
      </c>
      <c r="F910" t="s">
        <v>21</v>
      </c>
      <c r="G910">
        <v>123.6</v>
      </c>
      <c r="H910">
        <v>131.1</v>
      </c>
      <c r="I910" s="38">
        <v>120.6</v>
      </c>
      <c r="J910">
        <v>124.8</v>
      </c>
      <c r="K910">
        <v>2.4875621890547266</v>
      </c>
      <c r="L910">
        <v>5.0480769230769207</v>
      </c>
    </row>
    <row r="911" spans="1:12" x14ac:dyDescent="0.35">
      <c r="A911" t="s">
        <v>34</v>
      </c>
      <c r="B911">
        <v>2016</v>
      </c>
      <c r="C911" t="s">
        <v>41</v>
      </c>
      <c r="D911" s="29">
        <v>42583</v>
      </c>
      <c r="E911" t="s">
        <v>95</v>
      </c>
      <c r="F911" t="s">
        <v>23</v>
      </c>
      <c r="G911">
        <v>124.8</v>
      </c>
      <c r="H911">
        <v>131.1</v>
      </c>
      <c r="I911" s="38">
        <v>119.4</v>
      </c>
      <c r="J911">
        <v>124.8</v>
      </c>
      <c r="K911">
        <v>4.5226130653266257</v>
      </c>
      <c r="L911">
        <v>5.0480769230769207</v>
      </c>
    </row>
    <row r="912" spans="1:12" x14ac:dyDescent="0.35">
      <c r="A912" t="s">
        <v>30</v>
      </c>
      <c r="B912">
        <v>2016</v>
      </c>
      <c r="C912" t="s">
        <v>41</v>
      </c>
      <c r="D912" s="29">
        <v>42583</v>
      </c>
      <c r="E912" t="s">
        <v>95</v>
      </c>
      <c r="F912" t="s">
        <v>75</v>
      </c>
      <c r="G912">
        <v>1649.3999999999999</v>
      </c>
      <c r="H912">
        <v>133.5</v>
      </c>
      <c r="I912" s="38">
        <v>1525.1</v>
      </c>
      <c r="J912">
        <v>126.1</v>
      </c>
      <c r="K912">
        <v>8.1502852271982142</v>
      </c>
      <c r="L912">
        <v>5.8683584456780382</v>
      </c>
    </row>
    <row r="913" spans="1:12" x14ac:dyDescent="0.35">
      <c r="A913" t="s">
        <v>30</v>
      </c>
      <c r="B913">
        <v>2016</v>
      </c>
      <c r="C913" t="s">
        <v>41</v>
      </c>
      <c r="D913" s="29">
        <v>42583</v>
      </c>
      <c r="E913" t="s">
        <v>95</v>
      </c>
      <c r="F913" t="s">
        <v>17</v>
      </c>
      <c r="G913">
        <v>407.9</v>
      </c>
      <c r="H913">
        <v>133.5</v>
      </c>
      <c r="I913" s="38">
        <v>384.8</v>
      </c>
      <c r="J913">
        <v>126.1</v>
      </c>
      <c r="K913">
        <v>6.0031185031184942</v>
      </c>
      <c r="L913">
        <v>5.8683584456780382</v>
      </c>
    </row>
    <row r="914" spans="1:12" x14ac:dyDescent="0.35">
      <c r="A914" t="s">
        <v>30</v>
      </c>
      <c r="B914">
        <v>2016</v>
      </c>
      <c r="C914" t="s">
        <v>41</v>
      </c>
      <c r="D914" s="29">
        <v>42583</v>
      </c>
      <c r="E914" t="s">
        <v>95</v>
      </c>
      <c r="F914" t="s">
        <v>82</v>
      </c>
      <c r="G914">
        <v>375.20000000000005</v>
      </c>
      <c r="H914">
        <v>133.5</v>
      </c>
      <c r="I914" s="38">
        <v>358.1</v>
      </c>
      <c r="J914">
        <v>126.1</v>
      </c>
      <c r="K914">
        <v>4.7752024574141361</v>
      </c>
      <c r="L914">
        <v>5.8683584456780382</v>
      </c>
    </row>
    <row r="915" spans="1:12" x14ac:dyDescent="0.35">
      <c r="A915" t="s">
        <v>30</v>
      </c>
      <c r="B915">
        <v>2016</v>
      </c>
      <c r="C915" t="s">
        <v>41</v>
      </c>
      <c r="D915" s="29">
        <v>42583</v>
      </c>
      <c r="E915" t="s">
        <v>95</v>
      </c>
      <c r="F915" t="s">
        <v>83</v>
      </c>
      <c r="G915">
        <v>514.5</v>
      </c>
      <c r="H915">
        <v>133.5</v>
      </c>
      <c r="I915" s="38">
        <v>482.6</v>
      </c>
      <c r="J915">
        <v>126.1</v>
      </c>
      <c r="K915">
        <v>6.610029009531698</v>
      </c>
      <c r="L915">
        <v>5.8683584456780382</v>
      </c>
    </row>
    <row r="916" spans="1:12" x14ac:dyDescent="0.35">
      <c r="A916" t="s">
        <v>30</v>
      </c>
      <c r="B916">
        <v>2016</v>
      </c>
      <c r="C916" t="s">
        <v>41</v>
      </c>
      <c r="D916" s="29">
        <v>42583</v>
      </c>
      <c r="E916" t="s">
        <v>95</v>
      </c>
      <c r="F916" t="s">
        <v>84</v>
      </c>
      <c r="G916">
        <v>254.8</v>
      </c>
      <c r="H916">
        <v>133.5</v>
      </c>
      <c r="I916" s="38">
        <v>241.9</v>
      </c>
      <c r="J916">
        <v>126.1</v>
      </c>
      <c r="K916">
        <v>5.3327821413807381</v>
      </c>
      <c r="L916">
        <v>5.8683584456780382</v>
      </c>
    </row>
    <row r="917" spans="1:12" x14ac:dyDescent="0.35">
      <c r="A917" t="s">
        <v>30</v>
      </c>
      <c r="B917">
        <v>2016</v>
      </c>
      <c r="C917" t="s">
        <v>41</v>
      </c>
      <c r="D917" s="29">
        <v>42583</v>
      </c>
      <c r="E917" t="s">
        <v>95</v>
      </c>
      <c r="F917" t="s">
        <v>21</v>
      </c>
      <c r="G917">
        <v>129.1</v>
      </c>
      <c r="H917">
        <v>133.5</v>
      </c>
      <c r="I917" s="38">
        <v>123.8</v>
      </c>
      <c r="J917">
        <v>126.1</v>
      </c>
      <c r="K917">
        <v>4.281098546042001</v>
      </c>
      <c r="L917">
        <v>5.8683584456780382</v>
      </c>
    </row>
    <row r="918" spans="1:12" x14ac:dyDescent="0.35">
      <c r="A918" t="s">
        <v>30</v>
      </c>
      <c r="B918">
        <v>2016</v>
      </c>
      <c r="C918" t="s">
        <v>41</v>
      </c>
      <c r="D918" s="29">
        <v>42583</v>
      </c>
      <c r="E918" t="s">
        <v>95</v>
      </c>
      <c r="F918" t="s">
        <v>23</v>
      </c>
      <c r="G918">
        <v>127</v>
      </c>
      <c r="H918">
        <v>133.5</v>
      </c>
      <c r="I918" s="38">
        <v>121.1</v>
      </c>
      <c r="J918">
        <v>126.1</v>
      </c>
      <c r="K918">
        <v>4.8720066061106575</v>
      </c>
      <c r="L918">
        <v>5.8683584456780382</v>
      </c>
    </row>
    <row r="919" spans="1:12" x14ac:dyDescent="0.35">
      <c r="A919" t="s">
        <v>33</v>
      </c>
      <c r="B919">
        <v>2016</v>
      </c>
      <c r="C919" t="s">
        <v>41</v>
      </c>
      <c r="D919" s="29">
        <v>42583</v>
      </c>
      <c r="E919" t="s">
        <v>95</v>
      </c>
      <c r="F919" t="s">
        <v>75</v>
      </c>
      <c r="G919">
        <v>1662.0999999999995</v>
      </c>
      <c r="H919">
        <v>128.4</v>
      </c>
      <c r="I919" s="38">
        <v>1540.1</v>
      </c>
      <c r="J919">
        <v>123.2</v>
      </c>
      <c r="K919">
        <v>7.9215635348353715</v>
      </c>
      <c r="L919">
        <v>4.2207792207792227</v>
      </c>
    </row>
    <row r="920" spans="1:12" x14ac:dyDescent="0.35">
      <c r="A920" t="s">
        <v>33</v>
      </c>
      <c r="B920">
        <v>2016</v>
      </c>
      <c r="C920" t="s">
        <v>41</v>
      </c>
      <c r="D920" s="29">
        <v>42583</v>
      </c>
      <c r="E920" t="s">
        <v>95</v>
      </c>
      <c r="F920" t="s">
        <v>17</v>
      </c>
      <c r="G920">
        <v>377</v>
      </c>
      <c r="H920">
        <v>128.4</v>
      </c>
      <c r="I920" s="38">
        <v>364.8</v>
      </c>
      <c r="J920">
        <v>123.2</v>
      </c>
      <c r="K920">
        <v>3.3442982456140316</v>
      </c>
      <c r="L920">
        <v>4.2207792207792227</v>
      </c>
    </row>
    <row r="921" spans="1:12" x14ac:dyDescent="0.35">
      <c r="A921" t="s">
        <v>33</v>
      </c>
      <c r="B921">
        <v>2016</v>
      </c>
      <c r="C921" t="s">
        <v>41</v>
      </c>
      <c r="D921" s="29">
        <v>42583</v>
      </c>
      <c r="E921" t="s">
        <v>95</v>
      </c>
      <c r="F921" t="s">
        <v>82</v>
      </c>
      <c r="G921">
        <v>369.2</v>
      </c>
      <c r="H921">
        <v>128.4</v>
      </c>
      <c r="I921" s="38">
        <v>357</v>
      </c>
      <c r="J921">
        <v>123.2</v>
      </c>
      <c r="K921">
        <v>3.4173669467787082</v>
      </c>
      <c r="L921">
        <v>4.2207792207792227</v>
      </c>
    </row>
    <row r="922" spans="1:12" x14ac:dyDescent="0.35">
      <c r="A922" t="s">
        <v>33</v>
      </c>
      <c r="B922">
        <v>2016</v>
      </c>
      <c r="C922" t="s">
        <v>41</v>
      </c>
      <c r="D922" s="29">
        <v>42583</v>
      </c>
      <c r="E922" t="s">
        <v>95</v>
      </c>
      <c r="F922" t="s">
        <v>83</v>
      </c>
      <c r="G922">
        <v>507</v>
      </c>
      <c r="H922">
        <v>128.4</v>
      </c>
      <c r="I922" s="38">
        <v>482.2</v>
      </c>
      <c r="J922">
        <v>123.2</v>
      </c>
      <c r="K922">
        <v>5.1430941518042328</v>
      </c>
      <c r="L922">
        <v>4.2207792207792227</v>
      </c>
    </row>
    <row r="923" spans="1:12" x14ac:dyDescent="0.35">
      <c r="A923" t="s">
        <v>33</v>
      </c>
      <c r="B923">
        <v>2016</v>
      </c>
      <c r="C923" t="s">
        <v>41</v>
      </c>
      <c r="D923" s="29">
        <v>42583</v>
      </c>
      <c r="E923" t="s">
        <v>95</v>
      </c>
      <c r="F923" t="s">
        <v>84</v>
      </c>
      <c r="G923">
        <v>243.8</v>
      </c>
      <c r="H923">
        <v>128.4</v>
      </c>
      <c r="I923" s="38">
        <v>236.2</v>
      </c>
      <c r="J923">
        <v>123.2</v>
      </c>
      <c r="K923">
        <v>3.2176121930567416</v>
      </c>
      <c r="L923">
        <v>4.2207792207792227</v>
      </c>
    </row>
    <row r="924" spans="1:12" x14ac:dyDescent="0.35">
      <c r="A924" t="s">
        <v>33</v>
      </c>
      <c r="B924">
        <v>2016</v>
      </c>
      <c r="C924" t="s">
        <v>41</v>
      </c>
      <c r="D924" s="29">
        <v>42583</v>
      </c>
      <c r="E924" t="s">
        <v>95</v>
      </c>
      <c r="F924" t="s">
        <v>21</v>
      </c>
      <c r="G924">
        <v>114.7</v>
      </c>
      <c r="H924">
        <v>128.4</v>
      </c>
      <c r="I924" s="38">
        <v>115.3</v>
      </c>
      <c r="J924">
        <v>123.2</v>
      </c>
      <c r="K924">
        <v>-0.52038161318299592</v>
      </c>
      <c r="L924">
        <v>4.2207792207792227</v>
      </c>
    </row>
    <row r="925" spans="1:12" x14ac:dyDescent="0.35">
      <c r="A925" t="s">
        <v>33</v>
      </c>
      <c r="B925">
        <v>2016</v>
      </c>
      <c r="C925" t="s">
        <v>41</v>
      </c>
      <c r="D925" s="29">
        <v>42583</v>
      </c>
      <c r="E925" t="s">
        <v>95</v>
      </c>
      <c r="F925" t="s">
        <v>23</v>
      </c>
      <c r="G925">
        <v>121.2</v>
      </c>
      <c r="H925">
        <v>128.4</v>
      </c>
      <c r="I925" s="38">
        <v>116.6</v>
      </c>
      <c r="J925">
        <v>123.2</v>
      </c>
      <c r="K925">
        <v>3.9451114922813115</v>
      </c>
      <c r="L925">
        <v>4.2207792207792227</v>
      </c>
    </row>
    <row r="926" spans="1:12" x14ac:dyDescent="0.35">
      <c r="A926" t="s">
        <v>34</v>
      </c>
      <c r="B926">
        <v>2016</v>
      </c>
      <c r="C926" t="s">
        <v>42</v>
      </c>
      <c r="D926" s="29">
        <v>42614</v>
      </c>
      <c r="E926" t="s">
        <v>95</v>
      </c>
      <c r="F926" t="s">
        <v>75</v>
      </c>
      <c r="G926">
        <v>1637.6999999999998</v>
      </c>
      <c r="H926">
        <v>130.9</v>
      </c>
      <c r="I926" s="38">
        <v>1537.6000000000001</v>
      </c>
      <c r="J926">
        <v>125.4</v>
      </c>
      <c r="K926">
        <v>6.5101456815816636</v>
      </c>
      <c r="L926">
        <v>4.3859649122807012</v>
      </c>
    </row>
    <row r="927" spans="1:12" x14ac:dyDescent="0.35">
      <c r="A927" t="s">
        <v>34</v>
      </c>
      <c r="B927">
        <v>2016</v>
      </c>
      <c r="C927" t="s">
        <v>42</v>
      </c>
      <c r="D927" s="29">
        <v>42614</v>
      </c>
      <c r="E927" t="s">
        <v>95</v>
      </c>
      <c r="F927" t="s">
        <v>17</v>
      </c>
      <c r="G927">
        <v>397</v>
      </c>
      <c r="H927">
        <v>130.9</v>
      </c>
      <c r="I927" s="38">
        <v>378.5</v>
      </c>
      <c r="J927">
        <v>125.4</v>
      </c>
      <c r="K927">
        <v>4.8877146631439894</v>
      </c>
      <c r="L927">
        <v>4.3859649122807012</v>
      </c>
    </row>
    <row r="928" spans="1:12" x14ac:dyDescent="0.35">
      <c r="A928" t="s">
        <v>34</v>
      </c>
      <c r="B928">
        <v>2016</v>
      </c>
      <c r="C928" t="s">
        <v>42</v>
      </c>
      <c r="D928" s="29">
        <v>42614</v>
      </c>
      <c r="E928" t="s">
        <v>95</v>
      </c>
      <c r="F928" t="s">
        <v>82</v>
      </c>
      <c r="G928">
        <v>374</v>
      </c>
      <c r="H928">
        <v>130.9</v>
      </c>
      <c r="I928" s="38">
        <v>358.59999999999997</v>
      </c>
      <c r="J928">
        <v>125.4</v>
      </c>
      <c r="K928">
        <v>4.2944785276073718</v>
      </c>
      <c r="L928">
        <v>4.3859649122807012</v>
      </c>
    </row>
    <row r="929" spans="1:12" x14ac:dyDescent="0.35">
      <c r="A929" t="s">
        <v>34</v>
      </c>
      <c r="B929">
        <v>2016</v>
      </c>
      <c r="C929" t="s">
        <v>42</v>
      </c>
      <c r="D929" s="29">
        <v>42614</v>
      </c>
      <c r="E929" t="s">
        <v>95</v>
      </c>
      <c r="F929" t="s">
        <v>83</v>
      </c>
      <c r="G929">
        <v>512</v>
      </c>
      <c r="H929">
        <v>130.9</v>
      </c>
      <c r="I929" s="38">
        <v>484.4</v>
      </c>
      <c r="J929">
        <v>125.4</v>
      </c>
      <c r="K929">
        <v>5.6977704376548362</v>
      </c>
      <c r="L929">
        <v>4.3859649122807012</v>
      </c>
    </row>
    <row r="930" spans="1:12" x14ac:dyDescent="0.35">
      <c r="A930" t="s">
        <v>34</v>
      </c>
      <c r="B930">
        <v>2016</v>
      </c>
      <c r="C930" t="s">
        <v>42</v>
      </c>
      <c r="D930" s="29">
        <v>42614</v>
      </c>
      <c r="E930" t="s">
        <v>95</v>
      </c>
      <c r="F930" t="s">
        <v>84</v>
      </c>
      <c r="G930">
        <v>250.7</v>
      </c>
      <c r="H930">
        <v>130.9</v>
      </c>
      <c r="I930" s="38">
        <v>240.1</v>
      </c>
      <c r="J930">
        <v>125.4</v>
      </c>
      <c r="K930">
        <v>4.4148271553519347</v>
      </c>
      <c r="L930">
        <v>4.3859649122807012</v>
      </c>
    </row>
    <row r="931" spans="1:12" x14ac:dyDescent="0.35">
      <c r="A931" t="s">
        <v>34</v>
      </c>
      <c r="B931">
        <v>2016</v>
      </c>
      <c r="C931" t="s">
        <v>42</v>
      </c>
      <c r="D931" s="29">
        <v>42614</v>
      </c>
      <c r="E931" t="s">
        <v>95</v>
      </c>
      <c r="F931" t="s">
        <v>21</v>
      </c>
      <c r="G931">
        <v>124.1</v>
      </c>
      <c r="H931">
        <v>130.9</v>
      </c>
      <c r="I931" s="38">
        <v>120.4</v>
      </c>
      <c r="J931">
        <v>125.4</v>
      </c>
      <c r="K931">
        <v>3.0730897009966682</v>
      </c>
      <c r="L931">
        <v>4.3859649122807012</v>
      </c>
    </row>
    <row r="932" spans="1:12" x14ac:dyDescent="0.35">
      <c r="A932" t="s">
        <v>34</v>
      </c>
      <c r="B932">
        <v>2016</v>
      </c>
      <c r="C932" t="s">
        <v>42</v>
      </c>
      <c r="D932" s="29">
        <v>42614</v>
      </c>
      <c r="E932" t="s">
        <v>95</v>
      </c>
      <c r="F932" t="s">
        <v>23</v>
      </c>
      <c r="G932">
        <v>125.4</v>
      </c>
      <c r="H932">
        <v>130.9</v>
      </c>
      <c r="I932" s="38">
        <v>119.8</v>
      </c>
      <c r="J932">
        <v>125.4</v>
      </c>
      <c r="K932">
        <v>4.6744574290484211</v>
      </c>
      <c r="L932">
        <v>4.3859649122807012</v>
      </c>
    </row>
    <row r="933" spans="1:12" x14ac:dyDescent="0.35">
      <c r="A933" t="s">
        <v>30</v>
      </c>
      <c r="B933">
        <v>2016</v>
      </c>
      <c r="C933" t="s">
        <v>42</v>
      </c>
      <c r="D933" s="29">
        <v>42614</v>
      </c>
      <c r="E933" t="s">
        <v>95</v>
      </c>
      <c r="F933" t="s">
        <v>75</v>
      </c>
      <c r="G933">
        <v>1641.9</v>
      </c>
      <c r="H933">
        <v>133.4</v>
      </c>
      <c r="I933" s="38">
        <v>1535.7</v>
      </c>
      <c r="J933">
        <v>127</v>
      </c>
      <c r="K933">
        <v>6.9154131666341119</v>
      </c>
      <c r="L933">
        <v>5.0393700787401619</v>
      </c>
    </row>
    <row r="934" spans="1:12" x14ac:dyDescent="0.35">
      <c r="A934" t="s">
        <v>30</v>
      </c>
      <c r="B934">
        <v>2016</v>
      </c>
      <c r="C934" t="s">
        <v>42</v>
      </c>
      <c r="D934" s="29">
        <v>42614</v>
      </c>
      <c r="E934" t="s">
        <v>95</v>
      </c>
      <c r="F934" t="s">
        <v>17</v>
      </c>
      <c r="G934">
        <v>409.8</v>
      </c>
      <c r="H934">
        <v>133.4</v>
      </c>
      <c r="I934" s="38">
        <v>387.1</v>
      </c>
      <c r="J934">
        <v>127</v>
      </c>
      <c r="K934">
        <v>5.864117799018338</v>
      </c>
      <c r="L934">
        <v>5.0393700787401619</v>
      </c>
    </row>
    <row r="935" spans="1:12" x14ac:dyDescent="0.35">
      <c r="A935" t="s">
        <v>30</v>
      </c>
      <c r="B935">
        <v>2016</v>
      </c>
      <c r="C935" t="s">
        <v>42</v>
      </c>
      <c r="D935" s="29">
        <v>42614</v>
      </c>
      <c r="E935" t="s">
        <v>95</v>
      </c>
      <c r="F935" t="s">
        <v>82</v>
      </c>
      <c r="G935">
        <v>377.1</v>
      </c>
      <c r="H935">
        <v>133.4</v>
      </c>
      <c r="I935" s="38">
        <v>359.9</v>
      </c>
      <c r="J935">
        <v>127</v>
      </c>
      <c r="K935">
        <v>4.7791053070297433</v>
      </c>
      <c r="L935">
        <v>5.0393700787401619</v>
      </c>
    </row>
    <row r="936" spans="1:12" x14ac:dyDescent="0.35">
      <c r="A936" t="s">
        <v>30</v>
      </c>
      <c r="B936">
        <v>2016</v>
      </c>
      <c r="C936" t="s">
        <v>42</v>
      </c>
      <c r="D936" s="29">
        <v>42614</v>
      </c>
      <c r="E936" t="s">
        <v>95</v>
      </c>
      <c r="F936" t="s">
        <v>83</v>
      </c>
      <c r="G936">
        <v>517.20000000000005</v>
      </c>
      <c r="H936">
        <v>133.4</v>
      </c>
      <c r="I936" s="38">
        <v>486.2</v>
      </c>
      <c r="J936">
        <v>127</v>
      </c>
      <c r="K936">
        <v>6.3759769642122697</v>
      </c>
      <c r="L936">
        <v>5.0393700787401619</v>
      </c>
    </row>
    <row r="937" spans="1:12" x14ac:dyDescent="0.35">
      <c r="A937" t="s">
        <v>30</v>
      </c>
      <c r="B937">
        <v>2016</v>
      </c>
      <c r="C937" t="s">
        <v>42</v>
      </c>
      <c r="D937" s="29">
        <v>42614</v>
      </c>
      <c r="E937" t="s">
        <v>95</v>
      </c>
      <c r="F937" t="s">
        <v>84</v>
      </c>
      <c r="G937">
        <v>256</v>
      </c>
      <c r="H937">
        <v>133.4</v>
      </c>
      <c r="I937" s="38">
        <v>243.3</v>
      </c>
      <c r="J937">
        <v>127</v>
      </c>
      <c r="K937">
        <v>5.2198931360460294</v>
      </c>
      <c r="L937">
        <v>5.0393700787401619</v>
      </c>
    </row>
    <row r="938" spans="1:12" x14ac:dyDescent="0.35">
      <c r="A938" t="s">
        <v>30</v>
      </c>
      <c r="B938">
        <v>2016</v>
      </c>
      <c r="C938" t="s">
        <v>42</v>
      </c>
      <c r="D938" s="29">
        <v>42614</v>
      </c>
      <c r="E938" t="s">
        <v>95</v>
      </c>
      <c r="F938" t="s">
        <v>21</v>
      </c>
      <c r="G938">
        <v>129.69999999999999</v>
      </c>
      <c r="H938">
        <v>133.4</v>
      </c>
      <c r="I938" s="38">
        <v>123.7</v>
      </c>
      <c r="J938">
        <v>127</v>
      </c>
      <c r="K938">
        <v>4.8504446240905299</v>
      </c>
      <c r="L938">
        <v>5.0393700787401619</v>
      </c>
    </row>
    <row r="939" spans="1:12" x14ac:dyDescent="0.35">
      <c r="A939" t="s">
        <v>30</v>
      </c>
      <c r="B939">
        <v>2016</v>
      </c>
      <c r="C939" t="s">
        <v>42</v>
      </c>
      <c r="D939" s="29">
        <v>42614</v>
      </c>
      <c r="E939" t="s">
        <v>95</v>
      </c>
      <c r="F939" t="s">
        <v>23</v>
      </c>
      <c r="G939">
        <v>127.8</v>
      </c>
      <c r="H939">
        <v>133.4</v>
      </c>
      <c r="I939" s="38">
        <v>121.4</v>
      </c>
      <c r="J939">
        <v>127</v>
      </c>
      <c r="K939">
        <v>5.2718286655683615</v>
      </c>
      <c r="L939">
        <v>5.0393700787401619</v>
      </c>
    </row>
    <row r="940" spans="1:12" x14ac:dyDescent="0.35">
      <c r="A940" t="s">
        <v>33</v>
      </c>
      <c r="B940">
        <v>2016</v>
      </c>
      <c r="C940" t="s">
        <v>42</v>
      </c>
      <c r="D940" s="29">
        <v>42614</v>
      </c>
      <c r="E940" t="s">
        <v>95</v>
      </c>
      <c r="F940" t="s">
        <v>75</v>
      </c>
      <c r="G940">
        <v>1634.2999999999997</v>
      </c>
      <c r="H940">
        <v>128</v>
      </c>
      <c r="I940" s="38">
        <v>1545.7</v>
      </c>
      <c r="J940">
        <v>123.5</v>
      </c>
      <c r="K940">
        <v>5.7320307951089919</v>
      </c>
      <c r="L940">
        <v>3.6437246963562751</v>
      </c>
    </row>
    <row r="941" spans="1:12" x14ac:dyDescent="0.35">
      <c r="A941" t="s">
        <v>33</v>
      </c>
      <c r="B941">
        <v>2016</v>
      </c>
      <c r="C941" t="s">
        <v>42</v>
      </c>
      <c r="D941" s="29">
        <v>42614</v>
      </c>
      <c r="E941" t="s">
        <v>95</v>
      </c>
      <c r="F941" t="s">
        <v>17</v>
      </c>
      <c r="G941">
        <v>378</v>
      </c>
      <c r="H941">
        <v>128</v>
      </c>
      <c r="I941" s="38">
        <v>365.8</v>
      </c>
      <c r="J941">
        <v>123.5</v>
      </c>
      <c r="K941">
        <v>3.3351558228540155</v>
      </c>
      <c r="L941">
        <v>3.6437246963562751</v>
      </c>
    </row>
    <row r="942" spans="1:12" x14ac:dyDescent="0.35">
      <c r="A942" t="s">
        <v>33</v>
      </c>
      <c r="B942">
        <v>2016</v>
      </c>
      <c r="C942" t="s">
        <v>42</v>
      </c>
      <c r="D942" s="29">
        <v>42614</v>
      </c>
      <c r="E942" t="s">
        <v>95</v>
      </c>
      <c r="F942" t="s">
        <v>82</v>
      </c>
      <c r="G942">
        <v>371.29999999999995</v>
      </c>
      <c r="H942">
        <v>128</v>
      </c>
      <c r="I942" s="38">
        <v>357.2</v>
      </c>
      <c r="J942">
        <v>123.5</v>
      </c>
      <c r="K942">
        <v>3.9473684210526225</v>
      </c>
      <c r="L942">
        <v>3.6437246963562751</v>
      </c>
    </row>
    <row r="943" spans="1:12" x14ac:dyDescent="0.35">
      <c r="A943" t="s">
        <v>33</v>
      </c>
      <c r="B943">
        <v>2016</v>
      </c>
      <c r="C943" t="s">
        <v>42</v>
      </c>
      <c r="D943" s="29">
        <v>42614</v>
      </c>
      <c r="E943" t="s">
        <v>95</v>
      </c>
      <c r="F943" t="s">
        <v>83</v>
      </c>
      <c r="G943">
        <v>508</v>
      </c>
      <c r="H943">
        <v>128</v>
      </c>
      <c r="I943" s="38">
        <v>484</v>
      </c>
      <c r="J943">
        <v>123.5</v>
      </c>
      <c r="K943">
        <v>4.9586776859504136</v>
      </c>
      <c r="L943">
        <v>3.6437246963562751</v>
      </c>
    </row>
    <row r="944" spans="1:12" x14ac:dyDescent="0.35">
      <c r="A944" t="s">
        <v>33</v>
      </c>
      <c r="B944">
        <v>2016</v>
      </c>
      <c r="C944" t="s">
        <v>42</v>
      </c>
      <c r="D944" s="29">
        <v>42614</v>
      </c>
      <c r="E944" t="s">
        <v>95</v>
      </c>
      <c r="F944" t="s">
        <v>84</v>
      </c>
      <c r="G944">
        <v>244.8</v>
      </c>
      <c r="H944">
        <v>128</v>
      </c>
      <c r="I944" s="38">
        <v>236.60000000000002</v>
      </c>
      <c r="J944">
        <v>123.5</v>
      </c>
      <c r="K944">
        <v>3.4657650042265375</v>
      </c>
      <c r="L944">
        <v>3.6437246963562751</v>
      </c>
    </row>
    <row r="945" spans="1:12" x14ac:dyDescent="0.35">
      <c r="A945" t="s">
        <v>33</v>
      </c>
      <c r="B945">
        <v>2016</v>
      </c>
      <c r="C945" t="s">
        <v>42</v>
      </c>
      <c r="D945" s="29">
        <v>42614</v>
      </c>
      <c r="E945" t="s">
        <v>95</v>
      </c>
      <c r="F945" t="s">
        <v>21</v>
      </c>
      <c r="G945">
        <v>114.8</v>
      </c>
      <c r="H945">
        <v>128</v>
      </c>
      <c r="I945" s="38">
        <v>115.1</v>
      </c>
      <c r="J945">
        <v>123.5</v>
      </c>
      <c r="K945">
        <v>-0.2606429192006926</v>
      </c>
      <c r="L945">
        <v>3.6437246963562751</v>
      </c>
    </row>
    <row r="946" spans="1:12" x14ac:dyDescent="0.35">
      <c r="A946" t="s">
        <v>33</v>
      </c>
      <c r="B946">
        <v>2016</v>
      </c>
      <c r="C946" t="s">
        <v>42</v>
      </c>
      <c r="D946" s="29">
        <v>42614</v>
      </c>
      <c r="E946" t="s">
        <v>95</v>
      </c>
      <c r="F946" t="s">
        <v>23</v>
      </c>
      <c r="G946">
        <v>121.4</v>
      </c>
      <c r="H946">
        <v>128</v>
      </c>
      <c r="I946" s="38">
        <v>117.1</v>
      </c>
      <c r="J946">
        <v>123.5</v>
      </c>
      <c r="K946">
        <v>3.6720751494449289</v>
      </c>
      <c r="L946">
        <v>3.6437246963562751</v>
      </c>
    </row>
    <row r="947" spans="1:12" x14ac:dyDescent="0.35">
      <c r="A947" t="s">
        <v>34</v>
      </c>
      <c r="B947">
        <v>2016</v>
      </c>
      <c r="C947" t="s">
        <v>43</v>
      </c>
      <c r="D947" s="29">
        <v>42644</v>
      </c>
      <c r="E947" t="s">
        <v>95</v>
      </c>
      <c r="F947" t="s">
        <v>75</v>
      </c>
      <c r="G947">
        <v>1640.6999999999996</v>
      </c>
      <c r="H947">
        <v>131.4</v>
      </c>
      <c r="I947" s="38">
        <v>1557.8999999999999</v>
      </c>
      <c r="J947">
        <v>126.1</v>
      </c>
      <c r="K947">
        <v>5.3148469093009654</v>
      </c>
      <c r="L947">
        <v>4.2030134813640059</v>
      </c>
    </row>
    <row r="948" spans="1:12" x14ac:dyDescent="0.35">
      <c r="A948" t="s">
        <v>34</v>
      </c>
      <c r="B948">
        <v>2016</v>
      </c>
      <c r="C948" t="s">
        <v>43</v>
      </c>
      <c r="D948" s="29">
        <v>42644</v>
      </c>
      <c r="E948" t="s">
        <v>95</v>
      </c>
      <c r="F948" t="s">
        <v>17</v>
      </c>
      <c r="G948">
        <v>399.1</v>
      </c>
      <c r="H948">
        <v>131.4</v>
      </c>
      <c r="I948" s="38">
        <v>380.1</v>
      </c>
      <c r="J948">
        <v>126.1</v>
      </c>
      <c r="K948">
        <v>4.998684556695606</v>
      </c>
      <c r="L948">
        <v>4.2030134813640059</v>
      </c>
    </row>
    <row r="949" spans="1:12" x14ac:dyDescent="0.35">
      <c r="A949" t="s">
        <v>34</v>
      </c>
      <c r="B949">
        <v>2016</v>
      </c>
      <c r="C949" t="s">
        <v>43</v>
      </c>
      <c r="D949" s="29">
        <v>42644</v>
      </c>
      <c r="E949" t="s">
        <v>95</v>
      </c>
      <c r="F949" t="s">
        <v>82</v>
      </c>
      <c r="G949">
        <v>376.29999999999995</v>
      </c>
      <c r="H949">
        <v>131.4</v>
      </c>
      <c r="I949" s="38">
        <v>359.70000000000005</v>
      </c>
      <c r="J949">
        <v>126.1</v>
      </c>
      <c r="K949">
        <v>4.6149569085348645</v>
      </c>
      <c r="L949">
        <v>4.2030134813640059</v>
      </c>
    </row>
    <row r="950" spans="1:12" x14ac:dyDescent="0.35">
      <c r="A950" t="s">
        <v>34</v>
      </c>
      <c r="B950">
        <v>2016</v>
      </c>
      <c r="C950" t="s">
        <v>43</v>
      </c>
      <c r="D950" s="29">
        <v>42644</v>
      </c>
      <c r="E950" t="s">
        <v>95</v>
      </c>
      <c r="F950" t="s">
        <v>83</v>
      </c>
      <c r="G950">
        <v>513.5</v>
      </c>
      <c r="H950">
        <v>131.4</v>
      </c>
      <c r="I950" s="38">
        <v>486.20000000000005</v>
      </c>
      <c r="J950">
        <v>126.1</v>
      </c>
      <c r="K950">
        <v>5.6149732620320751</v>
      </c>
      <c r="L950">
        <v>4.2030134813640059</v>
      </c>
    </row>
    <row r="951" spans="1:12" x14ac:dyDescent="0.35">
      <c r="A951" t="s">
        <v>34</v>
      </c>
      <c r="B951">
        <v>2016</v>
      </c>
      <c r="C951" t="s">
        <v>43</v>
      </c>
      <c r="D951" s="29">
        <v>42644</v>
      </c>
      <c r="E951" t="s">
        <v>95</v>
      </c>
      <c r="F951" t="s">
        <v>84</v>
      </c>
      <c r="G951">
        <v>251.8</v>
      </c>
      <c r="H951">
        <v>131.4</v>
      </c>
      <c r="I951" s="38">
        <v>240.9</v>
      </c>
      <c r="J951">
        <v>126.1</v>
      </c>
      <c r="K951">
        <v>4.5246990452469928</v>
      </c>
      <c r="L951">
        <v>4.2030134813640059</v>
      </c>
    </row>
    <row r="952" spans="1:12" x14ac:dyDescent="0.35">
      <c r="A952" t="s">
        <v>34</v>
      </c>
      <c r="B952">
        <v>2016</v>
      </c>
      <c r="C952" t="s">
        <v>43</v>
      </c>
      <c r="D952" s="29">
        <v>42644</v>
      </c>
      <c r="E952" t="s">
        <v>95</v>
      </c>
      <c r="F952" t="s">
        <v>21</v>
      </c>
      <c r="G952">
        <v>124.3</v>
      </c>
      <c r="H952">
        <v>131.4</v>
      </c>
      <c r="I952" s="38">
        <v>120.8</v>
      </c>
      <c r="J952">
        <v>126.1</v>
      </c>
      <c r="K952">
        <v>2.8973509933774837</v>
      </c>
      <c r="L952">
        <v>4.2030134813640059</v>
      </c>
    </row>
    <row r="953" spans="1:12" x14ac:dyDescent="0.35">
      <c r="A953" t="s">
        <v>34</v>
      </c>
      <c r="B953">
        <v>2016</v>
      </c>
      <c r="C953" t="s">
        <v>43</v>
      </c>
      <c r="D953" s="29">
        <v>42644</v>
      </c>
      <c r="E953" t="s">
        <v>95</v>
      </c>
      <c r="F953" t="s">
        <v>23</v>
      </c>
      <c r="G953">
        <v>126.1</v>
      </c>
      <c r="H953">
        <v>131.4</v>
      </c>
      <c r="I953" s="38">
        <v>120.4</v>
      </c>
      <c r="J953">
        <v>126.1</v>
      </c>
      <c r="K953">
        <v>4.7342192691029803</v>
      </c>
      <c r="L953">
        <v>4.2030134813640059</v>
      </c>
    </row>
    <row r="954" spans="1:12" x14ac:dyDescent="0.35">
      <c r="A954" t="s">
        <v>30</v>
      </c>
      <c r="B954">
        <v>2016</v>
      </c>
      <c r="C954" t="s">
        <v>43</v>
      </c>
      <c r="D954" s="29">
        <v>42644</v>
      </c>
      <c r="E954" t="s">
        <v>95</v>
      </c>
      <c r="F954" t="s">
        <v>75</v>
      </c>
      <c r="G954">
        <v>1643.1000000000001</v>
      </c>
      <c r="H954">
        <v>133.80000000000001</v>
      </c>
      <c r="I954" s="38">
        <v>1552.3</v>
      </c>
      <c r="J954">
        <v>127.7</v>
      </c>
      <c r="K954">
        <v>5.8493847838691089</v>
      </c>
      <c r="L954">
        <v>4.7768206734534129</v>
      </c>
    </row>
    <row r="955" spans="1:12" x14ac:dyDescent="0.35">
      <c r="A955" t="s">
        <v>30</v>
      </c>
      <c r="B955">
        <v>2016</v>
      </c>
      <c r="C955" t="s">
        <v>43</v>
      </c>
      <c r="D955" s="29">
        <v>42644</v>
      </c>
      <c r="E955" t="s">
        <v>95</v>
      </c>
      <c r="F955" t="s">
        <v>17</v>
      </c>
      <c r="G955">
        <v>412.7</v>
      </c>
      <c r="H955">
        <v>133.80000000000001</v>
      </c>
      <c r="I955" s="38">
        <v>389</v>
      </c>
      <c r="J955">
        <v>127.7</v>
      </c>
      <c r="K955">
        <v>6.0925449871465265</v>
      </c>
      <c r="L955">
        <v>4.7768206734534129</v>
      </c>
    </row>
    <row r="956" spans="1:12" x14ac:dyDescent="0.35">
      <c r="A956" t="s">
        <v>30</v>
      </c>
      <c r="B956">
        <v>2016</v>
      </c>
      <c r="C956" t="s">
        <v>43</v>
      </c>
      <c r="D956" s="29">
        <v>42644</v>
      </c>
      <c r="E956" t="s">
        <v>95</v>
      </c>
      <c r="F956" t="s">
        <v>82</v>
      </c>
      <c r="G956">
        <v>379.5</v>
      </c>
      <c r="H956">
        <v>133.80000000000001</v>
      </c>
      <c r="I956" s="38">
        <v>361.29999999999995</v>
      </c>
      <c r="J956">
        <v>127.7</v>
      </c>
      <c r="K956">
        <v>5.0373650705784794</v>
      </c>
      <c r="L956">
        <v>4.7768206734534129</v>
      </c>
    </row>
    <row r="957" spans="1:12" x14ac:dyDescent="0.35">
      <c r="A957" t="s">
        <v>30</v>
      </c>
      <c r="B957">
        <v>2016</v>
      </c>
      <c r="C957" t="s">
        <v>43</v>
      </c>
      <c r="D957" s="29">
        <v>42644</v>
      </c>
      <c r="E957" t="s">
        <v>95</v>
      </c>
      <c r="F957" t="s">
        <v>83</v>
      </c>
      <c r="G957">
        <v>519.1</v>
      </c>
      <c r="H957">
        <v>133.80000000000001</v>
      </c>
      <c r="I957" s="38">
        <v>488.09999999999997</v>
      </c>
      <c r="J957">
        <v>127.7</v>
      </c>
      <c r="K957">
        <v>6.3511575496824539</v>
      </c>
      <c r="L957">
        <v>4.7768206734534129</v>
      </c>
    </row>
    <row r="958" spans="1:12" x14ac:dyDescent="0.35">
      <c r="A958" t="s">
        <v>30</v>
      </c>
      <c r="B958">
        <v>2016</v>
      </c>
      <c r="C958" t="s">
        <v>43</v>
      </c>
      <c r="D958" s="29">
        <v>42644</v>
      </c>
      <c r="E958" t="s">
        <v>95</v>
      </c>
      <c r="F958" t="s">
        <v>84</v>
      </c>
      <c r="G958">
        <v>257.5</v>
      </c>
      <c r="H958">
        <v>133.80000000000001</v>
      </c>
      <c r="I958" s="38">
        <v>244.3</v>
      </c>
      <c r="J958">
        <v>127.7</v>
      </c>
      <c r="K958">
        <v>5.4031927957429335</v>
      </c>
      <c r="L958">
        <v>4.7768206734534129</v>
      </c>
    </row>
    <row r="959" spans="1:12" x14ac:dyDescent="0.35">
      <c r="A959" t="s">
        <v>30</v>
      </c>
      <c r="B959">
        <v>2016</v>
      </c>
      <c r="C959" t="s">
        <v>43</v>
      </c>
      <c r="D959" s="29">
        <v>42644</v>
      </c>
      <c r="E959" t="s">
        <v>95</v>
      </c>
      <c r="F959" t="s">
        <v>21</v>
      </c>
      <c r="G959">
        <v>129.80000000000001</v>
      </c>
      <c r="H959">
        <v>133.80000000000001</v>
      </c>
      <c r="I959" s="38">
        <v>124.4</v>
      </c>
      <c r="J959">
        <v>127.7</v>
      </c>
      <c r="K959">
        <v>4.3408360128617405</v>
      </c>
      <c r="L959">
        <v>4.7768206734534129</v>
      </c>
    </row>
    <row r="960" spans="1:12" x14ac:dyDescent="0.35">
      <c r="A960" t="s">
        <v>30</v>
      </c>
      <c r="B960">
        <v>2016</v>
      </c>
      <c r="C960" t="s">
        <v>43</v>
      </c>
      <c r="D960" s="29">
        <v>42644</v>
      </c>
      <c r="E960" t="s">
        <v>95</v>
      </c>
      <c r="F960" t="s">
        <v>23</v>
      </c>
      <c r="G960">
        <v>128.69999999999999</v>
      </c>
      <c r="H960">
        <v>133.80000000000001</v>
      </c>
      <c r="I960" s="38">
        <v>122</v>
      </c>
      <c r="J960">
        <v>127.7</v>
      </c>
      <c r="K960">
        <v>5.4918032786885149</v>
      </c>
      <c r="L960">
        <v>4.7768206734534129</v>
      </c>
    </row>
    <row r="961" spans="1:12" x14ac:dyDescent="0.35">
      <c r="A961" t="s">
        <v>33</v>
      </c>
      <c r="B961">
        <v>2016</v>
      </c>
      <c r="C961" t="s">
        <v>43</v>
      </c>
      <c r="D961" s="29">
        <v>42644</v>
      </c>
      <c r="E961" t="s">
        <v>95</v>
      </c>
      <c r="F961" t="s">
        <v>75</v>
      </c>
      <c r="G961">
        <v>1640.3999999999999</v>
      </c>
      <c r="H961">
        <v>128.6</v>
      </c>
      <c r="I961" s="38">
        <v>1573.4</v>
      </c>
      <c r="J961">
        <v>124.2</v>
      </c>
      <c r="K961">
        <v>4.2582941400787959</v>
      </c>
      <c r="L961">
        <v>3.5426731078904918</v>
      </c>
    </row>
    <row r="962" spans="1:12" x14ac:dyDescent="0.35">
      <c r="A962" t="s">
        <v>33</v>
      </c>
      <c r="B962">
        <v>2016</v>
      </c>
      <c r="C962" t="s">
        <v>43</v>
      </c>
      <c r="D962" s="29">
        <v>42644</v>
      </c>
      <c r="E962" t="s">
        <v>95</v>
      </c>
      <c r="F962" t="s">
        <v>17</v>
      </c>
      <c r="G962">
        <v>379</v>
      </c>
      <c r="H962">
        <v>128.6</v>
      </c>
      <c r="I962" s="38">
        <v>366.79999999999995</v>
      </c>
      <c r="J962">
        <v>124.2</v>
      </c>
      <c r="K962">
        <v>3.3260632497273845</v>
      </c>
      <c r="L962">
        <v>3.5426731078904918</v>
      </c>
    </row>
    <row r="963" spans="1:12" x14ac:dyDescent="0.35">
      <c r="A963" t="s">
        <v>33</v>
      </c>
      <c r="B963">
        <v>2016</v>
      </c>
      <c r="C963" t="s">
        <v>43</v>
      </c>
      <c r="D963" s="29">
        <v>42644</v>
      </c>
      <c r="E963" t="s">
        <v>95</v>
      </c>
      <c r="F963" t="s">
        <v>82</v>
      </c>
      <c r="G963">
        <v>373.4</v>
      </c>
      <c r="H963">
        <v>128.6</v>
      </c>
      <c r="I963" s="38">
        <v>358.2</v>
      </c>
      <c r="J963">
        <v>124.2</v>
      </c>
      <c r="K963">
        <v>4.243439419318813</v>
      </c>
      <c r="L963">
        <v>3.5426731078904918</v>
      </c>
    </row>
    <row r="964" spans="1:12" x14ac:dyDescent="0.35">
      <c r="A964" t="s">
        <v>33</v>
      </c>
      <c r="B964">
        <v>2016</v>
      </c>
      <c r="C964" t="s">
        <v>43</v>
      </c>
      <c r="D964" s="29">
        <v>42644</v>
      </c>
      <c r="E964" t="s">
        <v>95</v>
      </c>
      <c r="F964" t="s">
        <v>83</v>
      </c>
      <c r="G964">
        <v>508.8</v>
      </c>
      <c r="H964">
        <v>128.6</v>
      </c>
      <c r="I964" s="38">
        <v>485.90000000000003</v>
      </c>
      <c r="J964">
        <v>124.2</v>
      </c>
      <c r="K964">
        <v>4.7129038896892315</v>
      </c>
      <c r="L964">
        <v>3.5426731078904918</v>
      </c>
    </row>
    <row r="965" spans="1:12" x14ac:dyDescent="0.35">
      <c r="A965" t="s">
        <v>33</v>
      </c>
      <c r="B965">
        <v>2016</v>
      </c>
      <c r="C965" t="s">
        <v>43</v>
      </c>
      <c r="D965" s="29">
        <v>42644</v>
      </c>
      <c r="E965" t="s">
        <v>95</v>
      </c>
      <c r="F965" t="s">
        <v>84</v>
      </c>
      <c r="G965">
        <v>245.4</v>
      </c>
      <c r="H965">
        <v>128.6</v>
      </c>
      <c r="I965" s="38">
        <v>237.2</v>
      </c>
      <c r="J965">
        <v>124.2</v>
      </c>
      <c r="K965">
        <v>3.4569983136593665</v>
      </c>
      <c r="L965">
        <v>3.5426731078904918</v>
      </c>
    </row>
    <row r="966" spans="1:12" x14ac:dyDescent="0.35">
      <c r="A966" t="s">
        <v>33</v>
      </c>
      <c r="B966">
        <v>2016</v>
      </c>
      <c r="C966" t="s">
        <v>43</v>
      </c>
      <c r="D966" s="29">
        <v>42644</v>
      </c>
      <c r="E966" t="s">
        <v>95</v>
      </c>
      <c r="F966" t="s">
        <v>21</v>
      </c>
      <c r="G966">
        <v>115.2</v>
      </c>
      <c r="H966">
        <v>128.6</v>
      </c>
      <c r="I966" s="38">
        <v>114.9</v>
      </c>
      <c r="J966">
        <v>124.2</v>
      </c>
      <c r="K966">
        <v>0.26109660574412286</v>
      </c>
      <c r="L966">
        <v>3.5426731078904918</v>
      </c>
    </row>
    <row r="967" spans="1:12" x14ac:dyDescent="0.35">
      <c r="A967" t="s">
        <v>33</v>
      </c>
      <c r="B967">
        <v>2016</v>
      </c>
      <c r="C967" t="s">
        <v>43</v>
      </c>
      <c r="D967" s="29">
        <v>42644</v>
      </c>
      <c r="E967" t="s">
        <v>95</v>
      </c>
      <c r="F967" t="s">
        <v>23</v>
      </c>
      <c r="G967">
        <v>121.8</v>
      </c>
      <c r="H967">
        <v>128.6</v>
      </c>
      <c r="I967" s="38">
        <v>117.7</v>
      </c>
      <c r="J967">
        <v>124.2</v>
      </c>
      <c r="K967">
        <v>3.4834324553950671</v>
      </c>
      <c r="L967">
        <v>3.5426731078904918</v>
      </c>
    </row>
    <row r="968" spans="1:12" x14ac:dyDescent="0.35">
      <c r="A968" t="s">
        <v>34</v>
      </c>
      <c r="B968">
        <v>2016</v>
      </c>
      <c r="C968" t="s">
        <v>45</v>
      </c>
      <c r="D968" s="29">
        <v>42675</v>
      </c>
      <c r="E968" t="s">
        <v>95</v>
      </c>
      <c r="F968" t="s">
        <v>75</v>
      </c>
      <c r="G968">
        <v>1633.6</v>
      </c>
      <c r="H968">
        <v>131.19999999999999</v>
      </c>
      <c r="I968" s="38">
        <v>1570.3999999999999</v>
      </c>
      <c r="J968">
        <v>126.6</v>
      </c>
      <c r="K968">
        <v>4.0244523688232325</v>
      </c>
      <c r="L968">
        <v>3.6334913112164253</v>
      </c>
    </row>
    <row r="969" spans="1:12" x14ac:dyDescent="0.35">
      <c r="A969" t="s">
        <v>34</v>
      </c>
      <c r="B969">
        <v>2016</v>
      </c>
      <c r="C969" t="s">
        <v>45</v>
      </c>
      <c r="D969" s="29">
        <v>42675</v>
      </c>
      <c r="E969" t="s">
        <v>95</v>
      </c>
      <c r="F969" t="s">
        <v>17</v>
      </c>
      <c r="G969">
        <v>400.1</v>
      </c>
      <c r="H969">
        <v>131.19999999999999</v>
      </c>
      <c r="I969" s="38">
        <v>382.4</v>
      </c>
      <c r="J969">
        <v>126.6</v>
      </c>
      <c r="K969">
        <v>4.6286610878661216</v>
      </c>
      <c r="L969">
        <v>3.6334913112164253</v>
      </c>
    </row>
    <row r="970" spans="1:12" x14ac:dyDescent="0.35">
      <c r="A970" t="s">
        <v>34</v>
      </c>
      <c r="B970">
        <v>2016</v>
      </c>
      <c r="C970" t="s">
        <v>45</v>
      </c>
      <c r="D970" s="29">
        <v>42675</v>
      </c>
      <c r="E970" t="s">
        <v>95</v>
      </c>
      <c r="F970" t="s">
        <v>82</v>
      </c>
      <c r="G970">
        <v>377.6</v>
      </c>
      <c r="H970">
        <v>131.19999999999999</v>
      </c>
      <c r="I970" s="38">
        <v>360.7</v>
      </c>
      <c r="J970">
        <v>126.6</v>
      </c>
      <c r="K970">
        <v>4.6853340726365493</v>
      </c>
      <c r="L970">
        <v>3.6334913112164253</v>
      </c>
    </row>
    <row r="971" spans="1:12" x14ac:dyDescent="0.35">
      <c r="A971" t="s">
        <v>34</v>
      </c>
      <c r="B971">
        <v>2016</v>
      </c>
      <c r="C971" t="s">
        <v>45</v>
      </c>
      <c r="D971" s="29">
        <v>42675</v>
      </c>
      <c r="E971" t="s">
        <v>95</v>
      </c>
      <c r="F971" t="s">
        <v>83</v>
      </c>
      <c r="G971">
        <v>514.79999999999995</v>
      </c>
      <c r="H971">
        <v>131.19999999999999</v>
      </c>
      <c r="I971" s="38">
        <v>488.3</v>
      </c>
      <c r="J971">
        <v>126.6</v>
      </c>
      <c r="K971">
        <v>5.4269916035224135</v>
      </c>
      <c r="L971">
        <v>3.6334913112164253</v>
      </c>
    </row>
    <row r="972" spans="1:12" x14ac:dyDescent="0.35">
      <c r="A972" t="s">
        <v>34</v>
      </c>
      <c r="B972">
        <v>2016</v>
      </c>
      <c r="C972" t="s">
        <v>45</v>
      </c>
      <c r="D972" s="29">
        <v>42675</v>
      </c>
      <c r="E972" t="s">
        <v>95</v>
      </c>
      <c r="F972" t="s">
        <v>84</v>
      </c>
      <c r="G972">
        <v>252.39999999999998</v>
      </c>
      <c r="H972">
        <v>131.19999999999999</v>
      </c>
      <c r="I972" s="38">
        <v>241.5</v>
      </c>
      <c r="J972">
        <v>126.6</v>
      </c>
      <c r="K972">
        <v>4.5134575569358084</v>
      </c>
      <c r="L972">
        <v>3.6334913112164253</v>
      </c>
    </row>
    <row r="973" spans="1:12" x14ac:dyDescent="0.35">
      <c r="A973" t="s">
        <v>34</v>
      </c>
      <c r="B973">
        <v>2016</v>
      </c>
      <c r="C973" t="s">
        <v>45</v>
      </c>
      <c r="D973" s="29">
        <v>42675</v>
      </c>
      <c r="E973" t="s">
        <v>95</v>
      </c>
      <c r="F973" t="s">
        <v>21</v>
      </c>
      <c r="G973">
        <v>125</v>
      </c>
      <c r="H973">
        <v>131.19999999999999</v>
      </c>
      <c r="I973" s="38">
        <v>121.6</v>
      </c>
      <c r="J973">
        <v>126.6</v>
      </c>
      <c r="K973">
        <v>2.7960526315789522</v>
      </c>
      <c r="L973">
        <v>3.6334913112164253</v>
      </c>
    </row>
    <row r="974" spans="1:12" x14ac:dyDescent="0.35">
      <c r="A974" t="s">
        <v>34</v>
      </c>
      <c r="B974">
        <v>2016</v>
      </c>
      <c r="C974" t="s">
        <v>45</v>
      </c>
      <c r="D974" s="29">
        <v>42675</v>
      </c>
      <c r="E974" t="s">
        <v>95</v>
      </c>
      <c r="F974" t="s">
        <v>23</v>
      </c>
      <c r="G974">
        <v>126.4</v>
      </c>
      <c r="H974">
        <v>131.19999999999999</v>
      </c>
      <c r="I974" s="38">
        <v>120.9</v>
      </c>
      <c r="J974">
        <v>126.6</v>
      </c>
      <c r="K974">
        <v>4.5492142266335813</v>
      </c>
      <c r="L974">
        <v>3.6334913112164253</v>
      </c>
    </row>
    <row r="975" spans="1:12" x14ac:dyDescent="0.35">
      <c r="A975" t="s">
        <v>30</v>
      </c>
      <c r="B975">
        <v>2016</v>
      </c>
      <c r="C975" t="s">
        <v>45</v>
      </c>
      <c r="D975" s="29">
        <v>42675</v>
      </c>
      <c r="E975" t="s">
        <v>95</v>
      </c>
      <c r="F975" t="s">
        <v>75</v>
      </c>
      <c r="G975">
        <v>1635.8999999999999</v>
      </c>
      <c r="H975">
        <v>133.6</v>
      </c>
      <c r="I975" s="38">
        <v>1563.2</v>
      </c>
      <c r="J975">
        <v>128.30000000000001</v>
      </c>
      <c r="K975">
        <v>4.6507164790173885</v>
      </c>
      <c r="L975">
        <v>4.1309431021044292</v>
      </c>
    </row>
    <row r="976" spans="1:12" x14ac:dyDescent="0.35">
      <c r="A976" t="s">
        <v>30</v>
      </c>
      <c r="B976">
        <v>2016</v>
      </c>
      <c r="C976" t="s">
        <v>45</v>
      </c>
      <c r="D976" s="29">
        <v>42675</v>
      </c>
      <c r="E976" t="s">
        <v>95</v>
      </c>
      <c r="F976" t="s">
        <v>17</v>
      </c>
      <c r="G976">
        <v>413.59999999999997</v>
      </c>
      <c r="H976">
        <v>133.6</v>
      </c>
      <c r="I976" s="38">
        <v>391.79999999999995</v>
      </c>
      <c r="J976">
        <v>128.30000000000001</v>
      </c>
      <c r="K976">
        <v>5.5640632976008204</v>
      </c>
      <c r="L976">
        <v>4.1309431021044292</v>
      </c>
    </row>
    <row r="977" spans="1:12" x14ac:dyDescent="0.35">
      <c r="A977" t="s">
        <v>30</v>
      </c>
      <c r="B977">
        <v>2016</v>
      </c>
      <c r="C977" t="s">
        <v>45</v>
      </c>
      <c r="D977" s="29">
        <v>42675</v>
      </c>
      <c r="E977" t="s">
        <v>95</v>
      </c>
      <c r="F977" t="s">
        <v>82</v>
      </c>
      <c r="G977">
        <v>381</v>
      </c>
      <c r="H977">
        <v>133.6</v>
      </c>
      <c r="I977" s="38">
        <v>362.7</v>
      </c>
      <c r="J977">
        <v>128.30000000000001</v>
      </c>
      <c r="K977">
        <v>5.0454921422663386</v>
      </c>
      <c r="L977">
        <v>4.1309431021044292</v>
      </c>
    </row>
    <row r="978" spans="1:12" x14ac:dyDescent="0.35">
      <c r="A978" t="s">
        <v>30</v>
      </c>
      <c r="B978">
        <v>2016</v>
      </c>
      <c r="C978" t="s">
        <v>45</v>
      </c>
      <c r="D978" s="29">
        <v>42675</v>
      </c>
      <c r="E978" t="s">
        <v>95</v>
      </c>
      <c r="F978" t="s">
        <v>83</v>
      </c>
      <c r="G978">
        <v>520.29999999999995</v>
      </c>
      <c r="H978">
        <v>133.6</v>
      </c>
      <c r="I978" s="38">
        <v>490.4</v>
      </c>
      <c r="J978">
        <v>128.30000000000001</v>
      </c>
      <c r="K978">
        <v>6.0970636215334375</v>
      </c>
      <c r="L978">
        <v>4.1309431021044292</v>
      </c>
    </row>
    <row r="979" spans="1:12" x14ac:dyDescent="0.35">
      <c r="A979" t="s">
        <v>30</v>
      </c>
      <c r="B979">
        <v>2016</v>
      </c>
      <c r="C979" t="s">
        <v>45</v>
      </c>
      <c r="D979" s="29">
        <v>42675</v>
      </c>
      <c r="E979" t="s">
        <v>95</v>
      </c>
      <c r="F979" t="s">
        <v>84</v>
      </c>
      <c r="G979">
        <v>258.2</v>
      </c>
      <c r="H979">
        <v>133.6</v>
      </c>
      <c r="I979" s="38">
        <v>245.2</v>
      </c>
      <c r="J979">
        <v>128.30000000000001</v>
      </c>
      <c r="K979">
        <v>5.3017944535073411</v>
      </c>
      <c r="L979">
        <v>4.1309431021044292</v>
      </c>
    </row>
    <row r="980" spans="1:12" x14ac:dyDescent="0.35">
      <c r="A980" t="s">
        <v>30</v>
      </c>
      <c r="B980">
        <v>2016</v>
      </c>
      <c r="C980" t="s">
        <v>45</v>
      </c>
      <c r="D980" s="29">
        <v>42675</v>
      </c>
      <c r="E980" t="s">
        <v>95</v>
      </c>
      <c r="F980" t="s">
        <v>21</v>
      </c>
      <c r="G980">
        <v>130.30000000000001</v>
      </c>
      <c r="H980">
        <v>133.6</v>
      </c>
      <c r="I980" s="38">
        <v>125.6</v>
      </c>
      <c r="J980">
        <v>128.30000000000001</v>
      </c>
      <c r="K980">
        <v>3.7420382165605233</v>
      </c>
      <c r="L980">
        <v>4.1309431021044292</v>
      </c>
    </row>
    <row r="981" spans="1:12" x14ac:dyDescent="0.35">
      <c r="A981" t="s">
        <v>30</v>
      </c>
      <c r="B981">
        <v>2016</v>
      </c>
      <c r="C981" t="s">
        <v>45</v>
      </c>
      <c r="D981" s="29">
        <v>42675</v>
      </c>
      <c r="E981" t="s">
        <v>95</v>
      </c>
      <c r="F981" t="s">
        <v>23</v>
      </c>
      <c r="G981">
        <v>129.1</v>
      </c>
      <c r="H981">
        <v>133.6</v>
      </c>
      <c r="I981" s="38">
        <v>122.6</v>
      </c>
      <c r="J981">
        <v>128.30000000000001</v>
      </c>
      <c r="K981">
        <v>5.3017944535073411</v>
      </c>
      <c r="L981">
        <v>4.1309431021044292</v>
      </c>
    </row>
    <row r="982" spans="1:12" x14ac:dyDescent="0.35">
      <c r="A982" t="s">
        <v>33</v>
      </c>
      <c r="B982">
        <v>2016</v>
      </c>
      <c r="C982" t="s">
        <v>45</v>
      </c>
      <c r="D982" s="29">
        <v>42675</v>
      </c>
      <c r="E982" t="s">
        <v>95</v>
      </c>
      <c r="F982" t="s">
        <v>75</v>
      </c>
      <c r="G982">
        <v>1632.5</v>
      </c>
      <c r="H982">
        <v>128.5</v>
      </c>
      <c r="I982" s="38">
        <v>1588.6999999999998</v>
      </c>
      <c r="J982">
        <v>124.6</v>
      </c>
      <c r="K982">
        <v>2.7569711084534645</v>
      </c>
      <c r="L982">
        <v>3.1300160513643704</v>
      </c>
    </row>
    <row r="983" spans="1:12" x14ac:dyDescent="0.35">
      <c r="A983" t="s">
        <v>33</v>
      </c>
      <c r="B983">
        <v>2016</v>
      </c>
      <c r="C983" t="s">
        <v>45</v>
      </c>
      <c r="D983" s="29">
        <v>42675</v>
      </c>
      <c r="E983" t="s">
        <v>95</v>
      </c>
      <c r="F983" t="s">
        <v>17</v>
      </c>
      <c r="G983">
        <v>380.2</v>
      </c>
      <c r="H983">
        <v>128.5</v>
      </c>
      <c r="I983" s="38">
        <v>368.5</v>
      </c>
      <c r="J983">
        <v>124.6</v>
      </c>
      <c r="K983">
        <v>3.1750339213025751</v>
      </c>
      <c r="L983">
        <v>3.1300160513643704</v>
      </c>
    </row>
    <row r="984" spans="1:12" x14ac:dyDescent="0.35">
      <c r="A984" t="s">
        <v>33</v>
      </c>
      <c r="B984">
        <v>2016</v>
      </c>
      <c r="C984" t="s">
        <v>45</v>
      </c>
      <c r="D984" s="29">
        <v>42675</v>
      </c>
      <c r="E984" t="s">
        <v>95</v>
      </c>
      <c r="F984" t="s">
        <v>82</v>
      </c>
      <c r="G984">
        <v>374.6</v>
      </c>
      <c r="H984">
        <v>128.5</v>
      </c>
      <c r="I984" s="38">
        <v>358.79999999999995</v>
      </c>
      <c r="J984">
        <v>124.6</v>
      </c>
      <c r="K984">
        <v>4.4035674470457273</v>
      </c>
      <c r="L984">
        <v>3.1300160513643704</v>
      </c>
    </row>
    <row r="985" spans="1:12" x14ac:dyDescent="0.35">
      <c r="A985" t="s">
        <v>33</v>
      </c>
      <c r="B985">
        <v>2016</v>
      </c>
      <c r="C985" t="s">
        <v>45</v>
      </c>
      <c r="D985" s="29">
        <v>42675</v>
      </c>
      <c r="E985" t="s">
        <v>95</v>
      </c>
      <c r="F985" t="s">
        <v>83</v>
      </c>
      <c r="G985">
        <v>510</v>
      </c>
      <c r="H985">
        <v>128.5</v>
      </c>
      <c r="I985" s="38">
        <v>488.59999999999997</v>
      </c>
      <c r="J985">
        <v>124.6</v>
      </c>
      <c r="K985">
        <v>4.3798608268522381</v>
      </c>
      <c r="L985">
        <v>3.1300160513643704</v>
      </c>
    </row>
    <row r="986" spans="1:12" x14ac:dyDescent="0.35">
      <c r="A986" t="s">
        <v>33</v>
      </c>
      <c r="B986">
        <v>2016</v>
      </c>
      <c r="C986" t="s">
        <v>45</v>
      </c>
      <c r="D986" s="29">
        <v>42675</v>
      </c>
      <c r="E986" t="s">
        <v>95</v>
      </c>
      <c r="F986" t="s">
        <v>84</v>
      </c>
      <c r="G986">
        <v>246</v>
      </c>
      <c r="H986">
        <v>128.5</v>
      </c>
      <c r="I986" s="38">
        <v>237.6</v>
      </c>
      <c r="J986">
        <v>124.6</v>
      </c>
      <c r="K986">
        <v>3.5353535353535381</v>
      </c>
      <c r="L986">
        <v>3.1300160513643704</v>
      </c>
    </row>
    <row r="987" spans="1:12" x14ac:dyDescent="0.35">
      <c r="A987" t="s">
        <v>33</v>
      </c>
      <c r="B987">
        <v>2016</v>
      </c>
      <c r="C987" t="s">
        <v>45</v>
      </c>
      <c r="D987" s="29">
        <v>42675</v>
      </c>
      <c r="E987" t="s">
        <v>95</v>
      </c>
      <c r="F987" t="s">
        <v>21</v>
      </c>
      <c r="G987">
        <v>116.2</v>
      </c>
      <c r="H987">
        <v>128.5</v>
      </c>
      <c r="I987" s="38">
        <v>115.1</v>
      </c>
      <c r="J987">
        <v>124.6</v>
      </c>
      <c r="K987">
        <v>0.95569070373588938</v>
      </c>
      <c r="L987">
        <v>3.1300160513643704</v>
      </c>
    </row>
    <row r="988" spans="1:12" x14ac:dyDescent="0.35">
      <c r="A988" t="s">
        <v>33</v>
      </c>
      <c r="B988">
        <v>2016</v>
      </c>
      <c r="C988" t="s">
        <v>45</v>
      </c>
      <c r="D988" s="29">
        <v>42675</v>
      </c>
      <c r="E988" t="s">
        <v>95</v>
      </c>
      <c r="F988" t="s">
        <v>23</v>
      </c>
      <c r="G988">
        <v>122.1</v>
      </c>
      <c r="H988">
        <v>128.5</v>
      </c>
      <c r="I988" s="38">
        <v>118.1</v>
      </c>
      <c r="J988">
        <v>124.6</v>
      </c>
      <c r="K988">
        <v>3.3869602032176123</v>
      </c>
      <c r="L988">
        <v>3.1300160513643704</v>
      </c>
    </row>
    <row r="989" spans="1:12" x14ac:dyDescent="0.35">
      <c r="A989" t="s">
        <v>34</v>
      </c>
      <c r="B989">
        <v>2016</v>
      </c>
      <c r="C989" t="s">
        <v>46</v>
      </c>
      <c r="D989" s="29">
        <v>42705</v>
      </c>
      <c r="E989" t="s">
        <v>95</v>
      </c>
      <c r="F989" t="s">
        <v>75</v>
      </c>
      <c r="G989">
        <v>1614.1000000000001</v>
      </c>
      <c r="H989">
        <v>130.4</v>
      </c>
      <c r="I989" s="38">
        <v>1564.1000000000001</v>
      </c>
      <c r="J989">
        <v>126.1</v>
      </c>
      <c r="K989">
        <v>3.1967265520107411</v>
      </c>
      <c r="L989">
        <v>3.4099920697858934</v>
      </c>
    </row>
    <row r="990" spans="1:12" x14ac:dyDescent="0.35">
      <c r="A990" t="s">
        <v>34</v>
      </c>
      <c r="B990">
        <v>2016</v>
      </c>
      <c r="C990" t="s">
        <v>46</v>
      </c>
      <c r="D990" s="29">
        <v>42705</v>
      </c>
      <c r="E990" t="s">
        <v>95</v>
      </c>
      <c r="F990" t="s">
        <v>17</v>
      </c>
      <c r="G990">
        <v>401.5</v>
      </c>
      <c r="H990">
        <v>130.4</v>
      </c>
      <c r="I990" s="38">
        <v>383.5</v>
      </c>
      <c r="J990">
        <v>126.1</v>
      </c>
      <c r="K990">
        <v>4.6936114732724903</v>
      </c>
      <c r="L990">
        <v>3.4099920697858934</v>
      </c>
    </row>
    <row r="991" spans="1:12" x14ac:dyDescent="0.35">
      <c r="A991" t="s">
        <v>34</v>
      </c>
      <c r="B991">
        <v>2016</v>
      </c>
      <c r="C991" t="s">
        <v>46</v>
      </c>
      <c r="D991" s="29">
        <v>42705</v>
      </c>
      <c r="E991" t="s">
        <v>95</v>
      </c>
      <c r="F991" t="s">
        <v>82</v>
      </c>
      <c r="G991">
        <v>377.6</v>
      </c>
      <c r="H991">
        <v>130.4</v>
      </c>
      <c r="I991" s="38">
        <v>360.1</v>
      </c>
      <c r="J991">
        <v>126.1</v>
      </c>
      <c r="K991">
        <v>4.8597611774507072</v>
      </c>
      <c r="L991">
        <v>3.4099920697858934</v>
      </c>
    </row>
    <row r="992" spans="1:12" x14ac:dyDescent="0.35">
      <c r="A992" t="s">
        <v>34</v>
      </c>
      <c r="B992">
        <v>2016</v>
      </c>
      <c r="C992" t="s">
        <v>46</v>
      </c>
      <c r="D992" s="29">
        <v>42705</v>
      </c>
      <c r="E992" t="s">
        <v>95</v>
      </c>
      <c r="F992" t="s">
        <v>83</v>
      </c>
      <c r="G992">
        <v>515</v>
      </c>
      <c r="H992">
        <v>130.4</v>
      </c>
      <c r="I992" s="38">
        <v>489.8</v>
      </c>
      <c r="J992">
        <v>126.1</v>
      </c>
      <c r="K992">
        <v>5.1449571253572861</v>
      </c>
      <c r="L992">
        <v>3.4099920697858934</v>
      </c>
    </row>
    <row r="993" spans="1:12" x14ac:dyDescent="0.35">
      <c r="A993" t="s">
        <v>34</v>
      </c>
      <c r="B993">
        <v>2016</v>
      </c>
      <c r="C993" t="s">
        <v>46</v>
      </c>
      <c r="D993" s="29">
        <v>42705</v>
      </c>
      <c r="E993" t="s">
        <v>95</v>
      </c>
      <c r="F993" t="s">
        <v>84</v>
      </c>
      <c r="G993">
        <v>253.1</v>
      </c>
      <c r="H993">
        <v>130.4</v>
      </c>
      <c r="I993" s="38">
        <v>241.89999999999998</v>
      </c>
      <c r="J993">
        <v>126.1</v>
      </c>
      <c r="K993">
        <v>4.6300124018189406</v>
      </c>
      <c r="L993">
        <v>3.4099920697858934</v>
      </c>
    </row>
    <row r="994" spans="1:12" x14ac:dyDescent="0.35">
      <c r="A994" t="s">
        <v>34</v>
      </c>
      <c r="B994">
        <v>2016</v>
      </c>
      <c r="C994" t="s">
        <v>46</v>
      </c>
      <c r="D994" s="29">
        <v>42705</v>
      </c>
      <c r="E994" t="s">
        <v>95</v>
      </c>
      <c r="F994" t="s">
        <v>21</v>
      </c>
      <c r="G994">
        <v>126.6</v>
      </c>
      <c r="H994">
        <v>130.4</v>
      </c>
      <c r="I994" s="38">
        <v>122</v>
      </c>
      <c r="J994">
        <v>126.1</v>
      </c>
      <c r="K994">
        <v>3.7704918032786838</v>
      </c>
      <c r="L994">
        <v>3.4099920697858934</v>
      </c>
    </row>
    <row r="995" spans="1:12" x14ac:dyDescent="0.35">
      <c r="A995" t="s">
        <v>34</v>
      </c>
      <c r="B995">
        <v>2016</v>
      </c>
      <c r="C995" t="s">
        <v>46</v>
      </c>
      <c r="D995" s="29">
        <v>42705</v>
      </c>
      <c r="E995" t="s">
        <v>95</v>
      </c>
      <c r="F995" t="s">
        <v>23</v>
      </c>
      <c r="G995">
        <v>126.9</v>
      </c>
      <c r="H995">
        <v>130.4</v>
      </c>
      <c r="I995" s="38">
        <v>121.4</v>
      </c>
      <c r="J995">
        <v>126.1</v>
      </c>
      <c r="K995">
        <v>4.5304777594728165</v>
      </c>
      <c r="L995">
        <v>3.4099920697858934</v>
      </c>
    </row>
    <row r="996" spans="1:12" x14ac:dyDescent="0.35">
      <c r="A996" t="s">
        <v>30</v>
      </c>
      <c r="B996">
        <v>2016</v>
      </c>
      <c r="C996" t="s">
        <v>46</v>
      </c>
      <c r="D996" s="29">
        <v>42705</v>
      </c>
      <c r="E996" t="s">
        <v>95</v>
      </c>
      <c r="F996" t="s">
        <v>75</v>
      </c>
      <c r="G996">
        <v>1620</v>
      </c>
      <c r="H996">
        <v>132.80000000000001</v>
      </c>
      <c r="I996" s="38">
        <v>1559.0000000000002</v>
      </c>
      <c r="J996">
        <v>127.9</v>
      </c>
      <c r="K996">
        <v>3.9127645926876049</v>
      </c>
      <c r="L996">
        <v>3.831118060985149</v>
      </c>
    </row>
    <row r="997" spans="1:12" x14ac:dyDescent="0.35">
      <c r="A997" t="s">
        <v>30</v>
      </c>
      <c r="B997">
        <v>2016</v>
      </c>
      <c r="C997" t="s">
        <v>46</v>
      </c>
      <c r="D997" s="29">
        <v>42705</v>
      </c>
      <c r="E997" t="s">
        <v>95</v>
      </c>
      <c r="F997" t="s">
        <v>17</v>
      </c>
      <c r="G997">
        <v>415.3</v>
      </c>
      <c r="H997">
        <v>132.80000000000001</v>
      </c>
      <c r="I997" s="38">
        <v>392.9</v>
      </c>
      <c r="J997">
        <v>127.9</v>
      </c>
      <c r="K997">
        <v>5.7011962331382122</v>
      </c>
      <c r="L997">
        <v>3.831118060985149</v>
      </c>
    </row>
    <row r="998" spans="1:12" x14ac:dyDescent="0.35">
      <c r="A998" t="s">
        <v>30</v>
      </c>
      <c r="B998">
        <v>2016</v>
      </c>
      <c r="C998" t="s">
        <v>46</v>
      </c>
      <c r="D998" s="29">
        <v>42705</v>
      </c>
      <c r="E998" t="s">
        <v>95</v>
      </c>
      <c r="F998" t="s">
        <v>82</v>
      </c>
      <c r="G998">
        <v>381.29999999999995</v>
      </c>
      <c r="H998">
        <v>132.80000000000001</v>
      </c>
      <c r="I998" s="38">
        <v>362</v>
      </c>
      <c r="J998">
        <v>127.9</v>
      </c>
      <c r="K998">
        <v>5.3314917127071695</v>
      </c>
      <c r="L998">
        <v>3.831118060985149</v>
      </c>
    </row>
    <row r="999" spans="1:12" x14ac:dyDescent="0.35">
      <c r="A999" t="s">
        <v>30</v>
      </c>
      <c r="B999">
        <v>2016</v>
      </c>
      <c r="C999" t="s">
        <v>46</v>
      </c>
      <c r="D999" s="29">
        <v>42705</v>
      </c>
      <c r="E999" t="s">
        <v>95</v>
      </c>
      <c r="F999" t="s">
        <v>83</v>
      </c>
      <c r="G999">
        <v>520.70000000000005</v>
      </c>
      <c r="H999">
        <v>132.80000000000001</v>
      </c>
      <c r="I999" s="38">
        <v>492.1</v>
      </c>
      <c r="J999">
        <v>127.9</v>
      </c>
      <c r="K999">
        <v>5.8118268644584479</v>
      </c>
      <c r="L999">
        <v>3.831118060985149</v>
      </c>
    </row>
    <row r="1000" spans="1:12" x14ac:dyDescent="0.35">
      <c r="A1000" t="s">
        <v>30</v>
      </c>
      <c r="B1000">
        <v>2016</v>
      </c>
      <c r="C1000" t="s">
        <v>46</v>
      </c>
      <c r="D1000" s="29">
        <v>42705</v>
      </c>
      <c r="E1000" t="s">
        <v>95</v>
      </c>
      <c r="F1000" t="s">
        <v>84</v>
      </c>
      <c r="G1000">
        <v>259.2</v>
      </c>
      <c r="H1000">
        <v>132.80000000000001</v>
      </c>
      <c r="I1000" s="38">
        <v>245.8</v>
      </c>
      <c r="J1000">
        <v>127.9</v>
      </c>
      <c r="K1000">
        <v>5.4515866558177288</v>
      </c>
      <c r="L1000">
        <v>3.831118060985149</v>
      </c>
    </row>
    <row r="1001" spans="1:12" x14ac:dyDescent="0.35">
      <c r="A1001" t="s">
        <v>30</v>
      </c>
      <c r="B1001">
        <v>2016</v>
      </c>
      <c r="C1001" t="s">
        <v>46</v>
      </c>
      <c r="D1001" s="29">
        <v>42705</v>
      </c>
      <c r="E1001" t="s">
        <v>95</v>
      </c>
      <c r="F1001" t="s">
        <v>21</v>
      </c>
      <c r="G1001">
        <v>132</v>
      </c>
      <c r="H1001">
        <v>132.80000000000001</v>
      </c>
      <c r="I1001" s="38">
        <v>125.7</v>
      </c>
      <c r="J1001">
        <v>127.9</v>
      </c>
      <c r="K1001">
        <v>5.0119331742243416</v>
      </c>
      <c r="L1001">
        <v>3.831118060985149</v>
      </c>
    </row>
    <row r="1002" spans="1:12" x14ac:dyDescent="0.35">
      <c r="A1002" t="s">
        <v>30</v>
      </c>
      <c r="B1002">
        <v>2016</v>
      </c>
      <c r="C1002" t="s">
        <v>46</v>
      </c>
      <c r="D1002" s="29">
        <v>42705</v>
      </c>
      <c r="E1002" t="s">
        <v>95</v>
      </c>
      <c r="F1002" t="s">
        <v>23</v>
      </c>
      <c r="G1002">
        <v>129.69999999999999</v>
      </c>
      <c r="H1002">
        <v>132.80000000000001</v>
      </c>
      <c r="I1002" s="38">
        <v>123.1</v>
      </c>
      <c r="J1002">
        <v>127.9</v>
      </c>
      <c r="K1002">
        <v>5.3614947197400449</v>
      </c>
      <c r="L1002">
        <v>3.831118060985149</v>
      </c>
    </row>
    <row r="1003" spans="1:12" x14ac:dyDescent="0.35">
      <c r="A1003" t="s">
        <v>33</v>
      </c>
      <c r="B1003">
        <v>2016</v>
      </c>
      <c r="C1003" t="s">
        <v>46</v>
      </c>
      <c r="D1003" s="29">
        <v>42705</v>
      </c>
      <c r="E1003" t="s">
        <v>95</v>
      </c>
      <c r="F1003" t="s">
        <v>75</v>
      </c>
      <c r="G1003">
        <v>1606.7</v>
      </c>
      <c r="H1003">
        <v>127.6</v>
      </c>
      <c r="I1003" s="38">
        <v>1578.6</v>
      </c>
      <c r="J1003">
        <v>124</v>
      </c>
      <c r="K1003">
        <v>1.7800582794881628</v>
      </c>
      <c r="L1003">
        <v>2.9032258064516081</v>
      </c>
    </row>
    <row r="1004" spans="1:12" x14ac:dyDescent="0.35">
      <c r="A1004" t="s">
        <v>33</v>
      </c>
      <c r="B1004">
        <v>2016</v>
      </c>
      <c r="C1004" t="s">
        <v>46</v>
      </c>
      <c r="D1004" s="29">
        <v>42705</v>
      </c>
      <c r="E1004" t="s">
        <v>95</v>
      </c>
      <c r="F1004" t="s">
        <v>17</v>
      </c>
      <c r="G1004">
        <v>381</v>
      </c>
      <c r="H1004">
        <v>127.6</v>
      </c>
      <c r="I1004" s="38">
        <v>369.4</v>
      </c>
      <c r="J1004">
        <v>124</v>
      </c>
      <c r="K1004">
        <v>3.1402273957769422</v>
      </c>
      <c r="L1004">
        <v>2.9032258064516081</v>
      </c>
    </row>
    <row r="1005" spans="1:12" x14ac:dyDescent="0.35">
      <c r="A1005" t="s">
        <v>33</v>
      </c>
      <c r="B1005">
        <v>2016</v>
      </c>
      <c r="C1005" t="s">
        <v>46</v>
      </c>
      <c r="D1005" s="29">
        <v>42705</v>
      </c>
      <c r="E1005" t="s">
        <v>95</v>
      </c>
      <c r="F1005" t="s">
        <v>82</v>
      </c>
      <c r="G1005">
        <v>374.5</v>
      </c>
      <c r="H1005">
        <v>127.6</v>
      </c>
      <c r="I1005" s="38">
        <v>358.29999999999995</v>
      </c>
      <c r="J1005">
        <v>124</v>
      </c>
      <c r="K1005">
        <v>4.5213508233324164</v>
      </c>
      <c r="L1005">
        <v>2.9032258064516081</v>
      </c>
    </row>
    <row r="1006" spans="1:12" x14ac:dyDescent="0.35">
      <c r="A1006" t="s">
        <v>33</v>
      </c>
      <c r="B1006">
        <v>2016</v>
      </c>
      <c r="C1006" t="s">
        <v>46</v>
      </c>
      <c r="D1006" s="29">
        <v>42705</v>
      </c>
      <c r="E1006" t="s">
        <v>95</v>
      </c>
      <c r="F1006" t="s">
        <v>83</v>
      </c>
      <c r="G1006">
        <v>509.80000000000007</v>
      </c>
      <c r="H1006">
        <v>127.6</v>
      </c>
      <c r="I1006" s="38">
        <v>489.7</v>
      </c>
      <c r="J1006">
        <v>124</v>
      </c>
      <c r="K1006">
        <v>4.1045538084541722</v>
      </c>
      <c r="L1006">
        <v>2.9032258064516081</v>
      </c>
    </row>
    <row r="1007" spans="1:12" x14ac:dyDescent="0.35">
      <c r="A1007" t="s">
        <v>33</v>
      </c>
      <c r="B1007">
        <v>2016</v>
      </c>
      <c r="C1007" t="s">
        <v>46</v>
      </c>
      <c r="D1007" s="29">
        <v>42705</v>
      </c>
      <c r="E1007" t="s">
        <v>95</v>
      </c>
      <c r="F1007" t="s">
        <v>84</v>
      </c>
      <c r="G1007">
        <v>246.4</v>
      </c>
      <c r="H1007">
        <v>127.6</v>
      </c>
      <c r="I1007" s="38">
        <v>237.7</v>
      </c>
      <c r="J1007">
        <v>124</v>
      </c>
      <c r="K1007">
        <v>3.6600757257046772</v>
      </c>
      <c r="L1007">
        <v>2.9032258064516081</v>
      </c>
    </row>
    <row r="1008" spans="1:12" x14ac:dyDescent="0.35">
      <c r="A1008" t="s">
        <v>33</v>
      </c>
      <c r="B1008">
        <v>2016</v>
      </c>
      <c r="C1008" t="s">
        <v>46</v>
      </c>
      <c r="D1008" s="29">
        <v>42705</v>
      </c>
      <c r="E1008" t="s">
        <v>95</v>
      </c>
      <c r="F1008" t="s">
        <v>21</v>
      </c>
      <c r="G1008">
        <v>117.8</v>
      </c>
      <c r="H1008">
        <v>127.6</v>
      </c>
      <c r="I1008" s="38">
        <v>116</v>
      </c>
      <c r="J1008">
        <v>124</v>
      </c>
      <c r="K1008">
        <v>1.551724137931032</v>
      </c>
      <c r="L1008">
        <v>2.9032258064516081</v>
      </c>
    </row>
    <row r="1009" spans="1:12" x14ac:dyDescent="0.35">
      <c r="A1009" t="s">
        <v>33</v>
      </c>
      <c r="B1009">
        <v>2016</v>
      </c>
      <c r="C1009" t="s">
        <v>46</v>
      </c>
      <c r="D1009" s="29">
        <v>42705</v>
      </c>
      <c r="E1009" t="s">
        <v>95</v>
      </c>
      <c r="F1009" t="s">
        <v>23</v>
      </c>
      <c r="G1009">
        <v>122.3</v>
      </c>
      <c r="H1009">
        <v>127.6</v>
      </c>
      <c r="I1009" s="38">
        <v>118.6</v>
      </c>
      <c r="J1009">
        <v>124</v>
      </c>
      <c r="K1009">
        <v>3.1197301854974731</v>
      </c>
      <c r="L1009">
        <v>2.9032258064516081</v>
      </c>
    </row>
    <row r="1010" spans="1:12" x14ac:dyDescent="0.35">
      <c r="A1010" t="s">
        <v>34</v>
      </c>
      <c r="B1010">
        <v>2017</v>
      </c>
      <c r="C1010" t="s">
        <v>31</v>
      </c>
      <c r="D1010" s="29">
        <v>42736</v>
      </c>
      <c r="E1010" t="s">
        <v>95</v>
      </c>
      <c r="F1010" t="s">
        <v>75</v>
      </c>
      <c r="G1010">
        <v>1600.6999999999996</v>
      </c>
      <c r="H1010">
        <v>130.30000000000001</v>
      </c>
      <c r="I1010" s="38">
        <v>1569</v>
      </c>
      <c r="J1010">
        <v>126.3</v>
      </c>
      <c r="K1010">
        <v>2.0203951561503883</v>
      </c>
      <c r="L1010">
        <v>3.1670625494853639</v>
      </c>
    </row>
    <row r="1011" spans="1:12" x14ac:dyDescent="0.35">
      <c r="A1011" t="s">
        <v>34</v>
      </c>
      <c r="B1011">
        <v>2017</v>
      </c>
      <c r="C1011" t="s">
        <v>31</v>
      </c>
      <c r="D1011" s="29">
        <v>42736</v>
      </c>
      <c r="E1011" t="s">
        <v>95</v>
      </c>
      <c r="F1011" t="s">
        <v>17</v>
      </c>
      <c r="G1011">
        <v>402.4</v>
      </c>
      <c r="H1011">
        <v>130.30000000000001</v>
      </c>
      <c r="I1011" s="38">
        <v>384.9</v>
      </c>
      <c r="J1011">
        <v>126.3</v>
      </c>
      <c r="K1011">
        <v>4.5466354897375947</v>
      </c>
      <c r="L1011">
        <v>3.1670625494853639</v>
      </c>
    </row>
    <row r="1012" spans="1:12" x14ac:dyDescent="0.35">
      <c r="A1012" t="s">
        <v>34</v>
      </c>
      <c r="B1012">
        <v>2017</v>
      </c>
      <c r="C1012" t="s">
        <v>31</v>
      </c>
      <c r="D1012" s="29">
        <v>42736</v>
      </c>
      <c r="E1012" t="s">
        <v>95</v>
      </c>
      <c r="F1012" t="s">
        <v>82</v>
      </c>
      <c r="G1012">
        <v>379.9</v>
      </c>
      <c r="H1012">
        <v>130.30000000000001</v>
      </c>
      <c r="I1012" s="38">
        <v>360.8</v>
      </c>
      <c r="J1012">
        <v>126.3</v>
      </c>
      <c r="K1012">
        <v>5.2937915742793695</v>
      </c>
      <c r="L1012">
        <v>3.1670625494853639</v>
      </c>
    </row>
    <row r="1013" spans="1:12" x14ac:dyDescent="0.35">
      <c r="A1013" t="s">
        <v>34</v>
      </c>
      <c r="B1013">
        <v>2017</v>
      </c>
      <c r="C1013" t="s">
        <v>31</v>
      </c>
      <c r="D1013" s="29">
        <v>42736</v>
      </c>
      <c r="E1013" t="s">
        <v>95</v>
      </c>
      <c r="F1013" t="s">
        <v>83</v>
      </c>
      <c r="G1013">
        <v>516.29999999999995</v>
      </c>
      <c r="H1013">
        <v>130.30000000000001</v>
      </c>
      <c r="I1013" s="38">
        <v>492.2</v>
      </c>
      <c r="J1013">
        <v>126.3</v>
      </c>
      <c r="K1013">
        <v>4.8963835839089729</v>
      </c>
      <c r="L1013">
        <v>3.1670625494853639</v>
      </c>
    </row>
    <row r="1014" spans="1:12" x14ac:dyDescent="0.35">
      <c r="A1014" t="s">
        <v>34</v>
      </c>
      <c r="B1014">
        <v>2017</v>
      </c>
      <c r="C1014" t="s">
        <v>31</v>
      </c>
      <c r="D1014" s="29">
        <v>42736</v>
      </c>
      <c r="E1014" t="s">
        <v>95</v>
      </c>
      <c r="F1014" t="s">
        <v>84</v>
      </c>
      <c r="G1014">
        <v>253.8</v>
      </c>
      <c r="H1014">
        <v>130.30000000000001</v>
      </c>
      <c r="I1014" s="38">
        <v>242.7</v>
      </c>
      <c r="J1014">
        <v>126.3</v>
      </c>
      <c r="K1014">
        <v>4.5735475896168207</v>
      </c>
      <c r="L1014">
        <v>3.1670625494853639</v>
      </c>
    </row>
    <row r="1015" spans="1:12" x14ac:dyDescent="0.35">
      <c r="A1015" t="s">
        <v>34</v>
      </c>
      <c r="B1015">
        <v>2017</v>
      </c>
      <c r="C1015" t="s">
        <v>31</v>
      </c>
      <c r="D1015" s="29">
        <v>42736</v>
      </c>
      <c r="E1015" t="s">
        <v>95</v>
      </c>
      <c r="F1015" t="s">
        <v>21</v>
      </c>
      <c r="G1015">
        <v>126.8</v>
      </c>
      <c r="H1015">
        <v>130.30000000000001</v>
      </c>
      <c r="I1015" s="38">
        <v>122.7</v>
      </c>
      <c r="J1015">
        <v>126.3</v>
      </c>
      <c r="K1015">
        <v>3.3414832925835323</v>
      </c>
      <c r="L1015">
        <v>3.1670625494853639</v>
      </c>
    </row>
    <row r="1016" spans="1:12" x14ac:dyDescent="0.35">
      <c r="A1016" t="s">
        <v>34</v>
      </c>
      <c r="B1016">
        <v>2017</v>
      </c>
      <c r="C1016" t="s">
        <v>31</v>
      </c>
      <c r="D1016" s="29">
        <v>42736</v>
      </c>
      <c r="E1016" t="s">
        <v>95</v>
      </c>
      <c r="F1016" t="s">
        <v>23</v>
      </c>
      <c r="G1016">
        <v>127.1</v>
      </c>
      <c r="H1016">
        <v>130.30000000000001</v>
      </c>
      <c r="I1016" s="38">
        <v>122</v>
      </c>
      <c r="J1016">
        <v>126.3</v>
      </c>
      <c r="K1016">
        <v>4.1803278688524541</v>
      </c>
      <c r="L1016">
        <v>3.1670625494853639</v>
      </c>
    </row>
    <row r="1017" spans="1:12" x14ac:dyDescent="0.35">
      <c r="A1017" t="s">
        <v>30</v>
      </c>
      <c r="B1017">
        <v>2017</v>
      </c>
      <c r="C1017" t="s">
        <v>31</v>
      </c>
      <c r="D1017" s="29">
        <v>42736</v>
      </c>
      <c r="E1017" t="s">
        <v>95</v>
      </c>
      <c r="F1017" t="s">
        <v>75</v>
      </c>
      <c r="G1017">
        <v>1608.3000000000002</v>
      </c>
      <c r="H1017">
        <v>132.4</v>
      </c>
      <c r="I1017" s="38">
        <v>1565.8000000000002</v>
      </c>
      <c r="J1017">
        <v>128.1</v>
      </c>
      <c r="K1017">
        <v>2.7142674671094644</v>
      </c>
      <c r="L1017">
        <v>3.356752537080415</v>
      </c>
    </row>
    <row r="1018" spans="1:12" x14ac:dyDescent="0.35">
      <c r="A1018" t="s">
        <v>30</v>
      </c>
      <c r="B1018">
        <v>2017</v>
      </c>
      <c r="C1018" t="s">
        <v>31</v>
      </c>
      <c r="D1018" s="29">
        <v>42736</v>
      </c>
      <c r="E1018" t="s">
        <v>95</v>
      </c>
      <c r="F1018" t="s">
        <v>17</v>
      </c>
      <c r="G1018">
        <v>416.5</v>
      </c>
      <c r="H1018">
        <v>132.4</v>
      </c>
      <c r="I1018" s="38">
        <v>394.70000000000005</v>
      </c>
      <c r="J1018">
        <v>128.1</v>
      </c>
      <c r="K1018">
        <v>5.5231821636685972</v>
      </c>
      <c r="L1018">
        <v>3.356752537080415</v>
      </c>
    </row>
    <row r="1019" spans="1:12" x14ac:dyDescent="0.35">
      <c r="A1019" t="s">
        <v>30</v>
      </c>
      <c r="B1019">
        <v>2017</v>
      </c>
      <c r="C1019" t="s">
        <v>31</v>
      </c>
      <c r="D1019" s="29">
        <v>42736</v>
      </c>
      <c r="E1019" t="s">
        <v>95</v>
      </c>
      <c r="F1019" t="s">
        <v>82</v>
      </c>
      <c r="G1019">
        <v>383.29999999999995</v>
      </c>
      <c r="H1019">
        <v>132.4</v>
      </c>
      <c r="I1019" s="38">
        <v>363.2</v>
      </c>
      <c r="J1019">
        <v>128.1</v>
      </c>
      <c r="K1019">
        <v>5.5341409691629861</v>
      </c>
      <c r="L1019">
        <v>3.356752537080415</v>
      </c>
    </row>
    <row r="1020" spans="1:12" x14ac:dyDescent="0.35">
      <c r="A1020" t="s">
        <v>30</v>
      </c>
      <c r="B1020">
        <v>2017</v>
      </c>
      <c r="C1020" t="s">
        <v>31</v>
      </c>
      <c r="D1020" s="29">
        <v>42736</v>
      </c>
      <c r="E1020" t="s">
        <v>95</v>
      </c>
      <c r="F1020" t="s">
        <v>83</v>
      </c>
      <c r="G1020">
        <v>521.4</v>
      </c>
      <c r="H1020">
        <v>132.4</v>
      </c>
      <c r="I1020" s="38">
        <v>494.19999999999993</v>
      </c>
      <c r="J1020">
        <v>128.1</v>
      </c>
      <c r="K1020">
        <v>5.5038445973290262</v>
      </c>
      <c r="L1020">
        <v>3.356752537080415</v>
      </c>
    </row>
    <row r="1021" spans="1:12" x14ac:dyDescent="0.35">
      <c r="A1021" t="s">
        <v>30</v>
      </c>
      <c r="B1021">
        <v>2017</v>
      </c>
      <c r="C1021" t="s">
        <v>31</v>
      </c>
      <c r="D1021" s="29">
        <v>42736</v>
      </c>
      <c r="E1021" t="s">
        <v>95</v>
      </c>
      <c r="F1021" t="s">
        <v>84</v>
      </c>
      <c r="G1021">
        <v>259.79999999999995</v>
      </c>
      <c r="H1021">
        <v>132.4</v>
      </c>
      <c r="I1021" s="38">
        <v>246.7</v>
      </c>
      <c r="J1021">
        <v>128.1</v>
      </c>
      <c r="K1021">
        <v>5.3100932306444939</v>
      </c>
      <c r="L1021">
        <v>3.356752537080415</v>
      </c>
    </row>
    <row r="1022" spans="1:12" x14ac:dyDescent="0.35">
      <c r="A1022" t="s">
        <v>30</v>
      </c>
      <c r="B1022">
        <v>2017</v>
      </c>
      <c r="C1022" t="s">
        <v>31</v>
      </c>
      <c r="D1022" s="29">
        <v>42736</v>
      </c>
      <c r="E1022" t="s">
        <v>95</v>
      </c>
      <c r="F1022" t="s">
        <v>21</v>
      </c>
      <c r="G1022">
        <v>132.1</v>
      </c>
      <c r="H1022">
        <v>132.4</v>
      </c>
      <c r="I1022" s="38">
        <v>126.2</v>
      </c>
      <c r="J1022">
        <v>128.1</v>
      </c>
      <c r="K1022">
        <v>4.6751188589540345</v>
      </c>
      <c r="L1022">
        <v>3.356752537080415</v>
      </c>
    </row>
    <row r="1023" spans="1:12" x14ac:dyDescent="0.35">
      <c r="A1023" t="s">
        <v>30</v>
      </c>
      <c r="B1023">
        <v>2017</v>
      </c>
      <c r="C1023" t="s">
        <v>31</v>
      </c>
      <c r="D1023" s="29">
        <v>42736</v>
      </c>
      <c r="E1023" t="s">
        <v>95</v>
      </c>
      <c r="F1023" t="s">
        <v>23</v>
      </c>
      <c r="G1023">
        <v>129.9</v>
      </c>
      <c r="H1023">
        <v>132.4</v>
      </c>
      <c r="I1023" s="38">
        <v>123.7</v>
      </c>
      <c r="J1023">
        <v>128.1</v>
      </c>
      <c r="K1023">
        <v>5.0121261115602289</v>
      </c>
      <c r="L1023">
        <v>3.356752537080415</v>
      </c>
    </row>
    <row r="1024" spans="1:12" x14ac:dyDescent="0.35">
      <c r="A1024" t="s">
        <v>33</v>
      </c>
      <c r="B1024">
        <v>2017</v>
      </c>
      <c r="C1024" t="s">
        <v>31</v>
      </c>
      <c r="D1024" s="29">
        <v>42736</v>
      </c>
      <c r="E1024" t="s">
        <v>95</v>
      </c>
      <c r="F1024" t="s">
        <v>75</v>
      </c>
      <c r="G1024">
        <v>1590</v>
      </c>
      <c r="H1024">
        <v>127.8</v>
      </c>
      <c r="I1024" s="38">
        <v>1580.9</v>
      </c>
      <c r="J1024">
        <v>124.2</v>
      </c>
      <c r="K1024">
        <v>0.57562148143462011</v>
      </c>
      <c r="L1024">
        <v>2.8985507246376767</v>
      </c>
    </row>
    <row r="1025" spans="1:12" x14ac:dyDescent="0.35">
      <c r="A1025" t="s">
        <v>33</v>
      </c>
      <c r="B1025">
        <v>2017</v>
      </c>
      <c r="C1025" t="s">
        <v>31</v>
      </c>
      <c r="D1025" s="29">
        <v>42736</v>
      </c>
      <c r="E1025" t="s">
        <v>95</v>
      </c>
      <c r="F1025" t="s">
        <v>17</v>
      </c>
      <c r="G1025">
        <v>381.5</v>
      </c>
      <c r="H1025">
        <v>127.8</v>
      </c>
      <c r="I1025" s="38">
        <v>370.5</v>
      </c>
      <c r="J1025">
        <v>124.2</v>
      </c>
      <c r="K1025">
        <v>2.9689608636977058</v>
      </c>
      <c r="L1025">
        <v>2.8985507246376767</v>
      </c>
    </row>
    <row r="1026" spans="1:12" x14ac:dyDescent="0.35">
      <c r="A1026" t="s">
        <v>33</v>
      </c>
      <c r="B1026">
        <v>2017</v>
      </c>
      <c r="C1026" t="s">
        <v>31</v>
      </c>
      <c r="D1026" s="29">
        <v>42736</v>
      </c>
      <c r="E1026" t="s">
        <v>95</v>
      </c>
      <c r="F1026" t="s">
        <v>82</v>
      </c>
      <c r="G1026">
        <v>377.20000000000005</v>
      </c>
      <c r="H1026">
        <v>127.8</v>
      </c>
      <c r="I1026" s="38">
        <v>358.70000000000005</v>
      </c>
      <c r="J1026">
        <v>124.2</v>
      </c>
      <c r="K1026">
        <v>5.1575132422637298</v>
      </c>
      <c r="L1026">
        <v>2.8985507246376767</v>
      </c>
    </row>
    <row r="1027" spans="1:12" x14ac:dyDescent="0.35">
      <c r="A1027" t="s">
        <v>33</v>
      </c>
      <c r="B1027">
        <v>2017</v>
      </c>
      <c r="C1027" t="s">
        <v>31</v>
      </c>
      <c r="D1027" s="29">
        <v>42736</v>
      </c>
      <c r="E1027" t="s">
        <v>95</v>
      </c>
      <c r="F1027" t="s">
        <v>83</v>
      </c>
      <c r="G1027">
        <v>511.70000000000005</v>
      </c>
      <c r="H1027">
        <v>127.8</v>
      </c>
      <c r="I1027" s="38">
        <v>492.5</v>
      </c>
      <c r="J1027">
        <v>124.2</v>
      </c>
      <c r="K1027">
        <v>3.8984771573604151</v>
      </c>
      <c r="L1027">
        <v>2.8985507246376767</v>
      </c>
    </row>
    <row r="1028" spans="1:12" x14ac:dyDescent="0.35">
      <c r="A1028" t="s">
        <v>33</v>
      </c>
      <c r="B1028">
        <v>2017</v>
      </c>
      <c r="C1028" t="s">
        <v>31</v>
      </c>
      <c r="D1028" s="29">
        <v>42736</v>
      </c>
      <c r="E1028" t="s">
        <v>95</v>
      </c>
      <c r="F1028" t="s">
        <v>84</v>
      </c>
      <c r="G1028">
        <v>247.2</v>
      </c>
      <c r="H1028">
        <v>127.8</v>
      </c>
      <c r="I1028" s="38">
        <v>238.39999999999998</v>
      </c>
      <c r="J1028">
        <v>124.2</v>
      </c>
      <c r="K1028">
        <v>3.69127516778524</v>
      </c>
      <c r="L1028">
        <v>2.8985507246376767</v>
      </c>
    </row>
    <row r="1029" spans="1:12" x14ac:dyDescent="0.35">
      <c r="A1029" t="s">
        <v>33</v>
      </c>
      <c r="B1029">
        <v>2017</v>
      </c>
      <c r="C1029" t="s">
        <v>31</v>
      </c>
      <c r="D1029" s="29">
        <v>42736</v>
      </c>
      <c r="E1029" t="s">
        <v>95</v>
      </c>
      <c r="F1029" t="s">
        <v>21</v>
      </c>
      <c r="G1029">
        <v>118</v>
      </c>
      <c r="H1029">
        <v>127.8</v>
      </c>
      <c r="I1029" s="38">
        <v>116.9</v>
      </c>
      <c r="J1029">
        <v>124.2</v>
      </c>
      <c r="K1029">
        <v>0.94097519247219352</v>
      </c>
      <c r="L1029">
        <v>2.8985507246376767</v>
      </c>
    </row>
    <row r="1030" spans="1:12" x14ac:dyDescent="0.35">
      <c r="A1030" t="s">
        <v>33</v>
      </c>
      <c r="B1030">
        <v>2017</v>
      </c>
      <c r="C1030" t="s">
        <v>31</v>
      </c>
      <c r="D1030" s="29">
        <v>42736</v>
      </c>
      <c r="E1030" t="s">
        <v>95</v>
      </c>
      <c r="F1030" t="s">
        <v>23</v>
      </c>
      <c r="G1030">
        <v>122.6</v>
      </c>
      <c r="H1030">
        <v>127.8</v>
      </c>
      <c r="I1030" s="38">
        <v>119.1</v>
      </c>
      <c r="J1030">
        <v>124.2</v>
      </c>
      <c r="K1030">
        <v>2.9387069689336696</v>
      </c>
      <c r="L1030">
        <v>2.8985507246376767</v>
      </c>
    </row>
    <row r="1031" spans="1:12" x14ac:dyDescent="0.35">
      <c r="A1031" t="s">
        <v>34</v>
      </c>
      <c r="B1031">
        <v>2017</v>
      </c>
      <c r="C1031" t="s">
        <v>35</v>
      </c>
      <c r="D1031" s="29">
        <v>42767</v>
      </c>
      <c r="E1031" t="s">
        <v>95</v>
      </c>
      <c r="F1031" t="s">
        <v>75</v>
      </c>
      <c r="G1031">
        <v>1595.4</v>
      </c>
      <c r="H1031">
        <v>130.6</v>
      </c>
      <c r="I1031" s="38">
        <v>1555.1</v>
      </c>
      <c r="J1031">
        <v>126</v>
      </c>
      <c r="K1031">
        <v>2.5914732171564649</v>
      </c>
      <c r="L1031">
        <v>3.6507936507936463</v>
      </c>
    </row>
    <row r="1032" spans="1:12" x14ac:dyDescent="0.35">
      <c r="A1032" t="s">
        <v>34</v>
      </c>
      <c r="B1032">
        <v>2017</v>
      </c>
      <c r="C1032" t="s">
        <v>35</v>
      </c>
      <c r="D1032" s="29">
        <v>42767</v>
      </c>
      <c r="E1032" t="s">
        <v>95</v>
      </c>
      <c r="F1032" t="s">
        <v>17</v>
      </c>
      <c r="G1032">
        <v>403</v>
      </c>
      <c r="H1032">
        <v>130.6</v>
      </c>
      <c r="I1032" s="38">
        <v>386.9</v>
      </c>
      <c r="J1032">
        <v>126</v>
      </c>
      <c r="K1032">
        <v>4.1612819850090519</v>
      </c>
      <c r="L1032">
        <v>3.6507936507936463</v>
      </c>
    </row>
    <row r="1033" spans="1:12" x14ac:dyDescent="0.35">
      <c r="A1033" t="s">
        <v>34</v>
      </c>
      <c r="B1033">
        <v>2017</v>
      </c>
      <c r="C1033" t="s">
        <v>35</v>
      </c>
      <c r="D1033" s="29">
        <v>42767</v>
      </c>
      <c r="E1033" t="s">
        <v>95</v>
      </c>
      <c r="F1033" t="s">
        <v>82</v>
      </c>
      <c r="G1033">
        <v>381.3</v>
      </c>
      <c r="H1033">
        <v>130.6</v>
      </c>
      <c r="I1033" s="38">
        <v>362.4</v>
      </c>
      <c r="J1033">
        <v>126</v>
      </c>
      <c r="K1033">
        <v>5.2152317880794801</v>
      </c>
      <c r="L1033">
        <v>3.6507936507936463</v>
      </c>
    </row>
    <row r="1034" spans="1:12" x14ac:dyDescent="0.35">
      <c r="A1034" t="s">
        <v>34</v>
      </c>
      <c r="B1034">
        <v>2017</v>
      </c>
      <c r="C1034" t="s">
        <v>35</v>
      </c>
      <c r="D1034" s="29">
        <v>42767</v>
      </c>
      <c r="E1034" t="s">
        <v>95</v>
      </c>
      <c r="F1034" t="s">
        <v>83</v>
      </c>
      <c r="G1034">
        <v>518.5</v>
      </c>
      <c r="H1034">
        <v>130.6</v>
      </c>
      <c r="I1034" s="38">
        <v>495.79999999999995</v>
      </c>
      <c r="J1034">
        <v>126</v>
      </c>
      <c r="K1034">
        <v>4.5784590560710061</v>
      </c>
      <c r="L1034">
        <v>3.6507936507936463</v>
      </c>
    </row>
    <row r="1035" spans="1:12" x14ac:dyDescent="0.35">
      <c r="A1035" t="s">
        <v>34</v>
      </c>
      <c r="B1035">
        <v>2017</v>
      </c>
      <c r="C1035" t="s">
        <v>35</v>
      </c>
      <c r="D1035" s="29">
        <v>42767</v>
      </c>
      <c r="E1035" t="s">
        <v>95</v>
      </c>
      <c r="F1035" t="s">
        <v>84</v>
      </c>
      <c r="G1035">
        <v>254.5</v>
      </c>
      <c r="H1035">
        <v>130.6</v>
      </c>
      <c r="I1035" s="38">
        <v>243.7</v>
      </c>
      <c r="J1035">
        <v>126</v>
      </c>
      <c r="K1035">
        <v>4.4316782929831806</v>
      </c>
      <c r="L1035">
        <v>3.6507936507936463</v>
      </c>
    </row>
    <row r="1036" spans="1:12" x14ac:dyDescent="0.35">
      <c r="A1036" t="s">
        <v>34</v>
      </c>
      <c r="B1036">
        <v>2017</v>
      </c>
      <c r="C1036" t="s">
        <v>35</v>
      </c>
      <c r="D1036" s="29">
        <v>42767</v>
      </c>
      <c r="E1036" t="s">
        <v>95</v>
      </c>
      <c r="F1036" t="s">
        <v>21</v>
      </c>
      <c r="G1036">
        <v>127.9</v>
      </c>
      <c r="H1036">
        <v>130.6</v>
      </c>
      <c r="I1036" s="38">
        <v>123.1</v>
      </c>
      <c r="J1036">
        <v>126</v>
      </c>
      <c r="K1036">
        <v>3.8992688870836809</v>
      </c>
      <c r="L1036">
        <v>3.6507936507936463</v>
      </c>
    </row>
    <row r="1037" spans="1:12" x14ac:dyDescent="0.35">
      <c r="A1037" t="s">
        <v>34</v>
      </c>
      <c r="B1037">
        <v>2017</v>
      </c>
      <c r="C1037" t="s">
        <v>35</v>
      </c>
      <c r="D1037" s="29">
        <v>42767</v>
      </c>
      <c r="E1037" t="s">
        <v>95</v>
      </c>
      <c r="F1037" t="s">
        <v>23</v>
      </c>
      <c r="G1037">
        <v>127.4</v>
      </c>
      <c r="H1037">
        <v>130.6</v>
      </c>
      <c r="I1037" s="38">
        <v>122.5</v>
      </c>
      <c r="J1037">
        <v>126</v>
      </c>
      <c r="K1037">
        <v>4.0000000000000053</v>
      </c>
      <c r="L1037">
        <v>3.6507936507936463</v>
      </c>
    </row>
    <row r="1038" spans="1:12" x14ac:dyDescent="0.35">
      <c r="A1038" t="s">
        <v>30</v>
      </c>
      <c r="B1038">
        <v>2017</v>
      </c>
      <c r="C1038" t="s">
        <v>35</v>
      </c>
      <c r="D1038" s="29">
        <v>42767</v>
      </c>
      <c r="E1038" t="s">
        <v>95</v>
      </c>
      <c r="F1038" t="s">
        <v>75</v>
      </c>
      <c r="G1038">
        <v>1605.1000000000001</v>
      </c>
      <c r="H1038">
        <v>132.6</v>
      </c>
      <c r="I1038" s="38">
        <v>1557.8</v>
      </c>
      <c r="J1038">
        <v>127.9</v>
      </c>
      <c r="K1038">
        <v>3.0363332905379501</v>
      </c>
      <c r="L1038">
        <v>3.6747458952306395</v>
      </c>
    </row>
    <row r="1039" spans="1:12" x14ac:dyDescent="0.35">
      <c r="A1039" t="s">
        <v>30</v>
      </c>
      <c r="B1039">
        <v>2017</v>
      </c>
      <c r="C1039" t="s">
        <v>35</v>
      </c>
      <c r="D1039" s="29">
        <v>42767</v>
      </c>
      <c r="E1039" t="s">
        <v>95</v>
      </c>
      <c r="F1039" t="s">
        <v>17</v>
      </c>
      <c r="G1039">
        <v>416.90000000000003</v>
      </c>
      <c r="H1039">
        <v>132.6</v>
      </c>
      <c r="I1039" s="38">
        <v>397.1</v>
      </c>
      <c r="J1039">
        <v>127.9</v>
      </c>
      <c r="K1039">
        <v>4.9861495844875368</v>
      </c>
      <c r="L1039">
        <v>3.6747458952306395</v>
      </c>
    </row>
    <row r="1040" spans="1:12" x14ac:dyDescent="0.35">
      <c r="A1040" t="s">
        <v>30</v>
      </c>
      <c r="B1040">
        <v>2017</v>
      </c>
      <c r="C1040" t="s">
        <v>35</v>
      </c>
      <c r="D1040" s="29">
        <v>42767</v>
      </c>
      <c r="E1040" t="s">
        <v>95</v>
      </c>
      <c r="F1040" t="s">
        <v>82</v>
      </c>
      <c r="G1040">
        <v>384.9</v>
      </c>
      <c r="H1040">
        <v>132.6</v>
      </c>
      <c r="I1040" s="38">
        <v>365.4</v>
      </c>
      <c r="J1040">
        <v>127.9</v>
      </c>
      <c r="K1040">
        <v>5.3366174055829232</v>
      </c>
      <c r="L1040">
        <v>3.6747458952306395</v>
      </c>
    </row>
    <row r="1041" spans="1:12" x14ac:dyDescent="0.35">
      <c r="A1041" t="s">
        <v>30</v>
      </c>
      <c r="B1041">
        <v>2017</v>
      </c>
      <c r="C1041" t="s">
        <v>35</v>
      </c>
      <c r="D1041" s="29">
        <v>42767</v>
      </c>
      <c r="E1041" t="s">
        <v>95</v>
      </c>
      <c r="F1041" t="s">
        <v>83</v>
      </c>
      <c r="G1041">
        <v>524</v>
      </c>
      <c r="H1041">
        <v>132.6</v>
      </c>
      <c r="I1041" s="38">
        <v>498.3</v>
      </c>
      <c r="J1041">
        <v>127.9</v>
      </c>
      <c r="K1041">
        <v>5.1575356211117782</v>
      </c>
      <c r="L1041">
        <v>3.6747458952306395</v>
      </c>
    </row>
    <row r="1042" spans="1:12" x14ac:dyDescent="0.35">
      <c r="A1042" t="s">
        <v>30</v>
      </c>
      <c r="B1042">
        <v>2017</v>
      </c>
      <c r="C1042" t="s">
        <v>35</v>
      </c>
      <c r="D1042" s="29">
        <v>42767</v>
      </c>
      <c r="E1042" t="s">
        <v>95</v>
      </c>
      <c r="F1042" t="s">
        <v>84</v>
      </c>
      <c r="G1042">
        <v>260.60000000000002</v>
      </c>
      <c r="H1042">
        <v>132.6</v>
      </c>
      <c r="I1042" s="38">
        <v>248</v>
      </c>
      <c r="J1042">
        <v>127.9</v>
      </c>
      <c r="K1042">
        <v>5.0806451612903318</v>
      </c>
      <c r="L1042">
        <v>3.6747458952306395</v>
      </c>
    </row>
    <row r="1043" spans="1:12" x14ac:dyDescent="0.35">
      <c r="A1043" t="s">
        <v>30</v>
      </c>
      <c r="B1043">
        <v>2017</v>
      </c>
      <c r="C1043" t="s">
        <v>35</v>
      </c>
      <c r="D1043" s="29">
        <v>42767</v>
      </c>
      <c r="E1043" t="s">
        <v>95</v>
      </c>
      <c r="F1043" t="s">
        <v>21</v>
      </c>
      <c r="G1043">
        <v>133.19999999999999</v>
      </c>
      <c r="H1043">
        <v>132.6</v>
      </c>
      <c r="I1043" s="38">
        <v>127.5</v>
      </c>
      <c r="J1043">
        <v>127.9</v>
      </c>
      <c r="K1043">
        <v>4.4705882352941089</v>
      </c>
      <c r="L1043">
        <v>3.6747458952306395</v>
      </c>
    </row>
    <row r="1044" spans="1:12" x14ac:dyDescent="0.35">
      <c r="A1044" t="s">
        <v>30</v>
      </c>
      <c r="B1044">
        <v>2017</v>
      </c>
      <c r="C1044" t="s">
        <v>35</v>
      </c>
      <c r="D1044" s="29">
        <v>42767</v>
      </c>
      <c r="E1044" t="s">
        <v>95</v>
      </c>
      <c r="F1044" t="s">
        <v>23</v>
      </c>
      <c r="G1044">
        <v>130.1</v>
      </c>
      <c r="H1044">
        <v>132.6</v>
      </c>
      <c r="I1044" s="38">
        <v>124.3</v>
      </c>
      <c r="J1044">
        <v>127.9</v>
      </c>
      <c r="K1044">
        <v>4.6661303298471415</v>
      </c>
      <c r="L1044">
        <v>3.6747458952306395</v>
      </c>
    </row>
    <row r="1045" spans="1:12" x14ac:dyDescent="0.35">
      <c r="A1045" t="s">
        <v>33</v>
      </c>
      <c r="B1045">
        <v>2017</v>
      </c>
      <c r="C1045" t="s">
        <v>35</v>
      </c>
      <c r="D1045" s="29">
        <v>42767</v>
      </c>
      <c r="E1045" t="s">
        <v>95</v>
      </c>
      <c r="F1045" t="s">
        <v>75</v>
      </c>
      <c r="G1045">
        <v>1581.9</v>
      </c>
      <c r="H1045">
        <v>128.19999999999999</v>
      </c>
      <c r="I1045" s="38">
        <v>1555.5</v>
      </c>
      <c r="J1045">
        <v>123.8</v>
      </c>
      <c r="K1045">
        <v>1.6972034715525612</v>
      </c>
      <c r="L1045">
        <v>3.5541195476575056</v>
      </c>
    </row>
    <row r="1046" spans="1:12" x14ac:dyDescent="0.35">
      <c r="A1046" t="s">
        <v>33</v>
      </c>
      <c r="B1046">
        <v>2017</v>
      </c>
      <c r="C1046" t="s">
        <v>35</v>
      </c>
      <c r="D1046" s="29">
        <v>42767</v>
      </c>
      <c r="E1046" t="s">
        <v>95</v>
      </c>
      <c r="F1046" t="s">
        <v>17</v>
      </c>
      <c r="G1046">
        <v>382.3</v>
      </c>
      <c r="H1046">
        <v>128.19999999999999</v>
      </c>
      <c r="I1046" s="38">
        <v>371.6</v>
      </c>
      <c r="J1046">
        <v>123.8</v>
      </c>
      <c r="K1046">
        <v>2.8794402583423007</v>
      </c>
      <c r="L1046">
        <v>3.5541195476575056</v>
      </c>
    </row>
    <row r="1047" spans="1:12" x14ac:dyDescent="0.35">
      <c r="A1047" t="s">
        <v>33</v>
      </c>
      <c r="B1047">
        <v>2017</v>
      </c>
      <c r="C1047" t="s">
        <v>35</v>
      </c>
      <c r="D1047" s="29">
        <v>42767</v>
      </c>
      <c r="E1047" t="s">
        <v>95</v>
      </c>
      <c r="F1047" t="s">
        <v>82</v>
      </c>
      <c r="G1047">
        <v>378.4</v>
      </c>
      <c r="H1047">
        <v>128.19999999999999</v>
      </c>
      <c r="I1047" s="38">
        <v>359.8</v>
      </c>
      <c r="J1047">
        <v>123.8</v>
      </c>
      <c r="K1047">
        <v>5.1695386325736425</v>
      </c>
      <c r="L1047">
        <v>3.5541195476575056</v>
      </c>
    </row>
    <row r="1048" spans="1:12" x14ac:dyDescent="0.35">
      <c r="A1048" t="s">
        <v>33</v>
      </c>
      <c r="B1048">
        <v>2017</v>
      </c>
      <c r="C1048" t="s">
        <v>35</v>
      </c>
      <c r="D1048" s="29">
        <v>42767</v>
      </c>
      <c r="E1048" t="s">
        <v>95</v>
      </c>
      <c r="F1048" t="s">
        <v>83</v>
      </c>
      <c r="G1048">
        <v>513.6</v>
      </c>
      <c r="H1048">
        <v>128.19999999999999</v>
      </c>
      <c r="I1048" s="38">
        <v>495.6</v>
      </c>
      <c r="J1048">
        <v>123.8</v>
      </c>
      <c r="K1048">
        <v>3.6319612590799029</v>
      </c>
      <c r="L1048">
        <v>3.5541195476575056</v>
      </c>
    </row>
    <row r="1049" spans="1:12" x14ac:dyDescent="0.35">
      <c r="A1049" t="s">
        <v>33</v>
      </c>
      <c r="B1049">
        <v>2017</v>
      </c>
      <c r="C1049" t="s">
        <v>35</v>
      </c>
      <c r="D1049" s="29">
        <v>42767</v>
      </c>
      <c r="E1049" t="s">
        <v>95</v>
      </c>
      <c r="F1049" t="s">
        <v>84</v>
      </c>
      <c r="G1049">
        <v>247.7</v>
      </c>
      <c r="H1049">
        <v>128.19999999999999</v>
      </c>
      <c r="I1049" s="38">
        <v>239</v>
      </c>
      <c r="J1049">
        <v>123.8</v>
      </c>
      <c r="K1049">
        <v>3.6401673640167318</v>
      </c>
      <c r="L1049">
        <v>3.5541195476575056</v>
      </c>
    </row>
    <row r="1050" spans="1:12" x14ac:dyDescent="0.35">
      <c r="A1050" t="s">
        <v>33</v>
      </c>
      <c r="B1050">
        <v>2017</v>
      </c>
      <c r="C1050" t="s">
        <v>35</v>
      </c>
      <c r="D1050" s="29">
        <v>42767</v>
      </c>
      <c r="E1050" t="s">
        <v>95</v>
      </c>
      <c r="F1050" t="s">
        <v>21</v>
      </c>
      <c r="G1050">
        <v>119.2</v>
      </c>
      <c r="H1050">
        <v>128.19999999999999</v>
      </c>
      <c r="I1050" s="38">
        <v>116</v>
      </c>
      <c r="J1050">
        <v>123.8</v>
      </c>
      <c r="K1050">
        <v>2.7586206896551748</v>
      </c>
      <c r="L1050">
        <v>3.5541195476575056</v>
      </c>
    </row>
    <row r="1051" spans="1:12" x14ac:dyDescent="0.35">
      <c r="A1051" t="s">
        <v>33</v>
      </c>
      <c r="B1051">
        <v>2017</v>
      </c>
      <c r="C1051" t="s">
        <v>35</v>
      </c>
      <c r="D1051" s="29">
        <v>42767</v>
      </c>
      <c r="E1051" t="s">
        <v>95</v>
      </c>
      <c r="F1051" t="s">
        <v>23</v>
      </c>
      <c r="G1051">
        <v>122.9</v>
      </c>
      <c r="H1051">
        <v>128.19999999999999</v>
      </c>
      <c r="I1051" s="38">
        <v>119.5</v>
      </c>
      <c r="J1051">
        <v>123.8</v>
      </c>
      <c r="K1051">
        <v>2.8451882845188332</v>
      </c>
      <c r="L1051">
        <v>3.5541195476575056</v>
      </c>
    </row>
    <row r="1052" spans="1:12" x14ac:dyDescent="0.35">
      <c r="A1052" t="s">
        <v>34</v>
      </c>
      <c r="B1052">
        <v>2017</v>
      </c>
      <c r="C1052" t="s">
        <v>36</v>
      </c>
      <c r="D1052" s="29">
        <v>42795</v>
      </c>
      <c r="E1052" t="s">
        <v>95</v>
      </c>
      <c r="F1052" t="s">
        <v>75</v>
      </c>
      <c r="G1052">
        <v>1591.7</v>
      </c>
      <c r="H1052">
        <v>130.9</v>
      </c>
      <c r="I1052" s="38">
        <v>1552.1000000000001</v>
      </c>
      <c r="J1052">
        <v>126</v>
      </c>
      <c r="K1052">
        <v>2.5513819985825594</v>
      </c>
      <c r="L1052">
        <v>3.8888888888888933</v>
      </c>
    </row>
    <row r="1053" spans="1:12" x14ac:dyDescent="0.35">
      <c r="A1053" t="s">
        <v>34</v>
      </c>
      <c r="B1053">
        <v>2017</v>
      </c>
      <c r="C1053" t="s">
        <v>36</v>
      </c>
      <c r="D1053" s="29">
        <v>42795</v>
      </c>
      <c r="E1053" t="s">
        <v>95</v>
      </c>
      <c r="F1053" t="s">
        <v>17</v>
      </c>
      <c r="G1053">
        <v>404.29999999999995</v>
      </c>
      <c r="H1053">
        <v>130.9</v>
      </c>
      <c r="I1053" s="38">
        <v>387.9</v>
      </c>
      <c r="J1053">
        <v>126</v>
      </c>
      <c r="K1053">
        <v>4.2278937870585152</v>
      </c>
      <c r="L1053">
        <v>3.8888888888888933</v>
      </c>
    </row>
    <row r="1054" spans="1:12" x14ac:dyDescent="0.35">
      <c r="A1054" t="s">
        <v>34</v>
      </c>
      <c r="B1054">
        <v>2017</v>
      </c>
      <c r="C1054" t="s">
        <v>36</v>
      </c>
      <c r="D1054" s="29">
        <v>42795</v>
      </c>
      <c r="E1054" t="s">
        <v>95</v>
      </c>
      <c r="F1054" t="s">
        <v>82</v>
      </c>
      <c r="G1054">
        <v>382.5</v>
      </c>
      <c r="H1054">
        <v>130.9</v>
      </c>
      <c r="I1054" s="38">
        <v>362.70000000000005</v>
      </c>
      <c r="J1054">
        <v>126</v>
      </c>
      <c r="K1054">
        <v>5.4590570719602844</v>
      </c>
      <c r="L1054">
        <v>3.8888888888888933</v>
      </c>
    </row>
    <row r="1055" spans="1:12" x14ac:dyDescent="0.35">
      <c r="A1055" t="s">
        <v>34</v>
      </c>
      <c r="B1055">
        <v>2017</v>
      </c>
      <c r="C1055" t="s">
        <v>36</v>
      </c>
      <c r="D1055" s="29">
        <v>42795</v>
      </c>
      <c r="E1055" t="s">
        <v>95</v>
      </c>
      <c r="F1055" t="s">
        <v>83</v>
      </c>
      <c r="G1055">
        <v>519.9</v>
      </c>
      <c r="H1055">
        <v>130.9</v>
      </c>
      <c r="I1055" s="38">
        <v>497.50000000000006</v>
      </c>
      <c r="J1055">
        <v>126</v>
      </c>
      <c r="K1055">
        <v>4.5025125628140543</v>
      </c>
      <c r="L1055">
        <v>3.8888888888888933</v>
      </c>
    </row>
    <row r="1056" spans="1:12" x14ac:dyDescent="0.35">
      <c r="A1056" t="s">
        <v>34</v>
      </c>
      <c r="B1056">
        <v>2017</v>
      </c>
      <c r="C1056" t="s">
        <v>36</v>
      </c>
      <c r="D1056" s="29">
        <v>42795</v>
      </c>
      <c r="E1056" t="s">
        <v>95</v>
      </c>
      <c r="F1056" t="s">
        <v>84</v>
      </c>
      <c r="G1056">
        <v>255.2</v>
      </c>
      <c r="H1056">
        <v>130.9</v>
      </c>
      <c r="I1056" s="38">
        <v>244.39999999999998</v>
      </c>
      <c r="J1056">
        <v>126</v>
      </c>
      <c r="K1056">
        <v>4.418985270049105</v>
      </c>
      <c r="L1056">
        <v>3.8888888888888933</v>
      </c>
    </row>
    <row r="1057" spans="1:12" x14ac:dyDescent="0.35">
      <c r="A1057" t="s">
        <v>34</v>
      </c>
      <c r="B1057">
        <v>2017</v>
      </c>
      <c r="C1057" t="s">
        <v>36</v>
      </c>
      <c r="D1057" s="29">
        <v>42795</v>
      </c>
      <c r="E1057" t="s">
        <v>95</v>
      </c>
      <c r="F1057" t="s">
        <v>21</v>
      </c>
      <c r="G1057">
        <v>129.1</v>
      </c>
      <c r="H1057">
        <v>130.9</v>
      </c>
      <c r="I1057" s="38">
        <v>122.4</v>
      </c>
      <c r="J1057">
        <v>126</v>
      </c>
      <c r="K1057">
        <v>5.4738562091503171</v>
      </c>
      <c r="L1057">
        <v>3.8888888888888933</v>
      </c>
    </row>
    <row r="1058" spans="1:12" x14ac:dyDescent="0.35">
      <c r="A1058" t="s">
        <v>34</v>
      </c>
      <c r="B1058">
        <v>2017</v>
      </c>
      <c r="C1058" t="s">
        <v>36</v>
      </c>
      <c r="D1058" s="29">
        <v>42795</v>
      </c>
      <c r="E1058" t="s">
        <v>95</v>
      </c>
      <c r="F1058" t="s">
        <v>23</v>
      </c>
      <c r="G1058">
        <v>127.8</v>
      </c>
      <c r="H1058">
        <v>130.9</v>
      </c>
      <c r="I1058" s="38">
        <v>122.9</v>
      </c>
      <c r="J1058">
        <v>126</v>
      </c>
      <c r="K1058">
        <v>3.9869812855980404</v>
      </c>
      <c r="L1058">
        <v>3.8888888888888933</v>
      </c>
    </row>
    <row r="1059" spans="1:12" x14ac:dyDescent="0.35">
      <c r="A1059" t="s">
        <v>30</v>
      </c>
      <c r="B1059">
        <v>2017</v>
      </c>
      <c r="C1059" t="s">
        <v>36</v>
      </c>
      <c r="D1059" s="29">
        <v>42795</v>
      </c>
      <c r="E1059" t="s">
        <v>95</v>
      </c>
      <c r="F1059" t="s">
        <v>75</v>
      </c>
      <c r="G1059">
        <v>1598.7000000000003</v>
      </c>
      <c r="H1059">
        <v>132.80000000000001</v>
      </c>
      <c r="I1059" s="38">
        <v>1557.8000000000002</v>
      </c>
      <c r="J1059">
        <v>128</v>
      </c>
      <c r="K1059">
        <v>2.6254974964693854</v>
      </c>
      <c r="L1059">
        <v>3.7500000000000089</v>
      </c>
    </row>
    <row r="1060" spans="1:12" x14ac:dyDescent="0.35">
      <c r="A1060" t="s">
        <v>30</v>
      </c>
      <c r="B1060">
        <v>2017</v>
      </c>
      <c r="C1060" t="s">
        <v>36</v>
      </c>
      <c r="D1060" s="29">
        <v>42795</v>
      </c>
      <c r="E1060" t="s">
        <v>95</v>
      </c>
      <c r="F1060" t="s">
        <v>17</v>
      </c>
      <c r="G1060">
        <v>418.59999999999997</v>
      </c>
      <c r="H1060">
        <v>132.80000000000001</v>
      </c>
      <c r="I1060" s="38">
        <v>398.40000000000003</v>
      </c>
      <c r="J1060">
        <v>128</v>
      </c>
      <c r="K1060">
        <v>5.0702811244979742</v>
      </c>
      <c r="L1060">
        <v>3.7500000000000089</v>
      </c>
    </row>
    <row r="1061" spans="1:12" x14ac:dyDescent="0.35">
      <c r="A1061" t="s">
        <v>30</v>
      </c>
      <c r="B1061">
        <v>2017</v>
      </c>
      <c r="C1061" t="s">
        <v>36</v>
      </c>
      <c r="D1061" s="29">
        <v>42795</v>
      </c>
      <c r="E1061" t="s">
        <v>95</v>
      </c>
      <c r="F1061" t="s">
        <v>82</v>
      </c>
      <c r="G1061">
        <v>386.09999999999997</v>
      </c>
      <c r="H1061">
        <v>132.80000000000001</v>
      </c>
      <c r="I1061" s="38">
        <v>366</v>
      </c>
      <c r="J1061">
        <v>128</v>
      </c>
      <c r="K1061">
        <v>5.4918032786885149</v>
      </c>
      <c r="L1061">
        <v>3.7500000000000089</v>
      </c>
    </row>
    <row r="1062" spans="1:12" x14ac:dyDescent="0.35">
      <c r="A1062" t="s">
        <v>30</v>
      </c>
      <c r="B1062">
        <v>2017</v>
      </c>
      <c r="C1062" t="s">
        <v>36</v>
      </c>
      <c r="D1062" s="29">
        <v>42795</v>
      </c>
      <c r="E1062" t="s">
        <v>95</v>
      </c>
      <c r="F1062" t="s">
        <v>83</v>
      </c>
      <c r="G1062">
        <v>525.6</v>
      </c>
      <c r="H1062">
        <v>132.80000000000001</v>
      </c>
      <c r="I1062" s="38">
        <v>499.79999999999995</v>
      </c>
      <c r="J1062">
        <v>128</v>
      </c>
      <c r="K1062">
        <v>5.1620648259303863</v>
      </c>
      <c r="L1062">
        <v>3.7500000000000089</v>
      </c>
    </row>
    <row r="1063" spans="1:12" x14ac:dyDescent="0.35">
      <c r="A1063" t="s">
        <v>30</v>
      </c>
      <c r="B1063">
        <v>2017</v>
      </c>
      <c r="C1063" t="s">
        <v>36</v>
      </c>
      <c r="D1063" s="29">
        <v>42795</v>
      </c>
      <c r="E1063" t="s">
        <v>95</v>
      </c>
      <c r="F1063" t="s">
        <v>84</v>
      </c>
      <c r="G1063">
        <v>261.5</v>
      </c>
      <c r="H1063">
        <v>132.80000000000001</v>
      </c>
      <c r="I1063" s="38">
        <v>248.8</v>
      </c>
      <c r="J1063">
        <v>128</v>
      </c>
      <c r="K1063">
        <v>5.1045016077170375</v>
      </c>
      <c r="L1063">
        <v>3.7500000000000089</v>
      </c>
    </row>
    <row r="1064" spans="1:12" x14ac:dyDescent="0.35">
      <c r="A1064" t="s">
        <v>30</v>
      </c>
      <c r="B1064">
        <v>2017</v>
      </c>
      <c r="C1064" t="s">
        <v>36</v>
      </c>
      <c r="D1064" s="29">
        <v>42795</v>
      </c>
      <c r="E1064" t="s">
        <v>95</v>
      </c>
      <c r="F1064" t="s">
        <v>21</v>
      </c>
      <c r="G1064">
        <v>134.19999999999999</v>
      </c>
      <c r="H1064">
        <v>132.80000000000001</v>
      </c>
      <c r="I1064" s="38">
        <v>127</v>
      </c>
      <c r="J1064">
        <v>128</v>
      </c>
      <c r="K1064">
        <v>5.669291338582668</v>
      </c>
      <c r="L1064">
        <v>3.7500000000000089</v>
      </c>
    </row>
    <row r="1065" spans="1:12" x14ac:dyDescent="0.35">
      <c r="A1065" t="s">
        <v>30</v>
      </c>
      <c r="B1065">
        <v>2017</v>
      </c>
      <c r="C1065" t="s">
        <v>36</v>
      </c>
      <c r="D1065" s="29">
        <v>42795</v>
      </c>
      <c r="E1065" t="s">
        <v>95</v>
      </c>
      <c r="F1065" t="s">
        <v>23</v>
      </c>
      <c r="G1065">
        <v>130.6</v>
      </c>
      <c r="H1065">
        <v>132.80000000000001</v>
      </c>
      <c r="I1065" s="38">
        <v>124.8</v>
      </c>
      <c r="J1065">
        <v>128</v>
      </c>
      <c r="K1065">
        <v>4.6474358974358951</v>
      </c>
      <c r="L1065">
        <v>3.7500000000000089</v>
      </c>
    </row>
    <row r="1066" spans="1:12" x14ac:dyDescent="0.35">
      <c r="A1066" t="s">
        <v>33</v>
      </c>
      <c r="B1066">
        <v>2017</v>
      </c>
      <c r="C1066" t="s">
        <v>36</v>
      </c>
      <c r="D1066" s="29">
        <v>42795</v>
      </c>
      <c r="E1066" t="s">
        <v>95</v>
      </c>
      <c r="F1066" t="s">
        <v>75</v>
      </c>
      <c r="G1066">
        <v>1582.1</v>
      </c>
      <c r="H1066">
        <v>128.69999999999999</v>
      </c>
      <c r="I1066" s="38">
        <v>1546.9</v>
      </c>
      <c r="J1066">
        <v>123.8</v>
      </c>
      <c r="K1066">
        <v>2.2755187794944609</v>
      </c>
      <c r="L1066">
        <v>3.9579967689822229</v>
      </c>
    </row>
    <row r="1067" spans="1:12" x14ac:dyDescent="0.35">
      <c r="A1067" t="s">
        <v>33</v>
      </c>
      <c r="B1067">
        <v>2017</v>
      </c>
      <c r="C1067" t="s">
        <v>36</v>
      </c>
      <c r="D1067" s="29">
        <v>42795</v>
      </c>
      <c r="E1067" t="s">
        <v>95</v>
      </c>
      <c r="F1067" t="s">
        <v>17</v>
      </c>
      <c r="G1067">
        <v>383.20000000000005</v>
      </c>
      <c r="H1067">
        <v>128.69999999999999</v>
      </c>
      <c r="I1067" s="38">
        <v>372.2</v>
      </c>
      <c r="J1067">
        <v>123.8</v>
      </c>
      <c r="K1067">
        <v>2.9554003224073231</v>
      </c>
      <c r="L1067">
        <v>3.9579967689822229</v>
      </c>
    </row>
    <row r="1068" spans="1:12" x14ac:dyDescent="0.35">
      <c r="A1068" t="s">
        <v>33</v>
      </c>
      <c r="B1068">
        <v>2017</v>
      </c>
      <c r="C1068" t="s">
        <v>36</v>
      </c>
      <c r="D1068" s="29">
        <v>42795</v>
      </c>
      <c r="E1068" t="s">
        <v>95</v>
      </c>
      <c r="F1068" t="s">
        <v>82</v>
      </c>
      <c r="G1068">
        <v>379.5</v>
      </c>
      <c r="H1068">
        <v>128.69999999999999</v>
      </c>
      <c r="I1068" s="38">
        <v>359.8</v>
      </c>
      <c r="J1068">
        <v>123.8</v>
      </c>
      <c r="K1068">
        <v>5.4752640355753162</v>
      </c>
      <c r="L1068">
        <v>3.9579967689822229</v>
      </c>
    </row>
    <row r="1069" spans="1:12" x14ac:dyDescent="0.35">
      <c r="A1069" t="s">
        <v>33</v>
      </c>
      <c r="B1069">
        <v>2017</v>
      </c>
      <c r="C1069" t="s">
        <v>36</v>
      </c>
      <c r="D1069" s="29">
        <v>42795</v>
      </c>
      <c r="E1069" t="s">
        <v>95</v>
      </c>
      <c r="F1069" t="s">
        <v>83</v>
      </c>
      <c r="G1069">
        <v>515.20000000000005</v>
      </c>
      <c r="H1069">
        <v>128.69999999999999</v>
      </c>
      <c r="I1069" s="38">
        <v>497.5</v>
      </c>
      <c r="J1069">
        <v>123.8</v>
      </c>
      <c r="K1069">
        <v>3.5577889447236268</v>
      </c>
      <c r="L1069">
        <v>3.9579967689822229</v>
      </c>
    </row>
    <row r="1070" spans="1:12" x14ac:dyDescent="0.35">
      <c r="A1070" t="s">
        <v>33</v>
      </c>
      <c r="B1070">
        <v>2017</v>
      </c>
      <c r="C1070" t="s">
        <v>36</v>
      </c>
      <c r="D1070" s="29">
        <v>42795</v>
      </c>
      <c r="E1070" t="s">
        <v>95</v>
      </c>
      <c r="F1070" t="s">
        <v>84</v>
      </c>
      <c r="G1070">
        <v>248.2</v>
      </c>
      <c r="H1070">
        <v>128.69999999999999</v>
      </c>
      <c r="I1070" s="38">
        <v>239.6</v>
      </c>
      <c r="J1070">
        <v>123.8</v>
      </c>
      <c r="K1070">
        <v>3.5893155258764584</v>
      </c>
      <c r="L1070">
        <v>3.9579967689822229</v>
      </c>
    </row>
    <row r="1071" spans="1:12" x14ac:dyDescent="0.35">
      <c r="A1071" t="s">
        <v>33</v>
      </c>
      <c r="B1071">
        <v>2017</v>
      </c>
      <c r="C1071" t="s">
        <v>36</v>
      </c>
      <c r="D1071" s="29">
        <v>42795</v>
      </c>
      <c r="E1071" t="s">
        <v>95</v>
      </c>
      <c r="F1071" t="s">
        <v>21</v>
      </c>
      <c r="G1071">
        <v>120.8</v>
      </c>
      <c r="H1071">
        <v>128.69999999999999</v>
      </c>
      <c r="I1071" s="38">
        <v>114.8</v>
      </c>
      <c r="J1071">
        <v>123.8</v>
      </c>
      <c r="K1071">
        <v>5.2264808362369335</v>
      </c>
      <c r="L1071">
        <v>3.9579967689822229</v>
      </c>
    </row>
    <row r="1072" spans="1:12" x14ac:dyDescent="0.35">
      <c r="A1072" t="s">
        <v>33</v>
      </c>
      <c r="B1072">
        <v>2017</v>
      </c>
      <c r="C1072" t="s">
        <v>36</v>
      </c>
      <c r="D1072" s="29">
        <v>42795</v>
      </c>
      <c r="E1072" t="s">
        <v>95</v>
      </c>
      <c r="F1072" t="s">
        <v>23</v>
      </c>
      <c r="G1072">
        <v>123.1</v>
      </c>
      <c r="H1072">
        <v>128.69999999999999</v>
      </c>
      <c r="I1072" s="38">
        <v>119.7</v>
      </c>
      <c r="J1072">
        <v>123.8</v>
      </c>
      <c r="K1072">
        <v>2.8404344193817805</v>
      </c>
      <c r="L1072">
        <v>3.9579967689822229</v>
      </c>
    </row>
    <row r="1073" spans="1:12" x14ac:dyDescent="0.35">
      <c r="A1073" t="s">
        <v>34</v>
      </c>
      <c r="B1073">
        <v>2017</v>
      </c>
      <c r="C1073" t="s">
        <v>37</v>
      </c>
      <c r="D1073" s="29">
        <v>42826</v>
      </c>
      <c r="E1073" t="s">
        <v>95</v>
      </c>
      <c r="F1073" t="s">
        <v>75</v>
      </c>
      <c r="G1073">
        <v>1591</v>
      </c>
      <c r="H1073">
        <v>131.1</v>
      </c>
      <c r="I1073" s="38">
        <v>1577.7</v>
      </c>
      <c r="J1073">
        <v>127.3</v>
      </c>
      <c r="K1073">
        <v>0.84299930278252855</v>
      </c>
      <c r="L1073">
        <v>2.9850746268656696</v>
      </c>
    </row>
    <row r="1074" spans="1:12" x14ac:dyDescent="0.35">
      <c r="A1074" t="s">
        <v>34</v>
      </c>
      <c r="B1074">
        <v>2017</v>
      </c>
      <c r="C1074" t="s">
        <v>37</v>
      </c>
      <c r="D1074" s="29">
        <v>42826</v>
      </c>
      <c r="E1074" t="s">
        <v>95</v>
      </c>
      <c r="F1074" t="s">
        <v>17</v>
      </c>
      <c r="G1074">
        <v>406.1</v>
      </c>
      <c r="H1074">
        <v>131.1</v>
      </c>
      <c r="I1074" s="38">
        <v>389.20000000000005</v>
      </c>
      <c r="J1074">
        <v>127.3</v>
      </c>
      <c r="K1074">
        <v>4.3422404933196237</v>
      </c>
      <c r="L1074">
        <v>2.9850746268656696</v>
      </c>
    </row>
    <row r="1075" spans="1:12" x14ac:dyDescent="0.35">
      <c r="A1075" t="s">
        <v>34</v>
      </c>
      <c r="B1075">
        <v>2017</v>
      </c>
      <c r="C1075" t="s">
        <v>37</v>
      </c>
      <c r="D1075" s="29">
        <v>42826</v>
      </c>
      <c r="E1075" t="s">
        <v>95</v>
      </c>
      <c r="F1075" t="s">
        <v>82</v>
      </c>
      <c r="G1075">
        <v>382.79999999999995</v>
      </c>
      <c r="H1075">
        <v>131.1</v>
      </c>
      <c r="I1075" s="38">
        <v>365.4</v>
      </c>
      <c r="J1075">
        <v>127.3</v>
      </c>
      <c r="K1075">
        <v>4.7619047619047556</v>
      </c>
      <c r="L1075">
        <v>2.9850746268656696</v>
      </c>
    </row>
    <row r="1076" spans="1:12" x14ac:dyDescent="0.35">
      <c r="A1076" t="s">
        <v>34</v>
      </c>
      <c r="B1076">
        <v>2017</v>
      </c>
      <c r="C1076" t="s">
        <v>37</v>
      </c>
      <c r="D1076" s="29">
        <v>42826</v>
      </c>
      <c r="E1076" t="s">
        <v>95</v>
      </c>
      <c r="F1076" t="s">
        <v>83</v>
      </c>
      <c r="G1076">
        <v>521</v>
      </c>
      <c r="H1076">
        <v>131.1</v>
      </c>
      <c r="I1076" s="38">
        <v>499.9</v>
      </c>
      <c r="J1076">
        <v>127.3</v>
      </c>
      <c r="K1076">
        <v>4.2208441688337714</v>
      </c>
      <c r="L1076">
        <v>2.9850746268656696</v>
      </c>
    </row>
    <row r="1077" spans="1:12" x14ac:dyDescent="0.35">
      <c r="A1077" t="s">
        <v>34</v>
      </c>
      <c r="B1077">
        <v>2017</v>
      </c>
      <c r="C1077" t="s">
        <v>37</v>
      </c>
      <c r="D1077" s="29">
        <v>42826</v>
      </c>
      <c r="E1077" t="s">
        <v>95</v>
      </c>
      <c r="F1077" t="s">
        <v>84</v>
      </c>
      <c r="G1077">
        <v>255.5</v>
      </c>
      <c r="H1077">
        <v>131.1</v>
      </c>
      <c r="I1077" s="38">
        <v>245.5</v>
      </c>
      <c r="J1077">
        <v>127.3</v>
      </c>
      <c r="K1077">
        <v>4.0733197556008145</v>
      </c>
      <c r="L1077">
        <v>2.9850746268656696</v>
      </c>
    </row>
    <row r="1078" spans="1:12" x14ac:dyDescent="0.35">
      <c r="A1078" t="s">
        <v>34</v>
      </c>
      <c r="B1078">
        <v>2017</v>
      </c>
      <c r="C1078" t="s">
        <v>37</v>
      </c>
      <c r="D1078" s="29">
        <v>42826</v>
      </c>
      <c r="E1078" t="s">
        <v>95</v>
      </c>
      <c r="F1078" t="s">
        <v>21</v>
      </c>
      <c r="G1078">
        <v>129.80000000000001</v>
      </c>
      <c r="H1078">
        <v>131.1</v>
      </c>
      <c r="I1078" s="38">
        <v>122.3</v>
      </c>
      <c r="J1078">
        <v>127.3</v>
      </c>
      <c r="K1078">
        <v>6.1324611610793252</v>
      </c>
      <c r="L1078">
        <v>2.9850746268656696</v>
      </c>
    </row>
    <row r="1079" spans="1:12" x14ac:dyDescent="0.35">
      <c r="A1079" t="s">
        <v>34</v>
      </c>
      <c r="B1079">
        <v>2017</v>
      </c>
      <c r="C1079" t="s">
        <v>37</v>
      </c>
      <c r="D1079" s="29">
        <v>42826</v>
      </c>
      <c r="E1079" t="s">
        <v>95</v>
      </c>
      <c r="F1079" t="s">
        <v>23</v>
      </c>
      <c r="G1079">
        <v>128.1</v>
      </c>
      <c r="H1079">
        <v>131.1</v>
      </c>
      <c r="I1079" s="38">
        <v>123.2</v>
      </c>
      <c r="J1079">
        <v>127.3</v>
      </c>
      <c r="K1079">
        <v>3.9772727272727204</v>
      </c>
      <c r="L1079">
        <v>2.9850746268656696</v>
      </c>
    </row>
    <row r="1080" spans="1:12" x14ac:dyDescent="0.35">
      <c r="A1080" t="s">
        <v>30</v>
      </c>
      <c r="B1080">
        <v>2017</v>
      </c>
      <c r="C1080" t="s">
        <v>37</v>
      </c>
      <c r="D1080" s="29">
        <v>42826</v>
      </c>
      <c r="E1080" t="s">
        <v>95</v>
      </c>
      <c r="F1080" t="s">
        <v>75</v>
      </c>
      <c r="G1080">
        <v>1596.3</v>
      </c>
      <c r="H1080">
        <v>132.9</v>
      </c>
      <c r="I1080" s="38">
        <v>1576.2000000000003</v>
      </c>
      <c r="J1080">
        <v>129</v>
      </c>
      <c r="K1080">
        <v>1.2752188808526632</v>
      </c>
      <c r="L1080">
        <v>3.0232558139534929</v>
      </c>
    </row>
    <row r="1081" spans="1:12" x14ac:dyDescent="0.35">
      <c r="A1081" t="s">
        <v>30</v>
      </c>
      <c r="B1081">
        <v>2017</v>
      </c>
      <c r="C1081" t="s">
        <v>37</v>
      </c>
      <c r="D1081" s="29">
        <v>42826</v>
      </c>
      <c r="E1081" t="s">
        <v>95</v>
      </c>
      <c r="F1081" t="s">
        <v>17</v>
      </c>
      <c r="G1081">
        <v>420.80000000000007</v>
      </c>
      <c r="H1081">
        <v>132.9</v>
      </c>
      <c r="I1081" s="38">
        <v>400</v>
      </c>
      <c r="J1081">
        <v>129</v>
      </c>
      <c r="K1081">
        <v>5.2000000000000171</v>
      </c>
      <c r="L1081">
        <v>3.0232558139534929</v>
      </c>
    </row>
    <row r="1082" spans="1:12" x14ac:dyDescent="0.35">
      <c r="A1082" t="s">
        <v>30</v>
      </c>
      <c r="B1082">
        <v>2017</v>
      </c>
      <c r="C1082" t="s">
        <v>37</v>
      </c>
      <c r="D1082" s="29">
        <v>42826</v>
      </c>
      <c r="E1082" t="s">
        <v>95</v>
      </c>
      <c r="F1082" t="s">
        <v>82</v>
      </c>
      <c r="G1082">
        <v>386.59999999999997</v>
      </c>
      <c r="H1082">
        <v>132.9</v>
      </c>
      <c r="I1082" s="38">
        <v>367.9</v>
      </c>
      <c r="J1082">
        <v>129</v>
      </c>
      <c r="K1082">
        <v>5.0829029627616169</v>
      </c>
      <c r="L1082">
        <v>3.0232558139534929</v>
      </c>
    </row>
    <row r="1083" spans="1:12" x14ac:dyDescent="0.35">
      <c r="A1083" t="s">
        <v>30</v>
      </c>
      <c r="B1083">
        <v>2017</v>
      </c>
      <c r="C1083" t="s">
        <v>37</v>
      </c>
      <c r="D1083" s="29">
        <v>42826</v>
      </c>
      <c r="E1083" t="s">
        <v>95</v>
      </c>
      <c r="F1083" t="s">
        <v>83</v>
      </c>
      <c r="G1083">
        <v>526.4</v>
      </c>
      <c r="H1083">
        <v>132.9</v>
      </c>
      <c r="I1083" s="38">
        <v>502.5</v>
      </c>
      <c r="J1083">
        <v>129</v>
      </c>
      <c r="K1083">
        <v>4.7562189054726325</v>
      </c>
      <c r="L1083">
        <v>3.0232558139534929</v>
      </c>
    </row>
    <row r="1084" spans="1:12" x14ac:dyDescent="0.35">
      <c r="A1084" t="s">
        <v>30</v>
      </c>
      <c r="B1084">
        <v>2017</v>
      </c>
      <c r="C1084" t="s">
        <v>37</v>
      </c>
      <c r="D1084" s="29">
        <v>42826</v>
      </c>
      <c r="E1084" t="s">
        <v>95</v>
      </c>
      <c r="F1084" t="s">
        <v>84</v>
      </c>
      <c r="G1084">
        <v>261.8</v>
      </c>
      <c r="H1084">
        <v>132.9</v>
      </c>
      <c r="I1084" s="38">
        <v>249.7</v>
      </c>
      <c r="J1084">
        <v>129</v>
      </c>
      <c r="K1084">
        <v>4.8458149779735775</v>
      </c>
      <c r="L1084">
        <v>3.0232558139534929</v>
      </c>
    </row>
    <row r="1085" spans="1:12" x14ac:dyDescent="0.35">
      <c r="A1085" t="s">
        <v>30</v>
      </c>
      <c r="B1085">
        <v>2017</v>
      </c>
      <c r="C1085" t="s">
        <v>37</v>
      </c>
      <c r="D1085" s="29">
        <v>42826</v>
      </c>
      <c r="E1085" t="s">
        <v>95</v>
      </c>
      <c r="F1085" t="s">
        <v>21</v>
      </c>
      <c r="G1085">
        <v>135</v>
      </c>
      <c r="H1085">
        <v>132.9</v>
      </c>
      <c r="I1085" s="38">
        <v>127</v>
      </c>
      <c r="J1085">
        <v>129</v>
      </c>
      <c r="K1085">
        <v>6.2992125984251963</v>
      </c>
      <c r="L1085">
        <v>3.0232558139534929</v>
      </c>
    </row>
    <row r="1086" spans="1:12" x14ac:dyDescent="0.35">
      <c r="A1086" t="s">
        <v>30</v>
      </c>
      <c r="B1086">
        <v>2017</v>
      </c>
      <c r="C1086" t="s">
        <v>37</v>
      </c>
      <c r="D1086" s="29">
        <v>42826</v>
      </c>
      <c r="E1086" t="s">
        <v>95</v>
      </c>
      <c r="F1086" t="s">
        <v>23</v>
      </c>
      <c r="G1086">
        <v>131</v>
      </c>
      <c r="H1086">
        <v>132.9</v>
      </c>
      <c r="I1086" s="38">
        <v>125.2</v>
      </c>
      <c r="J1086">
        <v>129</v>
      </c>
      <c r="K1086">
        <v>4.6325878594249179</v>
      </c>
      <c r="L1086">
        <v>3.0232558139534929</v>
      </c>
    </row>
    <row r="1087" spans="1:12" x14ac:dyDescent="0.35">
      <c r="A1087" t="s">
        <v>33</v>
      </c>
      <c r="B1087">
        <v>2017</v>
      </c>
      <c r="C1087" t="s">
        <v>37</v>
      </c>
      <c r="D1087" s="29">
        <v>42826</v>
      </c>
      <c r="E1087" t="s">
        <v>95</v>
      </c>
      <c r="F1087" t="s">
        <v>75</v>
      </c>
      <c r="G1087">
        <v>1584.3</v>
      </c>
      <c r="H1087">
        <v>129.1</v>
      </c>
      <c r="I1087" s="38">
        <v>1585.2</v>
      </c>
      <c r="J1087">
        <v>125.3</v>
      </c>
      <c r="K1087">
        <v>-5.6775170325516711E-2</v>
      </c>
      <c r="L1087">
        <v>3.032721468475656</v>
      </c>
    </row>
    <row r="1088" spans="1:12" x14ac:dyDescent="0.35">
      <c r="A1088" t="s">
        <v>33</v>
      </c>
      <c r="B1088">
        <v>2017</v>
      </c>
      <c r="C1088" t="s">
        <v>37</v>
      </c>
      <c r="D1088" s="29">
        <v>42826</v>
      </c>
      <c r="E1088" t="s">
        <v>95</v>
      </c>
      <c r="F1088" t="s">
        <v>17</v>
      </c>
      <c r="G1088">
        <v>384.2</v>
      </c>
      <c r="H1088">
        <v>129.1</v>
      </c>
      <c r="I1088" s="38">
        <v>373.1</v>
      </c>
      <c r="J1088">
        <v>125.3</v>
      </c>
      <c r="K1088">
        <v>2.9750737067810147</v>
      </c>
      <c r="L1088">
        <v>3.032721468475656</v>
      </c>
    </row>
    <row r="1089" spans="1:12" x14ac:dyDescent="0.35">
      <c r="A1089" t="s">
        <v>33</v>
      </c>
      <c r="B1089">
        <v>2017</v>
      </c>
      <c r="C1089" t="s">
        <v>37</v>
      </c>
      <c r="D1089" s="29">
        <v>42826</v>
      </c>
      <c r="E1089" t="s">
        <v>95</v>
      </c>
      <c r="F1089" t="s">
        <v>82</v>
      </c>
      <c r="G1089">
        <v>379.6</v>
      </c>
      <c r="H1089">
        <v>129.1</v>
      </c>
      <c r="I1089" s="38">
        <v>363.2</v>
      </c>
      <c r="J1089">
        <v>125.3</v>
      </c>
      <c r="K1089">
        <v>4.5154185022026523</v>
      </c>
      <c r="L1089">
        <v>3.032721468475656</v>
      </c>
    </row>
    <row r="1090" spans="1:12" x14ac:dyDescent="0.35">
      <c r="A1090" t="s">
        <v>33</v>
      </c>
      <c r="B1090">
        <v>2017</v>
      </c>
      <c r="C1090" t="s">
        <v>37</v>
      </c>
      <c r="D1090" s="29">
        <v>42826</v>
      </c>
      <c r="E1090" t="s">
        <v>95</v>
      </c>
      <c r="F1090" t="s">
        <v>83</v>
      </c>
      <c r="G1090">
        <v>516.6</v>
      </c>
      <c r="H1090">
        <v>129.1</v>
      </c>
      <c r="I1090" s="38">
        <v>499.70000000000005</v>
      </c>
      <c r="J1090">
        <v>125.3</v>
      </c>
      <c r="K1090">
        <v>3.3820292175305133</v>
      </c>
      <c r="L1090">
        <v>3.032721468475656</v>
      </c>
    </row>
    <row r="1091" spans="1:12" x14ac:dyDescent="0.35">
      <c r="A1091" t="s">
        <v>33</v>
      </c>
      <c r="B1091">
        <v>2017</v>
      </c>
      <c r="C1091" t="s">
        <v>37</v>
      </c>
      <c r="D1091" s="29">
        <v>42826</v>
      </c>
      <c r="E1091" t="s">
        <v>95</v>
      </c>
      <c r="F1091" t="s">
        <v>84</v>
      </c>
      <c r="G1091">
        <v>248.5</v>
      </c>
      <c r="H1091">
        <v>129.1</v>
      </c>
      <c r="I1091" s="38">
        <v>241</v>
      </c>
      <c r="J1091">
        <v>125.3</v>
      </c>
      <c r="K1091">
        <v>3.1120331950207469</v>
      </c>
      <c r="L1091">
        <v>3.032721468475656</v>
      </c>
    </row>
    <row r="1092" spans="1:12" x14ac:dyDescent="0.35">
      <c r="A1092" t="s">
        <v>33</v>
      </c>
      <c r="B1092">
        <v>2017</v>
      </c>
      <c r="C1092" t="s">
        <v>37</v>
      </c>
      <c r="D1092" s="29">
        <v>42826</v>
      </c>
      <c r="E1092" t="s">
        <v>95</v>
      </c>
      <c r="F1092" t="s">
        <v>21</v>
      </c>
      <c r="G1092">
        <v>121.4</v>
      </c>
      <c r="H1092">
        <v>129.1</v>
      </c>
      <c r="I1092" s="38">
        <v>114.6</v>
      </c>
      <c r="J1092">
        <v>125.3</v>
      </c>
      <c r="K1092">
        <v>5.9336823734729593</v>
      </c>
      <c r="L1092">
        <v>3.032721468475656</v>
      </c>
    </row>
    <row r="1093" spans="1:12" x14ac:dyDescent="0.35">
      <c r="A1093" t="s">
        <v>33</v>
      </c>
      <c r="B1093">
        <v>2017</v>
      </c>
      <c r="C1093" t="s">
        <v>37</v>
      </c>
      <c r="D1093" s="29">
        <v>42826</v>
      </c>
      <c r="E1093" t="s">
        <v>95</v>
      </c>
      <c r="F1093" t="s">
        <v>23</v>
      </c>
      <c r="G1093">
        <v>123.4</v>
      </c>
      <c r="H1093">
        <v>129.1</v>
      </c>
      <c r="I1093" s="38">
        <v>120</v>
      </c>
      <c r="J1093">
        <v>125.3</v>
      </c>
      <c r="K1093">
        <v>2.8333333333333379</v>
      </c>
      <c r="L1093">
        <v>3.032721468475656</v>
      </c>
    </row>
    <row r="1094" spans="1:12" x14ac:dyDescent="0.35">
      <c r="A1094" t="s">
        <v>34</v>
      </c>
      <c r="B1094">
        <v>2017</v>
      </c>
      <c r="C1094" t="s">
        <v>38</v>
      </c>
      <c r="D1094" s="29">
        <v>42856</v>
      </c>
      <c r="E1094" t="s">
        <v>95</v>
      </c>
      <c r="F1094" t="s">
        <v>75</v>
      </c>
      <c r="G1094">
        <v>1592.0000000000002</v>
      </c>
      <c r="H1094">
        <v>131.4</v>
      </c>
      <c r="I1094" s="38">
        <v>1606.2</v>
      </c>
      <c r="J1094">
        <v>128.6</v>
      </c>
      <c r="K1094">
        <v>-0.88407421242683459</v>
      </c>
      <c r="L1094">
        <v>2.1772939346811913</v>
      </c>
    </row>
    <row r="1095" spans="1:12" x14ac:dyDescent="0.35">
      <c r="A1095" t="s">
        <v>34</v>
      </c>
      <c r="B1095">
        <v>2017</v>
      </c>
      <c r="C1095" t="s">
        <v>38</v>
      </c>
      <c r="D1095" s="29">
        <v>42856</v>
      </c>
      <c r="E1095" t="s">
        <v>95</v>
      </c>
      <c r="F1095" t="s">
        <v>17</v>
      </c>
      <c r="G1095">
        <v>406.8</v>
      </c>
      <c r="H1095">
        <v>131.4</v>
      </c>
      <c r="I1095" s="38">
        <v>390.4</v>
      </c>
      <c r="J1095">
        <v>128.6</v>
      </c>
      <c r="K1095">
        <v>4.2008196721311561</v>
      </c>
      <c r="L1095">
        <v>2.1772939346811913</v>
      </c>
    </row>
    <row r="1096" spans="1:12" x14ac:dyDescent="0.35">
      <c r="A1096" t="s">
        <v>34</v>
      </c>
      <c r="B1096">
        <v>2017</v>
      </c>
      <c r="C1096" t="s">
        <v>38</v>
      </c>
      <c r="D1096" s="29">
        <v>42856</v>
      </c>
      <c r="E1096" t="s">
        <v>95</v>
      </c>
      <c r="F1096" t="s">
        <v>82</v>
      </c>
      <c r="G1096">
        <v>383.6</v>
      </c>
      <c r="H1096">
        <v>131.4</v>
      </c>
      <c r="I1096" s="38">
        <v>367.3</v>
      </c>
      <c r="J1096">
        <v>128.6</v>
      </c>
      <c r="K1096">
        <v>4.4377892730737845</v>
      </c>
      <c r="L1096">
        <v>2.1772939346811913</v>
      </c>
    </row>
    <row r="1097" spans="1:12" x14ac:dyDescent="0.35">
      <c r="A1097" t="s">
        <v>34</v>
      </c>
      <c r="B1097">
        <v>2017</v>
      </c>
      <c r="C1097" t="s">
        <v>38</v>
      </c>
      <c r="D1097" s="29">
        <v>42856</v>
      </c>
      <c r="E1097" t="s">
        <v>95</v>
      </c>
      <c r="F1097" t="s">
        <v>83</v>
      </c>
      <c r="G1097">
        <v>522.5</v>
      </c>
      <c r="H1097">
        <v>131.4</v>
      </c>
      <c r="I1097" s="38">
        <v>502.59999999999997</v>
      </c>
      <c r="J1097">
        <v>128.6</v>
      </c>
      <c r="K1097">
        <v>3.9594110624751364</v>
      </c>
      <c r="L1097">
        <v>2.1772939346811913</v>
      </c>
    </row>
    <row r="1098" spans="1:12" x14ac:dyDescent="0.35">
      <c r="A1098" t="s">
        <v>34</v>
      </c>
      <c r="B1098">
        <v>2017</v>
      </c>
      <c r="C1098" t="s">
        <v>38</v>
      </c>
      <c r="D1098" s="29">
        <v>42856</v>
      </c>
      <c r="E1098" t="s">
        <v>95</v>
      </c>
      <c r="F1098" t="s">
        <v>84</v>
      </c>
      <c r="G1098">
        <v>256.2</v>
      </c>
      <c r="H1098">
        <v>131.4</v>
      </c>
      <c r="I1098" s="38">
        <v>246.7</v>
      </c>
      <c r="J1098">
        <v>128.6</v>
      </c>
      <c r="K1098">
        <v>3.850830968788002</v>
      </c>
      <c r="L1098">
        <v>2.1772939346811913</v>
      </c>
    </row>
    <row r="1099" spans="1:12" x14ac:dyDescent="0.35">
      <c r="A1099" t="s">
        <v>34</v>
      </c>
      <c r="B1099">
        <v>2017</v>
      </c>
      <c r="C1099" t="s">
        <v>38</v>
      </c>
      <c r="D1099" s="29">
        <v>42856</v>
      </c>
      <c r="E1099" t="s">
        <v>95</v>
      </c>
      <c r="F1099" t="s">
        <v>21</v>
      </c>
      <c r="G1099">
        <v>129.4</v>
      </c>
      <c r="H1099">
        <v>131.4</v>
      </c>
      <c r="I1099" s="38">
        <v>122.7</v>
      </c>
      <c r="J1099">
        <v>128.6</v>
      </c>
      <c r="K1099">
        <v>5.4604726976365141</v>
      </c>
      <c r="L1099">
        <v>2.1772939346811913</v>
      </c>
    </row>
    <row r="1100" spans="1:12" x14ac:dyDescent="0.35">
      <c r="A1100" t="s">
        <v>34</v>
      </c>
      <c r="B1100">
        <v>2017</v>
      </c>
      <c r="C1100" t="s">
        <v>38</v>
      </c>
      <c r="D1100" s="29">
        <v>42856</v>
      </c>
      <c r="E1100" t="s">
        <v>95</v>
      </c>
      <c r="F1100" t="s">
        <v>23</v>
      </c>
      <c r="G1100">
        <v>128.4</v>
      </c>
      <c r="H1100">
        <v>131.4</v>
      </c>
      <c r="I1100" s="38">
        <v>123.7</v>
      </c>
      <c r="J1100">
        <v>128.6</v>
      </c>
      <c r="K1100">
        <v>3.7995149555375933</v>
      </c>
      <c r="L1100">
        <v>2.1772939346811913</v>
      </c>
    </row>
    <row r="1101" spans="1:12" x14ac:dyDescent="0.35">
      <c r="A1101" t="s">
        <v>30</v>
      </c>
      <c r="B1101">
        <v>2017</v>
      </c>
      <c r="C1101" t="s">
        <v>38</v>
      </c>
      <c r="D1101" s="29">
        <v>42856</v>
      </c>
      <c r="E1101" t="s">
        <v>95</v>
      </c>
      <c r="F1101" t="s">
        <v>75</v>
      </c>
      <c r="G1101">
        <v>1597.1999999999996</v>
      </c>
      <c r="H1101">
        <v>133.30000000000001</v>
      </c>
      <c r="I1101" s="38">
        <v>1597.6</v>
      </c>
      <c r="J1101">
        <v>130.30000000000001</v>
      </c>
      <c r="K1101">
        <v>-2.5037556334521677E-2</v>
      </c>
      <c r="L1101">
        <v>2.302379125095932</v>
      </c>
    </row>
    <row r="1102" spans="1:12" x14ac:dyDescent="0.35">
      <c r="A1102" t="s">
        <v>30</v>
      </c>
      <c r="B1102">
        <v>2017</v>
      </c>
      <c r="C1102" t="s">
        <v>38</v>
      </c>
      <c r="D1102" s="29">
        <v>42856</v>
      </c>
      <c r="E1102" t="s">
        <v>95</v>
      </c>
      <c r="F1102" t="s">
        <v>17</v>
      </c>
      <c r="G1102">
        <v>421.6</v>
      </c>
      <c r="H1102">
        <v>133.30000000000001</v>
      </c>
      <c r="I1102" s="38">
        <v>401.3</v>
      </c>
      <c r="J1102">
        <v>130.30000000000001</v>
      </c>
      <c r="K1102">
        <v>5.0585596810366331</v>
      </c>
      <c r="L1102">
        <v>2.302379125095932</v>
      </c>
    </row>
    <row r="1103" spans="1:12" x14ac:dyDescent="0.35">
      <c r="A1103" t="s">
        <v>30</v>
      </c>
      <c r="B1103">
        <v>2017</v>
      </c>
      <c r="C1103" t="s">
        <v>38</v>
      </c>
      <c r="D1103" s="29">
        <v>42856</v>
      </c>
      <c r="E1103" t="s">
        <v>95</v>
      </c>
      <c r="F1103" t="s">
        <v>82</v>
      </c>
      <c r="G1103">
        <v>387.8</v>
      </c>
      <c r="H1103">
        <v>133.30000000000001</v>
      </c>
      <c r="I1103" s="38">
        <v>370.2</v>
      </c>
      <c r="J1103">
        <v>130.30000000000001</v>
      </c>
      <c r="K1103">
        <v>4.7541869259859597</v>
      </c>
      <c r="L1103">
        <v>2.302379125095932</v>
      </c>
    </row>
    <row r="1104" spans="1:12" x14ac:dyDescent="0.35">
      <c r="A1104" t="s">
        <v>30</v>
      </c>
      <c r="B1104">
        <v>2017</v>
      </c>
      <c r="C1104" t="s">
        <v>38</v>
      </c>
      <c r="D1104" s="29">
        <v>42856</v>
      </c>
      <c r="E1104" t="s">
        <v>95</v>
      </c>
      <c r="F1104" t="s">
        <v>83</v>
      </c>
      <c r="G1104">
        <v>528.90000000000009</v>
      </c>
      <c r="H1104">
        <v>133.30000000000001</v>
      </c>
      <c r="I1104" s="38">
        <v>505.40000000000003</v>
      </c>
      <c r="J1104">
        <v>130.30000000000001</v>
      </c>
      <c r="K1104">
        <v>4.6497823506133864</v>
      </c>
      <c r="L1104">
        <v>2.302379125095932</v>
      </c>
    </row>
    <row r="1105" spans="1:12" x14ac:dyDescent="0.35">
      <c r="A1105" t="s">
        <v>30</v>
      </c>
      <c r="B1105">
        <v>2017</v>
      </c>
      <c r="C1105" t="s">
        <v>38</v>
      </c>
      <c r="D1105" s="29">
        <v>42856</v>
      </c>
      <c r="E1105" t="s">
        <v>95</v>
      </c>
      <c r="F1105" t="s">
        <v>84</v>
      </c>
      <c r="G1105">
        <v>262.8</v>
      </c>
      <c r="H1105">
        <v>133.30000000000001</v>
      </c>
      <c r="I1105" s="38">
        <v>251</v>
      </c>
      <c r="J1105">
        <v>130.30000000000001</v>
      </c>
      <c r="K1105">
        <v>4.7011952191235107</v>
      </c>
      <c r="L1105">
        <v>2.302379125095932</v>
      </c>
    </row>
    <row r="1106" spans="1:12" x14ac:dyDescent="0.35">
      <c r="A1106" t="s">
        <v>30</v>
      </c>
      <c r="B1106">
        <v>2017</v>
      </c>
      <c r="C1106" t="s">
        <v>38</v>
      </c>
      <c r="D1106" s="29">
        <v>42856</v>
      </c>
      <c r="E1106" t="s">
        <v>95</v>
      </c>
      <c r="F1106" t="s">
        <v>21</v>
      </c>
      <c r="G1106">
        <v>135</v>
      </c>
      <c r="H1106">
        <v>133.30000000000001</v>
      </c>
      <c r="I1106" s="38">
        <v>127.4</v>
      </c>
      <c r="J1106">
        <v>130.30000000000001</v>
      </c>
      <c r="K1106">
        <v>5.9654631083202467</v>
      </c>
      <c r="L1106">
        <v>2.302379125095932</v>
      </c>
    </row>
    <row r="1107" spans="1:12" x14ac:dyDescent="0.35">
      <c r="A1107" t="s">
        <v>30</v>
      </c>
      <c r="B1107">
        <v>2017</v>
      </c>
      <c r="C1107" t="s">
        <v>38</v>
      </c>
      <c r="D1107" s="29">
        <v>42856</v>
      </c>
      <c r="E1107" t="s">
        <v>95</v>
      </c>
      <c r="F1107" t="s">
        <v>23</v>
      </c>
      <c r="G1107">
        <v>131.4</v>
      </c>
      <c r="H1107">
        <v>133.30000000000001</v>
      </c>
      <c r="I1107" s="38">
        <v>125.8</v>
      </c>
      <c r="J1107">
        <v>130.30000000000001</v>
      </c>
      <c r="K1107">
        <v>4.4515103338632818</v>
      </c>
      <c r="L1107">
        <v>2.302379125095932</v>
      </c>
    </row>
    <row r="1108" spans="1:12" x14ac:dyDescent="0.35">
      <c r="A1108" t="s">
        <v>33</v>
      </c>
      <c r="B1108">
        <v>2017</v>
      </c>
      <c r="C1108" t="s">
        <v>38</v>
      </c>
      <c r="D1108" s="29">
        <v>42856</v>
      </c>
      <c r="E1108" t="s">
        <v>95</v>
      </c>
      <c r="F1108" t="s">
        <v>75</v>
      </c>
      <c r="G1108">
        <v>1585.8</v>
      </c>
      <c r="H1108">
        <v>129.30000000000001</v>
      </c>
      <c r="I1108" s="38">
        <v>1625.2999999999997</v>
      </c>
      <c r="J1108">
        <v>126.6</v>
      </c>
      <c r="K1108">
        <v>-2.4303205562049945</v>
      </c>
      <c r="L1108">
        <v>2.1327014218009617</v>
      </c>
    </row>
    <row r="1109" spans="1:12" x14ac:dyDescent="0.35">
      <c r="A1109" t="s">
        <v>33</v>
      </c>
      <c r="B1109">
        <v>2017</v>
      </c>
      <c r="C1109" t="s">
        <v>38</v>
      </c>
      <c r="D1109" s="29">
        <v>42856</v>
      </c>
      <c r="E1109" t="s">
        <v>95</v>
      </c>
      <c r="F1109" t="s">
        <v>17</v>
      </c>
      <c r="G1109">
        <v>384.9</v>
      </c>
      <c r="H1109">
        <v>129.30000000000001</v>
      </c>
      <c r="I1109" s="38">
        <v>374.1</v>
      </c>
      <c r="J1109">
        <v>126.6</v>
      </c>
      <c r="K1109">
        <v>2.8869286287088891</v>
      </c>
      <c r="L1109">
        <v>2.1327014218009617</v>
      </c>
    </row>
    <row r="1110" spans="1:12" x14ac:dyDescent="0.35">
      <c r="A1110" t="s">
        <v>33</v>
      </c>
      <c r="B1110">
        <v>2017</v>
      </c>
      <c r="C1110" t="s">
        <v>38</v>
      </c>
      <c r="D1110" s="29">
        <v>42856</v>
      </c>
      <c r="E1110" t="s">
        <v>95</v>
      </c>
      <c r="F1110" t="s">
        <v>82</v>
      </c>
      <c r="G1110">
        <v>380.2</v>
      </c>
      <c r="H1110">
        <v>129.30000000000001</v>
      </c>
      <c r="I1110" s="38">
        <v>364.7</v>
      </c>
      <c r="J1110">
        <v>126.6</v>
      </c>
      <c r="K1110">
        <v>4.2500685494927337</v>
      </c>
      <c r="L1110">
        <v>2.1327014218009617</v>
      </c>
    </row>
    <row r="1111" spans="1:12" x14ac:dyDescent="0.35">
      <c r="A1111" t="s">
        <v>33</v>
      </c>
      <c r="B1111">
        <v>2017</v>
      </c>
      <c r="C1111" t="s">
        <v>38</v>
      </c>
      <c r="D1111" s="29">
        <v>42856</v>
      </c>
      <c r="E1111" t="s">
        <v>95</v>
      </c>
      <c r="F1111" t="s">
        <v>83</v>
      </c>
      <c r="G1111">
        <v>516.90000000000009</v>
      </c>
      <c r="H1111">
        <v>129.30000000000001</v>
      </c>
      <c r="I1111" s="38">
        <v>502</v>
      </c>
      <c r="J1111">
        <v>126.6</v>
      </c>
      <c r="K1111">
        <v>2.9681274900398584</v>
      </c>
      <c r="L1111">
        <v>2.1327014218009617</v>
      </c>
    </row>
    <row r="1112" spans="1:12" x14ac:dyDescent="0.35">
      <c r="A1112" t="s">
        <v>33</v>
      </c>
      <c r="B1112">
        <v>2017</v>
      </c>
      <c r="C1112" t="s">
        <v>38</v>
      </c>
      <c r="D1112" s="29">
        <v>42856</v>
      </c>
      <c r="E1112" t="s">
        <v>95</v>
      </c>
      <c r="F1112" t="s">
        <v>84</v>
      </c>
      <c r="G1112">
        <v>249.1</v>
      </c>
      <c r="H1112">
        <v>129.30000000000001</v>
      </c>
      <c r="I1112" s="38">
        <v>241.9</v>
      </c>
      <c r="J1112">
        <v>126.6</v>
      </c>
      <c r="K1112">
        <v>2.9764365440264524</v>
      </c>
      <c r="L1112">
        <v>2.1327014218009617</v>
      </c>
    </row>
    <row r="1113" spans="1:12" x14ac:dyDescent="0.35">
      <c r="A1113" t="s">
        <v>33</v>
      </c>
      <c r="B1113">
        <v>2017</v>
      </c>
      <c r="C1113" t="s">
        <v>38</v>
      </c>
      <c r="D1113" s="29">
        <v>42856</v>
      </c>
      <c r="E1113" t="s">
        <v>95</v>
      </c>
      <c r="F1113" t="s">
        <v>21</v>
      </c>
      <c r="G1113">
        <v>120.1</v>
      </c>
      <c r="H1113">
        <v>129.30000000000001</v>
      </c>
      <c r="I1113" s="38">
        <v>115</v>
      </c>
      <c r="J1113">
        <v>126.6</v>
      </c>
      <c r="K1113">
        <v>4.434782608695647</v>
      </c>
      <c r="L1113">
        <v>2.1327014218009617</v>
      </c>
    </row>
    <row r="1114" spans="1:12" x14ac:dyDescent="0.35">
      <c r="A1114" t="s">
        <v>33</v>
      </c>
      <c r="B1114">
        <v>2017</v>
      </c>
      <c r="C1114" t="s">
        <v>38</v>
      </c>
      <c r="D1114" s="29">
        <v>42856</v>
      </c>
      <c r="E1114" t="s">
        <v>95</v>
      </c>
      <c r="F1114" t="s">
        <v>23</v>
      </c>
      <c r="G1114">
        <v>123.6</v>
      </c>
      <c r="H1114">
        <v>129.30000000000001</v>
      </c>
      <c r="I1114" s="38">
        <v>120.3</v>
      </c>
      <c r="J1114">
        <v>126.6</v>
      </c>
      <c r="K1114">
        <v>2.7431421446384019</v>
      </c>
      <c r="L1114">
        <v>2.1327014218009617</v>
      </c>
    </row>
    <row r="1115" spans="1:12" x14ac:dyDescent="0.35">
      <c r="A1115" t="s">
        <v>34</v>
      </c>
      <c r="B1115">
        <v>2017</v>
      </c>
      <c r="C1115" t="s">
        <v>39</v>
      </c>
      <c r="D1115" s="29">
        <v>42887</v>
      </c>
      <c r="E1115" t="s">
        <v>95</v>
      </c>
      <c r="F1115" t="s">
        <v>75</v>
      </c>
      <c r="G1115">
        <v>1606.9</v>
      </c>
      <c r="H1115">
        <v>132</v>
      </c>
      <c r="I1115" s="38">
        <v>1636.1999999999998</v>
      </c>
      <c r="J1115">
        <v>130.1</v>
      </c>
      <c r="K1115">
        <v>-1.7907346290184409</v>
      </c>
      <c r="L1115">
        <v>1.4604150653343626</v>
      </c>
    </row>
    <row r="1116" spans="1:12" x14ac:dyDescent="0.35">
      <c r="A1116" t="s">
        <v>34</v>
      </c>
      <c r="B1116">
        <v>2017</v>
      </c>
      <c r="C1116" t="s">
        <v>39</v>
      </c>
      <c r="D1116" s="29">
        <v>42887</v>
      </c>
      <c r="E1116" t="s">
        <v>95</v>
      </c>
      <c r="F1116" t="s">
        <v>17</v>
      </c>
      <c r="G1116">
        <v>407.7</v>
      </c>
      <c r="H1116">
        <v>132</v>
      </c>
      <c r="I1116" s="38">
        <v>392.1</v>
      </c>
      <c r="J1116">
        <v>130.1</v>
      </c>
      <c r="K1116">
        <v>3.9785768936495698</v>
      </c>
      <c r="L1116">
        <v>1.4604150653343626</v>
      </c>
    </row>
    <row r="1117" spans="1:12" x14ac:dyDescent="0.35">
      <c r="A1117" t="s">
        <v>34</v>
      </c>
      <c r="B1117">
        <v>2017</v>
      </c>
      <c r="C1117" t="s">
        <v>39</v>
      </c>
      <c r="D1117" s="29">
        <v>42887</v>
      </c>
      <c r="E1117" t="s">
        <v>95</v>
      </c>
      <c r="F1117" t="s">
        <v>82</v>
      </c>
      <c r="G1117">
        <v>383.3</v>
      </c>
      <c r="H1117">
        <v>132</v>
      </c>
      <c r="I1117" s="38">
        <v>369.4</v>
      </c>
      <c r="J1117">
        <v>130.1</v>
      </c>
      <c r="K1117">
        <v>3.7628586897671998</v>
      </c>
      <c r="L1117">
        <v>1.4604150653343626</v>
      </c>
    </row>
    <row r="1118" spans="1:12" x14ac:dyDescent="0.35">
      <c r="A1118" t="s">
        <v>34</v>
      </c>
      <c r="B1118">
        <v>2017</v>
      </c>
      <c r="C1118" t="s">
        <v>39</v>
      </c>
      <c r="D1118" s="29">
        <v>42887</v>
      </c>
      <c r="E1118" t="s">
        <v>95</v>
      </c>
      <c r="F1118" t="s">
        <v>83</v>
      </c>
      <c r="G1118">
        <v>523.6</v>
      </c>
      <c r="H1118">
        <v>132</v>
      </c>
      <c r="I1118" s="38">
        <v>504.20000000000005</v>
      </c>
      <c r="J1118">
        <v>130.1</v>
      </c>
      <c r="K1118">
        <v>3.8476794922649695</v>
      </c>
      <c r="L1118">
        <v>1.4604150653343626</v>
      </c>
    </row>
    <row r="1119" spans="1:12" x14ac:dyDescent="0.35">
      <c r="A1119" t="s">
        <v>34</v>
      </c>
      <c r="B1119">
        <v>2017</v>
      </c>
      <c r="C1119" t="s">
        <v>39</v>
      </c>
      <c r="D1119" s="29">
        <v>42887</v>
      </c>
      <c r="E1119" t="s">
        <v>95</v>
      </c>
      <c r="F1119" t="s">
        <v>84</v>
      </c>
      <c r="G1119">
        <v>256.7</v>
      </c>
      <c r="H1119">
        <v>132</v>
      </c>
      <c r="I1119" s="38">
        <v>247.9</v>
      </c>
      <c r="J1119">
        <v>130.1</v>
      </c>
      <c r="K1119">
        <v>3.5498184751916027</v>
      </c>
      <c r="L1119">
        <v>1.4604150653343626</v>
      </c>
    </row>
    <row r="1120" spans="1:12" x14ac:dyDescent="0.35">
      <c r="A1120" t="s">
        <v>34</v>
      </c>
      <c r="B1120">
        <v>2017</v>
      </c>
      <c r="C1120" t="s">
        <v>39</v>
      </c>
      <c r="D1120" s="29">
        <v>42887</v>
      </c>
      <c r="E1120" t="s">
        <v>95</v>
      </c>
      <c r="F1120" t="s">
        <v>21</v>
      </c>
      <c r="G1120">
        <v>128.80000000000001</v>
      </c>
      <c r="H1120">
        <v>132</v>
      </c>
      <c r="I1120" s="38">
        <v>123.3</v>
      </c>
      <c r="J1120">
        <v>130.1</v>
      </c>
      <c r="K1120">
        <v>4.460665044606662</v>
      </c>
      <c r="L1120">
        <v>1.4604150653343626</v>
      </c>
    </row>
    <row r="1121" spans="1:12" x14ac:dyDescent="0.35">
      <c r="A1121" t="s">
        <v>34</v>
      </c>
      <c r="B1121">
        <v>2017</v>
      </c>
      <c r="C1121" t="s">
        <v>39</v>
      </c>
      <c r="D1121" s="29">
        <v>42887</v>
      </c>
      <c r="E1121" t="s">
        <v>95</v>
      </c>
      <c r="F1121" t="s">
        <v>23</v>
      </c>
      <c r="G1121">
        <v>128.5</v>
      </c>
      <c r="H1121">
        <v>132</v>
      </c>
      <c r="I1121" s="38">
        <v>124.1</v>
      </c>
      <c r="J1121">
        <v>130.1</v>
      </c>
      <c r="K1121">
        <v>3.5455278001611648</v>
      </c>
      <c r="L1121">
        <v>1.4604150653343626</v>
      </c>
    </row>
    <row r="1122" spans="1:12" x14ac:dyDescent="0.35">
      <c r="A1122" t="s">
        <v>30</v>
      </c>
      <c r="B1122">
        <v>2017</v>
      </c>
      <c r="C1122" t="s">
        <v>39</v>
      </c>
      <c r="D1122" s="29">
        <v>42887</v>
      </c>
      <c r="E1122" t="s">
        <v>95</v>
      </c>
      <c r="F1122" t="s">
        <v>75</v>
      </c>
      <c r="G1122">
        <v>1608.4</v>
      </c>
      <c r="H1122">
        <v>133.9</v>
      </c>
      <c r="I1122" s="38">
        <v>1622.1999999999998</v>
      </c>
      <c r="J1122">
        <v>131.9</v>
      </c>
      <c r="K1122">
        <v>-0.85069658488470778</v>
      </c>
      <c r="L1122">
        <v>1.5163002274450341</v>
      </c>
    </row>
    <row r="1123" spans="1:12" x14ac:dyDescent="0.35">
      <c r="A1123" t="s">
        <v>30</v>
      </c>
      <c r="B1123">
        <v>2017</v>
      </c>
      <c r="C1123" t="s">
        <v>39</v>
      </c>
      <c r="D1123" s="29">
        <v>42887</v>
      </c>
      <c r="E1123" t="s">
        <v>95</v>
      </c>
      <c r="F1123" t="s">
        <v>17</v>
      </c>
      <c r="G1123">
        <v>423.09999999999997</v>
      </c>
      <c r="H1123">
        <v>133.9</v>
      </c>
      <c r="I1123" s="38">
        <v>403.5</v>
      </c>
      <c r="J1123">
        <v>131.9</v>
      </c>
      <c r="K1123">
        <v>4.8574969021065586</v>
      </c>
      <c r="L1123">
        <v>1.5163002274450341</v>
      </c>
    </row>
    <row r="1124" spans="1:12" x14ac:dyDescent="0.35">
      <c r="A1124" t="s">
        <v>30</v>
      </c>
      <c r="B1124">
        <v>2017</v>
      </c>
      <c r="C1124" t="s">
        <v>39</v>
      </c>
      <c r="D1124" s="29">
        <v>42887</v>
      </c>
      <c r="E1124" t="s">
        <v>95</v>
      </c>
      <c r="F1124" t="s">
        <v>82</v>
      </c>
      <c r="G1124">
        <v>387.70000000000005</v>
      </c>
      <c r="H1124">
        <v>133.9</v>
      </c>
      <c r="I1124" s="38">
        <v>372</v>
      </c>
      <c r="J1124">
        <v>131.9</v>
      </c>
      <c r="K1124">
        <v>4.2204301075268935</v>
      </c>
      <c r="L1124">
        <v>1.5163002274450341</v>
      </c>
    </row>
    <row r="1125" spans="1:12" x14ac:dyDescent="0.35">
      <c r="A1125" t="s">
        <v>30</v>
      </c>
      <c r="B1125">
        <v>2017</v>
      </c>
      <c r="C1125" t="s">
        <v>39</v>
      </c>
      <c r="D1125" s="29">
        <v>42887</v>
      </c>
      <c r="E1125" t="s">
        <v>95</v>
      </c>
      <c r="F1125" t="s">
        <v>83</v>
      </c>
      <c r="G1125">
        <v>530.1</v>
      </c>
      <c r="H1125">
        <v>133.9</v>
      </c>
      <c r="I1125" s="38">
        <v>507.6</v>
      </c>
      <c r="J1125">
        <v>131.9</v>
      </c>
      <c r="K1125">
        <v>4.4326241134751765</v>
      </c>
      <c r="L1125">
        <v>1.5163002274450341</v>
      </c>
    </row>
    <row r="1126" spans="1:12" x14ac:dyDescent="0.35">
      <c r="A1126" t="s">
        <v>30</v>
      </c>
      <c r="B1126">
        <v>2017</v>
      </c>
      <c r="C1126" t="s">
        <v>39</v>
      </c>
      <c r="D1126" s="29">
        <v>42887</v>
      </c>
      <c r="E1126" t="s">
        <v>95</v>
      </c>
      <c r="F1126" t="s">
        <v>84</v>
      </c>
      <c r="G1126">
        <v>263.29999999999995</v>
      </c>
      <c r="H1126">
        <v>133.9</v>
      </c>
      <c r="I1126" s="38">
        <v>252.60000000000002</v>
      </c>
      <c r="J1126">
        <v>131.9</v>
      </c>
      <c r="K1126">
        <v>4.2359461599366313</v>
      </c>
      <c r="L1126">
        <v>1.5163002274450341</v>
      </c>
    </row>
    <row r="1127" spans="1:12" x14ac:dyDescent="0.35">
      <c r="A1127" t="s">
        <v>30</v>
      </c>
      <c r="B1127">
        <v>2017</v>
      </c>
      <c r="C1127" t="s">
        <v>39</v>
      </c>
      <c r="D1127" s="29">
        <v>42887</v>
      </c>
      <c r="E1127" t="s">
        <v>95</v>
      </c>
      <c r="F1127" t="s">
        <v>21</v>
      </c>
      <c r="G1127">
        <v>134.80000000000001</v>
      </c>
      <c r="H1127">
        <v>133.9</v>
      </c>
      <c r="I1127" s="38">
        <v>128</v>
      </c>
      <c r="J1127">
        <v>131.9</v>
      </c>
      <c r="K1127">
        <v>5.3125000000000089</v>
      </c>
      <c r="L1127">
        <v>1.5163002274450341</v>
      </c>
    </row>
    <row r="1128" spans="1:12" x14ac:dyDescent="0.35">
      <c r="A1128" t="s">
        <v>30</v>
      </c>
      <c r="B1128">
        <v>2017</v>
      </c>
      <c r="C1128" t="s">
        <v>39</v>
      </c>
      <c r="D1128" s="29">
        <v>42887</v>
      </c>
      <c r="E1128" t="s">
        <v>95</v>
      </c>
      <c r="F1128" t="s">
        <v>23</v>
      </c>
      <c r="G1128">
        <v>131.30000000000001</v>
      </c>
      <c r="H1128">
        <v>133.9</v>
      </c>
      <c r="I1128" s="38">
        <v>126.2</v>
      </c>
      <c r="J1128">
        <v>131.9</v>
      </c>
      <c r="K1128">
        <v>4.0412044374009577</v>
      </c>
      <c r="L1128">
        <v>1.5163002274450341</v>
      </c>
    </row>
    <row r="1129" spans="1:12" x14ac:dyDescent="0.35">
      <c r="A1129" t="s">
        <v>33</v>
      </c>
      <c r="B1129">
        <v>2017</v>
      </c>
      <c r="C1129" t="s">
        <v>39</v>
      </c>
      <c r="D1129" s="29">
        <v>42887</v>
      </c>
      <c r="E1129" t="s">
        <v>95</v>
      </c>
      <c r="F1129" t="s">
        <v>75</v>
      </c>
      <c r="G1129">
        <v>1606.8000000000002</v>
      </c>
      <c r="H1129">
        <v>129.9</v>
      </c>
      <c r="I1129" s="38">
        <v>1665.4000000000003</v>
      </c>
      <c r="J1129">
        <v>128.1</v>
      </c>
      <c r="K1129">
        <v>-3.518674192386221</v>
      </c>
      <c r="L1129">
        <v>1.4051522248243651</v>
      </c>
    </row>
    <row r="1130" spans="1:12" x14ac:dyDescent="0.35">
      <c r="A1130" t="s">
        <v>33</v>
      </c>
      <c r="B1130">
        <v>2017</v>
      </c>
      <c r="C1130" t="s">
        <v>39</v>
      </c>
      <c r="D1130" s="29">
        <v>42887</v>
      </c>
      <c r="E1130" t="s">
        <v>95</v>
      </c>
      <c r="F1130" t="s">
        <v>17</v>
      </c>
      <c r="G1130">
        <v>384.9</v>
      </c>
      <c r="H1130">
        <v>129.9</v>
      </c>
      <c r="I1130" s="38">
        <v>375.29999999999995</v>
      </c>
      <c r="J1130">
        <v>128.1</v>
      </c>
      <c r="K1130">
        <v>2.5579536370903342</v>
      </c>
      <c r="L1130">
        <v>1.4051522248243651</v>
      </c>
    </row>
    <row r="1131" spans="1:12" x14ac:dyDescent="0.35">
      <c r="A1131" t="s">
        <v>33</v>
      </c>
      <c r="B1131">
        <v>2017</v>
      </c>
      <c r="C1131" t="s">
        <v>39</v>
      </c>
      <c r="D1131" s="29">
        <v>42887</v>
      </c>
      <c r="E1131" t="s">
        <v>95</v>
      </c>
      <c r="F1131" t="s">
        <v>82</v>
      </c>
      <c r="G1131">
        <v>379.6</v>
      </c>
      <c r="H1131">
        <v>129.9</v>
      </c>
      <c r="I1131" s="38">
        <v>367.1</v>
      </c>
      <c r="J1131">
        <v>128.1</v>
      </c>
      <c r="K1131">
        <v>3.40506673930809</v>
      </c>
      <c r="L1131">
        <v>1.4051522248243651</v>
      </c>
    </row>
    <row r="1132" spans="1:12" x14ac:dyDescent="0.35">
      <c r="A1132" t="s">
        <v>33</v>
      </c>
      <c r="B1132">
        <v>2017</v>
      </c>
      <c r="C1132" t="s">
        <v>39</v>
      </c>
      <c r="D1132" s="29">
        <v>42887</v>
      </c>
      <c r="E1132" t="s">
        <v>95</v>
      </c>
      <c r="F1132" t="s">
        <v>83</v>
      </c>
      <c r="G1132">
        <v>518.20000000000005</v>
      </c>
      <c r="H1132">
        <v>129.9</v>
      </c>
      <c r="I1132" s="38">
        <v>502.99999999999994</v>
      </c>
      <c r="J1132">
        <v>128.1</v>
      </c>
      <c r="K1132">
        <v>3.0218687872763628</v>
      </c>
      <c r="L1132">
        <v>1.4051522248243651</v>
      </c>
    </row>
    <row r="1133" spans="1:12" x14ac:dyDescent="0.35">
      <c r="A1133" t="s">
        <v>33</v>
      </c>
      <c r="B1133">
        <v>2017</v>
      </c>
      <c r="C1133" t="s">
        <v>39</v>
      </c>
      <c r="D1133" s="29">
        <v>42887</v>
      </c>
      <c r="E1133" t="s">
        <v>95</v>
      </c>
      <c r="F1133" t="s">
        <v>84</v>
      </c>
      <c r="G1133">
        <v>249.5</v>
      </c>
      <c r="H1133">
        <v>129.9</v>
      </c>
      <c r="I1133" s="38">
        <v>242.8</v>
      </c>
      <c r="J1133">
        <v>128.1</v>
      </c>
      <c r="K1133">
        <v>2.7594728171334384</v>
      </c>
      <c r="L1133">
        <v>1.4051522248243651</v>
      </c>
    </row>
    <row r="1134" spans="1:12" x14ac:dyDescent="0.35">
      <c r="A1134" t="s">
        <v>33</v>
      </c>
      <c r="B1134">
        <v>2017</v>
      </c>
      <c r="C1134" t="s">
        <v>39</v>
      </c>
      <c r="D1134" s="29">
        <v>42887</v>
      </c>
      <c r="E1134" t="s">
        <v>95</v>
      </c>
      <c r="F1134" t="s">
        <v>21</v>
      </c>
      <c r="G1134">
        <v>119</v>
      </c>
      <c r="H1134">
        <v>129.9</v>
      </c>
      <c r="I1134" s="38">
        <v>115.5</v>
      </c>
      <c r="J1134">
        <v>128.1</v>
      </c>
      <c r="K1134">
        <v>3.0303030303030303</v>
      </c>
      <c r="L1134">
        <v>1.4051522248243651</v>
      </c>
    </row>
    <row r="1135" spans="1:12" x14ac:dyDescent="0.35">
      <c r="A1135" t="s">
        <v>33</v>
      </c>
      <c r="B1135">
        <v>2017</v>
      </c>
      <c r="C1135" t="s">
        <v>39</v>
      </c>
      <c r="D1135" s="29">
        <v>42887</v>
      </c>
      <c r="E1135" t="s">
        <v>95</v>
      </c>
      <c r="F1135" t="s">
        <v>23</v>
      </c>
      <c r="G1135">
        <v>123.8</v>
      </c>
      <c r="H1135">
        <v>129.9</v>
      </c>
      <c r="I1135" s="38">
        <v>120.6</v>
      </c>
      <c r="J1135">
        <v>128.1</v>
      </c>
      <c r="K1135">
        <v>2.653399668325044</v>
      </c>
      <c r="L1135">
        <v>1.4051522248243651</v>
      </c>
    </row>
    <row r="1136" spans="1:12" x14ac:dyDescent="0.35">
      <c r="A1136" t="s">
        <v>34</v>
      </c>
      <c r="B1136">
        <v>2017</v>
      </c>
      <c r="C1136" t="s">
        <v>40</v>
      </c>
      <c r="D1136" s="29">
        <v>42917</v>
      </c>
      <c r="E1136" t="s">
        <v>95</v>
      </c>
      <c r="F1136" t="s">
        <v>75</v>
      </c>
      <c r="G1136">
        <v>1640.8999999999999</v>
      </c>
      <c r="H1136">
        <v>134.19999999999999</v>
      </c>
      <c r="I1136" s="38">
        <v>1658.5</v>
      </c>
      <c r="J1136">
        <v>131.1</v>
      </c>
      <c r="K1136">
        <v>-1.0611998794091129</v>
      </c>
      <c r="L1136">
        <v>2.3646071700991569</v>
      </c>
    </row>
    <row r="1137" spans="1:12" x14ac:dyDescent="0.35">
      <c r="A1137" t="s">
        <v>34</v>
      </c>
      <c r="B1137">
        <v>2017</v>
      </c>
      <c r="C1137" t="s">
        <v>40</v>
      </c>
      <c r="D1137" s="29">
        <v>42917</v>
      </c>
      <c r="E1137" t="s">
        <v>95</v>
      </c>
      <c r="F1137" t="s">
        <v>17</v>
      </c>
      <c r="G1137">
        <v>409.7</v>
      </c>
      <c r="H1137">
        <v>134.19999999999999</v>
      </c>
      <c r="I1137" s="38">
        <v>393.8</v>
      </c>
      <c r="J1137">
        <v>131.1</v>
      </c>
      <c r="K1137">
        <v>4.0375825292026351</v>
      </c>
      <c r="L1137">
        <v>2.3646071700991569</v>
      </c>
    </row>
    <row r="1138" spans="1:12" x14ac:dyDescent="0.35">
      <c r="A1138" t="s">
        <v>34</v>
      </c>
      <c r="B1138">
        <v>2017</v>
      </c>
      <c r="C1138" t="s">
        <v>40</v>
      </c>
      <c r="D1138" s="29">
        <v>42917</v>
      </c>
      <c r="E1138" t="s">
        <v>95</v>
      </c>
      <c r="F1138" t="s">
        <v>82</v>
      </c>
      <c r="G1138">
        <v>385.4</v>
      </c>
      <c r="H1138">
        <v>134.19999999999999</v>
      </c>
      <c r="I1138" s="38">
        <v>371.1</v>
      </c>
      <c r="J1138">
        <v>131.1</v>
      </c>
      <c r="K1138">
        <v>3.8534087846941398</v>
      </c>
      <c r="L1138">
        <v>2.3646071700991569</v>
      </c>
    </row>
    <row r="1139" spans="1:12" x14ac:dyDescent="0.35">
      <c r="A1139" t="s">
        <v>34</v>
      </c>
      <c r="B1139">
        <v>2017</v>
      </c>
      <c r="C1139" t="s">
        <v>40</v>
      </c>
      <c r="D1139" s="29">
        <v>42917</v>
      </c>
      <c r="E1139" t="s">
        <v>95</v>
      </c>
      <c r="F1139" t="s">
        <v>83</v>
      </c>
      <c r="G1139">
        <v>526.9</v>
      </c>
      <c r="H1139">
        <v>134.19999999999999</v>
      </c>
      <c r="I1139" s="38">
        <v>507.20000000000005</v>
      </c>
      <c r="J1139">
        <v>131.1</v>
      </c>
      <c r="K1139">
        <v>3.8840694006309011</v>
      </c>
      <c r="L1139">
        <v>2.3646071700991569</v>
      </c>
    </row>
    <row r="1140" spans="1:12" x14ac:dyDescent="0.35">
      <c r="A1140" t="s">
        <v>34</v>
      </c>
      <c r="B1140">
        <v>2017</v>
      </c>
      <c r="C1140" t="s">
        <v>40</v>
      </c>
      <c r="D1140" s="29">
        <v>42917</v>
      </c>
      <c r="E1140" t="s">
        <v>95</v>
      </c>
      <c r="F1140" t="s">
        <v>84</v>
      </c>
      <c r="G1140">
        <v>257.8</v>
      </c>
      <c r="H1140">
        <v>134.19999999999999</v>
      </c>
      <c r="I1140" s="38">
        <v>248.8</v>
      </c>
      <c r="J1140">
        <v>131.1</v>
      </c>
      <c r="K1140">
        <v>3.617363344051447</v>
      </c>
      <c r="L1140">
        <v>2.3646071700991569</v>
      </c>
    </row>
    <row r="1141" spans="1:12" x14ac:dyDescent="0.35">
      <c r="A1141" t="s">
        <v>34</v>
      </c>
      <c r="B1141">
        <v>2017</v>
      </c>
      <c r="C1141" t="s">
        <v>40</v>
      </c>
      <c r="D1141" s="29">
        <v>42917</v>
      </c>
      <c r="E1141" t="s">
        <v>95</v>
      </c>
      <c r="F1141" t="s">
        <v>21</v>
      </c>
      <c r="G1141">
        <v>129.4</v>
      </c>
      <c r="H1141">
        <v>134.19999999999999</v>
      </c>
      <c r="I1141" s="38">
        <v>123.4</v>
      </c>
      <c r="J1141">
        <v>131.1</v>
      </c>
      <c r="K1141">
        <v>4.8622366288492707</v>
      </c>
      <c r="L1141">
        <v>2.3646071700991569</v>
      </c>
    </row>
    <row r="1142" spans="1:12" x14ac:dyDescent="0.35">
      <c r="A1142" t="s">
        <v>34</v>
      </c>
      <c r="B1142">
        <v>2017</v>
      </c>
      <c r="C1142" t="s">
        <v>40</v>
      </c>
      <c r="D1142" s="29">
        <v>42917</v>
      </c>
      <c r="E1142" t="s">
        <v>95</v>
      </c>
      <c r="F1142" t="s">
        <v>23</v>
      </c>
      <c r="G1142">
        <v>129.4</v>
      </c>
      <c r="H1142">
        <v>134.19999999999999</v>
      </c>
      <c r="I1142" s="38">
        <v>124.5</v>
      </c>
      <c r="J1142">
        <v>131.1</v>
      </c>
      <c r="K1142">
        <v>3.9357429718875547</v>
      </c>
      <c r="L1142">
        <v>2.3646071700991569</v>
      </c>
    </row>
    <row r="1143" spans="1:12" x14ac:dyDescent="0.35">
      <c r="A1143" t="s">
        <v>30</v>
      </c>
      <c r="B1143">
        <v>2017</v>
      </c>
      <c r="C1143" t="s">
        <v>40</v>
      </c>
      <c r="D1143" s="29">
        <v>42917</v>
      </c>
      <c r="E1143" t="s">
        <v>95</v>
      </c>
      <c r="F1143" t="s">
        <v>75</v>
      </c>
      <c r="G1143">
        <v>1641.5</v>
      </c>
      <c r="H1143">
        <v>136.19999999999999</v>
      </c>
      <c r="I1143" s="38">
        <v>1642.9999999999998</v>
      </c>
      <c r="J1143">
        <v>133</v>
      </c>
      <c r="K1143">
        <v>-9.1296409007898538E-2</v>
      </c>
      <c r="L1143">
        <v>2.4060150375939764</v>
      </c>
    </row>
    <row r="1144" spans="1:12" x14ac:dyDescent="0.35">
      <c r="A1144" t="s">
        <v>30</v>
      </c>
      <c r="B1144">
        <v>2017</v>
      </c>
      <c r="C1144" t="s">
        <v>40</v>
      </c>
      <c r="D1144" s="29">
        <v>42917</v>
      </c>
      <c r="E1144" t="s">
        <v>95</v>
      </c>
      <c r="F1144" t="s">
        <v>17</v>
      </c>
      <c r="G1144">
        <v>425.9</v>
      </c>
      <c r="H1144">
        <v>136.19999999999999</v>
      </c>
      <c r="I1144" s="38">
        <v>405.9</v>
      </c>
      <c r="J1144">
        <v>133</v>
      </c>
      <c r="K1144">
        <v>4.9273220004927323</v>
      </c>
      <c r="L1144">
        <v>2.4060150375939764</v>
      </c>
    </row>
    <row r="1145" spans="1:12" x14ac:dyDescent="0.35">
      <c r="A1145" t="s">
        <v>30</v>
      </c>
      <c r="B1145">
        <v>2017</v>
      </c>
      <c r="C1145" t="s">
        <v>40</v>
      </c>
      <c r="D1145" s="29">
        <v>42917</v>
      </c>
      <c r="E1145" t="s">
        <v>95</v>
      </c>
      <c r="F1145" t="s">
        <v>82</v>
      </c>
      <c r="G1145">
        <v>390.29999999999995</v>
      </c>
      <c r="H1145">
        <v>136.19999999999999</v>
      </c>
      <c r="I1145" s="38">
        <v>373.6</v>
      </c>
      <c r="J1145">
        <v>133</v>
      </c>
      <c r="K1145">
        <v>4.4700214132762133</v>
      </c>
      <c r="L1145">
        <v>2.4060150375939764</v>
      </c>
    </row>
    <row r="1146" spans="1:12" x14ac:dyDescent="0.35">
      <c r="A1146" t="s">
        <v>30</v>
      </c>
      <c r="B1146">
        <v>2017</v>
      </c>
      <c r="C1146" t="s">
        <v>40</v>
      </c>
      <c r="D1146" s="29">
        <v>42917</v>
      </c>
      <c r="E1146" t="s">
        <v>95</v>
      </c>
      <c r="F1146" t="s">
        <v>83</v>
      </c>
      <c r="G1146">
        <v>533.79999999999995</v>
      </c>
      <c r="H1146">
        <v>136.19999999999999</v>
      </c>
      <c r="I1146" s="38">
        <v>511.4</v>
      </c>
      <c r="J1146">
        <v>133</v>
      </c>
      <c r="K1146">
        <v>4.3801329683222487</v>
      </c>
      <c r="L1146">
        <v>2.4060150375939764</v>
      </c>
    </row>
    <row r="1147" spans="1:12" x14ac:dyDescent="0.35">
      <c r="A1147" t="s">
        <v>30</v>
      </c>
      <c r="B1147">
        <v>2017</v>
      </c>
      <c r="C1147" t="s">
        <v>40</v>
      </c>
      <c r="D1147" s="29">
        <v>42917</v>
      </c>
      <c r="E1147" t="s">
        <v>95</v>
      </c>
      <c r="F1147" t="s">
        <v>84</v>
      </c>
      <c r="G1147">
        <v>264.7</v>
      </c>
      <c r="H1147">
        <v>136.19999999999999</v>
      </c>
      <c r="I1147" s="38">
        <v>253.8</v>
      </c>
      <c r="J1147">
        <v>133</v>
      </c>
      <c r="K1147">
        <v>4.2947202521670516</v>
      </c>
      <c r="L1147">
        <v>2.4060150375939764</v>
      </c>
    </row>
    <row r="1148" spans="1:12" x14ac:dyDescent="0.35">
      <c r="A1148" t="s">
        <v>30</v>
      </c>
      <c r="B1148">
        <v>2017</v>
      </c>
      <c r="C1148" t="s">
        <v>40</v>
      </c>
      <c r="D1148" s="29">
        <v>42917</v>
      </c>
      <c r="E1148" t="s">
        <v>95</v>
      </c>
      <c r="F1148" t="s">
        <v>21</v>
      </c>
      <c r="G1148">
        <v>135.30000000000001</v>
      </c>
      <c r="H1148">
        <v>136.19999999999999</v>
      </c>
      <c r="I1148" s="38">
        <v>128.19999999999999</v>
      </c>
      <c r="J1148">
        <v>133</v>
      </c>
      <c r="K1148">
        <v>5.5382215288611727</v>
      </c>
      <c r="L1148">
        <v>2.4060150375939764</v>
      </c>
    </row>
    <row r="1149" spans="1:12" x14ac:dyDescent="0.35">
      <c r="A1149" t="s">
        <v>30</v>
      </c>
      <c r="B1149">
        <v>2017</v>
      </c>
      <c r="C1149" t="s">
        <v>40</v>
      </c>
      <c r="D1149" s="29">
        <v>42917</v>
      </c>
      <c r="E1149" t="s">
        <v>95</v>
      </c>
      <c r="F1149" t="s">
        <v>23</v>
      </c>
      <c r="G1149">
        <v>132.1</v>
      </c>
      <c r="H1149">
        <v>136.19999999999999</v>
      </c>
      <c r="I1149" s="38">
        <v>126.7</v>
      </c>
      <c r="J1149">
        <v>133</v>
      </c>
      <c r="K1149">
        <v>4.2620363062351947</v>
      </c>
      <c r="L1149">
        <v>2.4060150375939764</v>
      </c>
    </row>
    <row r="1150" spans="1:12" x14ac:dyDescent="0.35">
      <c r="A1150" t="s">
        <v>33</v>
      </c>
      <c r="B1150">
        <v>2017</v>
      </c>
      <c r="C1150" t="s">
        <v>40</v>
      </c>
      <c r="D1150" s="29">
        <v>42917</v>
      </c>
      <c r="E1150" t="s">
        <v>95</v>
      </c>
      <c r="F1150" t="s">
        <v>75</v>
      </c>
      <c r="G1150">
        <v>1643.6999999999998</v>
      </c>
      <c r="H1150">
        <v>131.80000000000001</v>
      </c>
      <c r="I1150" s="38">
        <v>1689.8000000000002</v>
      </c>
      <c r="J1150">
        <v>129</v>
      </c>
      <c r="K1150">
        <v>-2.7281335069239177</v>
      </c>
      <c r="L1150">
        <v>2.1705426356589235</v>
      </c>
    </row>
    <row r="1151" spans="1:12" x14ac:dyDescent="0.35">
      <c r="A1151" t="s">
        <v>33</v>
      </c>
      <c r="B1151">
        <v>2017</v>
      </c>
      <c r="C1151" t="s">
        <v>40</v>
      </c>
      <c r="D1151" s="29">
        <v>42917</v>
      </c>
      <c r="E1151" t="s">
        <v>95</v>
      </c>
      <c r="F1151" t="s">
        <v>17</v>
      </c>
      <c r="G1151">
        <v>385.70000000000005</v>
      </c>
      <c r="H1151">
        <v>131.80000000000001</v>
      </c>
      <c r="I1151" s="38">
        <v>375.9</v>
      </c>
      <c r="J1151">
        <v>129</v>
      </c>
      <c r="K1151">
        <v>2.6070763500931284</v>
      </c>
      <c r="L1151">
        <v>2.1705426356589235</v>
      </c>
    </row>
    <row r="1152" spans="1:12" x14ac:dyDescent="0.35">
      <c r="A1152" t="s">
        <v>33</v>
      </c>
      <c r="B1152">
        <v>2017</v>
      </c>
      <c r="C1152" t="s">
        <v>40</v>
      </c>
      <c r="D1152" s="29">
        <v>42917</v>
      </c>
      <c r="E1152" t="s">
        <v>95</v>
      </c>
      <c r="F1152" t="s">
        <v>82</v>
      </c>
      <c r="G1152">
        <v>381.3</v>
      </c>
      <c r="H1152">
        <v>131.80000000000001</v>
      </c>
      <c r="I1152" s="38">
        <v>368.90000000000003</v>
      </c>
      <c r="J1152">
        <v>129</v>
      </c>
      <c r="K1152">
        <v>3.3613445378151194</v>
      </c>
      <c r="L1152">
        <v>2.1705426356589235</v>
      </c>
    </row>
    <row r="1153" spans="1:12" x14ac:dyDescent="0.35">
      <c r="A1153" t="s">
        <v>33</v>
      </c>
      <c r="B1153">
        <v>2017</v>
      </c>
      <c r="C1153" t="s">
        <v>40</v>
      </c>
      <c r="D1153" s="29">
        <v>42917</v>
      </c>
      <c r="E1153" t="s">
        <v>95</v>
      </c>
      <c r="F1153" t="s">
        <v>83</v>
      </c>
      <c r="G1153">
        <v>520.79999999999995</v>
      </c>
      <c r="H1153">
        <v>131.80000000000001</v>
      </c>
      <c r="I1153" s="38">
        <v>504.90000000000003</v>
      </c>
      <c r="J1153">
        <v>129</v>
      </c>
      <c r="K1153">
        <v>3.1491384432560743</v>
      </c>
      <c r="L1153">
        <v>2.1705426356589235</v>
      </c>
    </row>
    <row r="1154" spans="1:12" x14ac:dyDescent="0.35">
      <c r="A1154" t="s">
        <v>33</v>
      </c>
      <c r="B1154">
        <v>2017</v>
      </c>
      <c r="C1154" t="s">
        <v>40</v>
      </c>
      <c r="D1154" s="29">
        <v>42917</v>
      </c>
      <c r="E1154" t="s">
        <v>95</v>
      </c>
      <c r="F1154" t="s">
        <v>84</v>
      </c>
      <c r="G1154">
        <v>250.2</v>
      </c>
      <c r="H1154">
        <v>131.80000000000001</v>
      </c>
      <c r="I1154" s="38">
        <v>243.4</v>
      </c>
      <c r="J1154">
        <v>129</v>
      </c>
      <c r="K1154">
        <v>2.793755135579286</v>
      </c>
      <c r="L1154">
        <v>2.1705426356589235</v>
      </c>
    </row>
    <row r="1155" spans="1:12" x14ac:dyDescent="0.35">
      <c r="A1155" t="s">
        <v>33</v>
      </c>
      <c r="B1155">
        <v>2017</v>
      </c>
      <c r="C1155" t="s">
        <v>40</v>
      </c>
      <c r="D1155" s="29">
        <v>42917</v>
      </c>
      <c r="E1155" t="s">
        <v>95</v>
      </c>
      <c r="F1155" t="s">
        <v>21</v>
      </c>
      <c r="G1155">
        <v>119.7</v>
      </c>
      <c r="H1155">
        <v>131.80000000000001</v>
      </c>
      <c r="I1155" s="38">
        <v>115.5</v>
      </c>
      <c r="J1155">
        <v>129</v>
      </c>
      <c r="K1155">
        <v>3.6363636363636389</v>
      </c>
      <c r="L1155">
        <v>2.1705426356589235</v>
      </c>
    </row>
    <row r="1156" spans="1:12" x14ac:dyDescent="0.35">
      <c r="A1156" t="s">
        <v>33</v>
      </c>
      <c r="B1156">
        <v>2017</v>
      </c>
      <c r="C1156" t="s">
        <v>40</v>
      </c>
      <c r="D1156" s="29">
        <v>42917</v>
      </c>
      <c r="E1156" t="s">
        <v>95</v>
      </c>
      <c r="F1156" t="s">
        <v>23</v>
      </c>
      <c r="G1156">
        <v>125</v>
      </c>
      <c r="H1156">
        <v>131.80000000000001</v>
      </c>
      <c r="I1156" s="38">
        <v>120.9</v>
      </c>
      <c r="J1156">
        <v>129</v>
      </c>
      <c r="K1156">
        <v>3.3912324234904831</v>
      </c>
      <c r="L1156">
        <v>2.1705426356589235</v>
      </c>
    </row>
    <row r="1157" spans="1:12" x14ac:dyDescent="0.35">
      <c r="A1157" t="s">
        <v>34</v>
      </c>
      <c r="B1157">
        <v>2017</v>
      </c>
      <c r="C1157" t="s">
        <v>41</v>
      </c>
      <c r="D1157" s="29">
        <v>42948</v>
      </c>
      <c r="E1157" t="s">
        <v>95</v>
      </c>
      <c r="F1157" t="s">
        <v>75</v>
      </c>
      <c r="G1157">
        <v>1655.1</v>
      </c>
      <c r="H1157">
        <v>135.4</v>
      </c>
      <c r="I1157" s="38">
        <v>1652.4</v>
      </c>
      <c r="J1157">
        <v>131.1</v>
      </c>
      <c r="K1157">
        <v>0.1633986928104465</v>
      </c>
      <c r="L1157">
        <v>3.2799389778794903</v>
      </c>
    </row>
    <row r="1158" spans="1:12" x14ac:dyDescent="0.35">
      <c r="A1158" t="s">
        <v>34</v>
      </c>
      <c r="B1158">
        <v>2017</v>
      </c>
      <c r="C1158" t="s">
        <v>41</v>
      </c>
      <c r="D1158" s="29">
        <v>42948</v>
      </c>
      <c r="E1158" t="s">
        <v>95</v>
      </c>
      <c r="F1158" t="s">
        <v>17</v>
      </c>
      <c r="G1158">
        <v>412.6</v>
      </c>
      <c r="H1158">
        <v>135.4</v>
      </c>
      <c r="I1158" s="38">
        <v>395.49999999999994</v>
      </c>
      <c r="J1158">
        <v>131.1</v>
      </c>
      <c r="K1158">
        <v>4.3236409608091231</v>
      </c>
      <c r="L1158">
        <v>3.2799389778794903</v>
      </c>
    </row>
    <row r="1159" spans="1:12" x14ac:dyDescent="0.35">
      <c r="A1159" t="s">
        <v>34</v>
      </c>
      <c r="B1159">
        <v>2017</v>
      </c>
      <c r="C1159" t="s">
        <v>41</v>
      </c>
      <c r="D1159" s="29">
        <v>42948</v>
      </c>
      <c r="E1159" t="s">
        <v>95</v>
      </c>
      <c r="F1159" t="s">
        <v>82</v>
      </c>
      <c r="G1159">
        <v>389.29999999999995</v>
      </c>
      <c r="H1159">
        <v>135.4</v>
      </c>
      <c r="I1159" s="38">
        <v>372.09999999999997</v>
      </c>
      <c r="J1159">
        <v>131.1</v>
      </c>
      <c r="K1159">
        <v>4.6224133297500645</v>
      </c>
      <c r="L1159">
        <v>3.2799389778794903</v>
      </c>
    </row>
    <row r="1160" spans="1:12" x14ac:dyDescent="0.35">
      <c r="A1160" t="s">
        <v>34</v>
      </c>
      <c r="B1160">
        <v>2017</v>
      </c>
      <c r="C1160" t="s">
        <v>41</v>
      </c>
      <c r="D1160" s="29">
        <v>42948</v>
      </c>
      <c r="E1160" t="s">
        <v>95</v>
      </c>
      <c r="F1160" t="s">
        <v>83</v>
      </c>
      <c r="G1160">
        <v>530.29999999999995</v>
      </c>
      <c r="H1160">
        <v>135.4</v>
      </c>
      <c r="I1160" s="38">
        <v>509.9</v>
      </c>
      <c r="J1160">
        <v>131.1</v>
      </c>
      <c r="K1160">
        <v>4.0007844675426512</v>
      </c>
      <c r="L1160">
        <v>3.2799389778794903</v>
      </c>
    </row>
    <row r="1161" spans="1:12" x14ac:dyDescent="0.35">
      <c r="A1161" t="s">
        <v>34</v>
      </c>
      <c r="B1161">
        <v>2017</v>
      </c>
      <c r="C1161" t="s">
        <v>41</v>
      </c>
      <c r="D1161" s="29">
        <v>42948</v>
      </c>
      <c r="E1161" t="s">
        <v>95</v>
      </c>
      <c r="F1161" t="s">
        <v>84</v>
      </c>
      <c r="G1161">
        <v>259.60000000000002</v>
      </c>
      <c r="H1161">
        <v>135.4</v>
      </c>
      <c r="I1161" s="38">
        <v>249.5</v>
      </c>
      <c r="J1161">
        <v>131.1</v>
      </c>
      <c r="K1161">
        <v>4.0480961923847785</v>
      </c>
      <c r="L1161">
        <v>3.2799389778794903</v>
      </c>
    </row>
    <row r="1162" spans="1:12" x14ac:dyDescent="0.35">
      <c r="A1162" t="s">
        <v>34</v>
      </c>
      <c r="B1162">
        <v>2017</v>
      </c>
      <c r="C1162" t="s">
        <v>41</v>
      </c>
      <c r="D1162" s="29">
        <v>42948</v>
      </c>
      <c r="E1162" t="s">
        <v>95</v>
      </c>
      <c r="F1162" t="s">
        <v>21</v>
      </c>
      <c r="G1162">
        <v>129.80000000000001</v>
      </c>
      <c r="H1162">
        <v>135.4</v>
      </c>
      <c r="I1162" s="38">
        <v>123.6</v>
      </c>
      <c r="J1162">
        <v>131.1</v>
      </c>
      <c r="K1162">
        <v>5.0161812297734771</v>
      </c>
      <c r="L1162">
        <v>3.2799389778794903</v>
      </c>
    </row>
    <row r="1163" spans="1:12" x14ac:dyDescent="0.35">
      <c r="A1163" t="s">
        <v>34</v>
      </c>
      <c r="B1163">
        <v>2017</v>
      </c>
      <c r="C1163" t="s">
        <v>41</v>
      </c>
      <c r="D1163" s="29">
        <v>42948</v>
      </c>
      <c r="E1163" t="s">
        <v>95</v>
      </c>
      <c r="F1163" t="s">
        <v>23</v>
      </c>
      <c r="G1163">
        <v>130.19999999999999</v>
      </c>
      <c r="H1163">
        <v>135.4</v>
      </c>
      <c r="I1163" s="38">
        <v>124.8</v>
      </c>
      <c r="J1163">
        <v>131.1</v>
      </c>
      <c r="K1163">
        <v>4.3269230769230695</v>
      </c>
      <c r="L1163">
        <v>3.2799389778794903</v>
      </c>
    </row>
    <row r="1164" spans="1:12" x14ac:dyDescent="0.35">
      <c r="A1164" t="s">
        <v>30</v>
      </c>
      <c r="B1164">
        <v>2017</v>
      </c>
      <c r="C1164" t="s">
        <v>41</v>
      </c>
      <c r="D1164" s="29">
        <v>42948</v>
      </c>
      <c r="E1164" t="s">
        <v>95</v>
      </c>
      <c r="F1164" t="s">
        <v>75</v>
      </c>
      <c r="G1164">
        <v>1660.8999999999999</v>
      </c>
      <c r="H1164">
        <v>137.80000000000001</v>
      </c>
      <c r="I1164" s="38">
        <v>1649.3999999999999</v>
      </c>
      <c r="J1164">
        <v>133.5</v>
      </c>
      <c r="K1164">
        <v>0.69722323269067543</v>
      </c>
      <c r="L1164">
        <v>3.2209737827715439</v>
      </c>
    </row>
    <row r="1165" spans="1:12" x14ac:dyDescent="0.35">
      <c r="A1165" t="s">
        <v>30</v>
      </c>
      <c r="B1165">
        <v>2017</v>
      </c>
      <c r="C1165" t="s">
        <v>41</v>
      </c>
      <c r="D1165" s="29">
        <v>42948</v>
      </c>
      <c r="E1165" t="s">
        <v>95</v>
      </c>
      <c r="F1165" t="s">
        <v>17</v>
      </c>
      <c r="G1165">
        <v>429</v>
      </c>
      <c r="H1165">
        <v>137.80000000000001</v>
      </c>
      <c r="I1165" s="38">
        <v>407.9</v>
      </c>
      <c r="J1165">
        <v>133.5</v>
      </c>
      <c r="K1165">
        <v>5.1728364795293027</v>
      </c>
      <c r="L1165">
        <v>3.2209737827715439</v>
      </c>
    </row>
    <row r="1166" spans="1:12" x14ac:dyDescent="0.35">
      <c r="A1166" t="s">
        <v>30</v>
      </c>
      <c r="B1166">
        <v>2017</v>
      </c>
      <c r="C1166" t="s">
        <v>41</v>
      </c>
      <c r="D1166" s="29">
        <v>42948</v>
      </c>
      <c r="E1166" t="s">
        <v>95</v>
      </c>
      <c r="F1166" t="s">
        <v>82</v>
      </c>
      <c r="G1166">
        <v>394.9</v>
      </c>
      <c r="H1166">
        <v>137.80000000000001</v>
      </c>
      <c r="I1166" s="38">
        <v>375.20000000000005</v>
      </c>
      <c r="J1166">
        <v>133.5</v>
      </c>
      <c r="K1166">
        <v>5.2505330490404925</v>
      </c>
      <c r="L1166">
        <v>3.2209737827715439</v>
      </c>
    </row>
    <row r="1167" spans="1:12" x14ac:dyDescent="0.35">
      <c r="A1167" t="s">
        <v>30</v>
      </c>
      <c r="B1167">
        <v>2017</v>
      </c>
      <c r="C1167" t="s">
        <v>41</v>
      </c>
      <c r="D1167" s="29">
        <v>42948</v>
      </c>
      <c r="E1167" t="s">
        <v>95</v>
      </c>
      <c r="F1167" t="s">
        <v>83</v>
      </c>
      <c r="G1167">
        <v>537.5</v>
      </c>
      <c r="H1167">
        <v>137.80000000000001</v>
      </c>
      <c r="I1167" s="38">
        <v>514.5</v>
      </c>
      <c r="J1167">
        <v>133.5</v>
      </c>
      <c r="K1167">
        <v>4.4703595724003886</v>
      </c>
      <c r="L1167">
        <v>3.2209737827715439</v>
      </c>
    </row>
    <row r="1168" spans="1:12" x14ac:dyDescent="0.35">
      <c r="A1168" t="s">
        <v>30</v>
      </c>
      <c r="B1168">
        <v>2017</v>
      </c>
      <c r="C1168" t="s">
        <v>41</v>
      </c>
      <c r="D1168" s="29">
        <v>42948</v>
      </c>
      <c r="E1168" t="s">
        <v>95</v>
      </c>
      <c r="F1168" t="s">
        <v>84</v>
      </c>
      <c r="G1168">
        <v>267</v>
      </c>
      <c r="H1168">
        <v>137.80000000000001</v>
      </c>
      <c r="I1168" s="38">
        <v>254.8</v>
      </c>
      <c r="J1168">
        <v>133.5</v>
      </c>
      <c r="K1168">
        <v>4.7880690737833547</v>
      </c>
      <c r="L1168">
        <v>3.2209737827715439</v>
      </c>
    </row>
    <row r="1169" spans="1:12" x14ac:dyDescent="0.35">
      <c r="A1169" t="s">
        <v>30</v>
      </c>
      <c r="B1169">
        <v>2017</v>
      </c>
      <c r="C1169" t="s">
        <v>41</v>
      </c>
      <c r="D1169" s="29">
        <v>42948</v>
      </c>
      <c r="E1169" t="s">
        <v>95</v>
      </c>
      <c r="F1169" t="s">
        <v>21</v>
      </c>
      <c r="G1169">
        <v>136.4</v>
      </c>
      <c r="H1169">
        <v>137.80000000000001</v>
      </c>
      <c r="I1169" s="38">
        <v>129.1</v>
      </c>
      <c r="J1169">
        <v>133.5</v>
      </c>
      <c r="K1169">
        <v>5.6545313710302185</v>
      </c>
      <c r="L1169">
        <v>3.2209737827715439</v>
      </c>
    </row>
    <row r="1170" spans="1:12" x14ac:dyDescent="0.35">
      <c r="A1170" t="s">
        <v>30</v>
      </c>
      <c r="B1170">
        <v>2017</v>
      </c>
      <c r="C1170" t="s">
        <v>41</v>
      </c>
      <c r="D1170" s="29">
        <v>42948</v>
      </c>
      <c r="E1170" t="s">
        <v>95</v>
      </c>
      <c r="F1170" t="s">
        <v>23</v>
      </c>
      <c r="G1170">
        <v>133</v>
      </c>
      <c r="H1170">
        <v>137.80000000000001</v>
      </c>
      <c r="I1170" s="38">
        <v>127</v>
      </c>
      <c r="J1170">
        <v>133.5</v>
      </c>
      <c r="K1170">
        <v>4.7244094488188972</v>
      </c>
      <c r="L1170">
        <v>3.2209737827715439</v>
      </c>
    </row>
    <row r="1171" spans="1:12" x14ac:dyDescent="0.35">
      <c r="A1171" t="s">
        <v>33</v>
      </c>
      <c r="B1171">
        <v>2017</v>
      </c>
      <c r="C1171" t="s">
        <v>41</v>
      </c>
      <c r="D1171" s="29">
        <v>42948</v>
      </c>
      <c r="E1171" t="s">
        <v>95</v>
      </c>
      <c r="F1171" t="s">
        <v>75</v>
      </c>
      <c r="G1171">
        <v>1648.3999999999999</v>
      </c>
      <c r="H1171">
        <v>132.69999999999999</v>
      </c>
      <c r="I1171" s="38">
        <v>1662.0999999999995</v>
      </c>
      <c r="J1171">
        <v>128.4</v>
      </c>
      <c r="K1171">
        <v>-0.82425846820285165</v>
      </c>
      <c r="L1171">
        <v>3.348909657320859</v>
      </c>
    </row>
    <row r="1172" spans="1:12" x14ac:dyDescent="0.35">
      <c r="A1172" t="s">
        <v>33</v>
      </c>
      <c r="B1172">
        <v>2017</v>
      </c>
      <c r="C1172" t="s">
        <v>41</v>
      </c>
      <c r="D1172" s="29">
        <v>42948</v>
      </c>
      <c r="E1172" t="s">
        <v>95</v>
      </c>
      <c r="F1172" t="s">
        <v>17</v>
      </c>
      <c r="G1172">
        <v>388.4</v>
      </c>
      <c r="H1172">
        <v>132.69999999999999</v>
      </c>
      <c r="I1172" s="38">
        <v>377</v>
      </c>
      <c r="J1172">
        <v>128.4</v>
      </c>
      <c r="K1172">
        <v>3.0238726790450867</v>
      </c>
      <c r="L1172">
        <v>3.348909657320859</v>
      </c>
    </row>
    <row r="1173" spans="1:12" x14ac:dyDescent="0.35">
      <c r="A1173" t="s">
        <v>33</v>
      </c>
      <c r="B1173">
        <v>2017</v>
      </c>
      <c r="C1173" t="s">
        <v>41</v>
      </c>
      <c r="D1173" s="29">
        <v>42948</v>
      </c>
      <c r="E1173" t="s">
        <v>95</v>
      </c>
      <c r="F1173" t="s">
        <v>82</v>
      </c>
      <c r="G1173">
        <v>384.7</v>
      </c>
      <c r="H1173">
        <v>132.69999999999999</v>
      </c>
      <c r="I1173" s="38">
        <v>369.2</v>
      </c>
      <c r="J1173">
        <v>128.4</v>
      </c>
      <c r="K1173">
        <v>4.1982665222101847</v>
      </c>
      <c r="L1173">
        <v>3.348909657320859</v>
      </c>
    </row>
    <row r="1174" spans="1:12" x14ac:dyDescent="0.35">
      <c r="A1174" t="s">
        <v>33</v>
      </c>
      <c r="B1174">
        <v>2017</v>
      </c>
      <c r="C1174" t="s">
        <v>41</v>
      </c>
      <c r="D1174" s="29">
        <v>42948</v>
      </c>
      <c r="E1174" t="s">
        <v>95</v>
      </c>
      <c r="F1174" t="s">
        <v>83</v>
      </c>
      <c r="G1174">
        <v>524.09999999999991</v>
      </c>
      <c r="H1174">
        <v>132.69999999999999</v>
      </c>
      <c r="I1174" s="38">
        <v>507</v>
      </c>
      <c r="J1174">
        <v>128.4</v>
      </c>
      <c r="K1174">
        <v>3.3727810650887395</v>
      </c>
      <c r="L1174">
        <v>3.348909657320859</v>
      </c>
    </row>
    <row r="1175" spans="1:12" x14ac:dyDescent="0.35">
      <c r="A1175" t="s">
        <v>33</v>
      </c>
      <c r="B1175">
        <v>2017</v>
      </c>
      <c r="C1175" t="s">
        <v>41</v>
      </c>
      <c r="D1175" s="29">
        <v>42948</v>
      </c>
      <c r="E1175" t="s">
        <v>95</v>
      </c>
      <c r="F1175" t="s">
        <v>84</v>
      </c>
      <c r="G1175">
        <v>251.5</v>
      </c>
      <c r="H1175">
        <v>132.69999999999999</v>
      </c>
      <c r="I1175" s="38">
        <v>243.8</v>
      </c>
      <c r="J1175">
        <v>128.4</v>
      </c>
      <c r="K1175">
        <v>3.158326497128789</v>
      </c>
      <c r="L1175">
        <v>3.348909657320859</v>
      </c>
    </row>
    <row r="1176" spans="1:12" x14ac:dyDescent="0.35">
      <c r="A1176" t="s">
        <v>33</v>
      </c>
      <c r="B1176">
        <v>2017</v>
      </c>
      <c r="C1176" t="s">
        <v>41</v>
      </c>
      <c r="D1176" s="29">
        <v>42948</v>
      </c>
      <c r="E1176" t="s">
        <v>95</v>
      </c>
      <c r="F1176" t="s">
        <v>21</v>
      </c>
      <c r="G1176">
        <v>118.9</v>
      </c>
      <c r="H1176">
        <v>132.69999999999999</v>
      </c>
      <c r="I1176" s="38">
        <v>114.7</v>
      </c>
      <c r="J1176">
        <v>128.4</v>
      </c>
      <c r="K1176">
        <v>3.6617262423714063</v>
      </c>
      <c r="L1176">
        <v>3.348909657320859</v>
      </c>
    </row>
    <row r="1177" spans="1:12" x14ac:dyDescent="0.35">
      <c r="A1177" t="s">
        <v>33</v>
      </c>
      <c r="B1177">
        <v>2017</v>
      </c>
      <c r="C1177" t="s">
        <v>41</v>
      </c>
      <c r="D1177" s="29">
        <v>42948</v>
      </c>
      <c r="E1177" t="s">
        <v>95</v>
      </c>
      <c r="F1177" t="s">
        <v>23</v>
      </c>
      <c r="G1177">
        <v>125.7</v>
      </c>
      <c r="H1177">
        <v>132.69999999999999</v>
      </c>
      <c r="I1177" s="38">
        <v>121.2</v>
      </c>
      <c r="J1177">
        <v>128.4</v>
      </c>
      <c r="K1177">
        <v>3.7128712871287126</v>
      </c>
      <c r="L1177">
        <v>3.348909657320859</v>
      </c>
    </row>
    <row r="1178" spans="1:12" x14ac:dyDescent="0.35">
      <c r="A1178" t="s">
        <v>34</v>
      </c>
      <c r="B1178">
        <v>2017</v>
      </c>
      <c r="C1178" t="s">
        <v>42</v>
      </c>
      <c r="D1178" s="29">
        <v>42979</v>
      </c>
      <c r="E1178" t="s">
        <v>95</v>
      </c>
      <c r="F1178" t="s">
        <v>75</v>
      </c>
      <c r="G1178">
        <v>1641.1999999999998</v>
      </c>
      <c r="H1178">
        <v>135.19999999999999</v>
      </c>
      <c r="I1178" s="38">
        <v>1637.6999999999998</v>
      </c>
      <c r="J1178">
        <v>130.9</v>
      </c>
      <c r="K1178">
        <v>0.2137143554985651</v>
      </c>
      <c r="L1178">
        <v>3.2849503437738599</v>
      </c>
    </row>
    <row r="1179" spans="1:12" x14ac:dyDescent="0.35">
      <c r="A1179" t="s">
        <v>34</v>
      </c>
      <c r="B1179">
        <v>2017</v>
      </c>
      <c r="C1179" t="s">
        <v>42</v>
      </c>
      <c r="D1179" s="29">
        <v>42979</v>
      </c>
      <c r="E1179" t="s">
        <v>95</v>
      </c>
      <c r="F1179" t="s">
        <v>17</v>
      </c>
      <c r="G1179">
        <v>414.5</v>
      </c>
      <c r="H1179">
        <v>135.19999999999999</v>
      </c>
      <c r="I1179" s="38">
        <v>397</v>
      </c>
      <c r="J1179">
        <v>130.9</v>
      </c>
      <c r="K1179">
        <v>4.4080604534005037</v>
      </c>
      <c r="L1179">
        <v>3.2849503437738599</v>
      </c>
    </row>
    <row r="1180" spans="1:12" x14ac:dyDescent="0.35">
      <c r="A1180" t="s">
        <v>34</v>
      </c>
      <c r="B1180">
        <v>2017</v>
      </c>
      <c r="C1180" t="s">
        <v>42</v>
      </c>
      <c r="D1180" s="29">
        <v>42979</v>
      </c>
      <c r="E1180" t="s">
        <v>95</v>
      </c>
      <c r="F1180" t="s">
        <v>82</v>
      </c>
      <c r="G1180">
        <v>391.4</v>
      </c>
      <c r="H1180">
        <v>135.19999999999999</v>
      </c>
      <c r="I1180" s="38">
        <v>374</v>
      </c>
      <c r="J1180">
        <v>130.9</v>
      </c>
      <c r="K1180">
        <v>4.6524064171122932</v>
      </c>
      <c r="L1180">
        <v>3.2849503437738599</v>
      </c>
    </row>
    <row r="1181" spans="1:12" x14ac:dyDescent="0.35">
      <c r="A1181" t="s">
        <v>34</v>
      </c>
      <c r="B1181">
        <v>2017</v>
      </c>
      <c r="C1181" t="s">
        <v>42</v>
      </c>
      <c r="D1181" s="29">
        <v>42979</v>
      </c>
      <c r="E1181" t="s">
        <v>95</v>
      </c>
      <c r="F1181" t="s">
        <v>83</v>
      </c>
      <c r="G1181">
        <v>533.20000000000005</v>
      </c>
      <c r="H1181">
        <v>135.19999999999999</v>
      </c>
      <c r="I1181" s="38">
        <v>512</v>
      </c>
      <c r="J1181">
        <v>130.9</v>
      </c>
      <c r="K1181">
        <v>4.1406250000000089</v>
      </c>
      <c r="L1181">
        <v>3.2849503437738599</v>
      </c>
    </row>
    <row r="1182" spans="1:12" x14ac:dyDescent="0.35">
      <c r="A1182" t="s">
        <v>34</v>
      </c>
      <c r="B1182">
        <v>2017</v>
      </c>
      <c r="C1182" t="s">
        <v>42</v>
      </c>
      <c r="D1182" s="29">
        <v>42979</v>
      </c>
      <c r="E1182" t="s">
        <v>95</v>
      </c>
      <c r="F1182" t="s">
        <v>84</v>
      </c>
      <c r="G1182">
        <v>260.8</v>
      </c>
      <c r="H1182">
        <v>135.19999999999999</v>
      </c>
      <c r="I1182" s="38">
        <v>250.7</v>
      </c>
      <c r="J1182">
        <v>130.9</v>
      </c>
      <c r="K1182">
        <v>4.0287195851615571</v>
      </c>
      <c r="L1182">
        <v>3.2849503437738599</v>
      </c>
    </row>
    <row r="1183" spans="1:12" x14ac:dyDescent="0.35">
      <c r="A1183" t="s">
        <v>34</v>
      </c>
      <c r="B1183">
        <v>2017</v>
      </c>
      <c r="C1183" t="s">
        <v>42</v>
      </c>
      <c r="D1183" s="29">
        <v>42979</v>
      </c>
      <c r="E1183" t="s">
        <v>95</v>
      </c>
      <c r="F1183" t="s">
        <v>21</v>
      </c>
      <c r="G1183">
        <v>131</v>
      </c>
      <c r="H1183">
        <v>135.19999999999999</v>
      </c>
      <c r="I1183" s="38">
        <v>124.1</v>
      </c>
      <c r="J1183">
        <v>130.9</v>
      </c>
      <c r="K1183">
        <v>5.560032232070915</v>
      </c>
      <c r="L1183">
        <v>3.2849503437738599</v>
      </c>
    </row>
    <row r="1184" spans="1:12" x14ac:dyDescent="0.35">
      <c r="A1184" t="s">
        <v>34</v>
      </c>
      <c r="B1184">
        <v>2017</v>
      </c>
      <c r="C1184" t="s">
        <v>42</v>
      </c>
      <c r="D1184" s="29">
        <v>42979</v>
      </c>
      <c r="E1184" t="s">
        <v>95</v>
      </c>
      <c r="F1184" t="s">
        <v>23</v>
      </c>
      <c r="G1184">
        <v>130.6</v>
      </c>
      <c r="H1184">
        <v>135.19999999999999</v>
      </c>
      <c r="I1184" s="38">
        <v>125.4</v>
      </c>
      <c r="J1184">
        <v>130.9</v>
      </c>
      <c r="K1184">
        <v>4.1467304625199271</v>
      </c>
      <c r="L1184">
        <v>3.2849503437738599</v>
      </c>
    </row>
    <row r="1185" spans="1:12" x14ac:dyDescent="0.35">
      <c r="A1185" t="s">
        <v>30</v>
      </c>
      <c r="B1185">
        <v>2017</v>
      </c>
      <c r="C1185" t="s">
        <v>42</v>
      </c>
      <c r="D1185" s="29">
        <v>42979</v>
      </c>
      <c r="E1185" t="s">
        <v>95</v>
      </c>
      <c r="F1185" t="s">
        <v>75</v>
      </c>
      <c r="G1185">
        <v>1652.6</v>
      </c>
      <c r="H1185">
        <v>137.6</v>
      </c>
      <c r="I1185" s="38">
        <v>1641.9</v>
      </c>
      <c r="J1185">
        <v>133.4</v>
      </c>
      <c r="K1185">
        <v>0.65168402460562869</v>
      </c>
      <c r="L1185">
        <v>3.1484257871064383</v>
      </c>
    </row>
    <row r="1186" spans="1:12" x14ac:dyDescent="0.35">
      <c r="A1186" t="s">
        <v>30</v>
      </c>
      <c r="B1186">
        <v>2017</v>
      </c>
      <c r="C1186" t="s">
        <v>42</v>
      </c>
      <c r="D1186" s="29">
        <v>42979</v>
      </c>
      <c r="E1186" t="s">
        <v>95</v>
      </c>
      <c r="F1186" t="s">
        <v>17</v>
      </c>
      <c r="G1186">
        <v>430.99999999999994</v>
      </c>
      <c r="H1186">
        <v>137.6</v>
      </c>
      <c r="I1186" s="38">
        <v>409.8</v>
      </c>
      <c r="J1186">
        <v>133.4</v>
      </c>
      <c r="K1186">
        <v>5.1732552464616717</v>
      </c>
      <c r="L1186">
        <v>3.1484257871064383</v>
      </c>
    </row>
    <row r="1187" spans="1:12" x14ac:dyDescent="0.35">
      <c r="A1187" t="s">
        <v>30</v>
      </c>
      <c r="B1187">
        <v>2017</v>
      </c>
      <c r="C1187" t="s">
        <v>42</v>
      </c>
      <c r="D1187" s="29">
        <v>42979</v>
      </c>
      <c r="E1187" t="s">
        <v>95</v>
      </c>
      <c r="F1187" t="s">
        <v>82</v>
      </c>
      <c r="G1187">
        <v>396.5</v>
      </c>
      <c r="H1187">
        <v>137.6</v>
      </c>
      <c r="I1187" s="38">
        <v>377.1</v>
      </c>
      <c r="J1187">
        <v>133.4</v>
      </c>
      <c r="K1187">
        <v>5.1445239989392668</v>
      </c>
      <c r="L1187">
        <v>3.1484257871064383</v>
      </c>
    </row>
    <row r="1188" spans="1:12" x14ac:dyDescent="0.35">
      <c r="A1188" t="s">
        <v>30</v>
      </c>
      <c r="B1188">
        <v>2017</v>
      </c>
      <c r="C1188" t="s">
        <v>42</v>
      </c>
      <c r="D1188" s="29">
        <v>42979</v>
      </c>
      <c r="E1188" t="s">
        <v>95</v>
      </c>
      <c r="F1188" t="s">
        <v>83</v>
      </c>
      <c r="G1188">
        <v>540.5</v>
      </c>
      <c r="H1188">
        <v>137.6</v>
      </c>
      <c r="I1188" s="38">
        <v>517.20000000000005</v>
      </c>
      <c r="J1188">
        <v>133.4</v>
      </c>
      <c r="K1188">
        <v>4.5050270688321641</v>
      </c>
      <c r="L1188">
        <v>3.1484257871064383</v>
      </c>
    </row>
    <row r="1189" spans="1:12" x14ac:dyDescent="0.35">
      <c r="A1189" t="s">
        <v>30</v>
      </c>
      <c r="B1189">
        <v>2017</v>
      </c>
      <c r="C1189" t="s">
        <v>42</v>
      </c>
      <c r="D1189" s="29">
        <v>42979</v>
      </c>
      <c r="E1189" t="s">
        <v>95</v>
      </c>
      <c r="F1189" t="s">
        <v>84</v>
      </c>
      <c r="G1189">
        <v>268.20000000000005</v>
      </c>
      <c r="H1189">
        <v>137.6</v>
      </c>
      <c r="I1189" s="38">
        <v>256</v>
      </c>
      <c r="J1189">
        <v>133.4</v>
      </c>
      <c r="K1189">
        <v>4.7656250000000178</v>
      </c>
      <c r="L1189">
        <v>3.1484257871064383</v>
      </c>
    </row>
    <row r="1190" spans="1:12" x14ac:dyDescent="0.35">
      <c r="A1190" t="s">
        <v>30</v>
      </c>
      <c r="B1190">
        <v>2017</v>
      </c>
      <c r="C1190" t="s">
        <v>42</v>
      </c>
      <c r="D1190" s="29">
        <v>42979</v>
      </c>
      <c r="E1190" t="s">
        <v>95</v>
      </c>
      <c r="F1190" t="s">
        <v>21</v>
      </c>
      <c r="G1190">
        <v>137.4</v>
      </c>
      <c r="H1190">
        <v>137.6</v>
      </c>
      <c r="I1190" s="38">
        <v>129.69999999999999</v>
      </c>
      <c r="J1190">
        <v>133.4</v>
      </c>
      <c r="K1190">
        <v>5.9367771781033296</v>
      </c>
      <c r="L1190">
        <v>3.1484257871064383</v>
      </c>
    </row>
    <row r="1191" spans="1:12" x14ac:dyDescent="0.35">
      <c r="A1191" t="s">
        <v>30</v>
      </c>
      <c r="B1191">
        <v>2017</v>
      </c>
      <c r="C1191" t="s">
        <v>42</v>
      </c>
      <c r="D1191" s="29">
        <v>42979</v>
      </c>
      <c r="E1191" t="s">
        <v>95</v>
      </c>
      <c r="F1191" t="s">
        <v>23</v>
      </c>
      <c r="G1191">
        <v>133.4</v>
      </c>
      <c r="H1191">
        <v>137.6</v>
      </c>
      <c r="I1191" s="38">
        <v>127.8</v>
      </c>
      <c r="J1191">
        <v>133.4</v>
      </c>
      <c r="K1191">
        <v>4.3818466353677694</v>
      </c>
      <c r="L1191">
        <v>3.1484257871064383</v>
      </c>
    </row>
    <row r="1192" spans="1:12" x14ac:dyDescent="0.35">
      <c r="A1192" t="s">
        <v>33</v>
      </c>
      <c r="B1192">
        <v>2017</v>
      </c>
      <c r="C1192" t="s">
        <v>42</v>
      </c>
      <c r="D1192" s="29">
        <v>42979</v>
      </c>
      <c r="E1192" t="s">
        <v>95</v>
      </c>
      <c r="F1192" t="s">
        <v>75</v>
      </c>
      <c r="G1192">
        <v>1624.9</v>
      </c>
      <c r="H1192">
        <v>132.4</v>
      </c>
      <c r="I1192" s="38">
        <v>1634.2999999999997</v>
      </c>
      <c r="J1192">
        <v>128</v>
      </c>
      <c r="K1192">
        <v>-0.57516979746678321</v>
      </c>
      <c r="L1192">
        <v>3.4375000000000044</v>
      </c>
    </row>
    <row r="1193" spans="1:12" x14ac:dyDescent="0.35">
      <c r="A1193" t="s">
        <v>33</v>
      </c>
      <c r="B1193">
        <v>2017</v>
      </c>
      <c r="C1193" t="s">
        <v>42</v>
      </c>
      <c r="D1193" s="29">
        <v>42979</v>
      </c>
      <c r="E1193" t="s">
        <v>95</v>
      </c>
      <c r="F1193" t="s">
        <v>17</v>
      </c>
      <c r="G1193">
        <v>389.9</v>
      </c>
      <c r="H1193">
        <v>132.4</v>
      </c>
      <c r="I1193" s="38">
        <v>378</v>
      </c>
      <c r="J1193">
        <v>128</v>
      </c>
      <c r="K1193">
        <v>3.1481481481481421</v>
      </c>
      <c r="L1193">
        <v>3.4375000000000044</v>
      </c>
    </row>
    <row r="1194" spans="1:12" x14ac:dyDescent="0.35">
      <c r="A1194" t="s">
        <v>33</v>
      </c>
      <c r="B1194">
        <v>2017</v>
      </c>
      <c r="C1194" t="s">
        <v>42</v>
      </c>
      <c r="D1194" s="29">
        <v>42979</v>
      </c>
      <c r="E1194" t="s">
        <v>95</v>
      </c>
      <c r="F1194" t="s">
        <v>82</v>
      </c>
      <c r="G1194">
        <v>387.29999999999995</v>
      </c>
      <c r="H1194">
        <v>132.4</v>
      </c>
      <c r="I1194" s="38">
        <v>371.29999999999995</v>
      </c>
      <c r="J1194">
        <v>128</v>
      </c>
      <c r="K1194">
        <v>4.3091839482897933</v>
      </c>
      <c r="L1194">
        <v>3.4375000000000044</v>
      </c>
    </row>
    <row r="1195" spans="1:12" x14ac:dyDescent="0.35">
      <c r="A1195" t="s">
        <v>33</v>
      </c>
      <c r="B1195">
        <v>2017</v>
      </c>
      <c r="C1195" t="s">
        <v>42</v>
      </c>
      <c r="D1195" s="29">
        <v>42979</v>
      </c>
      <c r="E1195" t="s">
        <v>95</v>
      </c>
      <c r="F1195" t="s">
        <v>83</v>
      </c>
      <c r="G1195">
        <v>527.29999999999995</v>
      </c>
      <c r="H1195">
        <v>132.4</v>
      </c>
      <c r="I1195" s="38">
        <v>508</v>
      </c>
      <c r="J1195">
        <v>128</v>
      </c>
      <c r="K1195">
        <v>3.7992125984251874</v>
      </c>
      <c r="L1195">
        <v>3.4375000000000044</v>
      </c>
    </row>
    <row r="1196" spans="1:12" x14ac:dyDescent="0.35">
      <c r="A1196" t="s">
        <v>33</v>
      </c>
      <c r="B1196">
        <v>2017</v>
      </c>
      <c r="C1196" t="s">
        <v>42</v>
      </c>
      <c r="D1196" s="29">
        <v>42979</v>
      </c>
      <c r="E1196" t="s">
        <v>95</v>
      </c>
      <c r="F1196" t="s">
        <v>84</v>
      </c>
      <c r="G1196">
        <v>252.6</v>
      </c>
      <c r="H1196">
        <v>132.4</v>
      </c>
      <c r="I1196" s="38">
        <v>244.8</v>
      </c>
      <c r="J1196">
        <v>128</v>
      </c>
      <c r="K1196">
        <v>3.1862745098039142</v>
      </c>
      <c r="L1196">
        <v>3.4375000000000044</v>
      </c>
    </row>
    <row r="1197" spans="1:12" x14ac:dyDescent="0.35">
      <c r="A1197" t="s">
        <v>33</v>
      </c>
      <c r="B1197">
        <v>2017</v>
      </c>
      <c r="C1197" t="s">
        <v>42</v>
      </c>
      <c r="D1197" s="29">
        <v>42979</v>
      </c>
      <c r="E1197" t="s">
        <v>95</v>
      </c>
      <c r="F1197" t="s">
        <v>21</v>
      </c>
      <c r="G1197">
        <v>120.6</v>
      </c>
      <c r="H1197">
        <v>132.4</v>
      </c>
      <c r="I1197" s="38">
        <v>114.8</v>
      </c>
      <c r="J1197">
        <v>128</v>
      </c>
      <c r="K1197">
        <v>5.0522648083623665</v>
      </c>
      <c r="L1197">
        <v>3.4375000000000044</v>
      </c>
    </row>
    <row r="1198" spans="1:12" x14ac:dyDescent="0.35">
      <c r="A1198" t="s">
        <v>33</v>
      </c>
      <c r="B1198">
        <v>2017</v>
      </c>
      <c r="C1198" t="s">
        <v>42</v>
      </c>
      <c r="D1198" s="29">
        <v>42979</v>
      </c>
      <c r="E1198" t="s">
        <v>95</v>
      </c>
      <c r="F1198" t="s">
        <v>23</v>
      </c>
      <c r="G1198">
        <v>126.1</v>
      </c>
      <c r="H1198">
        <v>132.4</v>
      </c>
      <c r="I1198" s="38">
        <v>121.4</v>
      </c>
      <c r="J1198">
        <v>128</v>
      </c>
      <c r="K1198">
        <v>3.8714991762767617</v>
      </c>
      <c r="L1198">
        <v>3.4375000000000044</v>
      </c>
    </row>
    <row r="1199" spans="1:12" x14ac:dyDescent="0.35">
      <c r="A1199" t="s">
        <v>34</v>
      </c>
      <c r="B1199">
        <v>2017</v>
      </c>
      <c r="C1199" t="s">
        <v>43</v>
      </c>
      <c r="D1199" s="29">
        <v>43009</v>
      </c>
      <c r="E1199" t="s">
        <v>95</v>
      </c>
      <c r="F1199" t="s">
        <v>75</v>
      </c>
      <c r="G1199">
        <v>1650.9999999999998</v>
      </c>
      <c r="H1199">
        <v>136.1</v>
      </c>
      <c r="I1199" s="38">
        <v>1640.6999999999996</v>
      </c>
      <c r="J1199">
        <v>131.4</v>
      </c>
      <c r="K1199">
        <v>0.62778082525752321</v>
      </c>
      <c r="L1199">
        <v>3.5768645357686371</v>
      </c>
    </row>
    <row r="1200" spans="1:12" x14ac:dyDescent="0.35">
      <c r="A1200" t="s">
        <v>34</v>
      </c>
      <c r="B1200">
        <v>2017</v>
      </c>
      <c r="C1200" t="s">
        <v>43</v>
      </c>
      <c r="D1200" s="29">
        <v>43009</v>
      </c>
      <c r="E1200" t="s">
        <v>95</v>
      </c>
      <c r="F1200" t="s">
        <v>17</v>
      </c>
      <c r="G1200">
        <v>416.90000000000003</v>
      </c>
      <c r="H1200">
        <v>136.1</v>
      </c>
      <c r="I1200" s="38">
        <v>399.1</v>
      </c>
      <c r="J1200">
        <v>131.4</v>
      </c>
      <c r="K1200">
        <v>4.4600350789275902</v>
      </c>
      <c r="L1200">
        <v>3.5768645357686371</v>
      </c>
    </row>
    <row r="1201" spans="1:12" x14ac:dyDescent="0.35">
      <c r="A1201" t="s">
        <v>34</v>
      </c>
      <c r="B1201">
        <v>2017</v>
      </c>
      <c r="C1201" t="s">
        <v>43</v>
      </c>
      <c r="D1201" s="29">
        <v>43009</v>
      </c>
      <c r="E1201" t="s">
        <v>95</v>
      </c>
      <c r="F1201" t="s">
        <v>82</v>
      </c>
      <c r="G1201">
        <v>393</v>
      </c>
      <c r="H1201">
        <v>136.1</v>
      </c>
      <c r="I1201" s="38">
        <v>376.29999999999995</v>
      </c>
      <c r="J1201">
        <v>131.4</v>
      </c>
      <c r="K1201">
        <v>4.4379484453893294</v>
      </c>
      <c r="L1201">
        <v>3.5768645357686371</v>
      </c>
    </row>
    <row r="1202" spans="1:12" x14ac:dyDescent="0.35">
      <c r="A1202" t="s">
        <v>34</v>
      </c>
      <c r="B1202">
        <v>2017</v>
      </c>
      <c r="C1202" t="s">
        <v>43</v>
      </c>
      <c r="D1202" s="29">
        <v>43009</v>
      </c>
      <c r="E1202" t="s">
        <v>95</v>
      </c>
      <c r="F1202" t="s">
        <v>83</v>
      </c>
      <c r="G1202">
        <v>534.9</v>
      </c>
      <c r="H1202">
        <v>136.1</v>
      </c>
      <c r="I1202" s="38">
        <v>513.5</v>
      </c>
      <c r="J1202">
        <v>131.4</v>
      </c>
      <c r="K1202">
        <v>4.1674780915287197</v>
      </c>
      <c r="L1202">
        <v>3.5768645357686371</v>
      </c>
    </row>
    <row r="1203" spans="1:12" x14ac:dyDescent="0.35">
      <c r="A1203" t="s">
        <v>34</v>
      </c>
      <c r="B1203">
        <v>2017</v>
      </c>
      <c r="C1203" t="s">
        <v>43</v>
      </c>
      <c r="D1203" s="29">
        <v>43009</v>
      </c>
      <c r="E1203" t="s">
        <v>95</v>
      </c>
      <c r="F1203" t="s">
        <v>84</v>
      </c>
      <c r="G1203">
        <v>261.3</v>
      </c>
      <c r="H1203">
        <v>136.1</v>
      </c>
      <c r="I1203" s="38">
        <v>251.8</v>
      </c>
      <c r="J1203">
        <v>131.4</v>
      </c>
      <c r="K1203">
        <v>3.7728355837966641</v>
      </c>
      <c r="L1203">
        <v>3.5768645357686371</v>
      </c>
    </row>
    <row r="1204" spans="1:12" x14ac:dyDescent="0.35">
      <c r="A1204" t="s">
        <v>34</v>
      </c>
      <c r="B1204">
        <v>2017</v>
      </c>
      <c r="C1204" t="s">
        <v>43</v>
      </c>
      <c r="D1204" s="29">
        <v>43009</v>
      </c>
      <c r="E1204" t="s">
        <v>95</v>
      </c>
      <c r="F1204" t="s">
        <v>21</v>
      </c>
      <c r="G1204">
        <v>132.19999999999999</v>
      </c>
      <c r="H1204">
        <v>136.1</v>
      </c>
      <c r="I1204" s="38">
        <v>124.3</v>
      </c>
      <c r="J1204">
        <v>131.4</v>
      </c>
      <c r="K1204">
        <v>6.3555913113435167</v>
      </c>
      <c r="L1204">
        <v>3.5768645357686371</v>
      </c>
    </row>
    <row r="1205" spans="1:12" x14ac:dyDescent="0.35">
      <c r="A1205" t="s">
        <v>34</v>
      </c>
      <c r="B1205">
        <v>2017</v>
      </c>
      <c r="C1205" t="s">
        <v>43</v>
      </c>
      <c r="D1205" s="29">
        <v>43009</v>
      </c>
      <c r="E1205" t="s">
        <v>95</v>
      </c>
      <c r="F1205" t="s">
        <v>23</v>
      </c>
      <c r="G1205">
        <v>131.30000000000001</v>
      </c>
      <c r="H1205">
        <v>136.1</v>
      </c>
      <c r="I1205" s="38">
        <v>126.1</v>
      </c>
      <c r="J1205">
        <v>131.4</v>
      </c>
      <c r="K1205">
        <v>4.1237113402061993</v>
      </c>
      <c r="L1205">
        <v>3.5768645357686371</v>
      </c>
    </row>
    <row r="1206" spans="1:12" x14ac:dyDescent="0.35">
      <c r="A1206" t="s">
        <v>30</v>
      </c>
      <c r="B1206">
        <v>2017</v>
      </c>
      <c r="C1206" t="s">
        <v>43</v>
      </c>
      <c r="D1206" s="29">
        <v>43009</v>
      </c>
      <c r="E1206" t="s">
        <v>95</v>
      </c>
      <c r="F1206" t="s">
        <v>75</v>
      </c>
      <c r="G1206">
        <v>1659.6</v>
      </c>
      <c r="H1206">
        <v>138.30000000000001</v>
      </c>
      <c r="I1206" s="38">
        <v>1643.1000000000001</v>
      </c>
      <c r="J1206">
        <v>133.80000000000001</v>
      </c>
      <c r="K1206">
        <v>1.0041993792221882</v>
      </c>
      <c r="L1206">
        <v>3.3632286995515694</v>
      </c>
    </row>
    <row r="1207" spans="1:12" x14ac:dyDescent="0.35">
      <c r="A1207" t="s">
        <v>30</v>
      </c>
      <c r="B1207">
        <v>2017</v>
      </c>
      <c r="C1207" t="s">
        <v>43</v>
      </c>
      <c r="D1207" s="29">
        <v>43009</v>
      </c>
      <c r="E1207" t="s">
        <v>95</v>
      </c>
      <c r="F1207" t="s">
        <v>17</v>
      </c>
      <c r="G1207">
        <v>433.99999999999994</v>
      </c>
      <c r="H1207">
        <v>138.30000000000001</v>
      </c>
      <c r="I1207" s="38">
        <v>412.7</v>
      </c>
      <c r="J1207">
        <v>133.80000000000001</v>
      </c>
      <c r="K1207">
        <v>5.1611339956384672</v>
      </c>
      <c r="L1207">
        <v>3.3632286995515694</v>
      </c>
    </row>
    <row r="1208" spans="1:12" x14ac:dyDescent="0.35">
      <c r="A1208" t="s">
        <v>30</v>
      </c>
      <c r="B1208">
        <v>2017</v>
      </c>
      <c r="C1208" t="s">
        <v>43</v>
      </c>
      <c r="D1208" s="29">
        <v>43009</v>
      </c>
      <c r="E1208" t="s">
        <v>95</v>
      </c>
      <c r="F1208" t="s">
        <v>82</v>
      </c>
      <c r="G1208">
        <v>398.4</v>
      </c>
      <c r="H1208">
        <v>138.30000000000001</v>
      </c>
      <c r="I1208" s="38">
        <v>379.5</v>
      </c>
      <c r="J1208">
        <v>133.80000000000001</v>
      </c>
      <c r="K1208">
        <v>4.980237154150192</v>
      </c>
      <c r="L1208">
        <v>3.3632286995515694</v>
      </c>
    </row>
    <row r="1209" spans="1:12" x14ac:dyDescent="0.35">
      <c r="A1209" t="s">
        <v>30</v>
      </c>
      <c r="B1209">
        <v>2017</v>
      </c>
      <c r="C1209" t="s">
        <v>43</v>
      </c>
      <c r="D1209" s="29">
        <v>43009</v>
      </c>
      <c r="E1209" t="s">
        <v>95</v>
      </c>
      <c r="F1209" t="s">
        <v>83</v>
      </c>
      <c r="G1209">
        <v>542.20000000000005</v>
      </c>
      <c r="H1209">
        <v>138.30000000000001</v>
      </c>
      <c r="I1209" s="38">
        <v>519.1</v>
      </c>
      <c r="J1209">
        <v>133.80000000000001</v>
      </c>
      <c r="K1209">
        <v>4.4500096320554849</v>
      </c>
      <c r="L1209">
        <v>3.3632286995515694</v>
      </c>
    </row>
    <row r="1210" spans="1:12" x14ac:dyDescent="0.35">
      <c r="A1210" t="s">
        <v>30</v>
      </c>
      <c r="B1210">
        <v>2017</v>
      </c>
      <c r="C1210" t="s">
        <v>43</v>
      </c>
      <c r="D1210" s="29">
        <v>43009</v>
      </c>
      <c r="E1210" t="s">
        <v>95</v>
      </c>
      <c r="F1210" t="s">
        <v>84</v>
      </c>
      <c r="G1210">
        <v>269.10000000000002</v>
      </c>
      <c r="H1210">
        <v>138.30000000000001</v>
      </c>
      <c r="I1210" s="38">
        <v>257.5</v>
      </c>
      <c r="J1210">
        <v>133.80000000000001</v>
      </c>
      <c r="K1210">
        <v>4.5048543689320475</v>
      </c>
      <c r="L1210">
        <v>3.3632286995515694</v>
      </c>
    </row>
    <row r="1211" spans="1:12" x14ac:dyDescent="0.35">
      <c r="A1211" t="s">
        <v>30</v>
      </c>
      <c r="B1211">
        <v>2017</v>
      </c>
      <c r="C1211" t="s">
        <v>43</v>
      </c>
      <c r="D1211" s="29">
        <v>43009</v>
      </c>
      <c r="E1211" t="s">
        <v>95</v>
      </c>
      <c r="F1211" t="s">
        <v>21</v>
      </c>
      <c r="G1211">
        <v>138.1</v>
      </c>
      <c r="H1211">
        <v>138.30000000000001</v>
      </c>
      <c r="I1211" s="38">
        <v>129.80000000000001</v>
      </c>
      <c r="J1211">
        <v>133.80000000000001</v>
      </c>
      <c r="K1211">
        <v>6.3944530046224832</v>
      </c>
      <c r="L1211">
        <v>3.3632286995515694</v>
      </c>
    </row>
    <row r="1212" spans="1:12" x14ac:dyDescent="0.35">
      <c r="A1212" t="s">
        <v>30</v>
      </c>
      <c r="B1212">
        <v>2017</v>
      </c>
      <c r="C1212" t="s">
        <v>43</v>
      </c>
      <c r="D1212" s="29">
        <v>43009</v>
      </c>
      <c r="E1212" t="s">
        <v>95</v>
      </c>
      <c r="F1212" t="s">
        <v>23</v>
      </c>
      <c r="G1212">
        <v>134.19999999999999</v>
      </c>
      <c r="H1212">
        <v>138.30000000000001</v>
      </c>
      <c r="I1212" s="38">
        <v>128.69999999999999</v>
      </c>
      <c r="J1212">
        <v>133.80000000000001</v>
      </c>
      <c r="K1212">
        <v>4.2735042735042734</v>
      </c>
      <c r="L1212">
        <v>3.3632286995515694</v>
      </c>
    </row>
    <row r="1213" spans="1:12" x14ac:dyDescent="0.35">
      <c r="A1213" t="s">
        <v>33</v>
      </c>
      <c r="B1213">
        <v>2017</v>
      </c>
      <c r="C1213" t="s">
        <v>43</v>
      </c>
      <c r="D1213" s="29">
        <v>43009</v>
      </c>
      <c r="E1213" t="s">
        <v>95</v>
      </c>
      <c r="F1213" t="s">
        <v>75</v>
      </c>
      <c r="G1213">
        <v>1640.6</v>
      </c>
      <c r="H1213">
        <v>133.5</v>
      </c>
      <c r="I1213" s="38">
        <v>1640.3999999999999</v>
      </c>
      <c r="J1213">
        <v>128.6</v>
      </c>
      <c r="K1213">
        <v>1.2192148256525573E-2</v>
      </c>
      <c r="L1213">
        <v>3.8102643856920726</v>
      </c>
    </row>
    <row r="1214" spans="1:12" x14ac:dyDescent="0.35">
      <c r="A1214" t="s">
        <v>33</v>
      </c>
      <c r="B1214">
        <v>2017</v>
      </c>
      <c r="C1214" t="s">
        <v>43</v>
      </c>
      <c r="D1214" s="29">
        <v>43009</v>
      </c>
      <c r="E1214" t="s">
        <v>95</v>
      </c>
      <c r="F1214" t="s">
        <v>17</v>
      </c>
      <c r="G1214">
        <v>391.5</v>
      </c>
      <c r="H1214">
        <v>133.5</v>
      </c>
      <c r="I1214" s="38">
        <v>379</v>
      </c>
      <c r="J1214">
        <v>128.6</v>
      </c>
      <c r="K1214">
        <v>3.2981530343007917</v>
      </c>
      <c r="L1214">
        <v>3.8102643856920726</v>
      </c>
    </row>
    <row r="1215" spans="1:12" x14ac:dyDescent="0.35">
      <c r="A1215" t="s">
        <v>33</v>
      </c>
      <c r="B1215">
        <v>2017</v>
      </c>
      <c r="C1215" t="s">
        <v>43</v>
      </c>
      <c r="D1215" s="29">
        <v>43009</v>
      </c>
      <c r="E1215" t="s">
        <v>95</v>
      </c>
      <c r="F1215" t="s">
        <v>82</v>
      </c>
      <c r="G1215">
        <v>388.6</v>
      </c>
      <c r="H1215">
        <v>133.5</v>
      </c>
      <c r="I1215" s="38">
        <v>373.4</v>
      </c>
      <c r="J1215">
        <v>128.6</v>
      </c>
      <c r="K1215">
        <v>4.0707016604177948</v>
      </c>
      <c r="L1215">
        <v>3.8102643856920726</v>
      </c>
    </row>
    <row r="1216" spans="1:12" x14ac:dyDescent="0.35">
      <c r="A1216" t="s">
        <v>33</v>
      </c>
      <c r="B1216">
        <v>2017</v>
      </c>
      <c r="C1216" t="s">
        <v>43</v>
      </c>
      <c r="D1216" s="29">
        <v>43009</v>
      </c>
      <c r="E1216" t="s">
        <v>95</v>
      </c>
      <c r="F1216" t="s">
        <v>83</v>
      </c>
      <c r="G1216">
        <v>529.1</v>
      </c>
      <c r="H1216">
        <v>133.5</v>
      </c>
      <c r="I1216" s="38">
        <v>508.8</v>
      </c>
      <c r="J1216">
        <v>128.6</v>
      </c>
      <c r="K1216">
        <v>3.9897798742138382</v>
      </c>
      <c r="L1216">
        <v>3.8102643856920726</v>
      </c>
    </row>
    <row r="1217" spans="1:12" x14ac:dyDescent="0.35">
      <c r="A1217" t="s">
        <v>33</v>
      </c>
      <c r="B1217">
        <v>2017</v>
      </c>
      <c r="C1217" t="s">
        <v>43</v>
      </c>
      <c r="D1217" s="29">
        <v>43009</v>
      </c>
      <c r="E1217" t="s">
        <v>95</v>
      </c>
      <c r="F1217" t="s">
        <v>84</v>
      </c>
      <c r="G1217">
        <v>252.8</v>
      </c>
      <c r="H1217">
        <v>133.5</v>
      </c>
      <c r="I1217" s="38">
        <v>245.4</v>
      </c>
      <c r="J1217">
        <v>128.6</v>
      </c>
      <c r="K1217">
        <v>3.0154849225753892</v>
      </c>
      <c r="L1217">
        <v>3.8102643856920726</v>
      </c>
    </row>
    <row r="1218" spans="1:12" x14ac:dyDescent="0.35">
      <c r="A1218" t="s">
        <v>33</v>
      </c>
      <c r="B1218">
        <v>2017</v>
      </c>
      <c r="C1218" t="s">
        <v>43</v>
      </c>
      <c r="D1218" s="29">
        <v>43009</v>
      </c>
      <c r="E1218" t="s">
        <v>95</v>
      </c>
      <c r="F1218" t="s">
        <v>21</v>
      </c>
      <c r="G1218">
        <v>122.6</v>
      </c>
      <c r="H1218">
        <v>133.5</v>
      </c>
      <c r="I1218" s="38">
        <v>115.2</v>
      </c>
      <c r="J1218">
        <v>128.6</v>
      </c>
      <c r="K1218">
        <v>6.4236111111111036</v>
      </c>
      <c r="L1218">
        <v>3.8102643856920726</v>
      </c>
    </row>
    <row r="1219" spans="1:12" x14ac:dyDescent="0.35">
      <c r="A1219" t="s">
        <v>33</v>
      </c>
      <c r="B1219">
        <v>2017</v>
      </c>
      <c r="C1219" t="s">
        <v>43</v>
      </c>
      <c r="D1219" s="29">
        <v>43009</v>
      </c>
      <c r="E1219" t="s">
        <v>95</v>
      </c>
      <c r="F1219" t="s">
        <v>23</v>
      </c>
      <c r="G1219">
        <v>126.6</v>
      </c>
      <c r="H1219">
        <v>133.5</v>
      </c>
      <c r="I1219" s="38">
        <v>121.8</v>
      </c>
      <c r="J1219">
        <v>128.6</v>
      </c>
      <c r="K1219">
        <v>3.940886699507387</v>
      </c>
      <c r="L1219">
        <v>3.8102643856920726</v>
      </c>
    </row>
    <row r="1220" spans="1:12" x14ac:dyDescent="0.35">
      <c r="A1220" t="s">
        <v>34</v>
      </c>
      <c r="B1220">
        <v>2017</v>
      </c>
      <c r="C1220" t="s">
        <v>45</v>
      </c>
      <c r="D1220" s="29">
        <v>43040</v>
      </c>
      <c r="E1220" t="s">
        <v>95</v>
      </c>
      <c r="F1220" t="s">
        <v>75</v>
      </c>
      <c r="G1220">
        <v>1679</v>
      </c>
      <c r="H1220">
        <v>137.6</v>
      </c>
      <c r="I1220" s="38">
        <v>1633.6</v>
      </c>
      <c r="J1220">
        <v>131.19999999999999</v>
      </c>
      <c r="K1220">
        <v>2.7791380999020623</v>
      </c>
      <c r="L1220">
        <v>4.8780487804878101</v>
      </c>
    </row>
    <row r="1221" spans="1:12" x14ac:dyDescent="0.35">
      <c r="A1221" t="s">
        <v>34</v>
      </c>
      <c r="B1221">
        <v>2017</v>
      </c>
      <c r="C1221" t="s">
        <v>45</v>
      </c>
      <c r="D1221" s="29">
        <v>43040</v>
      </c>
      <c r="E1221" t="s">
        <v>95</v>
      </c>
      <c r="F1221" t="s">
        <v>17</v>
      </c>
      <c r="G1221">
        <v>419.6</v>
      </c>
      <c r="H1221">
        <v>137.6</v>
      </c>
      <c r="I1221" s="38">
        <v>400.1</v>
      </c>
      <c r="J1221">
        <v>131.19999999999999</v>
      </c>
      <c r="K1221">
        <v>4.8737815546113472</v>
      </c>
      <c r="L1221">
        <v>4.8780487804878101</v>
      </c>
    </row>
    <row r="1222" spans="1:12" x14ac:dyDescent="0.35">
      <c r="A1222" t="s">
        <v>34</v>
      </c>
      <c r="B1222">
        <v>2017</v>
      </c>
      <c r="C1222" t="s">
        <v>45</v>
      </c>
      <c r="D1222" s="29">
        <v>43040</v>
      </c>
      <c r="E1222" t="s">
        <v>95</v>
      </c>
      <c r="F1222" t="s">
        <v>82</v>
      </c>
      <c r="G1222">
        <v>395.5</v>
      </c>
      <c r="H1222">
        <v>137.6</v>
      </c>
      <c r="I1222" s="38">
        <v>377.6</v>
      </c>
      <c r="J1222">
        <v>131.19999999999999</v>
      </c>
      <c r="K1222">
        <v>4.740466101694909</v>
      </c>
      <c r="L1222">
        <v>4.8780487804878101</v>
      </c>
    </row>
    <row r="1223" spans="1:12" x14ac:dyDescent="0.35">
      <c r="A1223" t="s">
        <v>34</v>
      </c>
      <c r="B1223">
        <v>2017</v>
      </c>
      <c r="C1223" t="s">
        <v>45</v>
      </c>
      <c r="D1223" s="29">
        <v>43040</v>
      </c>
      <c r="E1223" t="s">
        <v>95</v>
      </c>
      <c r="F1223" t="s">
        <v>83</v>
      </c>
      <c r="G1223">
        <v>538.09999999999991</v>
      </c>
      <c r="H1223">
        <v>137.6</v>
      </c>
      <c r="I1223" s="38">
        <v>514.79999999999995</v>
      </c>
      <c r="J1223">
        <v>131.19999999999999</v>
      </c>
      <c r="K1223">
        <v>4.5260295260295171</v>
      </c>
      <c r="L1223">
        <v>4.8780487804878101</v>
      </c>
    </row>
    <row r="1224" spans="1:12" x14ac:dyDescent="0.35">
      <c r="A1224" t="s">
        <v>34</v>
      </c>
      <c r="B1224">
        <v>2017</v>
      </c>
      <c r="C1224" t="s">
        <v>45</v>
      </c>
      <c r="D1224" s="29">
        <v>43040</v>
      </c>
      <c r="E1224" t="s">
        <v>95</v>
      </c>
      <c r="F1224" t="s">
        <v>84</v>
      </c>
      <c r="G1224">
        <v>262.8</v>
      </c>
      <c r="H1224">
        <v>137.6</v>
      </c>
      <c r="I1224" s="38">
        <v>252.39999999999998</v>
      </c>
      <c r="J1224">
        <v>131.19999999999999</v>
      </c>
      <c r="K1224">
        <v>4.1204437400951015</v>
      </c>
      <c r="L1224">
        <v>4.8780487804878101</v>
      </c>
    </row>
    <row r="1225" spans="1:12" x14ac:dyDescent="0.35">
      <c r="A1225" t="s">
        <v>34</v>
      </c>
      <c r="B1225">
        <v>2017</v>
      </c>
      <c r="C1225" t="s">
        <v>45</v>
      </c>
      <c r="D1225" s="29">
        <v>43040</v>
      </c>
      <c r="E1225" t="s">
        <v>95</v>
      </c>
      <c r="F1225" t="s">
        <v>21</v>
      </c>
      <c r="G1225">
        <v>135.30000000000001</v>
      </c>
      <c r="H1225">
        <v>137.6</v>
      </c>
      <c r="I1225" s="38">
        <v>125</v>
      </c>
      <c r="J1225">
        <v>131.19999999999999</v>
      </c>
      <c r="K1225">
        <v>8.2400000000000091</v>
      </c>
      <c r="L1225">
        <v>4.8780487804878101</v>
      </c>
    </row>
    <row r="1226" spans="1:12" x14ac:dyDescent="0.35">
      <c r="A1226" t="s">
        <v>34</v>
      </c>
      <c r="B1226">
        <v>2017</v>
      </c>
      <c r="C1226" t="s">
        <v>45</v>
      </c>
      <c r="D1226" s="29">
        <v>43040</v>
      </c>
      <c r="E1226" t="s">
        <v>95</v>
      </c>
      <c r="F1226" t="s">
        <v>23</v>
      </c>
      <c r="G1226">
        <v>132.6</v>
      </c>
      <c r="H1226">
        <v>137.6</v>
      </c>
      <c r="I1226" s="38">
        <v>126.4</v>
      </c>
      <c r="J1226">
        <v>131.19999999999999</v>
      </c>
      <c r="K1226">
        <v>4.9050632911392311</v>
      </c>
      <c r="L1226">
        <v>4.8780487804878101</v>
      </c>
    </row>
    <row r="1227" spans="1:12" x14ac:dyDescent="0.35">
      <c r="A1227" t="s">
        <v>30</v>
      </c>
      <c r="B1227">
        <v>2017</v>
      </c>
      <c r="C1227" t="s">
        <v>45</v>
      </c>
      <c r="D1227" s="29">
        <v>43040</v>
      </c>
      <c r="E1227" t="s">
        <v>95</v>
      </c>
      <c r="F1227" t="s">
        <v>75</v>
      </c>
      <c r="G1227">
        <v>1685.8000000000002</v>
      </c>
      <c r="H1227">
        <v>140</v>
      </c>
      <c r="I1227" s="38">
        <v>1635.8999999999999</v>
      </c>
      <c r="J1227">
        <v>133.6</v>
      </c>
      <c r="K1227">
        <v>3.0503086985757273</v>
      </c>
      <c r="L1227">
        <v>4.7904191616766507</v>
      </c>
    </row>
    <row r="1228" spans="1:12" x14ac:dyDescent="0.35">
      <c r="A1228" t="s">
        <v>30</v>
      </c>
      <c r="B1228">
        <v>2017</v>
      </c>
      <c r="C1228" t="s">
        <v>45</v>
      </c>
      <c r="D1228" s="29">
        <v>43040</v>
      </c>
      <c r="E1228" t="s">
        <v>95</v>
      </c>
      <c r="F1228" t="s">
        <v>17</v>
      </c>
      <c r="G1228">
        <v>437</v>
      </c>
      <c r="H1228">
        <v>140</v>
      </c>
      <c r="I1228" s="38">
        <v>413.59999999999997</v>
      </c>
      <c r="J1228">
        <v>133.6</v>
      </c>
      <c r="K1228">
        <v>5.6576402321083261</v>
      </c>
      <c r="L1228">
        <v>4.7904191616766507</v>
      </c>
    </row>
    <row r="1229" spans="1:12" x14ac:dyDescent="0.35">
      <c r="A1229" t="s">
        <v>30</v>
      </c>
      <c r="B1229">
        <v>2017</v>
      </c>
      <c r="C1229" t="s">
        <v>45</v>
      </c>
      <c r="D1229" s="29">
        <v>43040</v>
      </c>
      <c r="E1229" t="s">
        <v>95</v>
      </c>
      <c r="F1229" t="s">
        <v>82</v>
      </c>
      <c r="G1229">
        <v>401.7</v>
      </c>
      <c r="H1229">
        <v>140</v>
      </c>
      <c r="I1229" s="38">
        <v>381</v>
      </c>
      <c r="J1229">
        <v>133.6</v>
      </c>
      <c r="K1229">
        <v>5.4330708661417297</v>
      </c>
      <c r="L1229">
        <v>4.7904191616766507</v>
      </c>
    </row>
    <row r="1230" spans="1:12" x14ac:dyDescent="0.35">
      <c r="A1230" t="s">
        <v>30</v>
      </c>
      <c r="B1230">
        <v>2017</v>
      </c>
      <c r="C1230" t="s">
        <v>45</v>
      </c>
      <c r="D1230" s="29">
        <v>43040</v>
      </c>
      <c r="E1230" t="s">
        <v>95</v>
      </c>
      <c r="F1230" t="s">
        <v>83</v>
      </c>
      <c r="G1230">
        <v>545.79999999999995</v>
      </c>
      <c r="H1230">
        <v>140</v>
      </c>
      <c r="I1230" s="38">
        <v>520.29999999999995</v>
      </c>
      <c r="J1230">
        <v>133.6</v>
      </c>
      <c r="K1230">
        <v>4.9010186430905254</v>
      </c>
      <c r="L1230">
        <v>4.7904191616766507</v>
      </c>
    </row>
    <row r="1231" spans="1:12" x14ac:dyDescent="0.35">
      <c r="A1231" t="s">
        <v>30</v>
      </c>
      <c r="B1231">
        <v>2017</v>
      </c>
      <c r="C1231" t="s">
        <v>45</v>
      </c>
      <c r="D1231" s="29">
        <v>43040</v>
      </c>
      <c r="E1231" t="s">
        <v>95</v>
      </c>
      <c r="F1231" t="s">
        <v>84</v>
      </c>
      <c r="G1231">
        <v>271.10000000000002</v>
      </c>
      <c r="H1231">
        <v>140</v>
      </c>
      <c r="I1231" s="38">
        <v>258.2</v>
      </c>
      <c r="J1231">
        <v>133.6</v>
      </c>
      <c r="K1231">
        <v>4.9961270333075269</v>
      </c>
      <c r="L1231">
        <v>4.7904191616766507</v>
      </c>
    </row>
    <row r="1232" spans="1:12" x14ac:dyDescent="0.35">
      <c r="A1232" t="s">
        <v>30</v>
      </c>
      <c r="B1232">
        <v>2017</v>
      </c>
      <c r="C1232" t="s">
        <v>45</v>
      </c>
      <c r="D1232" s="29">
        <v>43040</v>
      </c>
      <c r="E1232" t="s">
        <v>95</v>
      </c>
      <c r="F1232" t="s">
        <v>21</v>
      </c>
      <c r="G1232">
        <v>141.1</v>
      </c>
      <c r="H1232">
        <v>140</v>
      </c>
      <c r="I1232" s="38">
        <v>130.30000000000001</v>
      </c>
      <c r="J1232">
        <v>133.6</v>
      </c>
      <c r="K1232">
        <v>8.2885648503453417</v>
      </c>
      <c r="L1232">
        <v>4.7904191616766507</v>
      </c>
    </row>
    <row r="1233" spans="1:12" x14ac:dyDescent="0.35">
      <c r="A1233" t="s">
        <v>30</v>
      </c>
      <c r="B1233">
        <v>2017</v>
      </c>
      <c r="C1233" t="s">
        <v>45</v>
      </c>
      <c r="D1233" s="29">
        <v>43040</v>
      </c>
      <c r="E1233" t="s">
        <v>95</v>
      </c>
      <c r="F1233" t="s">
        <v>23</v>
      </c>
      <c r="G1233">
        <v>135.80000000000001</v>
      </c>
      <c r="H1233">
        <v>140</v>
      </c>
      <c r="I1233" s="38">
        <v>129.1</v>
      </c>
      <c r="J1233">
        <v>133.6</v>
      </c>
      <c r="K1233">
        <v>5.1897753679318495</v>
      </c>
      <c r="L1233">
        <v>4.7904191616766507</v>
      </c>
    </row>
    <row r="1234" spans="1:12" x14ac:dyDescent="0.35">
      <c r="A1234" t="s">
        <v>33</v>
      </c>
      <c r="B1234">
        <v>2017</v>
      </c>
      <c r="C1234" t="s">
        <v>45</v>
      </c>
      <c r="D1234" s="29">
        <v>43040</v>
      </c>
      <c r="E1234" t="s">
        <v>95</v>
      </c>
      <c r="F1234" t="s">
        <v>75</v>
      </c>
      <c r="G1234">
        <v>1671.3</v>
      </c>
      <c r="H1234">
        <v>134.80000000000001</v>
      </c>
      <c r="I1234" s="38">
        <v>1632.5</v>
      </c>
      <c r="J1234">
        <v>128.5</v>
      </c>
      <c r="K1234">
        <v>2.3767228177641626</v>
      </c>
      <c r="L1234">
        <v>4.9027237354085695</v>
      </c>
    </row>
    <row r="1235" spans="1:12" x14ac:dyDescent="0.35">
      <c r="A1235" t="s">
        <v>33</v>
      </c>
      <c r="B1235">
        <v>2017</v>
      </c>
      <c r="C1235" t="s">
        <v>45</v>
      </c>
      <c r="D1235" s="29">
        <v>43040</v>
      </c>
      <c r="E1235" t="s">
        <v>95</v>
      </c>
      <c r="F1235" t="s">
        <v>17</v>
      </c>
      <c r="G1235">
        <v>393.9</v>
      </c>
      <c r="H1235">
        <v>134.80000000000001</v>
      </c>
      <c r="I1235" s="38">
        <v>380.2</v>
      </c>
      <c r="J1235">
        <v>128.5</v>
      </c>
      <c r="K1235">
        <v>3.6033666491320329</v>
      </c>
      <c r="L1235">
        <v>4.9027237354085695</v>
      </c>
    </row>
    <row r="1236" spans="1:12" x14ac:dyDescent="0.35">
      <c r="A1236" t="s">
        <v>33</v>
      </c>
      <c r="B1236">
        <v>2017</v>
      </c>
      <c r="C1236" t="s">
        <v>45</v>
      </c>
      <c r="D1236" s="29">
        <v>43040</v>
      </c>
      <c r="E1236" t="s">
        <v>95</v>
      </c>
      <c r="F1236" t="s">
        <v>82</v>
      </c>
      <c r="G1236">
        <v>390.5</v>
      </c>
      <c r="H1236">
        <v>134.80000000000001</v>
      </c>
      <c r="I1236" s="38">
        <v>374.6</v>
      </c>
      <c r="J1236">
        <v>128.5</v>
      </c>
      <c r="K1236">
        <v>4.2445274959957224</v>
      </c>
      <c r="L1236">
        <v>4.9027237354085695</v>
      </c>
    </row>
    <row r="1237" spans="1:12" x14ac:dyDescent="0.35">
      <c r="A1237" t="s">
        <v>33</v>
      </c>
      <c r="B1237">
        <v>2017</v>
      </c>
      <c r="C1237" t="s">
        <v>45</v>
      </c>
      <c r="D1237" s="29">
        <v>43040</v>
      </c>
      <c r="E1237" t="s">
        <v>95</v>
      </c>
      <c r="F1237" t="s">
        <v>83</v>
      </c>
      <c r="G1237">
        <v>531.6</v>
      </c>
      <c r="H1237">
        <v>134.80000000000001</v>
      </c>
      <c r="I1237" s="38">
        <v>510</v>
      </c>
      <c r="J1237">
        <v>128.5</v>
      </c>
      <c r="K1237">
        <v>4.2352941176470633</v>
      </c>
      <c r="L1237">
        <v>4.9027237354085695</v>
      </c>
    </row>
    <row r="1238" spans="1:12" x14ac:dyDescent="0.35">
      <c r="A1238" t="s">
        <v>33</v>
      </c>
      <c r="B1238">
        <v>2017</v>
      </c>
      <c r="C1238" t="s">
        <v>45</v>
      </c>
      <c r="D1238" s="29">
        <v>43040</v>
      </c>
      <c r="E1238" t="s">
        <v>95</v>
      </c>
      <c r="F1238" t="s">
        <v>84</v>
      </c>
      <c r="G1238">
        <v>253.70000000000002</v>
      </c>
      <c r="H1238">
        <v>134.80000000000001</v>
      </c>
      <c r="I1238" s="38">
        <v>246</v>
      </c>
      <c r="J1238">
        <v>128.5</v>
      </c>
      <c r="K1238">
        <v>3.1300813008130155</v>
      </c>
      <c r="L1238">
        <v>4.9027237354085695</v>
      </c>
    </row>
    <row r="1239" spans="1:12" x14ac:dyDescent="0.35">
      <c r="A1239" t="s">
        <v>33</v>
      </c>
      <c r="B1239">
        <v>2017</v>
      </c>
      <c r="C1239" t="s">
        <v>45</v>
      </c>
      <c r="D1239" s="29">
        <v>43040</v>
      </c>
      <c r="E1239" t="s">
        <v>95</v>
      </c>
      <c r="F1239" t="s">
        <v>21</v>
      </c>
      <c r="G1239">
        <v>125.7</v>
      </c>
      <c r="H1239">
        <v>134.80000000000001</v>
      </c>
      <c r="I1239" s="38">
        <v>116.2</v>
      </c>
      <c r="J1239">
        <v>128.5</v>
      </c>
      <c r="K1239">
        <v>8.1755593803786564</v>
      </c>
      <c r="L1239">
        <v>4.9027237354085695</v>
      </c>
    </row>
    <row r="1240" spans="1:12" x14ac:dyDescent="0.35">
      <c r="A1240" t="s">
        <v>33</v>
      </c>
      <c r="B1240">
        <v>2017</v>
      </c>
      <c r="C1240" t="s">
        <v>45</v>
      </c>
      <c r="D1240" s="29">
        <v>43040</v>
      </c>
      <c r="E1240" t="s">
        <v>95</v>
      </c>
      <c r="F1240" t="s">
        <v>23</v>
      </c>
      <c r="G1240">
        <v>127.4</v>
      </c>
      <c r="H1240">
        <v>134.80000000000001</v>
      </c>
      <c r="I1240" s="38">
        <v>122.1</v>
      </c>
      <c r="J1240">
        <v>128.5</v>
      </c>
      <c r="K1240">
        <v>4.3407043407043506</v>
      </c>
      <c r="L1240">
        <v>4.9027237354085695</v>
      </c>
    </row>
    <row r="1241" spans="1:12" x14ac:dyDescent="0.35">
      <c r="A1241" t="s">
        <v>34</v>
      </c>
      <c r="B1241">
        <v>2017</v>
      </c>
      <c r="C1241" t="s">
        <v>46</v>
      </c>
      <c r="D1241" s="29">
        <v>43070</v>
      </c>
      <c r="E1241" t="s">
        <v>95</v>
      </c>
      <c r="F1241" t="s">
        <v>75</v>
      </c>
      <c r="G1241">
        <v>1666.1999999999998</v>
      </c>
      <c r="H1241">
        <v>137.19999999999999</v>
      </c>
      <c r="I1241" s="38">
        <v>1614.1000000000001</v>
      </c>
      <c r="J1241">
        <v>130.4</v>
      </c>
      <c r="K1241">
        <v>3.2278049687131944</v>
      </c>
      <c r="L1241">
        <v>5.2147239263803549</v>
      </c>
    </row>
    <row r="1242" spans="1:12" x14ac:dyDescent="0.35">
      <c r="A1242" t="s">
        <v>34</v>
      </c>
      <c r="B1242">
        <v>2017</v>
      </c>
      <c r="C1242" t="s">
        <v>46</v>
      </c>
      <c r="D1242" s="29">
        <v>43070</v>
      </c>
      <c r="E1242" t="s">
        <v>95</v>
      </c>
      <c r="F1242" t="s">
        <v>17</v>
      </c>
      <c r="G1242">
        <v>420.2</v>
      </c>
      <c r="H1242">
        <v>137.19999999999999</v>
      </c>
      <c r="I1242" s="38">
        <v>401.5</v>
      </c>
      <c r="J1242">
        <v>130.4</v>
      </c>
      <c r="K1242">
        <v>4.6575342465753389</v>
      </c>
      <c r="L1242">
        <v>5.2147239263803549</v>
      </c>
    </row>
    <row r="1243" spans="1:12" x14ac:dyDescent="0.35">
      <c r="A1243" t="s">
        <v>34</v>
      </c>
      <c r="B1243">
        <v>2017</v>
      </c>
      <c r="C1243" t="s">
        <v>46</v>
      </c>
      <c r="D1243" s="29">
        <v>43070</v>
      </c>
      <c r="E1243" t="s">
        <v>95</v>
      </c>
      <c r="F1243" t="s">
        <v>82</v>
      </c>
      <c r="G1243">
        <v>396.1</v>
      </c>
      <c r="H1243">
        <v>137.19999999999999</v>
      </c>
      <c r="I1243" s="38">
        <v>377.6</v>
      </c>
      <c r="J1243">
        <v>130.4</v>
      </c>
      <c r="K1243">
        <v>4.8993644067796609</v>
      </c>
      <c r="L1243">
        <v>5.2147239263803549</v>
      </c>
    </row>
    <row r="1244" spans="1:12" x14ac:dyDescent="0.35">
      <c r="A1244" t="s">
        <v>34</v>
      </c>
      <c r="B1244">
        <v>2017</v>
      </c>
      <c r="C1244" t="s">
        <v>46</v>
      </c>
      <c r="D1244" s="29">
        <v>43070</v>
      </c>
      <c r="E1244" t="s">
        <v>95</v>
      </c>
      <c r="F1244" t="s">
        <v>83</v>
      </c>
      <c r="G1244">
        <v>538.5</v>
      </c>
      <c r="H1244">
        <v>137.19999999999999</v>
      </c>
      <c r="I1244" s="38">
        <v>515</v>
      </c>
      <c r="J1244">
        <v>130.4</v>
      </c>
      <c r="K1244">
        <v>4.5631067961165046</v>
      </c>
      <c r="L1244">
        <v>5.2147239263803549</v>
      </c>
    </row>
    <row r="1245" spans="1:12" x14ac:dyDescent="0.35">
      <c r="A1245" t="s">
        <v>34</v>
      </c>
      <c r="B1245">
        <v>2017</v>
      </c>
      <c r="C1245" t="s">
        <v>46</v>
      </c>
      <c r="D1245" s="29">
        <v>43070</v>
      </c>
      <c r="E1245" t="s">
        <v>95</v>
      </c>
      <c r="F1245" t="s">
        <v>84</v>
      </c>
      <c r="G1245">
        <v>263.29999999999995</v>
      </c>
      <c r="H1245">
        <v>137.19999999999999</v>
      </c>
      <c r="I1245" s="38">
        <v>253.1</v>
      </c>
      <c r="J1245">
        <v>130.4</v>
      </c>
      <c r="K1245">
        <v>4.0300276570525329</v>
      </c>
      <c r="L1245">
        <v>5.2147239263803549</v>
      </c>
    </row>
    <row r="1246" spans="1:12" x14ac:dyDescent="0.35">
      <c r="A1246" t="s">
        <v>34</v>
      </c>
      <c r="B1246">
        <v>2017</v>
      </c>
      <c r="C1246" t="s">
        <v>46</v>
      </c>
      <c r="D1246" s="29">
        <v>43070</v>
      </c>
      <c r="E1246" t="s">
        <v>95</v>
      </c>
      <c r="F1246" t="s">
        <v>21</v>
      </c>
      <c r="G1246">
        <v>136.6</v>
      </c>
      <c r="H1246">
        <v>137.19999999999999</v>
      </c>
      <c r="I1246" s="38">
        <v>126.6</v>
      </c>
      <c r="J1246">
        <v>130.4</v>
      </c>
      <c r="K1246">
        <v>7.8988941548183256</v>
      </c>
      <c r="L1246">
        <v>5.2147239263803549</v>
      </c>
    </row>
    <row r="1247" spans="1:12" x14ac:dyDescent="0.35">
      <c r="A1247" t="s">
        <v>34</v>
      </c>
      <c r="B1247">
        <v>2017</v>
      </c>
      <c r="C1247" t="s">
        <v>46</v>
      </c>
      <c r="D1247" s="29">
        <v>43070</v>
      </c>
      <c r="E1247" t="s">
        <v>95</v>
      </c>
      <c r="F1247" t="s">
        <v>23</v>
      </c>
      <c r="G1247">
        <v>133.1</v>
      </c>
      <c r="H1247">
        <v>137.19999999999999</v>
      </c>
      <c r="I1247" s="38">
        <v>126.9</v>
      </c>
      <c r="J1247">
        <v>130.4</v>
      </c>
      <c r="K1247">
        <v>4.8857368006304087</v>
      </c>
      <c r="L1247">
        <v>5.2147239263803549</v>
      </c>
    </row>
    <row r="1248" spans="1:12" x14ac:dyDescent="0.35">
      <c r="A1248" t="s">
        <v>30</v>
      </c>
      <c r="B1248">
        <v>2017</v>
      </c>
      <c r="C1248" t="s">
        <v>46</v>
      </c>
      <c r="D1248" s="29">
        <v>43070</v>
      </c>
      <c r="E1248" t="s">
        <v>95</v>
      </c>
      <c r="F1248" t="s">
        <v>75</v>
      </c>
      <c r="G1248">
        <v>1682.5000000000002</v>
      </c>
      <c r="H1248">
        <v>139.80000000000001</v>
      </c>
      <c r="I1248" s="38">
        <v>1620</v>
      </c>
      <c r="J1248">
        <v>132.80000000000001</v>
      </c>
      <c r="K1248">
        <v>3.8580246913580392</v>
      </c>
      <c r="L1248">
        <v>5.2710843373493974</v>
      </c>
    </row>
    <row r="1249" spans="1:12" x14ac:dyDescent="0.35">
      <c r="A1249" t="s">
        <v>30</v>
      </c>
      <c r="B1249">
        <v>2017</v>
      </c>
      <c r="C1249" t="s">
        <v>46</v>
      </c>
      <c r="D1249" s="29">
        <v>43070</v>
      </c>
      <c r="E1249" t="s">
        <v>95</v>
      </c>
      <c r="F1249" t="s">
        <v>17</v>
      </c>
      <c r="G1249">
        <v>437.09999999999997</v>
      </c>
      <c r="H1249">
        <v>139.80000000000001</v>
      </c>
      <c r="I1249" s="38">
        <v>415.3</v>
      </c>
      <c r="J1249">
        <v>132.80000000000001</v>
      </c>
      <c r="K1249">
        <v>5.2492174331808226</v>
      </c>
      <c r="L1249">
        <v>5.2710843373493974</v>
      </c>
    </row>
    <row r="1250" spans="1:12" x14ac:dyDescent="0.35">
      <c r="A1250" t="s">
        <v>30</v>
      </c>
      <c r="B1250">
        <v>2017</v>
      </c>
      <c r="C1250" t="s">
        <v>46</v>
      </c>
      <c r="D1250" s="29">
        <v>43070</v>
      </c>
      <c r="E1250" t="s">
        <v>95</v>
      </c>
      <c r="F1250" t="s">
        <v>82</v>
      </c>
      <c r="G1250">
        <v>402.20000000000005</v>
      </c>
      <c r="H1250">
        <v>139.80000000000001</v>
      </c>
      <c r="I1250" s="38">
        <v>381.29999999999995</v>
      </c>
      <c r="J1250">
        <v>132.80000000000001</v>
      </c>
      <c r="K1250">
        <v>5.4812483608707305</v>
      </c>
      <c r="L1250">
        <v>5.2710843373493974</v>
      </c>
    </row>
    <row r="1251" spans="1:12" x14ac:dyDescent="0.35">
      <c r="A1251" t="s">
        <v>30</v>
      </c>
      <c r="B1251">
        <v>2017</v>
      </c>
      <c r="C1251" t="s">
        <v>46</v>
      </c>
      <c r="D1251" s="29">
        <v>43070</v>
      </c>
      <c r="E1251" t="s">
        <v>95</v>
      </c>
      <c r="F1251" t="s">
        <v>83</v>
      </c>
      <c r="G1251">
        <v>545.49999999999989</v>
      </c>
      <c r="H1251">
        <v>139.80000000000001</v>
      </c>
      <c r="I1251" s="38">
        <v>520.70000000000005</v>
      </c>
      <c r="J1251">
        <v>132.80000000000001</v>
      </c>
      <c r="K1251">
        <v>4.7628192817360935</v>
      </c>
      <c r="L1251">
        <v>5.2710843373493974</v>
      </c>
    </row>
    <row r="1252" spans="1:12" x14ac:dyDescent="0.35">
      <c r="A1252" t="s">
        <v>30</v>
      </c>
      <c r="B1252">
        <v>2017</v>
      </c>
      <c r="C1252" t="s">
        <v>46</v>
      </c>
      <c r="D1252" s="29">
        <v>43070</v>
      </c>
      <c r="E1252" t="s">
        <v>95</v>
      </c>
      <c r="F1252" t="s">
        <v>84</v>
      </c>
      <c r="G1252">
        <v>271.39999999999998</v>
      </c>
      <c r="H1252">
        <v>139.80000000000001</v>
      </c>
      <c r="I1252" s="38">
        <v>259.2</v>
      </c>
      <c r="J1252">
        <v>132.80000000000001</v>
      </c>
      <c r="K1252">
        <v>4.7067901234567859</v>
      </c>
      <c r="L1252">
        <v>5.2710843373493974</v>
      </c>
    </row>
    <row r="1253" spans="1:12" x14ac:dyDescent="0.35">
      <c r="A1253" t="s">
        <v>30</v>
      </c>
      <c r="B1253">
        <v>2017</v>
      </c>
      <c r="C1253" t="s">
        <v>46</v>
      </c>
      <c r="D1253" s="29">
        <v>43070</v>
      </c>
      <c r="E1253" t="s">
        <v>95</v>
      </c>
      <c r="F1253" t="s">
        <v>21</v>
      </c>
      <c r="G1253">
        <v>142.6</v>
      </c>
      <c r="H1253">
        <v>139.80000000000001</v>
      </c>
      <c r="I1253" s="38">
        <v>132</v>
      </c>
      <c r="J1253">
        <v>132.80000000000001</v>
      </c>
      <c r="K1253">
        <v>8.0303030303030258</v>
      </c>
      <c r="L1253">
        <v>5.2710843373493974</v>
      </c>
    </row>
    <row r="1254" spans="1:12" x14ac:dyDescent="0.35">
      <c r="A1254" t="s">
        <v>30</v>
      </c>
      <c r="B1254">
        <v>2017</v>
      </c>
      <c r="C1254" t="s">
        <v>46</v>
      </c>
      <c r="D1254" s="29">
        <v>43070</v>
      </c>
      <c r="E1254" t="s">
        <v>95</v>
      </c>
      <c r="F1254" t="s">
        <v>23</v>
      </c>
      <c r="G1254">
        <v>136.1</v>
      </c>
      <c r="H1254">
        <v>139.80000000000001</v>
      </c>
      <c r="I1254" s="38">
        <v>129.69999999999999</v>
      </c>
      <c r="J1254">
        <v>132.80000000000001</v>
      </c>
      <c r="K1254">
        <v>4.9344641480339293</v>
      </c>
      <c r="L1254">
        <v>5.2710843373493974</v>
      </c>
    </row>
    <row r="1255" spans="1:12" x14ac:dyDescent="0.35">
      <c r="A1255" t="s">
        <v>33</v>
      </c>
      <c r="B1255">
        <v>2017</v>
      </c>
      <c r="C1255" t="s">
        <v>46</v>
      </c>
      <c r="D1255" s="29">
        <v>43070</v>
      </c>
      <c r="E1255" t="s">
        <v>95</v>
      </c>
      <c r="F1255" t="s">
        <v>75</v>
      </c>
      <c r="G1255">
        <v>1641.8</v>
      </c>
      <c r="H1255">
        <v>134.1</v>
      </c>
      <c r="I1255" s="38">
        <v>1606.7</v>
      </c>
      <c r="J1255">
        <v>127.6</v>
      </c>
      <c r="K1255">
        <v>2.1846019792120441</v>
      </c>
      <c r="L1255">
        <v>5.0940438871473352</v>
      </c>
    </row>
    <row r="1256" spans="1:12" x14ac:dyDescent="0.35">
      <c r="A1256" t="s">
        <v>33</v>
      </c>
      <c r="B1256">
        <v>2017</v>
      </c>
      <c r="C1256" t="s">
        <v>46</v>
      </c>
      <c r="D1256" s="29">
        <v>43070</v>
      </c>
      <c r="E1256" t="s">
        <v>95</v>
      </c>
      <c r="F1256" t="s">
        <v>17</v>
      </c>
      <c r="G1256">
        <v>395.2</v>
      </c>
      <c r="H1256">
        <v>134.1</v>
      </c>
      <c r="I1256" s="38">
        <v>381</v>
      </c>
      <c r="J1256">
        <v>127.6</v>
      </c>
      <c r="K1256">
        <v>3.7270341207349054</v>
      </c>
      <c r="L1256">
        <v>5.0940438871473352</v>
      </c>
    </row>
    <row r="1257" spans="1:12" x14ac:dyDescent="0.35">
      <c r="A1257" t="s">
        <v>33</v>
      </c>
      <c r="B1257">
        <v>2017</v>
      </c>
      <c r="C1257" t="s">
        <v>46</v>
      </c>
      <c r="D1257" s="29">
        <v>43070</v>
      </c>
      <c r="E1257" t="s">
        <v>95</v>
      </c>
      <c r="F1257" t="s">
        <v>82</v>
      </c>
      <c r="G1257">
        <v>391.09999999999997</v>
      </c>
      <c r="H1257">
        <v>134.1</v>
      </c>
      <c r="I1257" s="38">
        <v>374.5</v>
      </c>
      <c r="J1257">
        <v>127.6</v>
      </c>
      <c r="K1257">
        <v>4.4325767690253581</v>
      </c>
      <c r="L1257">
        <v>5.0940438871473352</v>
      </c>
    </row>
    <row r="1258" spans="1:12" x14ac:dyDescent="0.35">
      <c r="A1258" t="s">
        <v>33</v>
      </c>
      <c r="B1258">
        <v>2017</v>
      </c>
      <c r="C1258" t="s">
        <v>46</v>
      </c>
      <c r="D1258" s="29">
        <v>43070</v>
      </c>
      <c r="E1258" t="s">
        <v>95</v>
      </c>
      <c r="F1258" t="s">
        <v>83</v>
      </c>
      <c r="G1258">
        <v>532.9</v>
      </c>
      <c r="H1258">
        <v>134.1</v>
      </c>
      <c r="I1258" s="38">
        <v>509.80000000000007</v>
      </c>
      <c r="J1258">
        <v>127.6</v>
      </c>
      <c r="K1258">
        <v>4.5311887014515317</v>
      </c>
      <c r="L1258">
        <v>5.0940438871473352</v>
      </c>
    </row>
    <row r="1259" spans="1:12" x14ac:dyDescent="0.35">
      <c r="A1259" t="s">
        <v>33</v>
      </c>
      <c r="B1259">
        <v>2017</v>
      </c>
      <c r="C1259" t="s">
        <v>46</v>
      </c>
      <c r="D1259" s="29">
        <v>43070</v>
      </c>
      <c r="E1259" t="s">
        <v>95</v>
      </c>
      <c r="F1259" t="s">
        <v>84</v>
      </c>
      <c r="G1259">
        <v>254.4</v>
      </c>
      <c r="H1259">
        <v>134.1</v>
      </c>
      <c r="I1259" s="38">
        <v>246.4</v>
      </c>
      <c r="J1259">
        <v>127.6</v>
      </c>
      <c r="K1259">
        <v>3.2467532467532463</v>
      </c>
      <c r="L1259">
        <v>5.0940438871473352</v>
      </c>
    </row>
    <row r="1260" spans="1:12" x14ac:dyDescent="0.35">
      <c r="A1260" t="s">
        <v>33</v>
      </c>
      <c r="B1260">
        <v>2017</v>
      </c>
      <c r="C1260" t="s">
        <v>46</v>
      </c>
      <c r="D1260" s="29">
        <v>43070</v>
      </c>
      <c r="E1260" t="s">
        <v>95</v>
      </c>
      <c r="F1260" t="s">
        <v>21</v>
      </c>
      <c r="G1260">
        <v>126.8</v>
      </c>
      <c r="H1260">
        <v>134.1</v>
      </c>
      <c r="I1260" s="38">
        <v>117.8</v>
      </c>
      <c r="J1260">
        <v>127.6</v>
      </c>
      <c r="K1260">
        <v>7.6400679117147705</v>
      </c>
      <c r="L1260">
        <v>5.0940438871473352</v>
      </c>
    </row>
    <row r="1261" spans="1:12" x14ac:dyDescent="0.35">
      <c r="A1261" t="s">
        <v>33</v>
      </c>
      <c r="B1261">
        <v>2017</v>
      </c>
      <c r="C1261" t="s">
        <v>46</v>
      </c>
      <c r="D1261" s="29">
        <v>43070</v>
      </c>
      <c r="E1261" t="s">
        <v>95</v>
      </c>
      <c r="F1261" t="s">
        <v>23</v>
      </c>
      <c r="G1261">
        <v>128.19999999999999</v>
      </c>
      <c r="H1261">
        <v>134.1</v>
      </c>
      <c r="I1261" s="38">
        <v>122.3</v>
      </c>
      <c r="J1261">
        <v>127.6</v>
      </c>
      <c r="K1261">
        <v>4.8242027800490526</v>
      </c>
      <c r="L1261">
        <v>5.0940438871473352</v>
      </c>
    </row>
    <row r="1262" spans="1:12" x14ac:dyDescent="0.35">
      <c r="A1262" t="s">
        <v>34</v>
      </c>
      <c r="B1262">
        <v>2018</v>
      </c>
      <c r="C1262" t="s">
        <v>31</v>
      </c>
      <c r="D1262" s="29">
        <v>43101</v>
      </c>
      <c r="E1262" t="s">
        <v>95</v>
      </c>
      <c r="F1262" t="s">
        <v>75</v>
      </c>
      <c r="G1262">
        <v>1650.9</v>
      </c>
      <c r="H1262">
        <v>136.9</v>
      </c>
      <c r="I1262" s="38">
        <v>1600.6999999999996</v>
      </c>
      <c r="J1262">
        <v>130.30000000000001</v>
      </c>
      <c r="K1262">
        <v>3.1361279440245213</v>
      </c>
      <c r="L1262">
        <v>5.0652340752110465</v>
      </c>
    </row>
    <row r="1263" spans="1:12" x14ac:dyDescent="0.35">
      <c r="A1263" t="s">
        <v>34</v>
      </c>
      <c r="B1263">
        <v>2018</v>
      </c>
      <c r="C1263" t="s">
        <v>31</v>
      </c>
      <c r="D1263" s="29">
        <v>43101</v>
      </c>
      <c r="E1263" t="s">
        <v>95</v>
      </c>
      <c r="F1263" t="s">
        <v>17</v>
      </c>
      <c r="G1263">
        <v>421.3</v>
      </c>
      <c r="H1263">
        <v>136.9</v>
      </c>
      <c r="I1263" s="38">
        <v>402.4</v>
      </c>
      <c r="J1263">
        <v>130.30000000000001</v>
      </c>
      <c r="K1263">
        <v>4.6968190854870864</v>
      </c>
      <c r="L1263">
        <v>5.0652340752110465</v>
      </c>
    </row>
    <row r="1264" spans="1:12" x14ac:dyDescent="0.35">
      <c r="A1264" t="s">
        <v>34</v>
      </c>
      <c r="B1264">
        <v>2018</v>
      </c>
      <c r="C1264" t="s">
        <v>31</v>
      </c>
      <c r="D1264" s="29">
        <v>43101</v>
      </c>
      <c r="E1264" t="s">
        <v>95</v>
      </c>
      <c r="F1264" t="s">
        <v>82</v>
      </c>
      <c r="G1264">
        <v>398.7</v>
      </c>
      <c r="H1264">
        <v>136.9</v>
      </c>
      <c r="I1264" s="38">
        <v>379.9</v>
      </c>
      <c r="J1264">
        <v>130.30000000000001</v>
      </c>
      <c r="K1264">
        <v>4.9486707028165347</v>
      </c>
      <c r="L1264">
        <v>5.0652340752110465</v>
      </c>
    </row>
    <row r="1265" spans="1:12" x14ac:dyDescent="0.35">
      <c r="A1265" t="s">
        <v>34</v>
      </c>
      <c r="B1265">
        <v>2018</v>
      </c>
      <c r="C1265" t="s">
        <v>31</v>
      </c>
      <c r="D1265" s="29">
        <v>43101</v>
      </c>
      <c r="E1265" t="s">
        <v>95</v>
      </c>
      <c r="F1265" t="s">
        <v>83</v>
      </c>
      <c r="G1265">
        <v>540.69999999999993</v>
      </c>
      <c r="H1265">
        <v>136.9</v>
      </c>
      <c r="I1265" s="38">
        <v>516.29999999999995</v>
      </c>
      <c r="J1265">
        <v>130.30000000000001</v>
      </c>
      <c r="K1265">
        <v>4.725934534185547</v>
      </c>
      <c r="L1265">
        <v>5.0652340752110465</v>
      </c>
    </row>
    <row r="1266" spans="1:12" x14ac:dyDescent="0.35">
      <c r="A1266" t="s">
        <v>34</v>
      </c>
      <c r="B1266">
        <v>2018</v>
      </c>
      <c r="C1266" t="s">
        <v>31</v>
      </c>
      <c r="D1266" s="29">
        <v>43101</v>
      </c>
      <c r="E1266" t="s">
        <v>95</v>
      </c>
      <c r="F1266" t="s">
        <v>84</v>
      </c>
      <c r="G1266">
        <v>264</v>
      </c>
      <c r="H1266">
        <v>136.9</v>
      </c>
      <c r="I1266" s="38">
        <v>253.8</v>
      </c>
      <c r="J1266">
        <v>130.30000000000001</v>
      </c>
      <c r="K1266">
        <v>4.018912529550823</v>
      </c>
      <c r="L1266">
        <v>5.0652340752110465</v>
      </c>
    </row>
    <row r="1267" spans="1:12" x14ac:dyDescent="0.35">
      <c r="A1267" t="s">
        <v>34</v>
      </c>
      <c r="B1267">
        <v>2018</v>
      </c>
      <c r="C1267" t="s">
        <v>31</v>
      </c>
      <c r="D1267" s="29">
        <v>43101</v>
      </c>
      <c r="E1267" t="s">
        <v>95</v>
      </c>
      <c r="F1267" t="s">
        <v>21</v>
      </c>
      <c r="G1267">
        <v>136.6</v>
      </c>
      <c r="H1267">
        <v>136.9</v>
      </c>
      <c r="I1267" s="38">
        <v>126.8</v>
      </c>
      <c r="J1267">
        <v>130.30000000000001</v>
      </c>
      <c r="K1267">
        <v>7.7287066246056764</v>
      </c>
      <c r="L1267">
        <v>5.0652340752110465</v>
      </c>
    </row>
    <row r="1268" spans="1:12" x14ac:dyDescent="0.35">
      <c r="A1268" t="s">
        <v>34</v>
      </c>
      <c r="B1268">
        <v>2018</v>
      </c>
      <c r="C1268" t="s">
        <v>31</v>
      </c>
      <c r="D1268" s="29">
        <v>43101</v>
      </c>
      <c r="E1268" t="s">
        <v>95</v>
      </c>
      <c r="F1268" t="s">
        <v>23</v>
      </c>
      <c r="G1268">
        <v>133.30000000000001</v>
      </c>
      <c r="H1268">
        <v>136.9</v>
      </c>
      <c r="I1268" s="38">
        <v>127.1</v>
      </c>
      <c r="J1268">
        <v>130.30000000000001</v>
      </c>
      <c r="K1268">
        <v>4.8780487804878181</v>
      </c>
      <c r="L1268">
        <v>5.0652340752110465</v>
      </c>
    </row>
    <row r="1269" spans="1:12" x14ac:dyDescent="0.35">
      <c r="A1269" t="s">
        <v>30</v>
      </c>
      <c r="B1269">
        <v>2018</v>
      </c>
      <c r="C1269" t="s">
        <v>31</v>
      </c>
      <c r="D1269" s="29">
        <v>43101</v>
      </c>
      <c r="E1269" t="s">
        <v>95</v>
      </c>
      <c r="F1269" t="s">
        <v>75</v>
      </c>
      <c r="G1269">
        <v>1669.5</v>
      </c>
      <c r="H1269">
        <v>139.30000000000001</v>
      </c>
      <c r="I1269" s="38">
        <v>1608.3000000000002</v>
      </c>
      <c r="J1269">
        <v>132.4</v>
      </c>
      <c r="K1269">
        <v>3.8052602126468829</v>
      </c>
      <c r="L1269">
        <v>5.2114803625377686</v>
      </c>
    </row>
    <row r="1270" spans="1:12" x14ac:dyDescent="0.35">
      <c r="A1270" t="s">
        <v>30</v>
      </c>
      <c r="B1270">
        <v>2018</v>
      </c>
      <c r="C1270" t="s">
        <v>31</v>
      </c>
      <c r="D1270" s="29">
        <v>43101</v>
      </c>
      <c r="E1270" t="s">
        <v>95</v>
      </c>
      <c r="F1270" t="s">
        <v>17</v>
      </c>
      <c r="G1270">
        <v>438.1</v>
      </c>
      <c r="H1270">
        <v>139.30000000000001</v>
      </c>
      <c r="I1270" s="38">
        <v>416.5</v>
      </c>
      <c r="J1270">
        <v>132.4</v>
      </c>
      <c r="K1270">
        <v>5.1860744297719137</v>
      </c>
      <c r="L1270">
        <v>5.2114803625377686</v>
      </c>
    </row>
    <row r="1271" spans="1:12" x14ac:dyDescent="0.35">
      <c r="A1271" t="s">
        <v>30</v>
      </c>
      <c r="B1271">
        <v>2018</v>
      </c>
      <c r="C1271" t="s">
        <v>31</v>
      </c>
      <c r="D1271" s="29">
        <v>43101</v>
      </c>
      <c r="E1271" t="s">
        <v>95</v>
      </c>
      <c r="F1271" t="s">
        <v>82</v>
      </c>
      <c r="G1271">
        <v>404.70000000000005</v>
      </c>
      <c r="H1271">
        <v>139.30000000000001</v>
      </c>
      <c r="I1271" s="38">
        <v>383.29999999999995</v>
      </c>
      <c r="J1271">
        <v>132.4</v>
      </c>
      <c r="K1271">
        <v>5.5830941821028155</v>
      </c>
      <c r="L1271">
        <v>5.2114803625377686</v>
      </c>
    </row>
    <row r="1272" spans="1:12" x14ac:dyDescent="0.35">
      <c r="A1272" t="s">
        <v>30</v>
      </c>
      <c r="B1272">
        <v>2018</v>
      </c>
      <c r="C1272" t="s">
        <v>31</v>
      </c>
      <c r="D1272" s="29">
        <v>43101</v>
      </c>
      <c r="E1272" t="s">
        <v>95</v>
      </c>
      <c r="F1272" t="s">
        <v>83</v>
      </c>
      <c r="G1272">
        <v>547.69999999999993</v>
      </c>
      <c r="H1272">
        <v>139.30000000000001</v>
      </c>
      <c r="I1272" s="38">
        <v>521.4</v>
      </c>
      <c r="J1272">
        <v>132.4</v>
      </c>
      <c r="K1272">
        <v>5.0441120061373139</v>
      </c>
      <c r="L1272">
        <v>5.2114803625377686</v>
      </c>
    </row>
    <row r="1273" spans="1:12" x14ac:dyDescent="0.35">
      <c r="A1273" t="s">
        <v>30</v>
      </c>
      <c r="B1273">
        <v>2018</v>
      </c>
      <c r="C1273" t="s">
        <v>31</v>
      </c>
      <c r="D1273" s="29">
        <v>43101</v>
      </c>
      <c r="E1273" t="s">
        <v>95</v>
      </c>
      <c r="F1273" t="s">
        <v>84</v>
      </c>
      <c r="G1273">
        <v>272.10000000000002</v>
      </c>
      <c r="H1273">
        <v>139.30000000000001</v>
      </c>
      <c r="I1273" s="38">
        <v>259.79999999999995</v>
      </c>
      <c r="J1273">
        <v>132.4</v>
      </c>
      <c r="K1273">
        <v>4.7344110854503736</v>
      </c>
      <c r="L1273">
        <v>5.2114803625377686</v>
      </c>
    </row>
    <row r="1274" spans="1:12" x14ac:dyDescent="0.35">
      <c r="A1274" t="s">
        <v>30</v>
      </c>
      <c r="B1274">
        <v>2018</v>
      </c>
      <c r="C1274" t="s">
        <v>31</v>
      </c>
      <c r="D1274" s="29">
        <v>43101</v>
      </c>
      <c r="E1274" t="s">
        <v>95</v>
      </c>
      <c r="F1274" t="s">
        <v>21</v>
      </c>
      <c r="G1274">
        <v>142.30000000000001</v>
      </c>
      <c r="H1274">
        <v>139.30000000000001</v>
      </c>
      <c r="I1274" s="38">
        <v>132.1</v>
      </c>
      <c r="J1274">
        <v>132.4</v>
      </c>
      <c r="K1274">
        <v>7.7214231642695061</v>
      </c>
      <c r="L1274">
        <v>5.2114803625377686</v>
      </c>
    </row>
    <row r="1275" spans="1:12" x14ac:dyDescent="0.35">
      <c r="A1275" t="s">
        <v>30</v>
      </c>
      <c r="B1275">
        <v>2018</v>
      </c>
      <c r="C1275" t="s">
        <v>31</v>
      </c>
      <c r="D1275" s="29">
        <v>43101</v>
      </c>
      <c r="E1275" t="s">
        <v>95</v>
      </c>
      <c r="F1275" t="s">
        <v>23</v>
      </c>
      <c r="G1275">
        <v>136</v>
      </c>
      <c r="H1275">
        <v>139.30000000000001</v>
      </c>
      <c r="I1275" s="38">
        <v>129.9</v>
      </c>
      <c r="J1275">
        <v>132.4</v>
      </c>
      <c r="K1275">
        <v>4.6959199384141597</v>
      </c>
      <c r="L1275">
        <v>5.2114803625377686</v>
      </c>
    </row>
    <row r="1276" spans="1:12" x14ac:dyDescent="0.35">
      <c r="A1276" t="s">
        <v>33</v>
      </c>
      <c r="B1276">
        <v>2018</v>
      </c>
      <c r="C1276" t="s">
        <v>31</v>
      </c>
      <c r="D1276" s="29">
        <v>43101</v>
      </c>
      <c r="E1276" t="s">
        <v>95</v>
      </c>
      <c r="F1276" t="s">
        <v>75</v>
      </c>
      <c r="G1276">
        <v>1622.4</v>
      </c>
      <c r="H1276">
        <v>134.1</v>
      </c>
      <c r="I1276" s="38">
        <v>1590</v>
      </c>
      <c r="J1276">
        <v>127.8</v>
      </c>
      <c r="K1276">
        <v>2.0377358490566095</v>
      </c>
      <c r="L1276">
        <v>4.9295774647887303</v>
      </c>
    </row>
    <row r="1277" spans="1:12" x14ac:dyDescent="0.35">
      <c r="A1277" t="s">
        <v>33</v>
      </c>
      <c r="B1277">
        <v>2018</v>
      </c>
      <c r="C1277" t="s">
        <v>31</v>
      </c>
      <c r="D1277" s="29">
        <v>43101</v>
      </c>
      <c r="E1277" t="s">
        <v>95</v>
      </c>
      <c r="F1277" t="s">
        <v>17</v>
      </c>
      <c r="G1277">
        <v>396.29999999999995</v>
      </c>
      <c r="H1277">
        <v>134.1</v>
      </c>
      <c r="I1277" s="38">
        <v>381.5</v>
      </c>
      <c r="J1277">
        <v>127.8</v>
      </c>
      <c r="K1277">
        <v>3.8794233289646014</v>
      </c>
      <c r="L1277">
        <v>4.9295774647887303</v>
      </c>
    </row>
    <row r="1278" spans="1:12" x14ac:dyDescent="0.35">
      <c r="A1278" t="s">
        <v>33</v>
      </c>
      <c r="B1278">
        <v>2018</v>
      </c>
      <c r="C1278" t="s">
        <v>31</v>
      </c>
      <c r="D1278" s="29">
        <v>43101</v>
      </c>
      <c r="E1278" t="s">
        <v>95</v>
      </c>
      <c r="F1278" t="s">
        <v>82</v>
      </c>
      <c r="G1278">
        <v>393.79999999999995</v>
      </c>
      <c r="H1278">
        <v>134.1</v>
      </c>
      <c r="I1278" s="38">
        <v>377.20000000000005</v>
      </c>
      <c r="J1278">
        <v>127.8</v>
      </c>
      <c r="K1278">
        <v>4.4008483563096252</v>
      </c>
      <c r="L1278">
        <v>4.9295774647887303</v>
      </c>
    </row>
    <row r="1279" spans="1:12" x14ac:dyDescent="0.35">
      <c r="A1279" t="s">
        <v>33</v>
      </c>
      <c r="B1279">
        <v>2018</v>
      </c>
      <c r="C1279" t="s">
        <v>31</v>
      </c>
      <c r="D1279" s="29">
        <v>43101</v>
      </c>
      <c r="E1279" t="s">
        <v>95</v>
      </c>
      <c r="F1279" t="s">
        <v>83</v>
      </c>
      <c r="G1279">
        <v>535.29999999999995</v>
      </c>
      <c r="H1279">
        <v>134.1</v>
      </c>
      <c r="I1279" s="38">
        <v>511.70000000000005</v>
      </c>
      <c r="J1279">
        <v>127.8</v>
      </c>
      <c r="K1279">
        <v>4.6120773890951545</v>
      </c>
      <c r="L1279">
        <v>4.9295774647887303</v>
      </c>
    </row>
    <row r="1280" spans="1:12" x14ac:dyDescent="0.35">
      <c r="A1280" t="s">
        <v>33</v>
      </c>
      <c r="B1280">
        <v>2018</v>
      </c>
      <c r="C1280" t="s">
        <v>31</v>
      </c>
      <c r="D1280" s="29">
        <v>43101</v>
      </c>
      <c r="E1280" t="s">
        <v>95</v>
      </c>
      <c r="F1280" t="s">
        <v>84</v>
      </c>
      <c r="G1280">
        <v>255.3</v>
      </c>
      <c r="H1280">
        <v>134.1</v>
      </c>
      <c r="I1280" s="38">
        <v>247.2</v>
      </c>
      <c r="J1280">
        <v>127.8</v>
      </c>
      <c r="K1280">
        <v>3.276699029126223</v>
      </c>
      <c r="L1280">
        <v>4.9295774647887303</v>
      </c>
    </row>
    <row r="1281" spans="1:12" x14ac:dyDescent="0.35">
      <c r="A1281" t="s">
        <v>33</v>
      </c>
      <c r="B1281">
        <v>2018</v>
      </c>
      <c r="C1281" t="s">
        <v>31</v>
      </c>
      <c r="D1281" s="29">
        <v>43101</v>
      </c>
      <c r="E1281" t="s">
        <v>95</v>
      </c>
      <c r="F1281" t="s">
        <v>21</v>
      </c>
      <c r="G1281">
        <v>127.3</v>
      </c>
      <c r="H1281">
        <v>134.1</v>
      </c>
      <c r="I1281" s="38">
        <v>118</v>
      </c>
      <c r="J1281">
        <v>127.8</v>
      </c>
      <c r="K1281">
        <v>7.8813559322033875</v>
      </c>
      <c r="L1281">
        <v>4.9295774647887303</v>
      </c>
    </row>
    <row r="1282" spans="1:12" x14ac:dyDescent="0.35">
      <c r="A1282" t="s">
        <v>33</v>
      </c>
      <c r="B1282">
        <v>2018</v>
      </c>
      <c r="C1282" t="s">
        <v>31</v>
      </c>
      <c r="D1282" s="29">
        <v>43101</v>
      </c>
      <c r="E1282" t="s">
        <v>95</v>
      </c>
      <c r="F1282" t="s">
        <v>23</v>
      </c>
      <c r="G1282">
        <v>129</v>
      </c>
      <c r="H1282">
        <v>134.1</v>
      </c>
      <c r="I1282" s="38">
        <v>122.6</v>
      </c>
      <c r="J1282">
        <v>127.8</v>
      </c>
      <c r="K1282">
        <v>5.2202283849918487</v>
      </c>
      <c r="L1282">
        <v>4.9295774647887303</v>
      </c>
    </row>
    <row r="1283" spans="1:12" x14ac:dyDescent="0.35">
      <c r="A1283" t="s">
        <v>34</v>
      </c>
      <c r="B1283">
        <v>2018</v>
      </c>
      <c r="C1283" t="s">
        <v>35</v>
      </c>
      <c r="D1283" s="29">
        <v>43132</v>
      </c>
      <c r="E1283" t="s">
        <v>95</v>
      </c>
      <c r="F1283" t="s">
        <v>75</v>
      </c>
      <c r="G1283">
        <v>1631.7999999999997</v>
      </c>
      <c r="H1283">
        <v>136.4</v>
      </c>
      <c r="I1283" s="38">
        <v>1595.4</v>
      </c>
      <c r="J1283">
        <v>130.6</v>
      </c>
      <c r="K1283">
        <v>2.2815594835150828</v>
      </c>
      <c r="L1283">
        <v>4.4410413476263493</v>
      </c>
    </row>
    <row r="1284" spans="1:12" x14ac:dyDescent="0.35">
      <c r="A1284" t="s">
        <v>34</v>
      </c>
      <c r="B1284">
        <v>2018</v>
      </c>
      <c r="C1284" t="s">
        <v>35</v>
      </c>
      <c r="D1284" s="29">
        <v>43132</v>
      </c>
      <c r="E1284" t="s">
        <v>95</v>
      </c>
      <c r="F1284" t="s">
        <v>17</v>
      </c>
      <c r="G1284">
        <v>422</v>
      </c>
      <c r="H1284">
        <v>136.4</v>
      </c>
      <c r="I1284" s="38">
        <v>403</v>
      </c>
      <c r="J1284">
        <v>130.6</v>
      </c>
      <c r="K1284">
        <v>4.7146401985111659</v>
      </c>
      <c r="L1284">
        <v>4.4410413476263493</v>
      </c>
    </row>
    <row r="1285" spans="1:12" x14ac:dyDescent="0.35">
      <c r="A1285" t="s">
        <v>34</v>
      </c>
      <c r="B1285">
        <v>2018</v>
      </c>
      <c r="C1285" t="s">
        <v>35</v>
      </c>
      <c r="D1285" s="29">
        <v>43132</v>
      </c>
      <c r="E1285" t="s">
        <v>95</v>
      </c>
      <c r="F1285" t="s">
        <v>82</v>
      </c>
      <c r="G1285">
        <v>400.5</v>
      </c>
      <c r="H1285">
        <v>136.4</v>
      </c>
      <c r="I1285" s="38">
        <v>381.3</v>
      </c>
      <c r="J1285">
        <v>130.6</v>
      </c>
      <c r="K1285">
        <v>5.0354051927616013</v>
      </c>
      <c r="L1285">
        <v>4.4410413476263493</v>
      </c>
    </row>
    <row r="1286" spans="1:12" x14ac:dyDescent="0.35">
      <c r="A1286" t="s">
        <v>34</v>
      </c>
      <c r="B1286">
        <v>2018</v>
      </c>
      <c r="C1286" t="s">
        <v>35</v>
      </c>
      <c r="D1286" s="29">
        <v>43132</v>
      </c>
      <c r="E1286" t="s">
        <v>95</v>
      </c>
      <c r="F1286" t="s">
        <v>83</v>
      </c>
      <c r="G1286">
        <v>541.1</v>
      </c>
      <c r="H1286">
        <v>136.4</v>
      </c>
      <c r="I1286" s="38">
        <v>518.5</v>
      </c>
      <c r="J1286">
        <v>130.6</v>
      </c>
      <c r="K1286">
        <v>4.3587270973963399</v>
      </c>
      <c r="L1286">
        <v>4.4410413476263493</v>
      </c>
    </row>
    <row r="1287" spans="1:12" x14ac:dyDescent="0.35">
      <c r="A1287" t="s">
        <v>34</v>
      </c>
      <c r="B1287">
        <v>2018</v>
      </c>
      <c r="C1287" t="s">
        <v>35</v>
      </c>
      <c r="D1287" s="29">
        <v>43132</v>
      </c>
      <c r="E1287" t="s">
        <v>95</v>
      </c>
      <c r="F1287" t="s">
        <v>84</v>
      </c>
      <c r="G1287">
        <v>264.79999999999995</v>
      </c>
      <c r="H1287">
        <v>136.4</v>
      </c>
      <c r="I1287" s="38">
        <v>254.5</v>
      </c>
      <c r="J1287">
        <v>130.6</v>
      </c>
      <c r="K1287">
        <v>4.0471512770137341</v>
      </c>
      <c r="L1287">
        <v>4.4410413476263493</v>
      </c>
    </row>
    <row r="1288" spans="1:12" x14ac:dyDescent="0.35">
      <c r="A1288" t="s">
        <v>34</v>
      </c>
      <c r="B1288">
        <v>2018</v>
      </c>
      <c r="C1288" t="s">
        <v>35</v>
      </c>
      <c r="D1288" s="29">
        <v>43132</v>
      </c>
      <c r="E1288" t="s">
        <v>95</v>
      </c>
      <c r="F1288" t="s">
        <v>21</v>
      </c>
      <c r="G1288">
        <v>136.69999999999999</v>
      </c>
      <c r="H1288">
        <v>136.4</v>
      </c>
      <c r="I1288" s="38">
        <v>127.9</v>
      </c>
      <c r="J1288">
        <v>130.6</v>
      </c>
      <c r="K1288">
        <v>6.8803752931977975</v>
      </c>
      <c r="L1288">
        <v>4.4410413476263493</v>
      </c>
    </row>
    <row r="1289" spans="1:12" x14ac:dyDescent="0.35">
      <c r="A1289" t="s">
        <v>34</v>
      </c>
      <c r="B1289">
        <v>2018</v>
      </c>
      <c r="C1289" t="s">
        <v>35</v>
      </c>
      <c r="D1289" s="29">
        <v>43132</v>
      </c>
      <c r="E1289" t="s">
        <v>95</v>
      </c>
      <c r="F1289" t="s">
        <v>23</v>
      </c>
      <c r="G1289">
        <v>133.80000000000001</v>
      </c>
      <c r="H1289">
        <v>136.4</v>
      </c>
      <c r="I1289" s="38">
        <v>127.4</v>
      </c>
      <c r="J1289">
        <v>130.6</v>
      </c>
      <c r="K1289">
        <v>5.0235478806907423</v>
      </c>
      <c r="L1289">
        <v>4.4410413476263493</v>
      </c>
    </row>
    <row r="1290" spans="1:12" x14ac:dyDescent="0.35">
      <c r="A1290" t="s">
        <v>30</v>
      </c>
      <c r="B1290">
        <v>2018</v>
      </c>
      <c r="C1290" t="s">
        <v>35</v>
      </c>
      <c r="D1290" s="29">
        <v>43132</v>
      </c>
      <c r="E1290" t="s">
        <v>95</v>
      </c>
      <c r="F1290" t="s">
        <v>75</v>
      </c>
      <c r="G1290">
        <v>1651</v>
      </c>
      <c r="H1290">
        <v>138.5</v>
      </c>
      <c r="I1290" s="38">
        <v>1605.1000000000001</v>
      </c>
      <c r="J1290">
        <v>132.6</v>
      </c>
      <c r="K1290">
        <v>2.8596349137125325</v>
      </c>
      <c r="L1290">
        <v>4.4494720965309247</v>
      </c>
    </row>
    <row r="1291" spans="1:12" x14ac:dyDescent="0.35">
      <c r="A1291" t="s">
        <v>30</v>
      </c>
      <c r="B1291">
        <v>2018</v>
      </c>
      <c r="C1291" t="s">
        <v>35</v>
      </c>
      <c r="D1291" s="29">
        <v>43132</v>
      </c>
      <c r="E1291" t="s">
        <v>95</v>
      </c>
      <c r="F1291" t="s">
        <v>17</v>
      </c>
      <c r="G1291">
        <v>438.90000000000003</v>
      </c>
      <c r="H1291">
        <v>138.5</v>
      </c>
      <c r="I1291" s="38">
        <v>416.90000000000003</v>
      </c>
      <c r="J1291">
        <v>132.6</v>
      </c>
      <c r="K1291">
        <v>5.2770448548812663</v>
      </c>
      <c r="L1291">
        <v>4.4494720965309247</v>
      </c>
    </row>
    <row r="1292" spans="1:12" x14ac:dyDescent="0.35">
      <c r="A1292" t="s">
        <v>30</v>
      </c>
      <c r="B1292">
        <v>2018</v>
      </c>
      <c r="C1292" t="s">
        <v>35</v>
      </c>
      <c r="D1292" s="29">
        <v>43132</v>
      </c>
      <c r="E1292" t="s">
        <v>95</v>
      </c>
      <c r="F1292" t="s">
        <v>82</v>
      </c>
      <c r="G1292">
        <v>406.1</v>
      </c>
      <c r="H1292">
        <v>138.5</v>
      </c>
      <c r="I1292" s="38">
        <v>384.9</v>
      </c>
      <c r="J1292">
        <v>132.6</v>
      </c>
      <c r="K1292">
        <v>5.5079241361392688</v>
      </c>
      <c r="L1292">
        <v>4.4494720965309247</v>
      </c>
    </row>
    <row r="1293" spans="1:12" x14ac:dyDescent="0.35">
      <c r="A1293" t="s">
        <v>30</v>
      </c>
      <c r="B1293">
        <v>2018</v>
      </c>
      <c r="C1293" t="s">
        <v>35</v>
      </c>
      <c r="D1293" s="29">
        <v>43132</v>
      </c>
      <c r="E1293" t="s">
        <v>95</v>
      </c>
      <c r="F1293" t="s">
        <v>83</v>
      </c>
      <c r="G1293">
        <v>546.90000000000009</v>
      </c>
      <c r="H1293">
        <v>138.5</v>
      </c>
      <c r="I1293" s="38">
        <v>524</v>
      </c>
      <c r="J1293">
        <v>132.6</v>
      </c>
      <c r="K1293">
        <v>4.370229007633605</v>
      </c>
      <c r="L1293">
        <v>4.4494720965309247</v>
      </c>
    </row>
    <row r="1294" spans="1:12" x14ac:dyDescent="0.35">
      <c r="A1294" t="s">
        <v>30</v>
      </c>
      <c r="B1294">
        <v>2018</v>
      </c>
      <c r="C1294" t="s">
        <v>35</v>
      </c>
      <c r="D1294" s="29">
        <v>43132</v>
      </c>
      <c r="E1294" t="s">
        <v>95</v>
      </c>
      <c r="F1294" t="s">
        <v>84</v>
      </c>
      <c r="G1294">
        <v>272.39999999999998</v>
      </c>
      <c r="H1294">
        <v>138.5</v>
      </c>
      <c r="I1294" s="38">
        <v>260.60000000000002</v>
      </c>
      <c r="J1294">
        <v>132.6</v>
      </c>
      <c r="K1294">
        <v>4.5280122793553161</v>
      </c>
      <c r="L1294">
        <v>4.4494720965309247</v>
      </c>
    </row>
    <row r="1295" spans="1:12" x14ac:dyDescent="0.35">
      <c r="A1295" t="s">
        <v>30</v>
      </c>
      <c r="B1295">
        <v>2018</v>
      </c>
      <c r="C1295" t="s">
        <v>35</v>
      </c>
      <c r="D1295" s="29">
        <v>43132</v>
      </c>
      <c r="E1295" t="s">
        <v>95</v>
      </c>
      <c r="F1295" t="s">
        <v>21</v>
      </c>
      <c r="G1295">
        <v>142.4</v>
      </c>
      <c r="H1295">
        <v>138.5</v>
      </c>
      <c r="I1295" s="38">
        <v>133.19999999999999</v>
      </c>
      <c r="J1295">
        <v>132.6</v>
      </c>
      <c r="K1295">
        <v>6.9069069069069204</v>
      </c>
      <c r="L1295">
        <v>4.4494720965309247</v>
      </c>
    </row>
    <row r="1296" spans="1:12" x14ac:dyDescent="0.35">
      <c r="A1296" t="s">
        <v>30</v>
      </c>
      <c r="B1296">
        <v>2018</v>
      </c>
      <c r="C1296" t="s">
        <v>35</v>
      </c>
      <c r="D1296" s="29">
        <v>43132</v>
      </c>
      <c r="E1296" t="s">
        <v>95</v>
      </c>
      <c r="F1296" t="s">
        <v>23</v>
      </c>
      <c r="G1296">
        <v>136.19999999999999</v>
      </c>
      <c r="H1296">
        <v>138.5</v>
      </c>
      <c r="I1296" s="38">
        <v>130.1</v>
      </c>
      <c r="J1296">
        <v>132.6</v>
      </c>
      <c r="K1296">
        <v>4.6887009992313562</v>
      </c>
      <c r="L1296">
        <v>4.4494720965309247</v>
      </c>
    </row>
    <row r="1297" spans="1:12" x14ac:dyDescent="0.35">
      <c r="A1297" t="s">
        <v>33</v>
      </c>
      <c r="B1297">
        <v>2018</v>
      </c>
      <c r="C1297" t="s">
        <v>35</v>
      </c>
      <c r="D1297" s="29">
        <v>43132</v>
      </c>
      <c r="E1297" t="s">
        <v>95</v>
      </c>
      <c r="F1297" t="s">
        <v>75</v>
      </c>
      <c r="G1297">
        <v>1602</v>
      </c>
      <c r="H1297">
        <v>134</v>
      </c>
      <c r="I1297" s="38">
        <v>1581.9</v>
      </c>
      <c r="J1297">
        <v>128.19999999999999</v>
      </c>
      <c r="K1297">
        <v>1.2706239332448264</v>
      </c>
      <c r="L1297">
        <v>4.5241809672386983</v>
      </c>
    </row>
    <row r="1298" spans="1:12" x14ac:dyDescent="0.35">
      <c r="A1298" t="s">
        <v>33</v>
      </c>
      <c r="B1298">
        <v>2018</v>
      </c>
      <c r="C1298" t="s">
        <v>35</v>
      </c>
      <c r="D1298" s="29">
        <v>43132</v>
      </c>
      <c r="E1298" t="s">
        <v>95</v>
      </c>
      <c r="F1298" t="s">
        <v>17</v>
      </c>
      <c r="G1298">
        <v>397.09999999999997</v>
      </c>
      <c r="H1298">
        <v>134</v>
      </c>
      <c r="I1298" s="38">
        <v>382.3</v>
      </c>
      <c r="J1298">
        <v>128.19999999999999</v>
      </c>
      <c r="K1298">
        <v>3.8713052576510476</v>
      </c>
      <c r="L1298">
        <v>4.5241809672386983</v>
      </c>
    </row>
    <row r="1299" spans="1:12" x14ac:dyDescent="0.35">
      <c r="A1299" t="s">
        <v>33</v>
      </c>
      <c r="B1299">
        <v>2018</v>
      </c>
      <c r="C1299" t="s">
        <v>35</v>
      </c>
      <c r="D1299" s="29">
        <v>43132</v>
      </c>
      <c r="E1299" t="s">
        <v>95</v>
      </c>
      <c r="F1299" t="s">
        <v>82</v>
      </c>
      <c r="G1299">
        <v>395.90000000000003</v>
      </c>
      <c r="H1299">
        <v>134</v>
      </c>
      <c r="I1299" s="38">
        <v>378.4</v>
      </c>
      <c r="J1299">
        <v>128.19999999999999</v>
      </c>
      <c r="K1299">
        <v>4.6247357293869076</v>
      </c>
      <c r="L1299">
        <v>4.5241809672386983</v>
      </c>
    </row>
    <row r="1300" spans="1:12" x14ac:dyDescent="0.35">
      <c r="A1300" t="s">
        <v>33</v>
      </c>
      <c r="B1300">
        <v>2018</v>
      </c>
      <c r="C1300" t="s">
        <v>35</v>
      </c>
      <c r="D1300" s="29">
        <v>43132</v>
      </c>
      <c r="E1300" t="s">
        <v>95</v>
      </c>
      <c r="F1300" t="s">
        <v>83</v>
      </c>
      <c r="G1300">
        <v>537.90000000000009</v>
      </c>
      <c r="H1300">
        <v>134</v>
      </c>
      <c r="I1300" s="38">
        <v>513.6</v>
      </c>
      <c r="J1300">
        <v>128.19999999999999</v>
      </c>
      <c r="K1300">
        <v>4.7313084112149664</v>
      </c>
      <c r="L1300">
        <v>4.5241809672386983</v>
      </c>
    </row>
    <row r="1301" spans="1:12" x14ac:dyDescent="0.35">
      <c r="A1301" t="s">
        <v>33</v>
      </c>
      <c r="B1301">
        <v>2018</v>
      </c>
      <c r="C1301" t="s">
        <v>35</v>
      </c>
      <c r="D1301" s="29">
        <v>43132</v>
      </c>
      <c r="E1301" t="s">
        <v>95</v>
      </c>
      <c r="F1301" t="s">
        <v>84</v>
      </c>
      <c r="G1301">
        <v>256.39999999999998</v>
      </c>
      <c r="H1301">
        <v>134</v>
      </c>
      <c r="I1301" s="38">
        <v>247.7</v>
      </c>
      <c r="J1301">
        <v>128.19999999999999</v>
      </c>
      <c r="K1301">
        <v>3.5123132821962009</v>
      </c>
      <c r="L1301">
        <v>4.5241809672386983</v>
      </c>
    </row>
    <row r="1302" spans="1:12" x14ac:dyDescent="0.35">
      <c r="A1302" t="s">
        <v>33</v>
      </c>
      <c r="B1302">
        <v>2018</v>
      </c>
      <c r="C1302" t="s">
        <v>35</v>
      </c>
      <c r="D1302" s="29">
        <v>43132</v>
      </c>
      <c r="E1302" t="s">
        <v>95</v>
      </c>
      <c r="F1302" t="s">
        <v>21</v>
      </c>
      <c r="G1302">
        <v>127.3</v>
      </c>
      <c r="H1302">
        <v>134</v>
      </c>
      <c r="I1302" s="38">
        <v>119.2</v>
      </c>
      <c r="J1302">
        <v>128.19999999999999</v>
      </c>
      <c r="K1302">
        <v>6.7953020134228144</v>
      </c>
      <c r="L1302">
        <v>4.5241809672386983</v>
      </c>
    </row>
    <row r="1303" spans="1:12" x14ac:dyDescent="0.35">
      <c r="A1303" t="s">
        <v>33</v>
      </c>
      <c r="B1303">
        <v>2018</v>
      </c>
      <c r="C1303" t="s">
        <v>35</v>
      </c>
      <c r="D1303" s="29">
        <v>43132</v>
      </c>
      <c r="E1303" t="s">
        <v>95</v>
      </c>
      <c r="F1303" t="s">
        <v>23</v>
      </c>
      <c r="G1303">
        <v>129.80000000000001</v>
      </c>
      <c r="H1303">
        <v>134</v>
      </c>
      <c r="I1303" s="38">
        <v>122.9</v>
      </c>
      <c r="J1303">
        <v>128.19999999999999</v>
      </c>
      <c r="K1303">
        <v>5.6143205858421519</v>
      </c>
      <c r="L1303">
        <v>4.5241809672386983</v>
      </c>
    </row>
    <row r="1304" spans="1:12" x14ac:dyDescent="0.35">
      <c r="A1304" t="s">
        <v>34</v>
      </c>
      <c r="B1304">
        <v>2018</v>
      </c>
      <c r="C1304" t="s">
        <v>36</v>
      </c>
      <c r="D1304" s="29">
        <v>43160</v>
      </c>
      <c r="E1304" t="s">
        <v>95</v>
      </c>
      <c r="F1304" t="s">
        <v>75</v>
      </c>
      <c r="G1304">
        <v>1626.9</v>
      </c>
      <c r="H1304">
        <v>136.5</v>
      </c>
      <c r="I1304" s="38">
        <v>1591.7</v>
      </c>
      <c r="J1304">
        <v>130.9</v>
      </c>
      <c r="K1304">
        <v>2.2114720110573627</v>
      </c>
      <c r="L1304">
        <v>4.2780748663101562</v>
      </c>
    </row>
    <row r="1305" spans="1:12" x14ac:dyDescent="0.35">
      <c r="A1305" t="s">
        <v>34</v>
      </c>
      <c r="B1305">
        <v>2018</v>
      </c>
      <c r="C1305" t="s">
        <v>36</v>
      </c>
      <c r="D1305" s="29">
        <v>43160</v>
      </c>
      <c r="E1305" t="s">
        <v>95</v>
      </c>
      <c r="F1305" t="s">
        <v>17</v>
      </c>
      <c r="G1305">
        <v>423.6</v>
      </c>
      <c r="H1305">
        <v>136.5</v>
      </c>
      <c r="I1305" s="38">
        <v>404.29999999999995</v>
      </c>
      <c r="J1305">
        <v>130.9</v>
      </c>
      <c r="K1305">
        <v>4.7736829087311579</v>
      </c>
      <c r="L1305">
        <v>4.2780748663101562</v>
      </c>
    </row>
    <row r="1306" spans="1:12" x14ac:dyDescent="0.35">
      <c r="A1306" t="s">
        <v>34</v>
      </c>
      <c r="B1306">
        <v>2018</v>
      </c>
      <c r="C1306" t="s">
        <v>36</v>
      </c>
      <c r="D1306" s="29">
        <v>43160</v>
      </c>
      <c r="E1306" t="s">
        <v>95</v>
      </c>
      <c r="F1306" t="s">
        <v>82</v>
      </c>
      <c r="G1306">
        <v>402.8</v>
      </c>
      <c r="H1306">
        <v>136.5</v>
      </c>
      <c r="I1306" s="38">
        <v>382.5</v>
      </c>
      <c r="J1306">
        <v>130.9</v>
      </c>
      <c r="K1306">
        <v>5.3071895424836635</v>
      </c>
      <c r="L1306">
        <v>4.2780748663101562</v>
      </c>
    </row>
    <row r="1307" spans="1:12" x14ac:dyDescent="0.35">
      <c r="A1307" t="s">
        <v>34</v>
      </c>
      <c r="B1307">
        <v>2018</v>
      </c>
      <c r="C1307" t="s">
        <v>36</v>
      </c>
      <c r="D1307" s="29">
        <v>43160</v>
      </c>
      <c r="E1307" t="s">
        <v>95</v>
      </c>
      <c r="F1307" t="s">
        <v>83</v>
      </c>
      <c r="G1307">
        <v>544</v>
      </c>
      <c r="H1307">
        <v>136.5</v>
      </c>
      <c r="I1307" s="38">
        <v>519.9</v>
      </c>
      <c r="J1307">
        <v>130.9</v>
      </c>
      <c r="K1307">
        <v>4.6355068282362035</v>
      </c>
      <c r="L1307">
        <v>4.2780748663101562</v>
      </c>
    </row>
    <row r="1308" spans="1:12" x14ac:dyDescent="0.35">
      <c r="A1308" t="s">
        <v>34</v>
      </c>
      <c r="B1308">
        <v>2018</v>
      </c>
      <c r="C1308" t="s">
        <v>36</v>
      </c>
      <c r="D1308" s="29">
        <v>43160</v>
      </c>
      <c r="E1308" t="s">
        <v>95</v>
      </c>
      <c r="F1308" t="s">
        <v>84</v>
      </c>
      <c r="G1308">
        <v>265.89999999999998</v>
      </c>
      <c r="H1308">
        <v>136.5</v>
      </c>
      <c r="I1308" s="38">
        <v>255.2</v>
      </c>
      <c r="J1308">
        <v>130.9</v>
      </c>
      <c r="K1308">
        <v>4.1927899686520327</v>
      </c>
      <c r="L1308">
        <v>4.2780748663101562</v>
      </c>
    </row>
    <row r="1309" spans="1:12" x14ac:dyDescent="0.35">
      <c r="A1309" t="s">
        <v>34</v>
      </c>
      <c r="B1309">
        <v>2018</v>
      </c>
      <c r="C1309" t="s">
        <v>36</v>
      </c>
      <c r="D1309" s="29">
        <v>43160</v>
      </c>
      <c r="E1309" t="s">
        <v>95</v>
      </c>
      <c r="F1309" t="s">
        <v>21</v>
      </c>
      <c r="G1309">
        <v>136.5</v>
      </c>
      <c r="H1309">
        <v>136.5</v>
      </c>
      <c r="I1309" s="38">
        <v>129.1</v>
      </c>
      <c r="J1309">
        <v>130.9</v>
      </c>
      <c r="K1309">
        <v>5.7319907048799426</v>
      </c>
      <c r="L1309">
        <v>4.2780748663101562</v>
      </c>
    </row>
    <row r="1310" spans="1:12" x14ac:dyDescent="0.35">
      <c r="A1310" t="s">
        <v>34</v>
      </c>
      <c r="B1310">
        <v>2018</v>
      </c>
      <c r="C1310" t="s">
        <v>36</v>
      </c>
      <c r="D1310" s="29">
        <v>43160</v>
      </c>
      <c r="E1310" t="s">
        <v>95</v>
      </c>
      <c r="F1310" t="s">
        <v>23</v>
      </c>
      <c r="G1310">
        <v>134.30000000000001</v>
      </c>
      <c r="H1310">
        <v>136.5</v>
      </c>
      <c r="I1310" s="38">
        <v>127.8</v>
      </c>
      <c r="J1310">
        <v>130.9</v>
      </c>
      <c r="K1310">
        <v>5.086071987480449</v>
      </c>
      <c r="L1310">
        <v>4.2780748663101562</v>
      </c>
    </row>
    <row r="1311" spans="1:12" x14ac:dyDescent="0.35">
      <c r="A1311" t="s">
        <v>30</v>
      </c>
      <c r="B1311">
        <v>2018</v>
      </c>
      <c r="C1311" t="s">
        <v>36</v>
      </c>
      <c r="D1311" s="29">
        <v>43160</v>
      </c>
      <c r="E1311" t="s">
        <v>95</v>
      </c>
      <c r="F1311" t="s">
        <v>75</v>
      </c>
      <c r="G1311">
        <v>1650.7999999999997</v>
      </c>
      <c r="H1311">
        <v>138.69999999999999</v>
      </c>
      <c r="I1311" s="38">
        <v>1598.7000000000003</v>
      </c>
      <c r="J1311">
        <v>132.80000000000001</v>
      </c>
      <c r="K1311">
        <v>3.2588978545067522</v>
      </c>
      <c r="L1311">
        <v>4.4427710843373314</v>
      </c>
    </row>
    <row r="1312" spans="1:12" x14ac:dyDescent="0.35">
      <c r="A1312" t="s">
        <v>30</v>
      </c>
      <c r="B1312">
        <v>2018</v>
      </c>
      <c r="C1312" t="s">
        <v>36</v>
      </c>
      <c r="D1312" s="29">
        <v>43160</v>
      </c>
      <c r="E1312" t="s">
        <v>95</v>
      </c>
      <c r="F1312" t="s">
        <v>17</v>
      </c>
      <c r="G1312">
        <v>440.5</v>
      </c>
      <c r="H1312">
        <v>138.69999999999999</v>
      </c>
      <c r="I1312" s="38">
        <v>418.59999999999997</v>
      </c>
      <c r="J1312">
        <v>132.80000000000001</v>
      </c>
      <c r="K1312">
        <v>5.2317247969421974</v>
      </c>
      <c r="L1312">
        <v>4.4427710843373314</v>
      </c>
    </row>
    <row r="1313" spans="1:12" x14ac:dyDescent="0.35">
      <c r="A1313" t="s">
        <v>30</v>
      </c>
      <c r="B1313">
        <v>2018</v>
      </c>
      <c r="C1313" t="s">
        <v>36</v>
      </c>
      <c r="D1313" s="29">
        <v>43160</v>
      </c>
      <c r="E1313" t="s">
        <v>95</v>
      </c>
      <c r="F1313" t="s">
        <v>82</v>
      </c>
      <c r="G1313">
        <v>409.3</v>
      </c>
      <c r="H1313">
        <v>138.69999999999999</v>
      </c>
      <c r="I1313" s="38">
        <v>386.09999999999997</v>
      </c>
      <c r="J1313">
        <v>132.80000000000001</v>
      </c>
      <c r="K1313">
        <v>6.0088060088060207</v>
      </c>
      <c r="L1313">
        <v>4.4427710843373314</v>
      </c>
    </row>
    <row r="1314" spans="1:12" x14ac:dyDescent="0.35">
      <c r="A1314" t="s">
        <v>30</v>
      </c>
      <c r="B1314">
        <v>2018</v>
      </c>
      <c r="C1314" t="s">
        <v>36</v>
      </c>
      <c r="D1314" s="29">
        <v>43160</v>
      </c>
      <c r="E1314" t="s">
        <v>95</v>
      </c>
      <c r="F1314" t="s">
        <v>83</v>
      </c>
      <c r="G1314">
        <v>550.70000000000005</v>
      </c>
      <c r="H1314">
        <v>138.69999999999999</v>
      </c>
      <c r="I1314" s="38">
        <v>525.6</v>
      </c>
      <c r="J1314">
        <v>132.80000000000001</v>
      </c>
      <c r="K1314">
        <v>4.7754946727549505</v>
      </c>
      <c r="L1314">
        <v>4.4427710843373314</v>
      </c>
    </row>
    <row r="1315" spans="1:12" x14ac:dyDescent="0.35">
      <c r="A1315" t="s">
        <v>30</v>
      </c>
      <c r="B1315">
        <v>2018</v>
      </c>
      <c r="C1315" t="s">
        <v>36</v>
      </c>
      <c r="D1315" s="29">
        <v>43160</v>
      </c>
      <c r="E1315" t="s">
        <v>95</v>
      </c>
      <c r="F1315" t="s">
        <v>84</v>
      </c>
      <c r="G1315">
        <v>273.20000000000005</v>
      </c>
      <c r="H1315">
        <v>138.69999999999999</v>
      </c>
      <c r="I1315" s="38">
        <v>261.5</v>
      </c>
      <c r="J1315">
        <v>132.80000000000001</v>
      </c>
      <c r="K1315">
        <v>4.474187380497149</v>
      </c>
      <c r="L1315">
        <v>4.4427710843373314</v>
      </c>
    </row>
    <row r="1316" spans="1:12" x14ac:dyDescent="0.35">
      <c r="A1316" t="s">
        <v>30</v>
      </c>
      <c r="B1316">
        <v>2018</v>
      </c>
      <c r="C1316" t="s">
        <v>36</v>
      </c>
      <c r="D1316" s="29">
        <v>43160</v>
      </c>
      <c r="E1316" t="s">
        <v>95</v>
      </c>
      <c r="F1316" t="s">
        <v>21</v>
      </c>
      <c r="G1316">
        <v>142.6</v>
      </c>
      <c r="H1316">
        <v>138.69999999999999</v>
      </c>
      <c r="I1316" s="38">
        <v>134.19999999999999</v>
      </c>
      <c r="J1316">
        <v>132.80000000000001</v>
      </c>
      <c r="K1316">
        <v>6.2593144560357725</v>
      </c>
      <c r="L1316">
        <v>4.4427710843373314</v>
      </c>
    </row>
    <row r="1317" spans="1:12" x14ac:dyDescent="0.35">
      <c r="A1317" t="s">
        <v>30</v>
      </c>
      <c r="B1317">
        <v>2018</v>
      </c>
      <c r="C1317" t="s">
        <v>36</v>
      </c>
      <c r="D1317" s="29">
        <v>43160</v>
      </c>
      <c r="E1317" t="s">
        <v>95</v>
      </c>
      <c r="F1317" t="s">
        <v>23</v>
      </c>
      <c r="G1317">
        <v>136.69999999999999</v>
      </c>
      <c r="H1317">
        <v>138.69999999999999</v>
      </c>
      <c r="I1317" s="38">
        <v>130.6</v>
      </c>
      <c r="J1317">
        <v>132.80000000000001</v>
      </c>
      <c r="K1317">
        <v>4.6707503828483876</v>
      </c>
      <c r="L1317">
        <v>4.4427710843373314</v>
      </c>
    </row>
    <row r="1318" spans="1:12" x14ac:dyDescent="0.35">
      <c r="A1318" t="s">
        <v>33</v>
      </c>
      <c r="B1318">
        <v>2018</v>
      </c>
      <c r="C1318" t="s">
        <v>36</v>
      </c>
      <c r="D1318" s="29">
        <v>43160</v>
      </c>
      <c r="E1318" t="s">
        <v>95</v>
      </c>
      <c r="F1318" t="s">
        <v>75</v>
      </c>
      <c r="G1318">
        <v>1589.3</v>
      </c>
      <c r="H1318">
        <v>134</v>
      </c>
      <c r="I1318" s="38">
        <v>1582.1</v>
      </c>
      <c r="J1318">
        <v>128.69999999999999</v>
      </c>
      <c r="K1318">
        <v>0.45509133430251225</v>
      </c>
      <c r="L1318">
        <v>4.1181041181041271</v>
      </c>
    </row>
    <row r="1319" spans="1:12" x14ac:dyDescent="0.35">
      <c r="A1319" t="s">
        <v>33</v>
      </c>
      <c r="B1319">
        <v>2018</v>
      </c>
      <c r="C1319" t="s">
        <v>36</v>
      </c>
      <c r="D1319" s="29">
        <v>43160</v>
      </c>
      <c r="E1319" t="s">
        <v>95</v>
      </c>
      <c r="F1319" t="s">
        <v>17</v>
      </c>
      <c r="G1319">
        <v>398.59999999999997</v>
      </c>
      <c r="H1319">
        <v>134</v>
      </c>
      <c r="I1319" s="38">
        <v>383.20000000000005</v>
      </c>
      <c r="J1319">
        <v>128.69999999999999</v>
      </c>
      <c r="K1319">
        <v>4.0187891440500838</v>
      </c>
      <c r="L1319">
        <v>4.1181041181041271</v>
      </c>
    </row>
    <row r="1320" spans="1:12" x14ac:dyDescent="0.35">
      <c r="A1320" t="s">
        <v>33</v>
      </c>
      <c r="B1320">
        <v>2018</v>
      </c>
      <c r="C1320" t="s">
        <v>36</v>
      </c>
      <c r="D1320" s="29">
        <v>43160</v>
      </c>
      <c r="E1320" t="s">
        <v>95</v>
      </c>
      <c r="F1320" t="s">
        <v>82</v>
      </c>
      <c r="G1320">
        <v>397.6</v>
      </c>
      <c r="H1320">
        <v>134</v>
      </c>
      <c r="I1320" s="38">
        <v>379.5</v>
      </c>
      <c r="J1320">
        <v>128.69999999999999</v>
      </c>
      <c r="K1320">
        <v>4.7694334650856449</v>
      </c>
      <c r="L1320">
        <v>4.1181041181041271</v>
      </c>
    </row>
    <row r="1321" spans="1:12" x14ac:dyDescent="0.35">
      <c r="A1321" t="s">
        <v>33</v>
      </c>
      <c r="B1321">
        <v>2018</v>
      </c>
      <c r="C1321" t="s">
        <v>36</v>
      </c>
      <c r="D1321" s="29">
        <v>43160</v>
      </c>
      <c r="E1321" t="s">
        <v>95</v>
      </c>
      <c r="F1321" t="s">
        <v>83</v>
      </c>
      <c r="G1321">
        <v>539.4</v>
      </c>
      <c r="H1321">
        <v>134</v>
      </c>
      <c r="I1321" s="38">
        <v>515.20000000000005</v>
      </c>
      <c r="J1321">
        <v>128.69999999999999</v>
      </c>
      <c r="K1321">
        <v>4.697204968944086</v>
      </c>
      <c r="L1321">
        <v>4.1181041181041271</v>
      </c>
    </row>
    <row r="1322" spans="1:12" x14ac:dyDescent="0.35">
      <c r="A1322" t="s">
        <v>33</v>
      </c>
      <c r="B1322">
        <v>2018</v>
      </c>
      <c r="C1322" t="s">
        <v>36</v>
      </c>
      <c r="D1322" s="29">
        <v>43160</v>
      </c>
      <c r="E1322" t="s">
        <v>95</v>
      </c>
      <c r="F1322" t="s">
        <v>84</v>
      </c>
      <c r="G1322">
        <v>257.89999999999998</v>
      </c>
      <c r="H1322">
        <v>134</v>
      </c>
      <c r="I1322" s="38">
        <v>248.2</v>
      </c>
      <c r="J1322">
        <v>128.69999999999999</v>
      </c>
      <c r="K1322">
        <v>3.908138597904911</v>
      </c>
      <c r="L1322">
        <v>4.1181041181041271</v>
      </c>
    </row>
    <row r="1323" spans="1:12" x14ac:dyDescent="0.35">
      <c r="A1323" t="s">
        <v>33</v>
      </c>
      <c r="B1323">
        <v>2018</v>
      </c>
      <c r="C1323" t="s">
        <v>36</v>
      </c>
      <c r="D1323" s="29">
        <v>43160</v>
      </c>
      <c r="E1323" t="s">
        <v>95</v>
      </c>
      <c r="F1323" t="s">
        <v>21</v>
      </c>
      <c r="G1323">
        <v>126.4</v>
      </c>
      <c r="H1323">
        <v>134</v>
      </c>
      <c r="I1323" s="38">
        <v>120.8</v>
      </c>
      <c r="J1323">
        <v>128.69999999999999</v>
      </c>
      <c r="K1323">
        <v>4.6357615894039803</v>
      </c>
      <c r="L1323">
        <v>4.1181041181041271</v>
      </c>
    </row>
    <row r="1324" spans="1:12" x14ac:dyDescent="0.35">
      <c r="A1324" t="s">
        <v>33</v>
      </c>
      <c r="B1324">
        <v>2018</v>
      </c>
      <c r="C1324" t="s">
        <v>36</v>
      </c>
      <c r="D1324" s="29">
        <v>43160</v>
      </c>
      <c r="E1324" t="s">
        <v>95</v>
      </c>
      <c r="F1324" t="s">
        <v>23</v>
      </c>
      <c r="G1324">
        <v>130.5</v>
      </c>
      <c r="H1324">
        <v>134</v>
      </c>
      <c r="I1324" s="38">
        <v>123.1</v>
      </c>
      <c r="J1324">
        <v>128.69999999999999</v>
      </c>
      <c r="K1324">
        <v>6.0113728675873324</v>
      </c>
      <c r="L1324">
        <v>4.1181041181041271</v>
      </c>
    </row>
    <row r="1325" spans="1:12" x14ac:dyDescent="0.35">
      <c r="A1325" t="s">
        <v>34</v>
      </c>
      <c r="B1325">
        <v>2018</v>
      </c>
      <c r="C1325" t="s">
        <v>37</v>
      </c>
      <c r="D1325" s="29">
        <v>43191</v>
      </c>
      <c r="E1325" t="s">
        <v>95</v>
      </c>
      <c r="F1325" t="s">
        <v>75</v>
      </c>
      <c r="G1325">
        <v>1627.5000000000002</v>
      </c>
      <c r="H1325">
        <v>137.1</v>
      </c>
      <c r="I1325" s="38">
        <v>1591</v>
      </c>
      <c r="J1325">
        <v>131.1</v>
      </c>
      <c r="K1325">
        <v>2.2941546197360294</v>
      </c>
      <c r="L1325">
        <v>4.5766590389016022</v>
      </c>
    </row>
    <row r="1326" spans="1:12" x14ac:dyDescent="0.35">
      <c r="A1326" t="s">
        <v>34</v>
      </c>
      <c r="B1326">
        <v>2018</v>
      </c>
      <c r="C1326" t="s">
        <v>37</v>
      </c>
      <c r="D1326" s="29">
        <v>43191</v>
      </c>
      <c r="E1326" t="s">
        <v>95</v>
      </c>
      <c r="F1326" t="s">
        <v>17</v>
      </c>
      <c r="G1326">
        <v>426</v>
      </c>
      <c r="H1326">
        <v>137.1</v>
      </c>
      <c r="I1326" s="38">
        <v>406.1</v>
      </c>
      <c r="J1326">
        <v>131.1</v>
      </c>
      <c r="K1326">
        <v>4.9002708692440233</v>
      </c>
      <c r="L1326">
        <v>4.5766590389016022</v>
      </c>
    </row>
    <row r="1327" spans="1:12" x14ac:dyDescent="0.35">
      <c r="A1327" t="s">
        <v>34</v>
      </c>
      <c r="B1327">
        <v>2018</v>
      </c>
      <c r="C1327" t="s">
        <v>37</v>
      </c>
      <c r="D1327" s="29">
        <v>43191</v>
      </c>
      <c r="E1327" t="s">
        <v>95</v>
      </c>
      <c r="F1327" t="s">
        <v>82</v>
      </c>
      <c r="G1327">
        <v>406.20000000000005</v>
      </c>
      <c r="H1327">
        <v>137.1</v>
      </c>
      <c r="I1327" s="38">
        <v>382.79999999999995</v>
      </c>
      <c r="J1327">
        <v>131.1</v>
      </c>
      <c r="K1327">
        <v>6.1128526645768266</v>
      </c>
      <c r="L1327">
        <v>4.5766590389016022</v>
      </c>
    </row>
    <row r="1328" spans="1:12" x14ac:dyDescent="0.35">
      <c r="A1328" t="s">
        <v>34</v>
      </c>
      <c r="B1328">
        <v>2018</v>
      </c>
      <c r="C1328" t="s">
        <v>37</v>
      </c>
      <c r="D1328" s="29">
        <v>43191</v>
      </c>
      <c r="E1328" t="s">
        <v>95</v>
      </c>
      <c r="F1328" t="s">
        <v>83</v>
      </c>
      <c r="G1328">
        <v>547</v>
      </c>
      <c r="H1328">
        <v>137.1</v>
      </c>
      <c r="I1328" s="38">
        <v>521</v>
      </c>
      <c r="J1328">
        <v>131.1</v>
      </c>
      <c r="K1328">
        <v>4.9904030710172744</v>
      </c>
      <c r="L1328">
        <v>4.5766590389016022</v>
      </c>
    </row>
    <row r="1329" spans="1:12" x14ac:dyDescent="0.35">
      <c r="A1329" t="s">
        <v>34</v>
      </c>
      <c r="B1329">
        <v>2018</v>
      </c>
      <c r="C1329" t="s">
        <v>37</v>
      </c>
      <c r="D1329" s="29">
        <v>43191</v>
      </c>
      <c r="E1329" t="s">
        <v>95</v>
      </c>
      <c r="F1329" t="s">
        <v>84</v>
      </c>
      <c r="G1329">
        <v>267.89999999999998</v>
      </c>
      <c r="H1329">
        <v>137.1</v>
      </c>
      <c r="I1329" s="38">
        <v>255.5</v>
      </c>
      <c r="J1329">
        <v>131.1</v>
      </c>
      <c r="K1329">
        <v>4.8532289628179948</v>
      </c>
      <c r="L1329">
        <v>4.5766590389016022</v>
      </c>
    </row>
    <row r="1330" spans="1:12" x14ac:dyDescent="0.35">
      <c r="A1330" t="s">
        <v>34</v>
      </c>
      <c r="B1330">
        <v>2018</v>
      </c>
      <c r="C1330" t="s">
        <v>37</v>
      </c>
      <c r="D1330" s="29">
        <v>43191</v>
      </c>
      <c r="E1330" t="s">
        <v>95</v>
      </c>
      <c r="F1330" t="s">
        <v>21</v>
      </c>
      <c r="G1330">
        <v>136.5</v>
      </c>
      <c r="H1330">
        <v>137.1</v>
      </c>
      <c r="I1330" s="38">
        <v>129.80000000000001</v>
      </c>
      <c r="J1330">
        <v>131.1</v>
      </c>
      <c r="K1330">
        <v>5.1617873651771866</v>
      </c>
      <c r="L1330">
        <v>4.5766590389016022</v>
      </c>
    </row>
    <row r="1331" spans="1:12" x14ac:dyDescent="0.35">
      <c r="A1331" t="s">
        <v>34</v>
      </c>
      <c r="B1331">
        <v>2018</v>
      </c>
      <c r="C1331" t="s">
        <v>37</v>
      </c>
      <c r="D1331" s="29">
        <v>43191</v>
      </c>
      <c r="E1331" t="s">
        <v>95</v>
      </c>
      <c r="F1331" t="s">
        <v>23</v>
      </c>
      <c r="G1331">
        <v>135.19999999999999</v>
      </c>
      <c r="H1331">
        <v>137.1</v>
      </c>
      <c r="I1331" s="38">
        <v>128.1</v>
      </c>
      <c r="J1331">
        <v>131.1</v>
      </c>
      <c r="K1331">
        <v>5.5425448868071774</v>
      </c>
      <c r="L1331">
        <v>4.5766590389016022</v>
      </c>
    </row>
    <row r="1332" spans="1:12" x14ac:dyDescent="0.35">
      <c r="A1332" t="s">
        <v>30</v>
      </c>
      <c r="B1332">
        <v>2018</v>
      </c>
      <c r="C1332" t="s">
        <v>37</v>
      </c>
      <c r="D1332" s="29">
        <v>43191</v>
      </c>
      <c r="E1332" t="s">
        <v>95</v>
      </c>
      <c r="F1332" t="s">
        <v>75</v>
      </c>
      <c r="G1332">
        <v>1648.1</v>
      </c>
      <c r="H1332">
        <v>139.1</v>
      </c>
      <c r="I1332" s="38">
        <v>1596.3</v>
      </c>
      <c r="J1332">
        <v>132.9</v>
      </c>
      <c r="K1332">
        <v>3.2450040719163034</v>
      </c>
      <c r="L1332">
        <v>4.6651617757712476</v>
      </c>
    </row>
    <row r="1333" spans="1:12" x14ac:dyDescent="0.35">
      <c r="A1333" t="s">
        <v>30</v>
      </c>
      <c r="B1333">
        <v>2018</v>
      </c>
      <c r="C1333" t="s">
        <v>37</v>
      </c>
      <c r="D1333" s="29">
        <v>43191</v>
      </c>
      <c r="E1333" t="s">
        <v>95</v>
      </c>
      <c r="F1333" t="s">
        <v>17</v>
      </c>
      <c r="G1333">
        <v>442.5</v>
      </c>
      <c r="H1333">
        <v>139.1</v>
      </c>
      <c r="I1333" s="38">
        <v>420.80000000000007</v>
      </c>
      <c r="J1333">
        <v>132.9</v>
      </c>
      <c r="K1333">
        <v>5.1568441064638613</v>
      </c>
      <c r="L1333">
        <v>4.6651617757712476</v>
      </c>
    </row>
    <row r="1334" spans="1:12" x14ac:dyDescent="0.35">
      <c r="A1334" t="s">
        <v>30</v>
      </c>
      <c r="B1334">
        <v>2018</v>
      </c>
      <c r="C1334" t="s">
        <v>37</v>
      </c>
      <c r="D1334" s="29">
        <v>43191</v>
      </c>
      <c r="E1334" t="s">
        <v>95</v>
      </c>
      <c r="F1334" t="s">
        <v>82</v>
      </c>
      <c r="G1334">
        <v>411.9</v>
      </c>
      <c r="H1334">
        <v>139.1</v>
      </c>
      <c r="I1334" s="38">
        <v>386.59999999999997</v>
      </c>
      <c r="J1334">
        <v>132.9</v>
      </c>
      <c r="K1334">
        <v>6.5442317640972618</v>
      </c>
      <c r="L1334">
        <v>4.6651617757712476</v>
      </c>
    </row>
    <row r="1335" spans="1:12" x14ac:dyDescent="0.35">
      <c r="A1335" t="s">
        <v>30</v>
      </c>
      <c r="B1335">
        <v>2018</v>
      </c>
      <c r="C1335" t="s">
        <v>37</v>
      </c>
      <c r="D1335" s="29">
        <v>43191</v>
      </c>
      <c r="E1335" t="s">
        <v>95</v>
      </c>
      <c r="F1335" t="s">
        <v>83</v>
      </c>
      <c r="G1335">
        <v>554.4</v>
      </c>
      <c r="H1335">
        <v>139.1</v>
      </c>
      <c r="I1335" s="38">
        <v>526.4</v>
      </c>
      <c r="J1335">
        <v>132.9</v>
      </c>
      <c r="K1335">
        <v>5.3191489361702127</v>
      </c>
      <c r="L1335">
        <v>4.6651617757712476</v>
      </c>
    </row>
    <row r="1336" spans="1:12" x14ac:dyDescent="0.35">
      <c r="A1336" t="s">
        <v>30</v>
      </c>
      <c r="B1336">
        <v>2018</v>
      </c>
      <c r="C1336" t="s">
        <v>37</v>
      </c>
      <c r="D1336" s="29">
        <v>43191</v>
      </c>
      <c r="E1336" t="s">
        <v>95</v>
      </c>
      <c r="F1336" t="s">
        <v>84</v>
      </c>
      <c r="G1336">
        <v>275.10000000000002</v>
      </c>
      <c r="H1336">
        <v>139.1</v>
      </c>
      <c r="I1336" s="38">
        <v>261.8</v>
      </c>
      <c r="J1336">
        <v>132.9</v>
      </c>
      <c r="K1336">
        <v>5.0802139037433198</v>
      </c>
      <c r="L1336">
        <v>4.6651617757712476</v>
      </c>
    </row>
    <row r="1337" spans="1:12" x14ac:dyDescent="0.35">
      <c r="A1337" t="s">
        <v>30</v>
      </c>
      <c r="B1337">
        <v>2018</v>
      </c>
      <c r="C1337" t="s">
        <v>37</v>
      </c>
      <c r="D1337" s="29">
        <v>43191</v>
      </c>
      <c r="E1337" t="s">
        <v>95</v>
      </c>
      <c r="F1337" t="s">
        <v>21</v>
      </c>
      <c r="G1337">
        <v>143.80000000000001</v>
      </c>
      <c r="H1337">
        <v>139.1</v>
      </c>
      <c r="I1337" s="38">
        <v>135</v>
      </c>
      <c r="J1337">
        <v>132.9</v>
      </c>
      <c r="K1337">
        <v>6.5185185185185262</v>
      </c>
      <c r="L1337">
        <v>4.6651617757712476</v>
      </c>
    </row>
    <row r="1338" spans="1:12" x14ac:dyDescent="0.35">
      <c r="A1338" t="s">
        <v>30</v>
      </c>
      <c r="B1338">
        <v>2018</v>
      </c>
      <c r="C1338" t="s">
        <v>37</v>
      </c>
      <c r="D1338" s="29">
        <v>43191</v>
      </c>
      <c r="E1338" t="s">
        <v>95</v>
      </c>
      <c r="F1338" t="s">
        <v>23</v>
      </c>
      <c r="G1338">
        <v>137.6</v>
      </c>
      <c r="H1338">
        <v>139.1</v>
      </c>
      <c r="I1338" s="38">
        <v>131</v>
      </c>
      <c r="J1338">
        <v>132.9</v>
      </c>
      <c r="K1338">
        <v>5.0381679389312932</v>
      </c>
      <c r="L1338">
        <v>4.6651617757712476</v>
      </c>
    </row>
    <row r="1339" spans="1:12" x14ac:dyDescent="0.35">
      <c r="A1339" t="s">
        <v>33</v>
      </c>
      <c r="B1339">
        <v>2018</v>
      </c>
      <c r="C1339" t="s">
        <v>37</v>
      </c>
      <c r="D1339" s="29">
        <v>43191</v>
      </c>
      <c r="E1339" t="s">
        <v>95</v>
      </c>
      <c r="F1339" t="s">
        <v>75</v>
      </c>
      <c r="G1339">
        <v>1593.5000000000002</v>
      </c>
      <c r="H1339">
        <v>134.80000000000001</v>
      </c>
      <c r="I1339" s="38">
        <v>1584.3</v>
      </c>
      <c r="J1339">
        <v>129.1</v>
      </c>
      <c r="K1339">
        <v>0.58069810010732015</v>
      </c>
      <c r="L1339">
        <v>4.4151820294345603</v>
      </c>
    </row>
    <row r="1340" spans="1:12" x14ac:dyDescent="0.35">
      <c r="A1340" t="s">
        <v>33</v>
      </c>
      <c r="B1340">
        <v>2018</v>
      </c>
      <c r="C1340" t="s">
        <v>37</v>
      </c>
      <c r="D1340" s="29">
        <v>43191</v>
      </c>
      <c r="E1340" t="s">
        <v>95</v>
      </c>
      <c r="F1340" t="s">
        <v>17</v>
      </c>
      <c r="G1340">
        <v>401.40000000000003</v>
      </c>
      <c r="H1340">
        <v>134.80000000000001</v>
      </c>
      <c r="I1340" s="38">
        <v>384.2</v>
      </c>
      <c r="J1340">
        <v>129.1</v>
      </c>
      <c r="K1340">
        <v>4.4768349817803346</v>
      </c>
      <c r="L1340">
        <v>4.4151820294345603</v>
      </c>
    </row>
    <row r="1341" spans="1:12" x14ac:dyDescent="0.35">
      <c r="A1341" t="s">
        <v>33</v>
      </c>
      <c r="B1341">
        <v>2018</v>
      </c>
      <c r="C1341" t="s">
        <v>37</v>
      </c>
      <c r="D1341" s="29">
        <v>43191</v>
      </c>
      <c r="E1341" t="s">
        <v>95</v>
      </c>
      <c r="F1341" t="s">
        <v>82</v>
      </c>
      <c r="G1341">
        <v>401.5</v>
      </c>
      <c r="H1341">
        <v>134.80000000000001</v>
      </c>
      <c r="I1341" s="38">
        <v>379.6</v>
      </c>
      <c r="J1341">
        <v>129.1</v>
      </c>
      <c r="K1341">
        <v>5.7692307692307629</v>
      </c>
      <c r="L1341">
        <v>4.4151820294345603</v>
      </c>
    </row>
    <row r="1342" spans="1:12" x14ac:dyDescent="0.35">
      <c r="A1342" t="s">
        <v>33</v>
      </c>
      <c r="B1342">
        <v>2018</v>
      </c>
      <c r="C1342" t="s">
        <v>37</v>
      </c>
      <c r="D1342" s="29">
        <v>43191</v>
      </c>
      <c r="E1342" t="s">
        <v>95</v>
      </c>
      <c r="F1342" t="s">
        <v>83</v>
      </c>
      <c r="G1342">
        <v>540.9</v>
      </c>
      <c r="H1342">
        <v>134.80000000000001</v>
      </c>
      <c r="I1342" s="38">
        <v>516.6</v>
      </c>
      <c r="J1342">
        <v>129.1</v>
      </c>
      <c r="K1342">
        <v>4.7038327526132315</v>
      </c>
      <c r="L1342">
        <v>4.4151820294345603</v>
      </c>
    </row>
    <row r="1343" spans="1:12" x14ac:dyDescent="0.35">
      <c r="A1343" t="s">
        <v>33</v>
      </c>
      <c r="B1343">
        <v>2018</v>
      </c>
      <c r="C1343" t="s">
        <v>37</v>
      </c>
      <c r="D1343" s="29">
        <v>43191</v>
      </c>
      <c r="E1343" t="s">
        <v>95</v>
      </c>
      <c r="F1343" t="s">
        <v>84</v>
      </c>
      <c r="G1343">
        <v>260</v>
      </c>
      <c r="H1343">
        <v>134.80000000000001</v>
      </c>
      <c r="I1343" s="38">
        <v>248.5</v>
      </c>
      <c r="J1343">
        <v>129.1</v>
      </c>
      <c r="K1343">
        <v>4.6277665995975852</v>
      </c>
      <c r="L1343">
        <v>4.4151820294345603</v>
      </c>
    </row>
    <row r="1344" spans="1:12" x14ac:dyDescent="0.35">
      <c r="A1344" t="s">
        <v>33</v>
      </c>
      <c r="B1344">
        <v>2018</v>
      </c>
      <c r="C1344" t="s">
        <v>37</v>
      </c>
      <c r="D1344" s="29">
        <v>43191</v>
      </c>
      <c r="E1344" t="s">
        <v>95</v>
      </c>
      <c r="F1344" t="s">
        <v>21</v>
      </c>
      <c r="G1344">
        <v>124.6</v>
      </c>
      <c r="H1344">
        <v>134.80000000000001</v>
      </c>
      <c r="I1344" s="38">
        <v>121.4</v>
      </c>
      <c r="J1344">
        <v>129.1</v>
      </c>
      <c r="K1344">
        <v>2.635914332784175</v>
      </c>
      <c r="L1344">
        <v>4.4151820294345603</v>
      </c>
    </row>
    <row r="1345" spans="1:12" x14ac:dyDescent="0.35">
      <c r="A1345" t="s">
        <v>33</v>
      </c>
      <c r="B1345">
        <v>2018</v>
      </c>
      <c r="C1345" t="s">
        <v>37</v>
      </c>
      <c r="D1345" s="29">
        <v>43191</v>
      </c>
      <c r="E1345" t="s">
        <v>95</v>
      </c>
      <c r="F1345" t="s">
        <v>23</v>
      </c>
      <c r="G1345">
        <v>131.30000000000001</v>
      </c>
      <c r="H1345">
        <v>134.80000000000001</v>
      </c>
      <c r="I1345" s="38">
        <v>123.4</v>
      </c>
      <c r="J1345">
        <v>129.1</v>
      </c>
      <c r="K1345">
        <v>6.4019448946515443</v>
      </c>
      <c r="L1345">
        <v>4.4151820294345603</v>
      </c>
    </row>
    <row r="1346" spans="1:12" x14ac:dyDescent="0.35">
      <c r="A1346" t="s">
        <v>34</v>
      </c>
      <c r="B1346">
        <v>2018</v>
      </c>
      <c r="C1346" t="s">
        <v>38</v>
      </c>
      <c r="D1346" s="29">
        <v>43221</v>
      </c>
      <c r="E1346" t="s">
        <v>95</v>
      </c>
      <c r="F1346" t="s">
        <v>75</v>
      </c>
      <c r="G1346">
        <v>1629.8999999999999</v>
      </c>
      <c r="H1346">
        <v>137.80000000000001</v>
      </c>
      <c r="I1346" s="38">
        <v>1592.0000000000002</v>
      </c>
      <c r="J1346">
        <v>131.4</v>
      </c>
      <c r="K1346">
        <v>2.3806532663316351</v>
      </c>
      <c r="L1346">
        <v>4.8706240487062447</v>
      </c>
    </row>
    <row r="1347" spans="1:12" x14ac:dyDescent="0.35">
      <c r="A1347" t="s">
        <v>34</v>
      </c>
      <c r="B1347">
        <v>2018</v>
      </c>
      <c r="C1347" t="s">
        <v>38</v>
      </c>
      <c r="D1347" s="29">
        <v>43221</v>
      </c>
      <c r="E1347" t="s">
        <v>95</v>
      </c>
      <c r="F1347" t="s">
        <v>17</v>
      </c>
      <c r="G1347">
        <v>428.09999999999997</v>
      </c>
      <c r="H1347">
        <v>137.80000000000001</v>
      </c>
      <c r="I1347" s="38">
        <v>406.8</v>
      </c>
      <c r="J1347">
        <v>131.4</v>
      </c>
      <c r="K1347">
        <v>5.2359882005899587</v>
      </c>
      <c r="L1347">
        <v>4.8706240487062447</v>
      </c>
    </row>
    <row r="1348" spans="1:12" x14ac:dyDescent="0.35">
      <c r="A1348" t="s">
        <v>34</v>
      </c>
      <c r="B1348">
        <v>2018</v>
      </c>
      <c r="C1348" t="s">
        <v>38</v>
      </c>
      <c r="D1348" s="29">
        <v>43221</v>
      </c>
      <c r="E1348" t="s">
        <v>95</v>
      </c>
      <c r="F1348" t="s">
        <v>82</v>
      </c>
      <c r="G1348">
        <v>408.20000000000005</v>
      </c>
      <c r="H1348">
        <v>137.80000000000001</v>
      </c>
      <c r="I1348" s="38">
        <v>383.6</v>
      </c>
      <c r="J1348">
        <v>131.4</v>
      </c>
      <c r="K1348">
        <v>6.4129301355578789</v>
      </c>
      <c r="L1348">
        <v>4.8706240487062447</v>
      </c>
    </row>
    <row r="1349" spans="1:12" x14ac:dyDescent="0.35">
      <c r="A1349" t="s">
        <v>34</v>
      </c>
      <c r="B1349">
        <v>2018</v>
      </c>
      <c r="C1349" t="s">
        <v>38</v>
      </c>
      <c r="D1349" s="29">
        <v>43221</v>
      </c>
      <c r="E1349" t="s">
        <v>95</v>
      </c>
      <c r="F1349" t="s">
        <v>83</v>
      </c>
      <c r="G1349">
        <v>549.5</v>
      </c>
      <c r="H1349">
        <v>137.80000000000001</v>
      </c>
      <c r="I1349" s="38">
        <v>522.5</v>
      </c>
      <c r="J1349">
        <v>131.4</v>
      </c>
      <c r="K1349">
        <v>5.1674641148325362</v>
      </c>
      <c r="L1349">
        <v>4.8706240487062447</v>
      </c>
    </row>
    <row r="1350" spans="1:12" x14ac:dyDescent="0.35">
      <c r="A1350" t="s">
        <v>34</v>
      </c>
      <c r="B1350">
        <v>2018</v>
      </c>
      <c r="C1350" t="s">
        <v>38</v>
      </c>
      <c r="D1350" s="29">
        <v>43221</v>
      </c>
      <c r="E1350" t="s">
        <v>95</v>
      </c>
      <c r="F1350" t="s">
        <v>84</v>
      </c>
      <c r="G1350">
        <v>269.5</v>
      </c>
      <c r="H1350">
        <v>137.80000000000001</v>
      </c>
      <c r="I1350" s="38">
        <v>256.2</v>
      </c>
      <c r="J1350">
        <v>131.4</v>
      </c>
      <c r="K1350">
        <v>5.1912568306010973</v>
      </c>
      <c r="L1350">
        <v>4.8706240487062447</v>
      </c>
    </row>
    <row r="1351" spans="1:12" x14ac:dyDescent="0.35">
      <c r="A1351" t="s">
        <v>34</v>
      </c>
      <c r="B1351">
        <v>2018</v>
      </c>
      <c r="C1351" t="s">
        <v>38</v>
      </c>
      <c r="D1351" s="29">
        <v>43221</v>
      </c>
      <c r="E1351" t="s">
        <v>95</v>
      </c>
      <c r="F1351" t="s">
        <v>21</v>
      </c>
      <c r="G1351">
        <v>136.9</v>
      </c>
      <c r="H1351">
        <v>137.80000000000001</v>
      </c>
      <c r="I1351" s="38">
        <v>129.4</v>
      </c>
      <c r="J1351">
        <v>131.4</v>
      </c>
      <c r="K1351">
        <v>5.7959814528593512</v>
      </c>
      <c r="L1351">
        <v>4.8706240487062447</v>
      </c>
    </row>
    <row r="1352" spans="1:12" x14ac:dyDescent="0.35">
      <c r="A1352" t="s">
        <v>34</v>
      </c>
      <c r="B1352">
        <v>2018</v>
      </c>
      <c r="C1352" t="s">
        <v>38</v>
      </c>
      <c r="D1352" s="29">
        <v>43221</v>
      </c>
      <c r="E1352" t="s">
        <v>95</v>
      </c>
      <c r="F1352" t="s">
        <v>23</v>
      </c>
      <c r="G1352">
        <v>136</v>
      </c>
      <c r="H1352">
        <v>137.80000000000001</v>
      </c>
      <c r="I1352" s="38">
        <v>128.4</v>
      </c>
      <c r="J1352">
        <v>131.4</v>
      </c>
      <c r="K1352">
        <v>5.9190031152647924</v>
      </c>
      <c r="L1352">
        <v>4.8706240487062447</v>
      </c>
    </row>
    <row r="1353" spans="1:12" x14ac:dyDescent="0.35">
      <c r="A1353" t="s">
        <v>30</v>
      </c>
      <c r="B1353">
        <v>2018</v>
      </c>
      <c r="C1353" t="s">
        <v>38</v>
      </c>
      <c r="D1353" s="29">
        <v>43221</v>
      </c>
      <c r="E1353" t="s">
        <v>95</v>
      </c>
      <c r="F1353" t="s">
        <v>75</v>
      </c>
      <c r="G1353">
        <v>1650.2</v>
      </c>
      <c r="H1353">
        <v>139.80000000000001</v>
      </c>
      <c r="I1353" s="38">
        <v>1597.1999999999996</v>
      </c>
      <c r="J1353">
        <v>133.30000000000001</v>
      </c>
      <c r="K1353">
        <v>3.3183070373153307</v>
      </c>
      <c r="L1353">
        <v>4.8762190547636903</v>
      </c>
    </row>
    <row r="1354" spans="1:12" x14ac:dyDescent="0.35">
      <c r="A1354" t="s">
        <v>30</v>
      </c>
      <c r="B1354">
        <v>2018</v>
      </c>
      <c r="C1354" t="s">
        <v>38</v>
      </c>
      <c r="D1354" s="29">
        <v>43221</v>
      </c>
      <c r="E1354" t="s">
        <v>95</v>
      </c>
      <c r="F1354" t="s">
        <v>17</v>
      </c>
      <c r="G1354">
        <v>444.7</v>
      </c>
      <c r="H1354">
        <v>139.80000000000001</v>
      </c>
      <c r="I1354" s="38">
        <v>421.6</v>
      </c>
      <c r="J1354">
        <v>133.30000000000001</v>
      </c>
      <c r="K1354">
        <v>5.47912713472485</v>
      </c>
      <c r="L1354">
        <v>4.8762190547636903</v>
      </c>
    </row>
    <row r="1355" spans="1:12" x14ac:dyDescent="0.35">
      <c r="A1355" t="s">
        <v>30</v>
      </c>
      <c r="B1355">
        <v>2018</v>
      </c>
      <c r="C1355" t="s">
        <v>38</v>
      </c>
      <c r="D1355" s="29">
        <v>43221</v>
      </c>
      <c r="E1355" t="s">
        <v>95</v>
      </c>
      <c r="F1355" t="s">
        <v>82</v>
      </c>
      <c r="G1355">
        <v>414</v>
      </c>
      <c r="H1355">
        <v>139.80000000000001</v>
      </c>
      <c r="I1355" s="38">
        <v>387.8</v>
      </c>
      <c r="J1355">
        <v>133.30000000000001</v>
      </c>
      <c r="K1355">
        <v>6.7560598246518788</v>
      </c>
      <c r="L1355">
        <v>4.8762190547636903</v>
      </c>
    </row>
    <row r="1356" spans="1:12" x14ac:dyDescent="0.35">
      <c r="A1356" t="s">
        <v>30</v>
      </c>
      <c r="B1356">
        <v>2018</v>
      </c>
      <c r="C1356" t="s">
        <v>38</v>
      </c>
      <c r="D1356" s="29">
        <v>43221</v>
      </c>
      <c r="E1356" t="s">
        <v>95</v>
      </c>
      <c r="F1356" t="s">
        <v>83</v>
      </c>
      <c r="G1356">
        <v>557.20000000000005</v>
      </c>
      <c r="H1356">
        <v>139.80000000000001</v>
      </c>
      <c r="I1356" s="38">
        <v>528.90000000000009</v>
      </c>
      <c r="J1356">
        <v>133.30000000000001</v>
      </c>
      <c r="K1356">
        <v>5.3507279258839002</v>
      </c>
      <c r="L1356">
        <v>4.8762190547636903</v>
      </c>
    </row>
    <row r="1357" spans="1:12" x14ac:dyDescent="0.35">
      <c r="A1357" t="s">
        <v>30</v>
      </c>
      <c r="B1357">
        <v>2018</v>
      </c>
      <c r="C1357" t="s">
        <v>38</v>
      </c>
      <c r="D1357" s="29">
        <v>43221</v>
      </c>
      <c r="E1357" t="s">
        <v>95</v>
      </c>
      <c r="F1357" t="s">
        <v>84</v>
      </c>
      <c r="G1357">
        <v>276.89999999999998</v>
      </c>
      <c r="H1357">
        <v>139.80000000000001</v>
      </c>
      <c r="I1357" s="38">
        <v>262.8</v>
      </c>
      <c r="J1357">
        <v>133.30000000000001</v>
      </c>
      <c r="K1357">
        <v>5.3652968036529547</v>
      </c>
      <c r="L1357">
        <v>4.8762190547636903</v>
      </c>
    </row>
    <row r="1358" spans="1:12" x14ac:dyDescent="0.35">
      <c r="A1358" t="s">
        <v>30</v>
      </c>
      <c r="B1358">
        <v>2018</v>
      </c>
      <c r="C1358" t="s">
        <v>38</v>
      </c>
      <c r="D1358" s="29">
        <v>43221</v>
      </c>
      <c r="E1358" t="s">
        <v>95</v>
      </c>
      <c r="F1358" t="s">
        <v>21</v>
      </c>
      <c r="G1358">
        <v>144.30000000000001</v>
      </c>
      <c r="H1358">
        <v>139.80000000000001</v>
      </c>
      <c r="I1358" s="38">
        <v>135</v>
      </c>
      <c r="J1358">
        <v>133.30000000000001</v>
      </c>
      <c r="K1358">
        <v>6.8888888888888973</v>
      </c>
      <c r="L1358">
        <v>4.8762190547636903</v>
      </c>
    </row>
    <row r="1359" spans="1:12" x14ac:dyDescent="0.35">
      <c r="A1359" t="s">
        <v>30</v>
      </c>
      <c r="B1359">
        <v>2018</v>
      </c>
      <c r="C1359" t="s">
        <v>38</v>
      </c>
      <c r="D1359" s="29">
        <v>43221</v>
      </c>
      <c r="E1359" t="s">
        <v>95</v>
      </c>
      <c r="F1359" t="s">
        <v>23</v>
      </c>
      <c r="G1359">
        <v>138.4</v>
      </c>
      <c r="H1359">
        <v>139.80000000000001</v>
      </c>
      <c r="I1359" s="38">
        <v>131.4</v>
      </c>
      <c r="J1359">
        <v>133.30000000000001</v>
      </c>
      <c r="K1359">
        <v>5.32724505327245</v>
      </c>
      <c r="L1359">
        <v>4.8762190547636903</v>
      </c>
    </row>
    <row r="1360" spans="1:12" x14ac:dyDescent="0.35">
      <c r="A1360" t="s">
        <v>33</v>
      </c>
      <c r="B1360">
        <v>2018</v>
      </c>
      <c r="C1360" t="s">
        <v>38</v>
      </c>
      <c r="D1360" s="29">
        <v>43221</v>
      </c>
      <c r="E1360" t="s">
        <v>95</v>
      </c>
      <c r="F1360" t="s">
        <v>75</v>
      </c>
      <c r="G1360">
        <v>1596.3</v>
      </c>
      <c r="H1360">
        <v>135.4</v>
      </c>
      <c r="I1360" s="38">
        <v>1585.8</v>
      </c>
      <c r="J1360">
        <v>129.30000000000001</v>
      </c>
      <c r="K1360">
        <v>0.66212637154748399</v>
      </c>
      <c r="L1360">
        <v>4.7177107501933442</v>
      </c>
    </row>
    <row r="1361" spans="1:12" x14ac:dyDescent="0.35">
      <c r="A1361" t="s">
        <v>33</v>
      </c>
      <c r="B1361">
        <v>2018</v>
      </c>
      <c r="C1361" t="s">
        <v>38</v>
      </c>
      <c r="D1361" s="29">
        <v>43221</v>
      </c>
      <c r="E1361" t="s">
        <v>95</v>
      </c>
      <c r="F1361" t="s">
        <v>17</v>
      </c>
      <c r="G1361">
        <v>403.5</v>
      </c>
      <c r="H1361">
        <v>135.4</v>
      </c>
      <c r="I1361" s="38">
        <v>384.9</v>
      </c>
      <c r="J1361">
        <v>129.30000000000001</v>
      </c>
      <c r="K1361">
        <v>4.8324240062353923</v>
      </c>
      <c r="L1361">
        <v>4.7177107501933442</v>
      </c>
    </row>
    <row r="1362" spans="1:12" x14ac:dyDescent="0.35">
      <c r="A1362" t="s">
        <v>33</v>
      </c>
      <c r="B1362">
        <v>2018</v>
      </c>
      <c r="C1362" t="s">
        <v>38</v>
      </c>
      <c r="D1362" s="29">
        <v>43221</v>
      </c>
      <c r="E1362" t="s">
        <v>95</v>
      </c>
      <c r="F1362" t="s">
        <v>82</v>
      </c>
      <c r="G1362">
        <v>403.4</v>
      </c>
      <c r="H1362">
        <v>135.4</v>
      </c>
      <c r="I1362" s="38">
        <v>380.2</v>
      </c>
      <c r="J1362">
        <v>129.30000000000001</v>
      </c>
      <c r="K1362">
        <v>6.1020515518148315</v>
      </c>
      <c r="L1362">
        <v>4.7177107501933442</v>
      </c>
    </row>
    <row r="1363" spans="1:12" x14ac:dyDescent="0.35">
      <c r="A1363" t="s">
        <v>33</v>
      </c>
      <c r="B1363">
        <v>2018</v>
      </c>
      <c r="C1363" t="s">
        <v>38</v>
      </c>
      <c r="D1363" s="29">
        <v>43221</v>
      </c>
      <c r="E1363" t="s">
        <v>95</v>
      </c>
      <c r="F1363" t="s">
        <v>83</v>
      </c>
      <c r="G1363">
        <v>543</v>
      </c>
      <c r="H1363">
        <v>135.4</v>
      </c>
      <c r="I1363" s="38">
        <v>516.90000000000009</v>
      </c>
      <c r="J1363">
        <v>129.30000000000001</v>
      </c>
      <c r="K1363">
        <v>5.0493325594892449</v>
      </c>
      <c r="L1363">
        <v>4.7177107501933442</v>
      </c>
    </row>
    <row r="1364" spans="1:12" x14ac:dyDescent="0.35">
      <c r="A1364" t="s">
        <v>33</v>
      </c>
      <c r="B1364">
        <v>2018</v>
      </c>
      <c r="C1364" t="s">
        <v>38</v>
      </c>
      <c r="D1364" s="29">
        <v>43221</v>
      </c>
      <c r="E1364" t="s">
        <v>95</v>
      </c>
      <c r="F1364" t="s">
        <v>84</v>
      </c>
      <c r="G1364">
        <v>261.39999999999998</v>
      </c>
      <c r="H1364">
        <v>135.4</v>
      </c>
      <c r="I1364" s="38">
        <v>249.1</v>
      </c>
      <c r="J1364">
        <v>129.30000000000001</v>
      </c>
      <c r="K1364">
        <v>4.9377759935768699</v>
      </c>
      <c r="L1364">
        <v>4.7177107501933442</v>
      </c>
    </row>
    <row r="1365" spans="1:12" x14ac:dyDescent="0.35">
      <c r="A1365" t="s">
        <v>33</v>
      </c>
      <c r="B1365">
        <v>2018</v>
      </c>
      <c r="C1365" t="s">
        <v>38</v>
      </c>
      <c r="D1365" s="29">
        <v>43221</v>
      </c>
      <c r="E1365" t="s">
        <v>95</v>
      </c>
      <c r="F1365" t="s">
        <v>21</v>
      </c>
      <c r="G1365">
        <v>124.7</v>
      </c>
      <c r="H1365">
        <v>135.4</v>
      </c>
      <c r="I1365" s="38">
        <v>120.1</v>
      </c>
      <c r="J1365">
        <v>129.30000000000001</v>
      </c>
      <c r="K1365">
        <v>3.8301415487094164</v>
      </c>
      <c r="L1365">
        <v>4.7177107501933442</v>
      </c>
    </row>
    <row r="1366" spans="1:12" x14ac:dyDescent="0.35">
      <c r="A1366" t="s">
        <v>33</v>
      </c>
      <c r="B1366">
        <v>2018</v>
      </c>
      <c r="C1366" t="s">
        <v>38</v>
      </c>
      <c r="D1366" s="29">
        <v>43221</v>
      </c>
      <c r="E1366" t="s">
        <v>95</v>
      </c>
      <c r="F1366" t="s">
        <v>23</v>
      </c>
      <c r="G1366">
        <v>132</v>
      </c>
      <c r="H1366">
        <v>135.4</v>
      </c>
      <c r="I1366" s="38">
        <v>123.6</v>
      </c>
      <c r="J1366">
        <v>129.30000000000001</v>
      </c>
      <c r="K1366">
        <v>6.7961165048543739</v>
      </c>
      <c r="L1366">
        <v>4.7177107501933442</v>
      </c>
    </row>
    <row r="1367" spans="1:12" x14ac:dyDescent="0.35">
      <c r="A1367" t="s">
        <v>34</v>
      </c>
      <c r="B1367">
        <v>2018</v>
      </c>
      <c r="C1367" t="s">
        <v>39</v>
      </c>
      <c r="D1367" s="29">
        <v>43252</v>
      </c>
      <c r="E1367" t="s">
        <v>95</v>
      </c>
      <c r="F1367" t="s">
        <v>75</v>
      </c>
      <c r="G1367">
        <v>1643.8000000000002</v>
      </c>
      <c r="H1367">
        <v>138.5</v>
      </c>
      <c r="I1367" s="38">
        <v>1606.9</v>
      </c>
      <c r="J1367">
        <v>132</v>
      </c>
      <c r="K1367">
        <v>2.2963470035472082</v>
      </c>
      <c r="L1367">
        <v>4.9242424242424239</v>
      </c>
    </row>
    <row r="1368" spans="1:12" x14ac:dyDescent="0.35">
      <c r="A1368" t="s">
        <v>34</v>
      </c>
      <c r="B1368">
        <v>2018</v>
      </c>
      <c r="C1368" t="s">
        <v>39</v>
      </c>
      <c r="D1368" s="29">
        <v>43252</v>
      </c>
      <c r="E1368" t="s">
        <v>95</v>
      </c>
      <c r="F1368" t="s">
        <v>17</v>
      </c>
      <c r="G1368">
        <v>429.7</v>
      </c>
      <c r="H1368">
        <v>138.5</v>
      </c>
      <c r="I1368" s="38">
        <v>407.7</v>
      </c>
      <c r="J1368">
        <v>132</v>
      </c>
      <c r="K1368">
        <v>5.3961246014226143</v>
      </c>
      <c r="L1368">
        <v>4.9242424242424239</v>
      </c>
    </row>
    <row r="1369" spans="1:12" x14ac:dyDescent="0.35">
      <c r="A1369" t="s">
        <v>34</v>
      </c>
      <c r="B1369">
        <v>2018</v>
      </c>
      <c r="C1369" t="s">
        <v>39</v>
      </c>
      <c r="D1369" s="29">
        <v>43252</v>
      </c>
      <c r="E1369" t="s">
        <v>95</v>
      </c>
      <c r="F1369" t="s">
        <v>82</v>
      </c>
      <c r="G1369">
        <v>409</v>
      </c>
      <c r="H1369">
        <v>138.5</v>
      </c>
      <c r="I1369" s="38">
        <v>383.3</v>
      </c>
      <c r="J1369">
        <v>132</v>
      </c>
      <c r="K1369">
        <v>6.7049308635533489</v>
      </c>
      <c r="L1369">
        <v>4.9242424242424239</v>
      </c>
    </row>
    <row r="1370" spans="1:12" x14ac:dyDescent="0.35">
      <c r="A1370" t="s">
        <v>34</v>
      </c>
      <c r="B1370">
        <v>2018</v>
      </c>
      <c r="C1370" t="s">
        <v>39</v>
      </c>
      <c r="D1370" s="29">
        <v>43252</v>
      </c>
      <c r="E1370" t="s">
        <v>95</v>
      </c>
      <c r="F1370" t="s">
        <v>83</v>
      </c>
      <c r="G1370">
        <v>551.30000000000007</v>
      </c>
      <c r="H1370">
        <v>138.5</v>
      </c>
      <c r="I1370" s="38">
        <v>523.6</v>
      </c>
      <c r="J1370">
        <v>132</v>
      </c>
      <c r="K1370">
        <v>5.2902979373567689</v>
      </c>
      <c r="L1370">
        <v>4.9242424242424239</v>
      </c>
    </row>
    <row r="1371" spans="1:12" x14ac:dyDescent="0.35">
      <c r="A1371" t="s">
        <v>34</v>
      </c>
      <c r="B1371">
        <v>2018</v>
      </c>
      <c r="C1371" t="s">
        <v>39</v>
      </c>
      <c r="D1371" s="29">
        <v>43252</v>
      </c>
      <c r="E1371" t="s">
        <v>95</v>
      </c>
      <c r="F1371" t="s">
        <v>84</v>
      </c>
      <c r="G1371">
        <v>270.5</v>
      </c>
      <c r="H1371">
        <v>138.5</v>
      </c>
      <c r="I1371" s="38">
        <v>256.7</v>
      </c>
      <c r="J1371">
        <v>132</v>
      </c>
      <c r="K1371">
        <v>5.3759252045188983</v>
      </c>
      <c r="L1371">
        <v>4.9242424242424239</v>
      </c>
    </row>
    <row r="1372" spans="1:12" x14ac:dyDescent="0.35">
      <c r="A1372" t="s">
        <v>34</v>
      </c>
      <c r="B1372">
        <v>2018</v>
      </c>
      <c r="C1372" t="s">
        <v>39</v>
      </c>
      <c r="D1372" s="29">
        <v>43252</v>
      </c>
      <c r="E1372" t="s">
        <v>95</v>
      </c>
      <c r="F1372" t="s">
        <v>21</v>
      </c>
      <c r="G1372">
        <v>138.1</v>
      </c>
      <c r="H1372">
        <v>138.5</v>
      </c>
      <c r="I1372" s="38">
        <v>128.80000000000001</v>
      </c>
      <c r="J1372">
        <v>132</v>
      </c>
      <c r="K1372">
        <v>7.2204968944099237</v>
      </c>
      <c r="L1372">
        <v>4.9242424242424239</v>
      </c>
    </row>
    <row r="1373" spans="1:12" x14ac:dyDescent="0.35">
      <c r="A1373" t="s">
        <v>34</v>
      </c>
      <c r="B1373">
        <v>2018</v>
      </c>
      <c r="C1373" t="s">
        <v>39</v>
      </c>
      <c r="D1373" s="29">
        <v>43252</v>
      </c>
      <c r="E1373" t="s">
        <v>95</v>
      </c>
      <c r="F1373" t="s">
        <v>23</v>
      </c>
      <c r="G1373">
        <v>136.19999999999999</v>
      </c>
      <c r="H1373">
        <v>138.5</v>
      </c>
      <c r="I1373" s="38">
        <v>128.5</v>
      </c>
      <c r="J1373">
        <v>132</v>
      </c>
      <c r="K1373">
        <v>5.992217898832676</v>
      </c>
      <c r="L1373">
        <v>4.9242424242424239</v>
      </c>
    </row>
    <row r="1374" spans="1:12" x14ac:dyDescent="0.35">
      <c r="A1374" t="s">
        <v>30</v>
      </c>
      <c r="B1374">
        <v>2018</v>
      </c>
      <c r="C1374" t="s">
        <v>39</v>
      </c>
      <c r="D1374" s="29">
        <v>43252</v>
      </c>
      <c r="E1374" t="s">
        <v>95</v>
      </c>
      <c r="F1374" t="s">
        <v>75</v>
      </c>
      <c r="G1374">
        <v>1657.4999999999998</v>
      </c>
      <c r="H1374">
        <v>140.5</v>
      </c>
      <c r="I1374" s="38">
        <v>1608.4</v>
      </c>
      <c r="J1374">
        <v>133.9</v>
      </c>
      <c r="K1374">
        <v>3.0527232031832678</v>
      </c>
      <c r="L1374">
        <v>4.9290515309932736</v>
      </c>
    </row>
    <row r="1375" spans="1:12" x14ac:dyDescent="0.35">
      <c r="A1375" t="s">
        <v>30</v>
      </c>
      <c r="B1375">
        <v>2018</v>
      </c>
      <c r="C1375" t="s">
        <v>39</v>
      </c>
      <c r="D1375" s="29">
        <v>43252</v>
      </c>
      <c r="E1375" t="s">
        <v>95</v>
      </c>
      <c r="F1375" t="s">
        <v>17</v>
      </c>
      <c r="G1375">
        <v>446.3</v>
      </c>
      <c r="H1375">
        <v>140.5</v>
      </c>
      <c r="I1375" s="38">
        <v>423.09999999999997</v>
      </c>
      <c r="J1375">
        <v>133.9</v>
      </c>
      <c r="K1375">
        <v>5.4833372725124194</v>
      </c>
      <c r="L1375">
        <v>4.9290515309932736</v>
      </c>
    </row>
    <row r="1376" spans="1:12" x14ac:dyDescent="0.35">
      <c r="A1376" t="s">
        <v>30</v>
      </c>
      <c r="B1376">
        <v>2018</v>
      </c>
      <c r="C1376" t="s">
        <v>39</v>
      </c>
      <c r="D1376" s="29">
        <v>43252</v>
      </c>
      <c r="E1376" t="s">
        <v>95</v>
      </c>
      <c r="F1376" t="s">
        <v>82</v>
      </c>
      <c r="G1376">
        <v>415</v>
      </c>
      <c r="H1376">
        <v>140.5</v>
      </c>
      <c r="I1376" s="38">
        <v>387.70000000000005</v>
      </c>
      <c r="J1376">
        <v>133.9</v>
      </c>
      <c r="K1376">
        <v>7.0415269538302683</v>
      </c>
      <c r="L1376">
        <v>4.9290515309932736</v>
      </c>
    </row>
    <row r="1377" spans="1:12" x14ac:dyDescent="0.35">
      <c r="A1377" t="s">
        <v>30</v>
      </c>
      <c r="B1377">
        <v>2018</v>
      </c>
      <c r="C1377" t="s">
        <v>39</v>
      </c>
      <c r="D1377" s="29">
        <v>43252</v>
      </c>
      <c r="E1377" t="s">
        <v>95</v>
      </c>
      <c r="F1377" t="s">
        <v>83</v>
      </c>
      <c r="G1377">
        <v>559.30000000000007</v>
      </c>
      <c r="H1377">
        <v>140.5</v>
      </c>
      <c r="I1377" s="38">
        <v>530.1</v>
      </c>
      <c r="J1377">
        <v>133.9</v>
      </c>
      <c r="K1377">
        <v>5.5083946425202877</v>
      </c>
      <c r="L1377">
        <v>4.9290515309932736</v>
      </c>
    </row>
    <row r="1378" spans="1:12" x14ac:dyDescent="0.35">
      <c r="A1378" t="s">
        <v>30</v>
      </c>
      <c r="B1378">
        <v>2018</v>
      </c>
      <c r="C1378" t="s">
        <v>39</v>
      </c>
      <c r="D1378" s="29">
        <v>43252</v>
      </c>
      <c r="E1378" t="s">
        <v>95</v>
      </c>
      <c r="F1378" t="s">
        <v>84</v>
      </c>
      <c r="G1378">
        <v>277.79999999999995</v>
      </c>
      <c r="H1378">
        <v>140.5</v>
      </c>
      <c r="I1378" s="38">
        <v>263.29999999999995</v>
      </c>
      <c r="J1378">
        <v>133.9</v>
      </c>
      <c r="K1378">
        <v>5.5070262058488426</v>
      </c>
      <c r="L1378">
        <v>4.9290515309932736</v>
      </c>
    </row>
    <row r="1379" spans="1:12" x14ac:dyDescent="0.35">
      <c r="A1379" t="s">
        <v>30</v>
      </c>
      <c r="B1379">
        <v>2018</v>
      </c>
      <c r="C1379" t="s">
        <v>39</v>
      </c>
      <c r="D1379" s="29">
        <v>43252</v>
      </c>
      <c r="E1379" t="s">
        <v>95</v>
      </c>
      <c r="F1379" t="s">
        <v>21</v>
      </c>
      <c r="G1379">
        <v>145.1</v>
      </c>
      <c r="H1379">
        <v>140.5</v>
      </c>
      <c r="I1379" s="38">
        <v>134.80000000000001</v>
      </c>
      <c r="J1379">
        <v>133.9</v>
      </c>
      <c r="K1379">
        <v>7.640949554896129</v>
      </c>
      <c r="L1379">
        <v>4.9290515309932736</v>
      </c>
    </row>
    <row r="1380" spans="1:12" x14ac:dyDescent="0.35">
      <c r="A1380" t="s">
        <v>30</v>
      </c>
      <c r="B1380">
        <v>2018</v>
      </c>
      <c r="C1380" t="s">
        <v>39</v>
      </c>
      <c r="D1380" s="29">
        <v>43252</v>
      </c>
      <c r="E1380" t="s">
        <v>95</v>
      </c>
      <c r="F1380" t="s">
        <v>23</v>
      </c>
      <c r="G1380">
        <v>138.4</v>
      </c>
      <c r="H1380">
        <v>140.5</v>
      </c>
      <c r="I1380" s="38">
        <v>131.30000000000001</v>
      </c>
      <c r="J1380">
        <v>133.9</v>
      </c>
      <c r="K1380">
        <v>5.4074638233054024</v>
      </c>
      <c r="L1380">
        <v>4.9290515309932736</v>
      </c>
    </row>
    <row r="1381" spans="1:12" x14ac:dyDescent="0.35">
      <c r="A1381" t="s">
        <v>33</v>
      </c>
      <c r="B1381">
        <v>2018</v>
      </c>
      <c r="C1381" t="s">
        <v>39</v>
      </c>
      <c r="D1381" s="29">
        <v>43252</v>
      </c>
      <c r="E1381" t="s">
        <v>95</v>
      </c>
      <c r="F1381" t="s">
        <v>75</v>
      </c>
      <c r="G1381">
        <v>1620.6000000000001</v>
      </c>
      <c r="H1381">
        <v>136.19999999999999</v>
      </c>
      <c r="I1381" s="38">
        <v>1606.8000000000002</v>
      </c>
      <c r="J1381">
        <v>129.9</v>
      </c>
      <c r="K1381">
        <v>0.85884988797609862</v>
      </c>
      <c r="L1381">
        <v>4.8498845265588777</v>
      </c>
    </row>
    <row r="1382" spans="1:12" x14ac:dyDescent="0.35">
      <c r="A1382" t="s">
        <v>33</v>
      </c>
      <c r="B1382">
        <v>2018</v>
      </c>
      <c r="C1382" t="s">
        <v>39</v>
      </c>
      <c r="D1382" s="29">
        <v>43252</v>
      </c>
      <c r="E1382" t="s">
        <v>95</v>
      </c>
      <c r="F1382" t="s">
        <v>17</v>
      </c>
      <c r="G1382">
        <v>405</v>
      </c>
      <c r="H1382">
        <v>136.19999999999999</v>
      </c>
      <c r="I1382" s="38">
        <v>384.9</v>
      </c>
      <c r="J1382">
        <v>129.9</v>
      </c>
      <c r="K1382">
        <v>5.2221356196414712</v>
      </c>
      <c r="L1382">
        <v>4.8498845265588777</v>
      </c>
    </row>
    <row r="1383" spans="1:12" x14ac:dyDescent="0.35">
      <c r="A1383" t="s">
        <v>33</v>
      </c>
      <c r="B1383">
        <v>2018</v>
      </c>
      <c r="C1383" t="s">
        <v>39</v>
      </c>
      <c r="D1383" s="29">
        <v>43252</v>
      </c>
      <c r="E1383" t="s">
        <v>95</v>
      </c>
      <c r="F1383" t="s">
        <v>82</v>
      </c>
      <c r="G1383">
        <v>404.09999999999997</v>
      </c>
      <c r="H1383">
        <v>136.19999999999999</v>
      </c>
      <c r="I1383" s="38">
        <v>379.6</v>
      </c>
      <c r="J1383">
        <v>129.9</v>
      </c>
      <c r="K1383">
        <v>6.4541622760800692</v>
      </c>
      <c r="L1383">
        <v>4.8498845265588777</v>
      </c>
    </row>
    <row r="1384" spans="1:12" x14ac:dyDescent="0.35">
      <c r="A1384" t="s">
        <v>33</v>
      </c>
      <c r="B1384">
        <v>2018</v>
      </c>
      <c r="C1384" t="s">
        <v>39</v>
      </c>
      <c r="D1384" s="29">
        <v>43252</v>
      </c>
      <c r="E1384" t="s">
        <v>95</v>
      </c>
      <c r="F1384" t="s">
        <v>83</v>
      </c>
      <c r="G1384">
        <v>544.4</v>
      </c>
      <c r="H1384">
        <v>136.19999999999999</v>
      </c>
      <c r="I1384" s="38">
        <v>518.20000000000005</v>
      </c>
      <c r="J1384">
        <v>129.9</v>
      </c>
      <c r="K1384">
        <v>5.0559629486684541</v>
      </c>
      <c r="L1384">
        <v>4.8498845265588777</v>
      </c>
    </row>
    <row r="1385" spans="1:12" x14ac:dyDescent="0.35">
      <c r="A1385" t="s">
        <v>33</v>
      </c>
      <c r="B1385">
        <v>2018</v>
      </c>
      <c r="C1385" t="s">
        <v>39</v>
      </c>
      <c r="D1385" s="29">
        <v>43252</v>
      </c>
      <c r="E1385" t="s">
        <v>95</v>
      </c>
      <c r="F1385" t="s">
        <v>84</v>
      </c>
      <c r="G1385">
        <v>262.60000000000002</v>
      </c>
      <c r="H1385">
        <v>136.19999999999999</v>
      </c>
      <c r="I1385" s="38">
        <v>249.5</v>
      </c>
      <c r="J1385">
        <v>129.9</v>
      </c>
      <c r="K1385">
        <v>5.2505010020040173</v>
      </c>
      <c r="L1385">
        <v>4.8498845265588777</v>
      </c>
    </row>
    <row r="1386" spans="1:12" x14ac:dyDescent="0.35">
      <c r="A1386" t="s">
        <v>33</v>
      </c>
      <c r="B1386">
        <v>2018</v>
      </c>
      <c r="C1386" t="s">
        <v>39</v>
      </c>
      <c r="D1386" s="29">
        <v>43252</v>
      </c>
      <c r="E1386" t="s">
        <v>95</v>
      </c>
      <c r="F1386" t="s">
        <v>21</v>
      </c>
      <c r="G1386">
        <v>126.5</v>
      </c>
      <c r="H1386">
        <v>136.19999999999999</v>
      </c>
      <c r="I1386" s="38">
        <v>119</v>
      </c>
      <c r="J1386">
        <v>129.9</v>
      </c>
      <c r="K1386">
        <v>6.3025210084033612</v>
      </c>
      <c r="L1386">
        <v>4.8498845265588777</v>
      </c>
    </row>
    <row r="1387" spans="1:12" x14ac:dyDescent="0.35">
      <c r="A1387" t="s">
        <v>33</v>
      </c>
      <c r="B1387">
        <v>2018</v>
      </c>
      <c r="C1387" t="s">
        <v>39</v>
      </c>
      <c r="D1387" s="29">
        <v>43252</v>
      </c>
      <c r="E1387" t="s">
        <v>95</v>
      </c>
      <c r="F1387" t="s">
        <v>23</v>
      </c>
      <c r="G1387">
        <v>132.6</v>
      </c>
      <c r="H1387">
        <v>136.19999999999999</v>
      </c>
      <c r="I1387" s="38">
        <v>123.8</v>
      </c>
      <c r="J1387">
        <v>129.9</v>
      </c>
      <c r="K1387">
        <v>7.1082390953150218</v>
      </c>
      <c r="L1387">
        <v>4.8498845265588777</v>
      </c>
    </row>
    <row r="1388" spans="1:12" x14ac:dyDescent="0.35">
      <c r="A1388" t="s">
        <v>34</v>
      </c>
      <c r="B1388">
        <v>2018</v>
      </c>
      <c r="C1388" t="s">
        <v>40</v>
      </c>
      <c r="D1388" s="29">
        <v>43282</v>
      </c>
      <c r="E1388" t="s">
        <v>95</v>
      </c>
      <c r="F1388" t="s">
        <v>75</v>
      </c>
      <c r="G1388">
        <v>1665</v>
      </c>
      <c r="H1388">
        <v>139.80000000000001</v>
      </c>
      <c r="I1388" s="38">
        <v>1640.8999999999999</v>
      </c>
      <c r="J1388">
        <v>134.19999999999999</v>
      </c>
      <c r="K1388">
        <v>1.4687061978182789</v>
      </c>
      <c r="L1388">
        <v>4.1728763040238617</v>
      </c>
    </row>
    <row r="1389" spans="1:12" x14ac:dyDescent="0.35">
      <c r="A1389" t="s">
        <v>34</v>
      </c>
      <c r="B1389">
        <v>2018</v>
      </c>
      <c r="C1389" t="s">
        <v>40</v>
      </c>
      <c r="D1389" s="29">
        <v>43282</v>
      </c>
      <c r="E1389" t="s">
        <v>95</v>
      </c>
      <c r="F1389" t="s">
        <v>17</v>
      </c>
      <c r="G1389">
        <v>430.80000000000007</v>
      </c>
      <c r="H1389">
        <v>139.80000000000001</v>
      </c>
      <c r="I1389" s="38">
        <v>409.7</v>
      </c>
      <c r="J1389">
        <v>134.19999999999999</v>
      </c>
      <c r="K1389">
        <v>5.1501098364657265</v>
      </c>
      <c r="L1389">
        <v>4.1728763040238617</v>
      </c>
    </row>
    <row r="1390" spans="1:12" x14ac:dyDescent="0.35">
      <c r="A1390" t="s">
        <v>34</v>
      </c>
      <c r="B1390">
        <v>2018</v>
      </c>
      <c r="C1390" t="s">
        <v>40</v>
      </c>
      <c r="D1390" s="29">
        <v>43282</v>
      </c>
      <c r="E1390" t="s">
        <v>95</v>
      </c>
      <c r="F1390" t="s">
        <v>82</v>
      </c>
      <c r="G1390">
        <v>411.9</v>
      </c>
      <c r="H1390">
        <v>139.80000000000001</v>
      </c>
      <c r="I1390" s="38">
        <v>385.4</v>
      </c>
      <c r="J1390">
        <v>134.19999999999999</v>
      </c>
      <c r="K1390">
        <v>6.8759730150492997</v>
      </c>
      <c r="L1390">
        <v>4.1728763040238617</v>
      </c>
    </row>
    <row r="1391" spans="1:12" x14ac:dyDescent="0.35">
      <c r="A1391" t="s">
        <v>34</v>
      </c>
      <c r="B1391">
        <v>2018</v>
      </c>
      <c r="C1391" t="s">
        <v>40</v>
      </c>
      <c r="D1391" s="29">
        <v>43282</v>
      </c>
      <c r="E1391" t="s">
        <v>95</v>
      </c>
      <c r="F1391" t="s">
        <v>83</v>
      </c>
      <c r="G1391">
        <v>551</v>
      </c>
      <c r="H1391">
        <v>139.80000000000001</v>
      </c>
      <c r="I1391" s="38">
        <v>526.9</v>
      </c>
      <c r="J1391">
        <v>134.19999999999999</v>
      </c>
      <c r="K1391">
        <v>4.5739229455304651</v>
      </c>
      <c r="L1391">
        <v>4.1728763040238617</v>
      </c>
    </row>
    <row r="1392" spans="1:12" x14ac:dyDescent="0.35">
      <c r="A1392" t="s">
        <v>34</v>
      </c>
      <c r="B1392">
        <v>2018</v>
      </c>
      <c r="C1392" t="s">
        <v>40</v>
      </c>
      <c r="D1392" s="29">
        <v>43282</v>
      </c>
      <c r="E1392" t="s">
        <v>95</v>
      </c>
      <c r="F1392" t="s">
        <v>84</v>
      </c>
      <c r="G1392">
        <v>271.79999999999995</v>
      </c>
      <c r="H1392">
        <v>139.80000000000001</v>
      </c>
      <c r="I1392" s="38">
        <v>257.8</v>
      </c>
      <c r="J1392">
        <v>134.19999999999999</v>
      </c>
      <c r="K1392">
        <v>5.4305663304887286</v>
      </c>
      <c r="L1392">
        <v>4.1728763040238617</v>
      </c>
    </row>
    <row r="1393" spans="1:12" x14ac:dyDescent="0.35">
      <c r="A1393" t="s">
        <v>34</v>
      </c>
      <c r="B1393">
        <v>2018</v>
      </c>
      <c r="C1393" t="s">
        <v>40</v>
      </c>
      <c r="D1393" s="29">
        <v>43282</v>
      </c>
      <c r="E1393" t="s">
        <v>95</v>
      </c>
      <c r="F1393" t="s">
        <v>21</v>
      </c>
      <c r="G1393">
        <v>139.69999999999999</v>
      </c>
      <c r="H1393">
        <v>139.80000000000001</v>
      </c>
      <c r="I1393" s="38">
        <v>129.4</v>
      </c>
      <c r="J1393">
        <v>134.19999999999999</v>
      </c>
      <c r="K1393">
        <v>7.9598145285934949</v>
      </c>
      <c r="L1393">
        <v>4.1728763040238617</v>
      </c>
    </row>
    <row r="1394" spans="1:12" x14ac:dyDescent="0.35">
      <c r="A1394" t="s">
        <v>34</v>
      </c>
      <c r="B1394">
        <v>2018</v>
      </c>
      <c r="C1394" t="s">
        <v>40</v>
      </c>
      <c r="D1394" s="29">
        <v>43282</v>
      </c>
      <c r="E1394" t="s">
        <v>95</v>
      </c>
      <c r="F1394" t="s">
        <v>23</v>
      </c>
      <c r="G1394">
        <v>137</v>
      </c>
      <c r="H1394">
        <v>139.80000000000001</v>
      </c>
      <c r="I1394" s="38">
        <v>129.4</v>
      </c>
      <c r="J1394">
        <v>134.19999999999999</v>
      </c>
      <c r="K1394">
        <v>5.8732612055641376</v>
      </c>
      <c r="L1394">
        <v>4.1728763040238617</v>
      </c>
    </row>
    <row r="1395" spans="1:12" x14ac:dyDescent="0.35">
      <c r="A1395" t="s">
        <v>30</v>
      </c>
      <c r="B1395">
        <v>2018</v>
      </c>
      <c r="C1395" t="s">
        <v>40</v>
      </c>
      <c r="D1395" s="29">
        <v>43282</v>
      </c>
      <c r="E1395" t="s">
        <v>95</v>
      </c>
      <c r="F1395" t="s">
        <v>75</v>
      </c>
      <c r="G1395">
        <v>1677.7000000000003</v>
      </c>
      <c r="H1395">
        <v>141.80000000000001</v>
      </c>
      <c r="I1395" s="38">
        <v>1641.5</v>
      </c>
      <c r="J1395">
        <v>136.19999999999999</v>
      </c>
      <c r="K1395">
        <v>2.2053000304599619</v>
      </c>
      <c r="L1395">
        <v>4.1116005873715302</v>
      </c>
    </row>
    <row r="1396" spans="1:12" x14ac:dyDescent="0.35">
      <c r="A1396" t="s">
        <v>30</v>
      </c>
      <c r="B1396">
        <v>2018</v>
      </c>
      <c r="C1396" t="s">
        <v>40</v>
      </c>
      <c r="D1396" s="29">
        <v>43282</v>
      </c>
      <c r="E1396" t="s">
        <v>95</v>
      </c>
      <c r="F1396" t="s">
        <v>17</v>
      </c>
      <c r="G1396">
        <v>447.20000000000005</v>
      </c>
      <c r="H1396">
        <v>141.80000000000001</v>
      </c>
      <c r="I1396" s="38">
        <v>425.9</v>
      </c>
      <c r="J1396">
        <v>136.19999999999999</v>
      </c>
      <c r="K1396">
        <v>5.0011739845034207</v>
      </c>
      <c r="L1396">
        <v>4.1116005873715302</v>
      </c>
    </row>
    <row r="1397" spans="1:12" x14ac:dyDescent="0.35">
      <c r="A1397" t="s">
        <v>30</v>
      </c>
      <c r="B1397">
        <v>2018</v>
      </c>
      <c r="C1397" t="s">
        <v>40</v>
      </c>
      <c r="D1397" s="29">
        <v>43282</v>
      </c>
      <c r="E1397" t="s">
        <v>95</v>
      </c>
      <c r="F1397" t="s">
        <v>82</v>
      </c>
      <c r="G1397">
        <v>416.90000000000003</v>
      </c>
      <c r="H1397">
        <v>141.80000000000001</v>
      </c>
      <c r="I1397" s="38">
        <v>390.29999999999995</v>
      </c>
      <c r="J1397">
        <v>136.19999999999999</v>
      </c>
      <c r="K1397">
        <v>6.8152703048936933</v>
      </c>
      <c r="L1397">
        <v>4.1116005873715302</v>
      </c>
    </row>
    <row r="1398" spans="1:12" x14ac:dyDescent="0.35">
      <c r="A1398" t="s">
        <v>30</v>
      </c>
      <c r="B1398">
        <v>2018</v>
      </c>
      <c r="C1398" t="s">
        <v>40</v>
      </c>
      <c r="D1398" s="29">
        <v>43282</v>
      </c>
      <c r="E1398" t="s">
        <v>95</v>
      </c>
      <c r="F1398" t="s">
        <v>83</v>
      </c>
      <c r="G1398">
        <v>558.69999999999993</v>
      </c>
      <c r="H1398">
        <v>141.80000000000001</v>
      </c>
      <c r="I1398" s="38">
        <v>533.79999999999995</v>
      </c>
      <c r="J1398">
        <v>136.19999999999999</v>
      </c>
      <c r="K1398">
        <v>4.6646684151367515</v>
      </c>
      <c r="L1398">
        <v>4.1116005873715302</v>
      </c>
    </row>
    <row r="1399" spans="1:12" x14ac:dyDescent="0.35">
      <c r="A1399" t="s">
        <v>30</v>
      </c>
      <c r="B1399">
        <v>2018</v>
      </c>
      <c r="C1399" t="s">
        <v>40</v>
      </c>
      <c r="D1399" s="29">
        <v>43282</v>
      </c>
      <c r="E1399" t="s">
        <v>95</v>
      </c>
      <c r="F1399" t="s">
        <v>84</v>
      </c>
      <c r="G1399">
        <v>279.10000000000002</v>
      </c>
      <c r="H1399">
        <v>141.80000000000001</v>
      </c>
      <c r="I1399" s="38">
        <v>264.7</v>
      </c>
      <c r="J1399">
        <v>136.19999999999999</v>
      </c>
      <c r="K1399">
        <v>5.4401208915753809</v>
      </c>
      <c r="L1399">
        <v>4.1116005873715302</v>
      </c>
    </row>
    <row r="1400" spans="1:12" x14ac:dyDescent="0.35">
      <c r="A1400" t="s">
        <v>30</v>
      </c>
      <c r="B1400">
        <v>2018</v>
      </c>
      <c r="C1400" t="s">
        <v>40</v>
      </c>
      <c r="D1400" s="29">
        <v>43282</v>
      </c>
      <c r="E1400" t="s">
        <v>95</v>
      </c>
      <c r="F1400" t="s">
        <v>21</v>
      </c>
      <c r="G1400">
        <v>146.80000000000001</v>
      </c>
      <c r="H1400">
        <v>141.80000000000001</v>
      </c>
      <c r="I1400" s="38">
        <v>135.30000000000001</v>
      </c>
      <c r="J1400">
        <v>136.19999999999999</v>
      </c>
      <c r="K1400">
        <v>8.4996304508499634</v>
      </c>
      <c r="L1400">
        <v>4.1116005873715302</v>
      </c>
    </row>
    <row r="1401" spans="1:12" x14ac:dyDescent="0.35">
      <c r="A1401" t="s">
        <v>30</v>
      </c>
      <c r="B1401">
        <v>2018</v>
      </c>
      <c r="C1401" t="s">
        <v>40</v>
      </c>
      <c r="D1401" s="29">
        <v>43282</v>
      </c>
      <c r="E1401" t="s">
        <v>95</v>
      </c>
      <c r="F1401" t="s">
        <v>23</v>
      </c>
      <c r="G1401">
        <v>139</v>
      </c>
      <c r="H1401">
        <v>141.80000000000001</v>
      </c>
      <c r="I1401" s="38">
        <v>132.1</v>
      </c>
      <c r="J1401">
        <v>136.19999999999999</v>
      </c>
      <c r="K1401">
        <v>5.2233156699470147</v>
      </c>
      <c r="L1401">
        <v>4.1116005873715302</v>
      </c>
    </row>
    <row r="1402" spans="1:12" x14ac:dyDescent="0.35">
      <c r="A1402" t="s">
        <v>33</v>
      </c>
      <c r="B1402">
        <v>2018</v>
      </c>
      <c r="C1402" t="s">
        <v>40</v>
      </c>
      <c r="D1402" s="29">
        <v>43282</v>
      </c>
      <c r="E1402" t="s">
        <v>95</v>
      </c>
      <c r="F1402" t="s">
        <v>75</v>
      </c>
      <c r="G1402">
        <v>1644.3</v>
      </c>
      <c r="H1402">
        <v>137.5</v>
      </c>
      <c r="I1402" s="38">
        <v>1643.6999999999998</v>
      </c>
      <c r="J1402">
        <v>131.80000000000001</v>
      </c>
      <c r="K1402">
        <v>3.6503011498456923E-2</v>
      </c>
      <c r="L1402">
        <v>4.324734446130492</v>
      </c>
    </row>
    <row r="1403" spans="1:12" x14ac:dyDescent="0.35">
      <c r="A1403" t="s">
        <v>33</v>
      </c>
      <c r="B1403">
        <v>2018</v>
      </c>
      <c r="C1403" t="s">
        <v>40</v>
      </c>
      <c r="D1403" s="29">
        <v>43282</v>
      </c>
      <c r="E1403" t="s">
        <v>95</v>
      </c>
      <c r="F1403" t="s">
        <v>17</v>
      </c>
      <c r="G1403">
        <v>406.4</v>
      </c>
      <c r="H1403">
        <v>137.5</v>
      </c>
      <c r="I1403" s="38">
        <v>385.70000000000005</v>
      </c>
      <c r="J1403">
        <v>131.80000000000001</v>
      </c>
      <c r="K1403">
        <v>5.3668654394607023</v>
      </c>
      <c r="L1403">
        <v>4.324734446130492</v>
      </c>
    </row>
    <row r="1404" spans="1:12" x14ac:dyDescent="0.35">
      <c r="A1404" t="s">
        <v>33</v>
      </c>
      <c r="B1404">
        <v>2018</v>
      </c>
      <c r="C1404" t="s">
        <v>40</v>
      </c>
      <c r="D1404" s="29">
        <v>43282</v>
      </c>
      <c r="E1404" t="s">
        <v>95</v>
      </c>
      <c r="F1404" t="s">
        <v>82</v>
      </c>
      <c r="G1404">
        <v>407.7</v>
      </c>
      <c r="H1404">
        <v>137.5</v>
      </c>
      <c r="I1404" s="38">
        <v>381.3</v>
      </c>
      <c r="J1404">
        <v>131.80000000000001</v>
      </c>
      <c r="K1404">
        <v>6.9236821400472008</v>
      </c>
      <c r="L1404">
        <v>4.324734446130492</v>
      </c>
    </row>
    <row r="1405" spans="1:12" x14ac:dyDescent="0.35">
      <c r="A1405" t="s">
        <v>33</v>
      </c>
      <c r="B1405">
        <v>2018</v>
      </c>
      <c r="C1405" t="s">
        <v>40</v>
      </c>
      <c r="D1405" s="29">
        <v>43282</v>
      </c>
      <c r="E1405" t="s">
        <v>95</v>
      </c>
      <c r="F1405" t="s">
        <v>83</v>
      </c>
      <c r="G1405">
        <v>545.4</v>
      </c>
      <c r="H1405">
        <v>137.5</v>
      </c>
      <c r="I1405" s="38">
        <v>520.79999999999995</v>
      </c>
      <c r="J1405">
        <v>131.80000000000001</v>
      </c>
      <c r="K1405">
        <v>4.7235023041474697</v>
      </c>
      <c r="L1405">
        <v>4.324734446130492</v>
      </c>
    </row>
    <row r="1406" spans="1:12" x14ac:dyDescent="0.35">
      <c r="A1406" t="s">
        <v>33</v>
      </c>
      <c r="B1406">
        <v>2018</v>
      </c>
      <c r="C1406" t="s">
        <v>40</v>
      </c>
      <c r="D1406" s="29">
        <v>43282</v>
      </c>
      <c r="E1406" t="s">
        <v>95</v>
      </c>
      <c r="F1406" t="s">
        <v>84</v>
      </c>
      <c r="G1406">
        <v>263.79999999999995</v>
      </c>
      <c r="H1406">
        <v>137.5</v>
      </c>
      <c r="I1406" s="38">
        <v>250.2</v>
      </c>
      <c r="J1406">
        <v>131.80000000000001</v>
      </c>
      <c r="K1406">
        <v>5.4356514788169328</v>
      </c>
      <c r="L1406">
        <v>4.324734446130492</v>
      </c>
    </row>
    <row r="1407" spans="1:12" x14ac:dyDescent="0.35">
      <c r="A1407" t="s">
        <v>33</v>
      </c>
      <c r="B1407">
        <v>2018</v>
      </c>
      <c r="C1407" t="s">
        <v>40</v>
      </c>
      <c r="D1407" s="29">
        <v>43282</v>
      </c>
      <c r="E1407" t="s">
        <v>95</v>
      </c>
      <c r="F1407" t="s">
        <v>21</v>
      </c>
      <c r="G1407">
        <v>128.1</v>
      </c>
      <c r="H1407">
        <v>137.5</v>
      </c>
      <c r="I1407" s="38">
        <v>119.7</v>
      </c>
      <c r="J1407">
        <v>131.80000000000001</v>
      </c>
      <c r="K1407">
        <v>7.0175438596491153</v>
      </c>
      <c r="L1407">
        <v>4.324734446130492</v>
      </c>
    </row>
    <row r="1408" spans="1:12" x14ac:dyDescent="0.35">
      <c r="A1408" t="s">
        <v>33</v>
      </c>
      <c r="B1408">
        <v>2018</v>
      </c>
      <c r="C1408" t="s">
        <v>40</v>
      </c>
      <c r="D1408" s="29">
        <v>43282</v>
      </c>
      <c r="E1408" t="s">
        <v>95</v>
      </c>
      <c r="F1408" t="s">
        <v>23</v>
      </c>
      <c r="G1408">
        <v>133.6</v>
      </c>
      <c r="H1408">
        <v>137.5</v>
      </c>
      <c r="I1408" s="38">
        <v>125</v>
      </c>
      <c r="J1408">
        <v>131.80000000000001</v>
      </c>
      <c r="K1408">
        <v>6.8799999999999955</v>
      </c>
      <c r="L1408">
        <v>4.324734446130492</v>
      </c>
    </row>
    <row r="1409" spans="1:12" x14ac:dyDescent="0.35">
      <c r="A1409" t="s">
        <v>34</v>
      </c>
      <c r="B1409">
        <v>2018</v>
      </c>
      <c r="C1409" t="s">
        <v>41</v>
      </c>
      <c r="D1409" s="29">
        <v>43313</v>
      </c>
      <c r="E1409" t="s">
        <v>95</v>
      </c>
      <c r="F1409" t="s">
        <v>75</v>
      </c>
      <c r="G1409">
        <v>1667.6000000000004</v>
      </c>
      <c r="H1409">
        <v>140.4</v>
      </c>
      <c r="I1409" s="38">
        <v>1655.1</v>
      </c>
      <c r="J1409">
        <v>135.4</v>
      </c>
      <c r="K1409">
        <v>0.7552413751435233</v>
      </c>
      <c r="L1409">
        <v>3.6927621861152145</v>
      </c>
    </row>
    <row r="1410" spans="1:12" x14ac:dyDescent="0.35">
      <c r="A1410" t="s">
        <v>34</v>
      </c>
      <c r="B1410">
        <v>2018</v>
      </c>
      <c r="C1410" t="s">
        <v>41</v>
      </c>
      <c r="D1410" s="29">
        <v>43313</v>
      </c>
      <c r="E1410" t="s">
        <v>95</v>
      </c>
      <c r="F1410" t="s">
        <v>17</v>
      </c>
      <c r="G1410">
        <v>432.20000000000005</v>
      </c>
      <c r="H1410">
        <v>140.4</v>
      </c>
      <c r="I1410" s="38">
        <v>412.6</v>
      </c>
      <c r="J1410">
        <v>135.4</v>
      </c>
      <c r="K1410">
        <v>4.7503635482307374</v>
      </c>
      <c r="L1410">
        <v>3.6927621861152145</v>
      </c>
    </row>
    <row r="1411" spans="1:12" x14ac:dyDescent="0.35">
      <c r="A1411" t="s">
        <v>34</v>
      </c>
      <c r="B1411">
        <v>2018</v>
      </c>
      <c r="C1411" t="s">
        <v>41</v>
      </c>
      <c r="D1411" s="29">
        <v>43313</v>
      </c>
      <c r="E1411" t="s">
        <v>95</v>
      </c>
      <c r="F1411" t="s">
        <v>82</v>
      </c>
      <c r="G1411">
        <v>414.9</v>
      </c>
      <c r="H1411">
        <v>140.4</v>
      </c>
      <c r="I1411" s="38">
        <v>389.29999999999995</v>
      </c>
      <c r="J1411">
        <v>135.4</v>
      </c>
      <c r="K1411">
        <v>6.5759054713588565</v>
      </c>
      <c r="L1411">
        <v>3.6927621861152145</v>
      </c>
    </row>
    <row r="1412" spans="1:12" x14ac:dyDescent="0.35">
      <c r="A1412" t="s">
        <v>34</v>
      </c>
      <c r="B1412">
        <v>2018</v>
      </c>
      <c r="C1412" t="s">
        <v>41</v>
      </c>
      <c r="D1412" s="29">
        <v>43313</v>
      </c>
      <c r="E1412" t="s">
        <v>95</v>
      </c>
      <c r="F1412" t="s">
        <v>83</v>
      </c>
      <c r="G1412">
        <v>552.70000000000005</v>
      </c>
      <c r="H1412">
        <v>140.4</v>
      </c>
      <c r="I1412" s="38">
        <v>530.29999999999995</v>
      </c>
      <c r="J1412">
        <v>135.4</v>
      </c>
      <c r="K1412">
        <v>4.2240241372808018</v>
      </c>
      <c r="L1412">
        <v>3.6927621861152145</v>
      </c>
    </row>
    <row r="1413" spans="1:12" x14ac:dyDescent="0.35">
      <c r="A1413" t="s">
        <v>34</v>
      </c>
      <c r="B1413">
        <v>2018</v>
      </c>
      <c r="C1413" t="s">
        <v>41</v>
      </c>
      <c r="D1413" s="29">
        <v>43313</v>
      </c>
      <c r="E1413" t="s">
        <v>95</v>
      </c>
      <c r="F1413" t="s">
        <v>84</v>
      </c>
      <c r="G1413">
        <v>273.3</v>
      </c>
      <c r="H1413">
        <v>140.4</v>
      </c>
      <c r="I1413" s="38">
        <v>259.60000000000002</v>
      </c>
      <c r="J1413">
        <v>135.4</v>
      </c>
      <c r="K1413">
        <v>5.2773497688751876</v>
      </c>
      <c r="L1413">
        <v>3.6927621861152145</v>
      </c>
    </row>
    <row r="1414" spans="1:12" x14ac:dyDescent="0.35">
      <c r="A1414" t="s">
        <v>34</v>
      </c>
      <c r="B1414">
        <v>2018</v>
      </c>
      <c r="C1414" t="s">
        <v>41</v>
      </c>
      <c r="D1414" s="29">
        <v>43313</v>
      </c>
      <c r="E1414" t="s">
        <v>95</v>
      </c>
      <c r="F1414" t="s">
        <v>21</v>
      </c>
      <c r="G1414">
        <v>140.9</v>
      </c>
      <c r="H1414">
        <v>140.4</v>
      </c>
      <c r="I1414" s="38">
        <v>129.80000000000001</v>
      </c>
      <c r="J1414">
        <v>135.4</v>
      </c>
      <c r="K1414">
        <v>8.5516178736517663</v>
      </c>
      <c r="L1414">
        <v>3.6927621861152145</v>
      </c>
    </row>
    <row r="1415" spans="1:12" x14ac:dyDescent="0.35">
      <c r="A1415" t="s">
        <v>34</v>
      </c>
      <c r="B1415">
        <v>2018</v>
      </c>
      <c r="C1415" t="s">
        <v>41</v>
      </c>
      <c r="D1415" s="29">
        <v>43313</v>
      </c>
      <c r="E1415" t="s">
        <v>95</v>
      </c>
      <c r="F1415" t="s">
        <v>23</v>
      </c>
      <c r="G1415">
        <v>137.69999999999999</v>
      </c>
      <c r="H1415">
        <v>140.4</v>
      </c>
      <c r="I1415" s="38">
        <v>130.19999999999999</v>
      </c>
      <c r="J1415">
        <v>135.4</v>
      </c>
      <c r="K1415">
        <v>5.7603686635944706</v>
      </c>
      <c r="L1415">
        <v>3.6927621861152145</v>
      </c>
    </row>
    <row r="1416" spans="1:12" x14ac:dyDescent="0.35">
      <c r="A1416" t="s">
        <v>30</v>
      </c>
      <c r="B1416">
        <v>2018</v>
      </c>
      <c r="C1416" t="s">
        <v>41</v>
      </c>
      <c r="D1416" s="29">
        <v>43313</v>
      </c>
      <c r="E1416" t="s">
        <v>95</v>
      </c>
      <c r="F1416" t="s">
        <v>75</v>
      </c>
      <c r="G1416">
        <v>1685</v>
      </c>
      <c r="H1416">
        <v>142.5</v>
      </c>
      <c r="I1416" s="38">
        <v>1660.8999999999999</v>
      </c>
      <c r="J1416">
        <v>137.80000000000001</v>
      </c>
      <c r="K1416">
        <v>1.4510205310373976</v>
      </c>
      <c r="L1416">
        <v>3.4107402031930247</v>
      </c>
    </row>
    <row r="1417" spans="1:12" x14ac:dyDescent="0.35">
      <c r="A1417" t="s">
        <v>30</v>
      </c>
      <c r="B1417">
        <v>2018</v>
      </c>
      <c r="C1417" t="s">
        <v>41</v>
      </c>
      <c r="D1417" s="29">
        <v>43313</v>
      </c>
      <c r="E1417" t="s">
        <v>95</v>
      </c>
      <c r="F1417" t="s">
        <v>17</v>
      </c>
      <c r="G1417">
        <v>449.2</v>
      </c>
      <c r="H1417">
        <v>142.5</v>
      </c>
      <c r="I1417" s="38">
        <v>429</v>
      </c>
      <c r="J1417">
        <v>137.80000000000001</v>
      </c>
      <c r="K1417">
        <v>4.7086247086247059</v>
      </c>
      <c r="L1417">
        <v>3.4107402031930247</v>
      </c>
    </row>
    <row r="1418" spans="1:12" x14ac:dyDescent="0.35">
      <c r="A1418" t="s">
        <v>30</v>
      </c>
      <c r="B1418">
        <v>2018</v>
      </c>
      <c r="C1418" t="s">
        <v>41</v>
      </c>
      <c r="D1418" s="29">
        <v>43313</v>
      </c>
      <c r="E1418" t="s">
        <v>95</v>
      </c>
      <c r="F1418" t="s">
        <v>82</v>
      </c>
      <c r="G1418">
        <v>419.79999999999995</v>
      </c>
      <c r="H1418">
        <v>142.5</v>
      </c>
      <c r="I1418" s="38">
        <v>394.9</v>
      </c>
      <c r="J1418">
        <v>137.80000000000001</v>
      </c>
      <c r="K1418">
        <v>6.305393770574824</v>
      </c>
      <c r="L1418">
        <v>3.4107402031930247</v>
      </c>
    </row>
    <row r="1419" spans="1:12" x14ac:dyDescent="0.35">
      <c r="A1419" t="s">
        <v>30</v>
      </c>
      <c r="B1419">
        <v>2018</v>
      </c>
      <c r="C1419" t="s">
        <v>41</v>
      </c>
      <c r="D1419" s="29">
        <v>43313</v>
      </c>
      <c r="E1419" t="s">
        <v>95</v>
      </c>
      <c r="F1419" t="s">
        <v>83</v>
      </c>
      <c r="G1419">
        <v>560.10000000000014</v>
      </c>
      <c r="H1419">
        <v>142.5</v>
      </c>
      <c r="I1419" s="38">
        <v>537.5</v>
      </c>
      <c r="J1419">
        <v>137.80000000000001</v>
      </c>
      <c r="K1419">
        <v>4.2046511627907224</v>
      </c>
      <c r="L1419">
        <v>3.4107402031930247</v>
      </c>
    </row>
    <row r="1420" spans="1:12" x14ac:dyDescent="0.35">
      <c r="A1420" t="s">
        <v>30</v>
      </c>
      <c r="B1420">
        <v>2018</v>
      </c>
      <c r="C1420" t="s">
        <v>41</v>
      </c>
      <c r="D1420" s="29">
        <v>43313</v>
      </c>
      <c r="E1420" t="s">
        <v>95</v>
      </c>
      <c r="F1420" t="s">
        <v>84</v>
      </c>
      <c r="G1420">
        <v>280.39999999999998</v>
      </c>
      <c r="H1420">
        <v>142.5</v>
      </c>
      <c r="I1420" s="38">
        <v>267</v>
      </c>
      <c r="J1420">
        <v>137.80000000000001</v>
      </c>
      <c r="K1420">
        <v>5.0187265917602915</v>
      </c>
      <c r="L1420">
        <v>3.4107402031930247</v>
      </c>
    </row>
    <row r="1421" spans="1:12" x14ac:dyDescent="0.35">
      <c r="A1421" t="s">
        <v>30</v>
      </c>
      <c r="B1421">
        <v>2018</v>
      </c>
      <c r="C1421" t="s">
        <v>41</v>
      </c>
      <c r="D1421" s="29">
        <v>43313</v>
      </c>
      <c r="E1421" t="s">
        <v>95</v>
      </c>
      <c r="F1421" t="s">
        <v>21</v>
      </c>
      <c r="G1421">
        <v>147.69999999999999</v>
      </c>
      <c r="H1421">
        <v>142.5</v>
      </c>
      <c r="I1421" s="38">
        <v>136.4</v>
      </c>
      <c r="J1421">
        <v>137.80000000000001</v>
      </c>
      <c r="K1421">
        <v>8.2844574780058515</v>
      </c>
      <c r="L1421">
        <v>3.4107402031930247</v>
      </c>
    </row>
    <row r="1422" spans="1:12" x14ac:dyDescent="0.35">
      <c r="A1422" t="s">
        <v>30</v>
      </c>
      <c r="B1422">
        <v>2018</v>
      </c>
      <c r="C1422" t="s">
        <v>41</v>
      </c>
      <c r="D1422" s="29">
        <v>43313</v>
      </c>
      <c r="E1422" t="s">
        <v>95</v>
      </c>
      <c r="F1422" t="s">
        <v>23</v>
      </c>
      <c r="G1422">
        <v>139.4</v>
      </c>
      <c r="H1422">
        <v>142.5</v>
      </c>
      <c r="I1422" s="38">
        <v>133</v>
      </c>
      <c r="J1422">
        <v>137.80000000000001</v>
      </c>
      <c r="K1422">
        <v>4.8120300751879741</v>
      </c>
      <c r="L1422">
        <v>3.4107402031930247</v>
      </c>
    </row>
    <row r="1423" spans="1:12" x14ac:dyDescent="0.35">
      <c r="A1423" t="s">
        <v>33</v>
      </c>
      <c r="B1423">
        <v>2018</v>
      </c>
      <c r="C1423" t="s">
        <v>41</v>
      </c>
      <c r="D1423" s="29">
        <v>43313</v>
      </c>
      <c r="E1423" t="s">
        <v>95</v>
      </c>
      <c r="F1423" t="s">
        <v>75</v>
      </c>
      <c r="G1423">
        <v>1640.1999999999998</v>
      </c>
      <c r="H1423">
        <v>138</v>
      </c>
      <c r="I1423" s="38">
        <v>1648.3999999999999</v>
      </c>
      <c r="J1423">
        <v>132.69999999999999</v>
      </c>
      <c r="K1423">
        <v>-0.49745207473914377</v>
      </c>
      <c r="L1423">
        <v>3.9939713639789085</v>
      </c>
    </row>
    <row r="1424" spans="1:12" x14ac:dyDescent="0.35">
      <c r="A1424" t="s">
        <v>33</v>
      </c>
      <c r="B1424">
        <v>2018</v>
      </c>
      <c r="C1424" t="s">
        <v>41</v>
      </c>
      <c r="D1424" s="29">
        <v>43313</v>
      </c>
      <c r="E1424" t="s">
        <v>95</v>
      </c>
      <c r="F1424" t="s">
        <v>17</v>
      </c>
      <c r="G1424">
        <v>407.3</v>
      </c>
      <c r="H1424">
        <v>138</v>
      </c>
      <c r="I1424" s="38">
        <v>388.4</v>
      </c>
      <c r="J1424">
        <v>132.69999999999999</v>
      </c>
      <c r="K1424">
        <v>4.866117404737393</v>
      </c>
      <c r="L1424">
        <v>3.9939713639789085</v>
      </c>
    </row>
    <row r="1425" spans="1:12" x14ac:dyDescent="0.35">
      <c r="A1425" t="s">
        <v>33</v>
      </c>
      <c r="B1425">
        <v>2018</v>
      </c>
      <c r="C1425" t="s">
        <v>41</v>
      </c>
      <c r="D1425" s="29">
        <v>43313</v>
      </c>
      <c r="E1425" t="s">
        <v>95</v>
      </c>
      <c r="F1425" t="s">
        <v>82</v>
      </c>
      <c r="G1425">
        <v>410.6</v>
      </c>
      <c r="H1425">
        <v>138</v>
      </c>
      <c r="I1425" s="38">
        <v>384.7</v>
      </c>
      <c r="J1425">
        <v>132.69999999999999</v>
      </c>
      <c r="K1425">
        <v>6.7325188458539218</v>
      </c>
      <c r="L1425">
        <v>3.9939713639789085</v>
      </c>
    </row>
    <row r="1426" spans="1:12" x14ac:dyDescent="0.35">
      <c r="A1426" t="s">
        <v>33</v>
      </c>
      <c r="B1426">
        <v>2018</v>
      </c>
      <c r="C1426" t="s">
        <v>41</v>
      </c>
      <c r="D1426" s="29">
        <v>43313</v>
      </c>
      <c r="E1426" t="s">
        <v>95</v>
      </c>
      <c r="F1426" t="s">
        <v>83</v>
      </c>
      <c r="G1426">
        <v>547.6</v>
      </c>
      <c r="H1426">
        <v>138</v>
      </c>
      <c r="I1426" s="38">
        <v>524.09999999999991</v>
      </c>
      <c r="J1426">
        <v>132.69999999999999</v>
      </c>
      <c r="K1426">
        <v>4.4838771226865326</v>
      </c>
      <c r="L1426">
        <v>3.9939713639789085</v>
      </c>
    </row>
    <row r="1427" spans="1:12" x14ac:dyDescent="0.35">
      <c r="A1427" t="s">
        <v>33</v>
      </c>
      <c r="B1427">
        <v>2018</v>
      </c>
      <c r="C1427" t="s">
        <v>41</v>
      </c>
      <c r="D1427" s="29">
        <v>43313</v>
      </c>
      <c r="E1427" t="s">
        <v>95</v>
      </c>
      <c r="F1427" t="s">
        <v>84</v>
      </c>
      <c r="G1427">
        <v>265.39999999999998</v>
      </c>
      <c r="H1427">
        <v>138</v>
      </c>
      <c r="I1427" s="38">
        <v>251.5</v>
      </c>
      <c r="J1427">
        <v>132.69999999999999</v>
      </c>
      <c r="K1427">
        <v>5.5268389662027744</v>
      </c>
      <c r="L1427">
        <v>3.9939713639789085</v>
      </c>
    </row>
    <row r="1428" spans="1:12" x14ac:dyDescent="0.35">
      <c r="A1428" t="s">
        <v>33</v>
      </c>
      <c r="B1428">
        <v>2018</v>
      </c>
      <c r="C1428" t="s">
        <v>41</v>
      </c>
      <c r="D1428" s="29">
        <v>43313</v>
      </c>
      <c r="E1428" t="s">
        <v>95</v>
      </c>
      <c r="F1428" t="s">
        <v>21</v>
      </c>
      <c r="G1428">
        <v>129.80000000000001</v>
      </c>
      <c r="H1428">
        <v>138</v>
      </c>
      <c r="I1428" s="38">
        <v>118.9</v>
      </c>
      <c r="J1428">
        <v>132.69999999999999</v>
      </c>
      <c r="K1428">
        <v>9.1673675357443276</v>
      </c>
      <c r="L1428">
        <v>3.9939713639789085</v>
      </c>
    </row>
    <row r="1429" spans="1:12" x14ac:dyDescent="0.35">
      <c r="A1429" t="s">
        <v>33</v>
      </c>
      <c r="B1429">
        <v>2018</v>
      </c>
      <c r="C1429" t="s">
        <v>41</v>
      </c>
      <c r="D1429" s="29">
        <v>43313</v>
      </c>
      <c r="E1429" t="s">
        <v>95</v>
      </c>
      <c r="F1429" t="s">
        <v>23</v>
      </c>
      <c r="G1429">
        <v>134.9</v>
      </c>
      <c r="H1429">
        <v>138</v>
      </c>
      <c r="I1429" s="38">
        <v>125.7</v>
      </c>
      <c r="J1429">
        <v>132.69999999999999</v>
      </c>
      <c r="K1429">
        <v>7.3190135242641228</v>
      </c>
      <c r="L1429">
        <v>3.9939713639789085</v>
      </c>
    </row>
    <row r="1430" spans="1:12" x14ac:dyDescent="0.35">
      <c r="A1430" t="s">
        <v>34</v>
      </c>
      <c r="B1430">
        <v>2018</v>
      </c>
      <c r="C1430" t="s">
        <v>42</v>
      </c>
      <c r="D1430" s="29">
        <v>43344</v>
      </c>
      <c r="E1430" t="s">
        <v>95</v>
      </c>
      <c r="F1430" t="s">
        <v>75</v>
      </c>
      <c r="G1430">
        <v>1648.7</v>
      </c>
      <c r="H1430">
        <v>140.19999999999999</v>
      </c>
      <c r="I1430" s="38">
        <v>1641.1999999999998</v>
      </c>
      <c r="J1430">
        <v>135.19999999999999</v>
      </c>
      <c r="K1430">
        <v>0.4569826955886076</v>
      </c>
      <c r="L1430">
        <v>3.6982248520710059</v>
      </c>
    </row>
    <row r="1431" spans="1:12" x14ac:dyDescent="0.35">
      <c r="A1431" t="s">
        <v>34</v>
      </c>
      <c r="B1431">
        <v>2018</v>
      </c>
      <c r="C1431" t="s">
        <v>42</v>
      </c>
      <c r="D1431" s="29">
        <v>43344</v>
      </c>
      <c r="E1431" t="s">
        <v>95</v>
      </c>
      <c r="F1431" t="s">
        <v>17</v>
      </c>
      <c r="G1431">
        <v>433.29999999999995</v>
      </c>
      <c r="H1431">
        <v>140.19999999999999</v>
      </c>
      <c r="I1431" s="38">
        <v>414.5</v>
      </c>
      <c r="J1431">
        <v>135.19999999999999</v>
      </c>
      <c r="K1431">
        <v>4.5355850422195312</v>
      </c>
      <c r="L1431">
        <v>3.6982248520710059</v>
      </c>
    </row>
    <row r="1432" spans="1:12" x14ac:dyDescent="0.35">
      <c r="A1432" t="s">
        <v>34</v>
      </c>
      <c r="B1432">
        <v>2018</v>
      </c>
      <c r="C1432" t="s">
        <v>42</v>
      </c>
      <c r="D1432" s="29">
        <v>43344</v>
      </c>
      <c r="E1432" t="s">
        <v>95</v>
      </c>
      <c r="F1432" t="s">
        <v>82</v>
      </c>
      <c r="G1432">
        <v>417.5</v>
      </c>
      <c r="H1432">
        <v>140.19999999999999</v>
      </c>
      <c r="I1432" s="38">
        <v>391.4</v>
      </c>
      <c r="J1432">
        <v>135.19999999999999</v>
      </c>
      <c r="K1432">
        <v>6.668369954011248</v>
      </c>
      <c r="L1432">
        <v>3.6982248520710059</v>
      </c>
    </row>
    <row r="1433" spans="1:12" x14ac:dyDescent="0.35">
      <c r="A1433" t="s">
        <v>34</v>
      </c>
      <c r="B1433">
        <v>2018</v>
      </c>
      <c r="C1433" t="s">
        <v>42</v>
      </c>
      <c r="D1433" s="29">
        <v>43344</v>
      </c>
      <c r="E1433" t="s">
        <v>95</v>
      </c>
      <c r="F1433" t="s">
        <v>83</v>
      </c>
      <c r="G1433">
        <v>555.4</v>
      </c>
      <c r="H1433">
        <v>140.19999999999999</v>
      </c>
      <c r="I1433" s="38">
        <v>533.20000000000005</v>
      </c>
      <c r="J1433">
        <v>135.19999999999999</v>
      </c>
      <c r="K1433">
        <v>4.1635408852212921</v>
      </c>
      <c r="L1433">
        <v>3.6982248520710059</v>
      </c>
    </row>
    <row r="1434" spans="1:12" x14ac:dyDescent="0.35">
      <c r="A1434" t="s">
        <v>34</v>
      </c>
      <c r="B1434">
        <v>2018</v>
      </c>
      <c r="C1434" t="s">
        <v>42</v>
      </c>
      <c r="D1434" s="29">
        <v>43344</v>
      </c>
      <c r="E1434" t="s">
        <v>95</v>
      </c>
      <c r="F1434" t="s">
        <v>84</v>
      </c>
      <c r="G1434">
        <v>274.39999999999998</v>
      </c>
      <c r="H1434">
        <v>140.19999999999999</v>
      </c>
      <c r="I1434" s="38">
        <v>260.8</v>
      </c>
      <c r="J1434">
        <v>135.19999999999999</v>
      </c>
      <c r="K1434">
        <v>5.2147239263803549</v>
      </c>
      <c r="L1434">
        <v>3.6982248520710059</v>
      </c>
    </row>
    <row r="1435" spans="1:12" x14ac:dyDescent="0.35">
      <c r="A1435" t="s">
        <v>34</v>
      </c>
      <c r="B1435">
        <v>2018</v>
      </c>
      <c r="C1435" t="s">
        <v>42</v>
      </c>
      <c r="D1435" s="29">
        <v>43344</v>
      </c>
      <c r="E1435" t="s">
        <v>95</v>
      </c>
      <c r="F1435" t="s">
        <v>21</v>
      </c>
      <c r="G1435">
        <v>142.30000000000001</v>
      </c>
      <c r="H1435">
        <v>140.19999999999999</v>
      </c>
      <c r="I1435" s="38">
        <v>131</v>
      </c>
      <c r="J1435">
        <v>135.19999999999999</v>
      </c>
      <c r="K1435">
        <v>8.6259541984732913</v>
      </c>
      <c r="L1435">
        <v>3.6982248520710059</v>
      </c>
    </row>
    <row r="1436" spans="1:12" x14ac:dyDescent="0.35">
      <c r="A1436" t="s">
        <v>34</v>
      </c>
      <c r="B1436">
        <v>2018</v>
      </c>
      <c r="C1436" t="s">
        <v>42</v>
      </c>
      <c r="D1436" s="29">
        <v>43344</v>
      </c>
      <c r="E1436" t="s">
        <v>95</v>
      </c>
      <c r="F1436" t="s">
        <v>23</v>
      </c>
      <c r="G1436">
        <v>138.4</v>
      </c>
      <c r="H1436">
        <v>140.19999999999999</v>
      </c>
      <c r="I1436" s="38">
        <v>130.6</v>
      </c>
      <c r="J1436">
        <v>135.19999999999999</v>
      </c>
      <c r="K1436">
        <v>5.9724349157733627</v>
      </c>
      <c r="L1436">
        <v>3.6982248520710059</v>
      </c>
    </row>
    <row r="1437" spans="1:12" x14ac:dyDescent="0.35">
      <c r="A1437" t="s">
        <v>30</v>
      </c>
      <c r="B1437">
        <v>2018</v>
      </c>
      <c r="C1437" t="s">
        <v>42</v>
      </c>
      <c r="D1437" s="29">
        <v>43344</v>
      </c>
      <c r="E1437" t="s">
        <v>95</v>
      </c>
      <c r="F1437" t="s">
        <v>75</v>
      </c>
      <c r="G1437">
        <v>1666.7000000000003</v>
      </c>
      <c r="H1437">
        <v>142.1</v>
      </c>
      <c r="I1437" s="38">
        <v>1652.6</v>
      </c>
      <c r="J1437">
        <v>137.6</v>
      </c>
      <c r="K1437">
        <v>0.85320101657995662</v>
      </c>
      <c r="L1437">
        <v>3.2703488372093026</v>
      </c>
    </row>
    <row r="1438" spans="1:12" x14ac:dyDescent="0.35">
      <c r="A1438" t="s">
        <v>30</v>
      </c>
      <c r="B1438">
        <v>2018</v>
      </c>
      <c r="C1438" t="s">
        <v>42</v>
      </c>
      <c r="D1438" s="29">
        <v>43344</v>
      </c>
      <c r="E1438" t="s">
        <v>95</v>
      </c>
      <c r="F1438" t="s">
        <v>17</v>
      </c>
      <c r="G1438">
        <v>449.5</v>
      </c>
      <c r="H1438">
        <v>142.1</v>
      </c>
      <c r="I1438" s="38">
        <v>430.99999999999994</v>
      </c>
      <c r="J1438">
        <v>137.6</v>
      </c>
      <c r="K1438">
        <v>4.2923433874710115</v>
      </c>
      <c r="L1438">
        <v>3.2703488372093026</v>
      </c>
    </row>
    <row r="1439" spans="1:12" x14ac:dyDescent="0.35">
      <c r="A1439" t="s">
        <v>30</v>
      </c>
      <c r="B1439">
        <v>2018</v>
      </c>
      <c r="C1439" t="s">
        <v>42</v>
      </c>
      <c r="D1439" s="29">
        <v>43344</v>
      </c>
      <c r="E1439" t="s">
        <v>95</v>
      </c>
      <c r="F1439" t="s">
        <v>82</v>
      </c>
      <c r="G1439">
        <v>422.80000000000007</v>
      </c>
      <c r="H1439">
        <v>142.1</v>
      </c>
      <c r="I1439" s="38">
        <v>396.5</v>
      </c>
      <c r="J1439">
        <v>137.6</v>
      </c>
      <c r="K1439">
        <v>6.633039092055502</v>
      </c>
      <c r="L1439">
        <v>3.2703488372093026</v>
      </c>
    </row>
    <row r="1440" spans="1:12" x14ac:dyDescent="0.35">
      <c r="A1440" t="s">
        <v>30</v>
      </c>
      <c r="B1440">
        <v>2018</v>
      </c>
      <c r="C1440" t="s">
        <v>42</v>
      </c>
      <c r="D1440" s="29">
        <v>43344</v>
      </c>
      <c r="E1440" t="s">
        <v>95</v>
      </c>
      <c r="F1440" t="s">
        <v>83</v>
      </c>
      <c r="G1440">
        <v>562.79999999999995</v>
      </c>
      <c r="H1440">
        <v>142.1</v>
      </c>
      <c r="I1440" s="38">
        <v>540.5</v>
      </c>
      <c r="J1440">
        <v>137.6</v>
      </c>
      <c r="K1440">
        <v>4.1258094357076693</v>
      </c>
      <c r="L1440">
        <v>3.2703488372093026</v>
      </c>
    </row>
    <row r="1441" spans="1:12" x14ac:dyDescent="0.35">
      <c r="A1441" t="s">
        <v>30</v>
      </c>
      <c r="B1441">
        <v>2018</v>
      </c>
      <c r="C1441" t="s">
        <v>42</v>
      </c>
      <c r="D1441" s="29">
        <v>43344</v>
      </c>
      <c r="E1441" t="s">
        <v>95</v>
      </c>
      <c r="F1441" t="s">
        <v>84</v>
      </c>
      <c r="G1441">
        <v>281.39999999999998</v>
      </c>
      <c r="H1441">
        <v>142.1</v>
      </c>
      <c r="I1441" s="38">
        <v>268.20000000000005</v>
      </c>
      <c r="J1441">
        <v>137.6</v>
      </c>
      <c r="K1441">
        <v>4.9217002237136205</v>
      </c>
      <c r="L1441">
        <v>3.2703488372093026</v>
      </c>
    </row>
    <row r="1442" spans="1:12" x14ac:dyDescent="0.35">
      <c r="A1442" t="s">
        <v>30</v>
      </c>
      <c r="B1442">
        <v>2018</v>
      </c>
      <c r="C1442" t="s">
        <v>42</v>
      </c>
      <c r="D1442" s="29">
        <v>43344</v>
      </c>
      <c r="E1442" t="s">
        <v>95</v>
      </c>
      <c r="F1442" t="s">
        <v>21</v>
      </c>
      <c r="G1442">
        <v>149</v>
      </c>
      <c r="H1442">
        <v>142.1</v>
      </c>
      <c r="I1442" s="38">
        <v>137.4</v>
      </c>
      <c r="J1442">
        <v>137.6</v>
      </c>
      <c r="K1442">
        <v>8.4425036390101855</v>
      </c>
      <c r="L1442">
        <v>3.2703488372093026</v>
      </c>
    </row>
    <row r="1443" spans="1:12" x14ac:dyDescent="0.35">
      <c r="A1443" t="s">
        <v>30</v>
      </c>
      <c r="B1443">
        <v>2018</v>
      </c>
      <c r="C1443" t="s">
        <v>42</v>
      </c>
      <c r="D1443" s="29">
        <v>43344</v>
      </c>
      <c r="E1443" t="s">
        <v>95</v>
      </c>
      <c r="F1443" t="s">
        <v>23</v>
      </c>
      <c r="G1443">
        <v>140</v>
      </c>
      <c r="H1443">
        <v>142.1</v>
      </c>
      <c r="I1443" s="38">
        <v>133.4</v>
      </c>
      <c r="J1443">
        <v>137.6</v>
      </c>
      <c r="K1443">
        <v>4.9475262368815542</v>
      </c>
      <c r="L1443">
        <v>3.2703488372093026</v>
      </c>
    </row>
    <row r="1444" spans="1:12" x14ac:dyDescent="0.35">
      <c r="A1444" t="s">
        <v>33</v>
      </c>
      <c r="B1444">
        <v>2018</v>
      </c>
      <c r="C1444" t="s">
        <v>42</v>
      </c>
      <c r="D1444" s="29">
        <v>43344</v>
      </c>
      <c r="E1444" t="s">
        <v>95</v>
      </c>
      <c r="F1444" t="s">
        <v>75</v>
      </c>
      <c r="G1444">
        <v>1620.7</v>
      </c>
      <c r="H1444">
        <v>138.1</v>
      </c>
      <c r="I1444" s="38">
        <v>1624.9</v>
      </c>
      <c r="J1444">
        <v>132.4</v>
      </c>
      <c r="K1444">
        <v>-0.25847744476583456</v>
      </c>
      <c r="L1444">
        <v>4.3051359516616223</v>
      </c>
    </row>
    <row r="1445" spans="1:12" x14ac:dyDescent="0.35">
      <c r="A1445" t="s">
        <v>33</v>
      </c>
      <c r="B1445">
        <v>2018</v>
      </c>
      <c r="C1445" t="s">
        <v>42</v>
      </c>
      <c r="D1445" s="29">
        <v>43344</v>
      </c>
      <c r="E1445" t="s">
        <v>95</v>
      </c>
      <c r="F1445" t="s">
        <v>17</v>
      </c>
      <c r="G1445">
        <v>409.20000000000005</v>
      </c>
      <c r="H1445">
        <v>138.1</v>
      </c>
      <c r="I1445" s="38">
        <v>389.9</v>
      </c>
      <c r="J1445">
        <v>132.4</v>
      </c>
      <c r="K1445">
        <v>4.949987176199043</v>
      </c>
      <c r="L1445">
        <v>4.3051359516616223</v>
      </c>
    </row>
    <row r="1446" spans="1:12" x14ac:dyDescent="0.35">
      <c r="A1446" t="s">
        <v>33</v>
      </c>
      <c r="B1446">
        <v>2018</v>
      </c>
      <c r="C1446" t="s">
        <v>42</v>
      </c>
      <c r="D1446" s="29">
        <v>43344</v>
      </c>
      <c r="E1446" t="s">
        <v>95</v>
      </c>
      <c r="F1446" t="s">
        <v>82</v>
      </c>
      <c r="G1446">
        <v>413</v>
      </c>
      <c r="H1446">
        <v>138.1</v>
      </c>
      <c r="I1446" s="38">
        <v>387.29999999999995</v>
      </c>
      <c r="J1446">
        <v>132.4</v>
      </c>
      <c r="K1446">
        <v>6.6356829331267884</v>
      </c>
      <c r="L1446">
        <v>4.3051359516616223</v>
      </c>
    </row>
    <row r="1447" spans="1:12" x14ac:dyDescent="0.35">
      <c r="A1447" t="s">
        <v>33</v>
      </c>
      <c r="B1447">
        <v>2018</v>
      </c>
      <c r="C1447" t="s">
        <v>42</v>
      </c>
      <c r="D1447" s="29">
        <v>43344</v>
      </c>
      <c r="E1447" t="s">
        <v>95</v>
      </c>
      <c r="F1447" t="s">
        <v>83</v>
      </c>
      <c r="G1447">
        <v>550.5</v>
      </c>
      <c r="H1447">
        <v>138.1</v>
      </c>
      <c r="I1447" s="38">
        <v>527.29999999999995</v>
      </c>
      <c r="J1447">
        <v>132.4</v>
      </c>
      <c r="K1447">
        <v>4.3997724255642039</v>
      </c>
      <c r="L1447">
        <v>4.3051359516616223</v>
      </c>
    </row>
    <row r="1448" spans="1:12" x14ac:dyDescent="0.35">
      <c r="A1448" t="s">
        <v>33</v>
      </c>
      <c r="B1448">
        <v>2018</v>
      </c>
      <c r="C1448" t="s">
        <v>42</v>
      </c>
      <c r="D1448" s="29">
        <v>43344</v>
      </c>
      <c r="E1448" t="s">
        <v>95</v>
      </c>
      <c r="F1448" t="s">
        <v>84</v>
      </c>
      <c r="G1448">
        <v>266.8</v>
      </c>
      <c r="H1448">
        <v>138.1</v>
      </c>
      <c r="I1448" s="38">
        <v>252.6</v>
      </c>
      <c r="J1448">
        <v>132.4</v>
      </c>
      <c r="K1448">
        <v>5.621536025336507</v>
      </c>
      <c r="L1448">
        <v>4.3051359516616223</v>
      </c>
    </row>
    <row r="1449" spans="1:12" x14ac:dyDescent="0.35">
      <c r="A1449" t="s">
        <v>33</v>
      </c>
      <c r="B1449">
        <v>2018</v>
      </c>
      <c r="C1449" t="s">
        <v>42</v>
      </c>
      <c r="D1449" s="29">
        <v>43344</v>
      </c>
      <c r="E1449" t="s">
        <v>95</v>
      </c>
      <c r="F1449" t="s">
        <v>21</v>
      </c>
      <c r="G1449">
        <v>131.19999999999999</v>
      </c>
      <c r="H1449">
        <v>138.1</v>
      </c>
      <c r="I1449" s="38">
        <v>120.6</v>
      </c>
      <c r="J1449">
        <v>132.4</v>
      </c>
      <c r="K1449">
        <v>8.7893864013266967</v>
      </c>
      <c r="L1449">
        <v>4.3051359516616223</v>
      </c>
    </row>
    <row r="1450" spans="1:12" x14ac:dyDescent="0.35">
      <c r="A1450" t="s">
        <v>33</v>
      </c>
      <c r="B1450">
        <v>2018</v>
      </c>
      <c r="C1450" t="s">
        <v>42</v>
      </c>
      <c r="D1450" s="29">
        <v>43344</v>
      </c>
      <c r="E1450" t="s">
        <v>95</v>
      </c>
      <c r="F1450" t="s">
        <v>23</v>
      </c>
      <c r="G1450">
        <v>135.69999999999999</v>
      </c>
      <c r="H1450">
        <v>138.1</v>
      </c>
      <c r="I1450" s="38">
        <v>126.1</v>
      </c>
      <c r="J1450">
        <v>132.4</v>
      </c>
      <c r="K1450">
        <v>7.6130055511498762</v>
      </c>
      <c r="L1450">
        <v>4.3051359516616223</v>
      </c>
    </row>
    <row r="1451" spans="1:12" x14ac:dyDescent="0.35">
      <c r="A1451" t="s">
        <v>34</v>
      </c>
      <c r="B1451">
        <v>2018</v>
      </c>
      <c r="C1451" t="s">
        <v>43</v>
      </c>
      <c r="D1451" s="29">
        <v>43374</v>
      </c>
      <c r="E1451" t="s">
        <v>95</v>
      </c>
      <c r="F1451" t="s">
        <v>75</v>
      </c>
      <c r="G1451">
        <v>1642.6000000000001</v>
      </c>
      <c r="H1451">
        <v>140.80000000000001</v>
      </c>
      <c r="I1451" s="38">
        <v>1650.9999999999998</v>
      </c>
      <c r="J1451">
        <v>136.1</v>
      </c>
      <c r="K1451">
        <v>-0.50878255602662859</v>
      </c>
      <c r="L1451">
        <v>3.4533431300514459</v>
      </c>
    </row>
    <row r="1452" spans="1:12" x14ac:dyDescent="0.35">
      <c r="A1452" t="s">
        <v>34</v>
      </c>
      <c r="B1452">
        <v>2018</v>
      </c>
      <c r="C1452" t="s">
        <v>43</v>
      </c>
      <c r="D1452" s="29">
        <v>43374</v>
      </c>
      <c r="E1452" t="s">
        <v>95</v>
      </c>
      <c r="F1452" t="s">
        <v>17</v>
      </c>
      <c r="G1452">
        <v>434</v>
      </c>
      <c r="H1452">
        <v>140.80000000000001</v>
      </c>
      <c r="I1452" s="38">
        <v>416.90000000000003</v>
      </c>
      <c r="J1452">
        <v>136.1</v>
      </c>
      <c r="K1452">
        <v>4.1017030462940669</v>
      </c>
      <c r="L1452">
        <v>3.4533431300514459</v>
      </c>
    </row>
    <row r="1453" spans="1:12" x14ac:dyDescent="0.35">
      <c r="A1453" t="s">
        <v>34</v>
      </c>
      <c r="B1453">
        <v>2018</v>
      </c>
      <c r="C1453" t="s">
        <v>43</v>
      </c>
      <c r="D1453" s="29">
        <v>43374</v>
      </c>
      <c r="E1453" t="s">
        <v>95</v>
      </c>
      <c r="F1453" t="s">
        <v>82</v>
      </c>
      <c r="G1453">
        <v>420.2</v>
      </c>
      <c r="H1453">
        <v>140.80000000000001</v>
      </c>
      <c r="I1453" s="38">
        <v>393</v>
      </c>
      <c r="J1453">
        <v>136.1</v>
      </c>
      <c r="K1453">
        <v>6.9211195928753151</v>
      </c>
      <c r="L1453">
        <v>3.4533431300514459</v>
      </c>
    </row>
    <row r="1454" spans="1:12" x14ac:dyDescent="0.35">
      <c r="A1454" t="s">
        <v>34</v>
      </c>
      <c r="B1454">
        <v>2018</v>
      </c>
      <c r="C1454" t="s">
        <v>43</v>
      </c>
      <c r="D1454" s="29">
        <v>43374</v>
      </c>
      <c r="E1454" t="s">
        <v>95</v>
      </c>
      <c r="F1454" t="s">
        <v>83</v>
      </c>
      <c r="G1454">
        <v>564.70000000000005</v>
      </c>
      <c r="H1454">
        <v>140.80000000000001</v>
      </c>
      <c r="I1454" s="38">
        <v>534.9</v>
      </c>
      <c r="J1454">
        <v>136.1</v>
      </c>
      <c r="K1454">
        <v>5.5711347915498353</v>
      </c>
      <c r="L1454">
        <v>3.4533431300514459</v>
      </c>
    </row>
    <row r="1455" spans="1:12" x14ac:dyDescent="0.35">
      <c r="A1455" t="s">
        <v>34</v>
      </c>
      <c r="B1455">
        <v>2018</v>
      </c>
      <c r="C1455" t="s">
        <v>43</v>
      </c>
      <c r="D1455" s="29">
        <v>43374</v>
      </c>
      <c r="E1455" t="s">
        <v>95</v>
      </c>
      <c r="F1455" t="s">
        <v>84</v>
      </c>
      <c r="G1455">
        <v>278.5</v>
      </c>
      <c r="H1455">
        <v>140.80000000000001</v>
      </c>
      <c r="I1455" s="38">
        <v>261.3</v>
      </c>
      <c r="J1455">
        <v>136.1</v>
      </c>
      <c r="K1455">
        <v>6.5824722541140401</v>
      </c>
      <c r="L1455">
        <v>3.4533431300514459</v>
      </c>
    </row>
    <row r="1456" spans="1:12" x14ac:dyDescent="0.35">
      <c r="A1456" t="s">
        <v>34</v>
      </c>
      <c r="B1456">
        <v>2018</v>
      </c>
      <c r="C1456" t="s">
        <v>43</v>
      </c>
      <c r="D1456" s="29">
        <v>43374</v>
      </c>
      <c r="E1456" t="s">
        <v>95</v>
      </c>
      <c r="F1456" t="s">
        <v>21</v>
      </c>
      <c r="G1456">
        <v>145.30000000000001</v>
      </c>
      <c r="H1456">
        <v>140.80000000000001</v>
      </c>
      <c r="I1456" s="38">
        <v>132.19999999999999</v>
      </c>
      <c r="J1456">
        <v>136.1</v>
      </c>
      <c r="K1456">
        <v>9.9092284417549337</v>
      </c>
      <c r="L1456">
        <v>3.4533431300514459</v>
      </c>
    </row>
    <row r="1457" spans="1:12" x14ac:dyDescent="0.35">
      <c r="A1457" t="s">
        <v>34</v>
      </c>
      <c r="B1457">
        <v>2018</v>
      </c>
      <c r="C1457" t="s">
        <v>43</v>
      </c>
      <c r="D1457" s="29">
        <v>43374</v>
      </c>
      <c r="E1457" t="s">
        <v>95</v>
      </c>
      <c r="F1457" t="s">
        <v>23</v>
      </c>
      <c r="G1457">
        <v>142.1</v>
      </c>
      <c r="H1457">
        <v>140.80000000000001</v>
      </c>
      <c r="I1457" s="38">
        <v>131.30000000000001</v>
      </c>
      <c r="J1457">
        <v>136.1</v>
      </c>
      <c r="K1457">
        <v>8.225437928408212</v>
      </c>
      <c r="L1457">
        <v>3.4533431300514459</v>
      </c>
    </row>
    <row r="1458" spans="1:12" x14ac:dyDescent="0.35">
      <c r="A1458" t="s">
        <v>30</v>
      </c>
      <c r="B1458">
        <v>2018</v>
      </c>
      <c r="C1458" t="s">
        <v>43</v>
      </c>
      <c r="D1458" s="29">
        <v>43374</v>
      </c>
      <c r="E1458" t="s">
        <v>95</v>
      </c>
      <c r="F1458" t="s">
        <v>75</v>
      </c>
      <c r="G1458">
        <v>1647.6000000000001</v>
      </c>
      <c r="H1458">
        <v>142.19999999999999</v>
      </c>
      <c r="I1458" s="38">
        <v>1659.6</v>
      </c>
      <c r="J1458">
        <v>138.30000000000001</v>
      </c>
      <c r="K1458">
        <v>-0.72306579898769419</v>
      </c>
      <c r="L1458">
        <v>2.819956616052044</v>
      </c>
    </row>
    <row r="1459" spans="1:12" x14ac:dyDescent="0.35">
      <c r="A1459" t="s">
        <v>30</v>
      </c>
      <c r="B1459">
        <v>2018</v>
      </c>
      <c r="C1459" t="s">
        <v>43</v>
      </c>
      <c r="D1459" s="29">
        <v>43374</v>
      </c>
      <c r="E1459" t="s">
        <v>95</v>
      </c>
      <c r="F1459" t="s">
        <v>17</v>
      </c>
      <c r="G1459">
        <v>445</v>
      </c>
      <c r="H1459">
        <v>142.19999999999999</v>
      </c>
      <c r="I1459" s="38">
        <v>433.99999999999994</v>
      </c>
      <c r="J1459">
        <v>138.30000000000001</v>
      </c>
      <c r="K1459">
        <v>2.53456221198158</v>
      </c>
      <c r="L1459">
        <v>2.819956616052044</v>
      </c>
    </row>
    <row r="1460" spans="1:12" x14ac:dyDescent="0.35">
      <c r="A1460" t="s">
        <v>30</v>
      </c>
      <c r="B1460">
        <v>2018</v>
      </c>
      <c r="C1460" t="s">
        <v>43</v>
      </c>
      <c r="D1460" s="29">
        <v>43374</v>
      </c>
      <c r="E1460" t="s">
        <v>95</v>
      </c>
      <c r="F1460" t="s">
        <v>82</v>
      </c>
      <c r="G1460">
        <v>425.40000000000003</v>
      </c>
      <c r="H1460">
        <v>142.19999999999999</v>
      </c>
      <c r="I1460" s="38">
        <v>398.4</v>
      </c>
      <c r="J1460">
        <v>138.30000000000001</v>
      </c>
      <c r="K1460">
        <v>6.7771084337349548</v>
      </c>
      <c r="L1460">
        <v>2.819956616052044</v>
      </c>
    </row>
    <row r="1461" spans="1:12" x14ac:dyDescent="0.35">
      <c r="A1461" t="s">
        <v>30</v>
      </c>
      <c r="B1461">
        <v>2018</v>
      </c>
      <c r="C1461" t="s">
        <v>43</v>
      </c>
      <c r="D1461" s="29">
        <v>43374</v>
      </c>
      <c r="E1461" t="s">
        <v>95</v>
      </c>
      <c r="F1461" t="s">
        <v>83</v>
      </c>
      <c r="G1461">
        <v>568.69999999999993</v>
      </c>
      <c r="H1461">
        <v>142.19999999999999</v>
      </c>
      <c r="I1461" s="38">
        <v>542.20000000000005</v>
      </c>
      <c r="J1461">
        <v>138.30000000000001</v>
      </c>
      <c r="K1461">
        <v>4.8874953891552719</v>
      </c>
      <c r="L1461">
        <v>2.819956616052044</v>
      </c>
    </row>
    <row r="1462" spans="1:12" x14ac:dyDescent="0.35">
      <c r="A1462" t="s">
        <v>30</v>
      </c>
      <c r="B1462">
        <v>2018</v>
      </c>
      <c r="C1462" t="s">
        <v>43</v>
      </c>
      <c r="D1462" s="29">
        <v>43374</v>
      </c>
      <c r="E1462" t="s">
        <v>95</v>
      </c>
      <c r="F1462" t="s">
        <v>84</v>
      </c>
      <c r="G1462">
        <v>287.3</v>
      </c>
      <c r="H1462">
        <v>142.19999999999999</v>
      </c>
      <c r="I1462" s="38">
        <v>269.10000000000002</v>
      </c>
      <c r="J1462">
        <v>138.30000000000001</v>
      </c>
      <c r="K1462">
        <v>6.7632850241545848</v>
      </c>
      <c r="L1462">
        <v>2.819956616052044</v>
      </c>
    </row>
    <row r="1463" spans="1:12" x14ac:dyDescent="0.35">
      <c r="A1463" t="s">
        <v>30</v>
      </c>
      <c r="B1463">
        <v>2018</v>
      </c>
      <c r="C1463" t="s">
        <v>43</v>
      </c>
      <c r="D1463" s="29">
        <v>43374</v>
      </c>
      <c r="E1463" t="s">
        <v>95</v>
      </c>
      <c r="F1463" t="s">
        <v>21</v>
      </c>
      <c r="G1463">
        <v>149.69999999999999</v>
      </c>
      <c r="H1463">
        <v>142.19999999999999</v>
      </c>
      <c r="I1463" s="38">
        <v>138.1</v>
      </c>
      <c r="J1463">
        <v>138.30000000000001</v>
      </c>
      <c r="K1463">
        <v>8.3997103548153476</v>
      </c>
      <c r="L1463">
        <v>2.819956616052044</v>
      </c>
    </row>
    <row r="1464" spans="1:12" x14ac:dyDescent="0.35">
      <c r="A1464" t="s">
        <v>30</v>
      </c>
      <c r="B1464">
        <v>2018</v>
      </c>
      <c r="C1464" t="s">
        <v>43</v>
      </c>
      <c r="D1464" s="29">
        <v>43374</v>
      </c>
      <c r="E1464" t="s">
        <v>95</v>
      </c>
      <c r="F1464" t="s">
        <v>23</v>
      </c>
      <c r="G1464">
        <v>144.80000000000001</v>
      </c>
      <c r="H1464">
        <v>142.19999999999999</v>
      </c>
      <c r="I1464" s="38">
        <v>134.19999999999999</v>
      </c>
      <c r="J1464">
        <v>138.30000000000001</v>
      </c>
      <c r="K1464">
        <v>7.898658718330867</v>
      </c>
      <c r="L1464">
        <v>2.819956616052044</v>
      </c>
    </row>
    <row r="1465" spans="1:12" x14ac:dyDescent="0.35">
      <c r="A1465" t="s">
        <v>33</v>
      </c>
      <c r="B1465">
        <v>2018</v>
      </c>
      <c r="C1465" t="s">
        <v>43</v>
      </c>
      <c r="D1465" s="29">
        <v>43374</v>
      </c>
      <c r="E1465" t="s">
        <v>95</v>
      </c>
      <c r="F1465" t="s">
        <v>75</v>
      </c>
      <c r="G1465">
        <v>1626.5</v>
      </c>
      <c r="H1465">
        <v>138.9</v>
      </c>
      <c r="I1465" s="38">
        <v>1640.6</v>
      </c>
      <c r="J1465">
        <v>133.5</v>
      </c>
      <c r="K1465">
        <v>-0.8594416676825497</v>
      </c>
      <c r="L1465">
        <v>4.0449438202247228</v>
      </c>
    </row>
    <row r="1466" spans="1:12" x14ac:dyDescent="0.35">
      <c r="A1466" t="s">
        <v>33</v>
      </c>
      <c r="B1466">
        <v>2018</v>
      </c>
      <c r="C1466" t="s">
        <v>43</v>
      </c>
      <c r="D1466" s="29">
        <v>43374</v>
      </c>
      <c r="E1466" t="s">
        <v>95</v>
      </c>
      <c r="F1466" t="s">
        <v>17</v>
      </c>
      <c r="G1466">
        <v>411</v>
      </c>
      <c r="H1466">
        <v>138.9</v>
      </c>
      <c r="I1466" s="38">
        <v>391.5</v>
      </c>
      <c r="J1466">
        <v>133.5</v>
      </c>
      <c r="K1466">
        <v>4.980842911877394</v>
      </c>
      <c r="L1466">
        <v>4.0449438202247228</v>
      </c>
    </row>
    <row r="1467" spans="1:12" x14ac:dyDescent="0.35">
      <c r="A1467" t="s">
        <v>33</v>
      </c>
      <c r="B1467">
        <v>2018</v>
      </c>
      <c r="C1467" t="s">
        <v>43</v>
      </c>
      <c r="D1467" s="29">
        <v>43374</v>
      </c>
      <c r="E1467" t="s">
        <v>95</v>
      </c>
      <c r="F1467" t="s">
        <v>82</v>
      </c>
      <c r="G1467">
        <v>415.1</v>
      </c>
      <c r="H1467">
        <v>138.9</v>
      </c>
      <c r="I1467" s="38">
        <v>388.6</v>
      </c>
      <c r="J1467">
        <v>133.5</v>
      </c>
      <c r="K1467">
        <v>6.8193515182707154</v>
      </c>
      <c r="L1467">
        <v>4.0449438202247228</v>
      </c>
    </row>
    <row r="1468" spans="1:12" x14ac:dyDescent="0.35">
      <c r="A1468" t="s">
        <v>33</v>
      </c>
      <c r="B1468">
        <v>2018</v>
      </c>
      <c r="C1468" t="s">
        <v>43</v>
      </c>
      <c r="D1468" s="29">
        <v>43374</v>
      </c>
      <c r="E1468" t="s">
        <v>95</v>
      </c>
      <c r="F1468" t="s">
        <v>83</v>
      </c>
      <c r="G1468">
        <v>552.70000000000005</v>
      </c>
      <c r="H1468">
        <v>138.9</v>
      </c>
      <c r="I1468" s="38">
        <v>529.1</v>
      </c>
      <c r="J1468">
        <v>133.5</v>
      </c>
      <c r="K1468">
        <v>4.4604044604044644</v>
      </c>
      <c r="L1468">
        <v>4.0449438202247228</v>
      </c>
    </row>
    <row r="1469" spans="1:12" x14ac:dyDescent="0.35">
      <c r="A1469" t="s">
        <v>33</v>
      </c>
      <c r="B1469">
        <v>2018</v>
      </c>
      <c r="C1469" t="s">
        <v>43</v>
      </c>
      <c r="D1469" s="29">
        <v>43374</v>
      </c>
      <c r="E1469" t="s">
        <v>95</v>
      </c>
      <c r="F1469" t="s">
        <v>84</v>
      </c>
      <c r="G1469">
        <v>267.60000000000002</v>
      </c>
      <c r="H1469">
        <v>138.9</v>
      </c>
      <c r="I1469" s="38">
        <v>252.8</v>
      </c>
      <c r="J1469">
        <v>133.5</v>
      </c>
      <c r="K1469">
        <v>5.85443037974684</v>
      </c>
      <c r="L1469">
        <v>4.0449438202247228</v>
      </c>
    </row>
    <row r="1470" spans="1:12" x14ac:dyDescent="0.35">
      <c r="A1470" t="s">
        <v>33</v>
      </c>
      <c r="B1470">
        <v>2018</v>
      </c>
      <c r="C1470" t="s">
        <v>43</v>
      </c>
      <c r="D1470" s="29">
        <v>43374</v>
      </c>
      <c r="E1470" t="s">
        <v>95</v>
      </c>
      <c r="F1470" t="s">
        <v>21</v>
      </c>
      <c r="G1470">
        <v>133.4</v>
      </c>
      <c r="H1470">
        <v>138.9</v>
      </c>
      <c r="I1470" s="38">
        <v>122.6</v>
      </c>
      <c r="J1470">
        <v>133.5</v>
      </c>
      <c r="K1470">
        <v>8.809135399673746</v>
      </c>
      <c r="L1470">
        <v>4.0449438202247228</v>
      </c>
    </row>
    <row r="1471" spans="1:12" x14ac:dyDescent="0.35">
      <c r="A1471" t="s">
        <v>33</v>
      </c>
      <c r="B1471">
        <v>2018</v>
      </c>
      <c r="C1471" t="s">
        <v>43</v>
      </c>
      <c r="D1471" s="29">
        <v>43374</v>
      </c>
      <c r="E1471" t="s">
        <v>95</v>
      </c>
      <c r="F1471" t="s">
        <v>23</v>
      </c>
      <c r="G1471">
        <v>136.19999999999999</v>
      </c>
      <c r="H1471">
        <v>138.9</v>
      </c>
      <c r="I1471" s="38">
        <v>126.6</v>
      </c>
      <c r="J1471">
        <v>133.5</v>
      </c>
      <c r="K1471">
        <v>7.582938388625589</v>
      </c>
      <c r="L1471">
        <v>4.0449438202247228</v>
      </c>
    </row>
    <row r="1472" spans="1:12" x14ac:dyDescent="0.35">
      <c r="A1472" t="s">
        <v>34</v>
      </c>
      <c r="B1472">
        <v>2018</v>
      </c>
      <c r="C1472" t="s">
        <v>45</v>
      </c>
      <c r="D1472" s="29">
        <v>43405</v>
      </c>
      <c r="E1472" t="s">
        <v>95</v>
      </c>
      <c r="F1472" t="s">
        <v>75</v>
      </c>
      <c r="G1472">
        <v>1642.2000000000003</v>
      </c>
      <c r="H1472">
        <v>140.80000000000001</v>
      </c>
      <c r="I1472" s="38">
        <v>1679</v>
      </c>
      <c r="J1472">
        <v>137.6</v>
      </c>
      <c r="K1472">
        <v>-2.1917808219177921</v>
      </c>
      <c r="L1472">
        <v>2.3255813953488498</v>
      </c>
    </row>
    <row r="1473" spans="1:12" x14ac:dyDescent="0.35">
      <c r="A1473" t="s">
        <v>34</v>
      </c>
      <c r="B1473">
        <v>2018</v>
      </c>
      <c r="C1473" t="s">
        <v>45</v>
      </c>
      <c r="D1473" s="29">
        <v>43405</v>
      </c>
      <c r="E1473" t="s">
        <v>95</v>
      </c>
      <c r="F1473" t="s">
        <v>17</v>
      </c>
      <c r="G1473">
        <v>433.8</v>
      </c>
      <c r="H1473">
        <v>140.80000000000001</v>
      </c>
      <c r="I1473" s="38">
        <v>419.6</v>
      </c>
      <c r="J1473">
        <v>137.6</v>
      </c>
      <c r="K1473">
        <v>3.3841754051477566</v>
      </c>
      <c r="L1473">
        <v>2.3255813953488498</v>
      </c>
    </row>
    <row r="1474" spans="1:12" x14ac:dyDescent="0.35">
      <c r="A1474" t="s">
        <v>34</v>
      </c>
      <c r="B1474">
        <v>2018</v>
      </c>
      <c r="C1474" t="s">
        <v>45</v>
      </c>
      <c r="D1474" s="29">
        <v>43405</v>
      </c>
      <c r="E1474" t="s">
        <v>95</v>
      </c>
      <c r="F1474" t="s">
        <v>82</v>
      </c>
      <c r="G1474">
        <v>420.2</v>
      </c>
      <c r="H1474">
        <v>140.80000000000001</v>
      </c>
      <c r="I1474" s="38">
        <v>395.5</v>
      </c>
      <c r="J1474">
        <v>137.6</v>
      </c>
      <c r="K1474">
        <v>6.2452591656131453</v>
      </c>
      <c r="L1474">
        <v>2.3255813953488498</v>
      </c>
    </row>
    <row r="1475" spans="1:12" x14ac:dyDescent="0.35">
      <c r="A1475" t="s">
        <v>34</v>
      </c>
      <c r="B1475">
        <v>2018</v>
      </c>
      <c r="C1475" t="s">
        <v>45</v>
      </c>
      <c r="D1475" s="29">
        <v>43405</v>
      </c>
      <c r="E1475" t="s">
        <v>95</v>
      </c>
      <c r="F1475" t="s">
        <v>83</v>
      </c>
      <c r="G1475">
        <v>564.6</v>
      </c>
      <c r="H1475">
        <v>140.80000000000001</v>
      </c>
      <c r="I1475" s="38">
        <v>538.09999999999991</v>
      </c>
      <c r="J1475">
        <v>137.6</v>
      </c>
      <c r="K1475">
        <v>4.9247351793347178</v>
      </c>
      <c r="L1475">
        <v>2.3255813953488498</v>
      </c>
    </row>
    <row r="1476" spans="1:12" x14ac:dyDescent="0.35">
      <c r="A1476" t="s">
        <v>34</v>
      </c>
      <c r="B1476">
        <v>2018</v>
      </c>
      <c r="C1476" t="s">
        <v>45</v>
      </c>
      <c r="D1476" s="29">
        <v>43405</v>
      </c>
      <c r="E1476" t="s">
        <v>95</v>
      </c>
      <c r="F1476" t="s">
        <v>84</v>
      </c>
      <c r="G1476">
        <v>278.5</v>
      </c>
      <c r="H1476">
        <v>140.80000000000001</v>
      </c>
      <c r="I1476" s="38">
        <v>262.8</v>
      </c>
      <c r="J1476">
        <v>137.6</v>
      </c>
      <c r="K1476">
        <v>5.9741248097412436</v>
      </c>
      <c r="L1476">
        <v>2.3255813953488498</v>
      </c>
    </row>
    <row r="1477" spans="1:12" x14ac:dyDescent="0.35">
      <c r="A1477" t="s">
        <v>34</v>
      </c>
      <c r="B1477">
        <v>2018</v>
      </c>
      <c r="C1477" t="s">
        <v>45</v>
      </c>
      <c r="D1477" s="29">
        <v>43405</v>
      </c>
      <c r="E1477" t="s">
        <v>95</v>
      </c>
      <c r="F1477" t="s">
        <v>21</v>
      </c>
      <c r="G1477">
        <v>145.1</v>
      </c>
      <c r="H1477">
        <v>140.80000000000001</v>
      </c>
      <c r="I1477" s="38">
        <v>135.30000000000001</v>
      </c>
      <c r="J1477">
        <v>137.6</v>
      </c>
      <c r="K1477">
        <v>7.243163340724303</v>
      </c>
      <c r="L1477">
        <v>2.3255813953488498</v>
      </c>
    </row>
    <row r="1478" spans="1:12" x14ac:dyDescent="0.35">
      <c r="A1478" t="s">
        <v>34</v>
      </c>
      <c r="B1478">
        <v>2018</v>
      </c>
      <c r="C1478" t="s">
        <v>45</v>
      </c>
      <c r="D1478" s="29">
        <v>43405</v>
      </c>
      <c r="E1478" t="s">
        <v>95</v>
      </c>
      <c r="F1478" t="s">
        <v>23</v>
      </c>
      <c r="G1478">
        <v>142.1</v>
      </c>
      <c r="H1478">
        <v>140.80000000000001</v>
      </c>
      <c r="I1478" s="38">
        <v>132.6</v>
      </c>
      <c r="J1478">
        <v>137.6</v>
      </c>
      <c r="K1478">
        <v>7.1644042232277538</v>
      </c>
      <c r="L1478">
        <v>2.3255813953488498</v>
      </c>
    </row>
    <row r="1479" spans="1:12" x14ac:dyDescent="0.35">
      <c r="A1479" t="s">
        <v>30</v>
      </c>
      <c r="B1479">
        <v>2018</v>
      </c>
      <c r="C1479" t="s">
        <v>45</v>
      </c>
      <c r="D1479" s="29">
        <v>43405</v>
      </c>
      <c r="E1479" t="s">
        <v>95</v>
      </c>
      <c r="F1479" t="s">
        <v>75</v>
      </c>
      <c r="G1479">
        <v>1649.9999999999995</v>
      </c>
      <c r="H1479">
        <v>142.4</v>
      </c>
      <c r="I1479" s="38">
        <v>1685.8000000000002</v>
      </c>
      <c r="J1479">
        <v>140</v>
      </c>
      <c r="K1479">
        <v>-2.1236208328390456</v>
      </c>
      <c r="L1479">
        <v>1.7142857142857182</v>
      </c>
    </row>
    <row r="1480" spans="1:12" x14ac:dyDescent="0.35">
      <c r="A1480" t="s">
        <v>30</v>
      </c>
      <c r="B1480">
        <v>2018</v>
      </c>
      <c r="C1480" t="s">
        <v>45</v>
      </c>
      <c r="D1480" s="29">
        <v>43405</v>
      </c>
      <c r="E1480" t="s">
        <v>95</v>
      </c>
      <c r="F1480" t="s">
        <v>17</v>
      </c>
      <c r="G1480">
        <v>448</v>
      </c>
      <c r="H1480">
        <v>142.4</v>
      </c>
      <c r="I1480" s="38">
        <v>437</v>
      </c>
      <c r="J1480">
        <v>140</v>
      </c>
      <c r="K1480">
        <v>2.5171624713958809</v>
      </c>
      <c r="L1480">
        <v>1.7142857142857182</v>
      </c>
    </row>
    <row r="1481" spans="1:12" x14ac:dyDescent="0.35">
      <c r="A1481" t="s">
        <v>30</v>
      </c>
      <c r="B1481">
        <v>2018</v>
      </c>
      <c r="C1481" t="s">
        <v>45</v>
      </c>
      <c r="D1481" s="29">
        <v>43405</v>
      </c>
      <c r="E1481" t="s">
        <v>95</v>
      </c>
      <c r="F1481" t="s">
        <v>82</v>
      </c>
      <c r="G1481">
        <v>427.40000000000003</v>
      </c>
      <c r="H1481">
        <v>142.4</v>
      </c>
      <c r="I1481" s="38">
        <v>401.7</v>
      </c>
      <c r="J1481">
        <v>140</v>
      </c>
      <c r="K1481">
        <v>6.3978093104306817</v>
      </c>
      <c r="L1481">
        <v>1.7142857142857182</v>
      </c>
    </row>
    <row r="1482" spans="1:12" x14ac:dyDescent="0.35">
      <c r="A1482" t="s">
        <v>30</v>
      </c>
      <c r="B1482">
        <v>2018</v>
      </c>
      <c r="C1482" t="s">
        <v>45</v>
      </c>
      <c r="D1482" s="29">
        <v>43405</v>
      </c>
      <c r="E1482" t="s">
        <v>95</v>
      </c>
      <c r="F1482" t="s">
        <v>83</v>
      </c>
      <c r="G1482">
        <v>575.6</v>
      </c>
      <c r="H1482">
        <v>142.4</v>
      </c>
      <c r="I1482" s="38">
        <v>545.79999999999995</v>
      </c>
      <c r="J1482">
        <v>140</v>
      </c>
      <c r="K1482">
        <v>5.4598754122389286</v>
      </c>
      <c r="L1482">
        <v>1.7142857142857182</v>
      </c>
    </row>
    <row r="1483" spans="1:12" x14ac:dyDescent="0.35">
      <c r="A1483" t="s">
        <v>30</v>
      </c>
      <c r="B1483">
        <v>2018</v>
      </c>
      <c r="C1483" t="s">
        <v>45</v>
      </c>
      <c r="D1483" s="29">
        <v>43405</v>
      </c>
      <c r="E1483" t="s">
        <v>95</v>
      </c>
      <c r="F1483" t="s">
        <v>84</v>
      </c>
      <c r="G1483">
        <v>288.10000000000002</v>
      </c>
      <c r="H1483">
        <v>142.4</v>
      </c>
      <c r="I1483" s="38">
        <v>271.10000000000002</v>
      </c>
      <c r="J1483">
        <v>140</v>
      </c>
      <c r="K1483">
        <v>6.2707488011803756</v>
      </c>
      <c r="L1483">
        <v>1.7142857142857182</v>
      </c>
    </row>
    <row r="1484" spans="1:12" x14ac:dyDescent="0.35">
      <c r="A1484" t="s">
        <v>30</v>
      </c>
      <c r="B1484">
        <v>2018</v>
      </c>
      <c r="C1484" t="s">
        <v>45</v>
      </c>
      <c r="D1484" s="29">
        <v>43405</v>
      </c>
      <c r="E1484" t="s">
        <v>95</v>
      </c>
      <c r="F1484" t="s">
        <v>21</v>
      </c>
      <c r="G1484">
        <v>150.30000000000001</v>
      </c>
      <c r="H1484">
        <v>142.4</v>
      </c>
      <c r="I1484" s="38">
        <v>141.1</v>
      </c>
      <c r="J1484">
        <v>140</v>
      </c>
      <c r="K1484">
        <v>6.5201984408221243</v>
      </c>
      <c r="L1484">
        <v>1.7142857142857182</v>
      </c>
    </row>
    <row r="1485" spans="1:12" x14ac:dyDescent="0.35">
      <c r="A1485" t="s">
        <v>30</v>
      </c>
      <c r="B1485">
        <v>2018</v>
      </c>
      <c r="C1485" t="s">
        <v>45</v>
      </c>
      <c r="D1485" s="29">
        <v>43405</v>
      </c>
      <c r="E1485" t="s">
        <v>95</v>
      </c>
      <c r="F1485" t="s">
        <v>23</v>
      </c>
      <c r="G1485">
        <v>145.4</v>
      </c>
      <c r="H1485">
        <v>142.4</v>
      </c>
      <c r="I1485" s="38">
        <v>135.80000000000001</v>
      </c>
      <c r="J1485">
        <v>140</v>
      </c>
      <c r="K1485">
        <v>7.0692194403534563</v>
      </c>
      <c r="L1485">
        <v>1.7142857142857182</v>
      </c>
    </row>
    <row r="1486" spans="1:12" x14ac:dyDescent="0.35">
      <c r="A1486" t="s">
        <v>33</v>
      </c>
      <c r="B1486">
        <v>2018</v>
      </c>
      <c r="C1486" t="s">
        <v>45</v>
      </c>
      <c r="D1486" s="29">
        <v>43405</v>
      </c>
      <c r="E1486" t="s">
        <v>95</v>
      </c>
      <c r="F1486" t="s">
        <v>75</v>
      </c>
      <c r="G1486">
        <v>1629.4999999999998</v>
      </c>
      <c r="H1486">
        <v>139</v>
      </c>
      <c r="I1486" s="38">
        <v>1671.3</v>
      </c>
      <c r="J1486">
        <v>134.80000000000001</v>
      </c>
      <c r="K1486">
        <v>-2.5010470890923342</v>
      </c>
      <c r="L1486">
        <v>3.1157270029673505</v>
      </c>
    </row>
    <row r="1487" spans="1:12" x14ac:dyDescent="0.35">
      <c r="A1487" t="s">
        <v>33</v>
      </c>
      <c r="B1487">
        <v>2018</v>
      </c>
      <c r="C1487" t="s">
        <v>45</v>
      </c>
      <c r="D1487" s="29">
        <v>43405</v>
      </c>
      <c r="E1487" t="s">
        <v>95</v>
      </c>
      <c r="F1487" t="s">
        <v>17</v>
      </c>
      <c r="G1487">
        <v>413.1</v>
      </c>
      <c r="H1487">
        <v>139</v>
      </c>
      <c r="I1487" s="38">
        <v>393.9</v>
      </c>
      <c r="J1487">
        <v>134.80000000000001</v>
      </c>
      <c r="K1487">
        <v>4.8743335872048865</v>
      </c>
      <c r="L1487">
        <v>3.1157270029673505</v>
      </c>
    </row>
    <row r="1488" spans="1:12" x14ac:dyDescent="0.35">
      <c r="A1488" t="s">
        <v>33</v>
      </c>
      <c r="B1488">
        <v>2018</v>
      </c>
      <c r="C1488" t="s">
        <v>45</v>
      </c>
      <c r="D1488" s="29">
        <v>43405</v>
      </c>
      <c r="E1488" t="s">
        <v>95</v>
      </c>
      <c r="F1488" t="s">
        <v>82</v>
      </c>
      <c r="G1488">
        <v>414.20000000000005</v>
      </c>
      <c r="H1488">
        <v>139</v>
      </c>
      <c r="I1488" s="38">
        <v>390.5</v>
      </c>
      <c r="J1488">
        <v>134.80000000000001</v>
      </c>
      <c r="K1488">
        <v>6.0691421254801652</v>
      </c>
      <c r="L1488">
        <v>3.1157270029673505</v>
      </c>
    </row>
    <row r="1489" spans="1:12" x14ac:dyDescent="0.35">
      <c r="A1489" t="s">
        <v>33</v>
      </c>
      <c r="B1489">
        <v>2018</v>
      </c>
      <c r="C1489" t="s">
        <v>45</v>
      </c>
      <c r="D1489" s="29">
        <v>43405</v>
      </c>
      <c r="E1489" t="s">
        <v>95</v>
      </c>
      <c r="F1489" t="s">
        <v>83</v>
      </c>
      <c r="G1489">
        <v>554.20000000000005</v>
      </c>
      <c r="H1489">
        <v>139</v>
      </c>
      <c r="I1489" s="38">
        <v>531.6</v>
      </c>
      <c r="J1489">
        <v>134.80000000000001</v>
      </c>
      <c r="K1489">
        <v>4.2513167795334876</v>
      </c>
      <c r="L1489">
        <v>3.1157270029673505</v>
      </c>
    </row>
    <row r="1490" spans="1:12" x14ac:dyDescent="0.35">
      <c r="A1490" t="s">
        <v>33</v>
      </c>
      <c r="B1490">
        <v>2018</v>
      </c>
      <c r="C1490" t="s">
        <v>45</v>
      </c>
      <c r="D1490" s="29">
        <v>43405</v>
      </c>
      <c r="E1490" t="s">
        <v>95</v>
      </c>
      <c r="F1490" t="s">
        <v>84</v>
      </c>
      <c r="G1490">
        <v>268</v>
      </c>
      <c r="H1490">
        <v>139</v>
      </c>
      <c r="I1490" s="38">
        <v>253.70000000000002</v>
      </c>
      <c r="J1490">
        <v>134.80000000000001</v>
      </c>
      <c r="K1490">
        <v>5.6365786361844625</v>
      </c>
      <c r="L1490">
        <v>3.1157270029673505</v>
      </c>
    </row>
    <row r="1491" spans="1:12" x14ac:dyDescent="0.35">
      <c r="A1491" t="s">
        <v>33</v>
      </c>
      <c r="B1491">
        <v>2018</v>
      </c>
      <c r="C1491" t="s">
        <v>45</v>
      </c>
      <c r="D1491" s="29">
        <v>43405</v>
      </c>
      <c r="E1491" t="s">
        <v>95</v>
      </c>
      <c r="F1491" t="s">
        <v>21</v>
      </c>
      <c r="G1491">
        <v>136.69999999999999</v>
      </c>
      <c r="H1491">
        <v>139</v>
      </c>
      <c r="I1491" s="38">
        <v>125.7</v>
      </c>
      <c r="J1491">
        <v>134.80000000000001</v>
      </c>
      <c r="K1491">
        <v>8.7509944311853509</v>
      </c>
      <c r="L1491">
        <v>3.1157270029673505</v>
      </c>
    </row>
    <row r="1492" spans="1:12" x14ac:dyDescent="0.35">
      <c r="A1492" t="s">
        <v>33</v>
      </c>
      <c r="B1492">
        <v>2018</v>
      </c>
      <c r="C1492" t="s">
        <v>45</v>
      </c>
      <c r="D1492" s="29">
        <v>43405</v>
      </c>
      <c r="E1492" t="s">
        <v>95</v>
      </c>
      <c r="F1492" t="s">
        <v>23</v>
      </c>
      <c r="G1492">
        <v>136.80000000000001</v>
      </c>
      <c r="H1492">
        <v>139</v>
      </c>
      <c r="I1492" s="38">
        <v>127.4</v>
      </c>
      <c r="J1492">
        <v>134.80000000000001</v>
      </c>
      <c r="K1492">
        <v>7.3783359497645247</v>
      </c>
      <c r="L1492">
        <v>3.1157270029673505</v>
      </c>
    </row>
    <row r="1493" spans="1:12" x14ac:dyDescent="0.35">
      <c r="A1493" t="s">
        <v>34</v>
      </c>
      <c r="B1493">
        <v>2018</v>
      </c>
      <c r="C1493" t="s">
        <v>46</v>
      </c>
      <c r="D1493" s="29">
        <v>43435</v>
      </c>
      <c r="E1493" t="s">
        <v>95</v>
      </c>
      <c r="F1493" t="s">
        <v>75</v>
      </c>
      <c r="G1493">
        <v>1628.9999999999998</v>
      </c>
      <c r="H1493">
        <v>140.1</v>
      </c>
      <c r="I1493" s="38">
        <v>1666.1999999999998</v>
      </c>
      <c r="J1493">
        <v>137.19999999999999</v>
      </c>
      <c r="K1493">
        <v>-2.2326251350378135</v>
      </c>
      <c r="L1493">
        <v>2.1137026239067098</v>
      </c>
    </row>
    <row r="1494" spans="1:12" x14ac:dyDescent="0.35">
      <c r="A1494" t="s">
        <v>34</v>
      </c>
      <c r="B1494">
        <v>2018</v>
      </c>
      <c r="C1494" t="s">
        <v>46</v>
      </c>
      <c r="D1494" s="29">
        <v>43435</v>
      </c>
      <c r="E1494" t="s">
        <v>95</v>
      </c>
      <c r="F1494" t="s">
        <v>17</v>
      </c>
      <c r="G1494">
        <v>434.3</v>
      </c>
      <c r="H1494">
        <v>140.1</v>
      </c>
      <c r="I1494" s="38">
        <v>420.2</v>
      </c>
      <c r="J1494">
        <v>137.19999999999999</v>
      </c>
      <c r="K1494">
        <v>3.3555449785816331</v>
      </c>
      <c r="L1494">
        <v>2.1137026239067098</v>
      </c>
    </row>
    <row r="1495" spans="1:12" x14ac:dyDescent="0.35">
      <c r="A1495" t="s">
        <v>34</v>
      </c>
      <c r="B1495">
        <v>2018</v>
      </c>
      <c r="C1495" t="s">
        <v>46</v>
      </c>
      <c r="D1495" s="29">
        <v>43435</v>
      </c>
      <c r="E1495" t="s">
        <v>95</v>
      </c>
      <c r="F1495" t="s">
        <v>82</v>
      </c>
      <c r="G1495">
        <v>420.20000000000005</v>
      </c>
      <c r="H1495">
        <v>140.1</v>
      </c>
      <c r="I1495" s="38">
        <v>396.1</v>
      </c>
      <c r="J1495">
        <v>137.19999999999999</v>
      </c>
      <c r="K1495">
        <v>6.084322140873522</v>
      </c>
      <c r="L1495">
        <v>2.1137026239067098</v>
      </c>
    </row>
    <row r="1496" spans="1:12" x14ac:dyDescent="0.35">
      <c r="A1496" t="s">
        <v>34</v>
      </c>
      <c r="B1496">
        <v>2018</v>
      </c>
      <c r="C1496" t="s">
        <v>46</v>
      </c>
      <c r="D1496" s="29">
        <v>43435</v>
      </c>
      <c r="E1496" t="s">
        <v>95</v>
      </c>
      <c r="F1496" t="s">
        <v>83</v>
      </c>
      <c r="G1496">
        <v>565.79999999999995</v>
      </c>
      <c r="H1496">
        <v>140.1</v>
      </c>
      <c r="I1496" s="38">
        <v>538.5</v>
      </c>
      <c r="J1496">
        <v>137.19999999999999</v>
      </c>
      <c r="K1496">
        <v>5.0696378830083484</v>
      </c>
      <c r="L1496">
        <v>2.1137026239067098</v>
      </c>
    </row>
    <row r="1497" spans="1:12" x14ac:dyDescent="0.35">
      <c r="A1497" t="s">
        <v>34</v>
      </c>
      <c r="B1497">
        <v>2018</v>
      </c>
      <c r="C1497" t="s">
        <v>46</v>
      </c>
      <c r="D1497" s="29">
        <v>43435</v>
      </c>
      <c r="E1497" t="s">
        <v>95</v>
      </c>
      <c r="F1497" t="s">
        <v>84</v>
      </c>
      <c r="G1497">
        <v>280</v>
      </c>
      <c r="H1497">
        <v>140.1</v>
      </c>
      <c r="I1497" s="38">
        <v>263.29999999999995</v>
      </c>
      <c r="J1497">
        <v>137.19999999999999</v>
      </c>
      <c r="K1497">
        <v>6.3425750094948912</v>
      </c>
      <c r="L1497">
        <v>2.1137026239067098</v>
      </c>
    </row>
    <row r="1498" spans="1:12" x14ac:dyDescent="0.35">
      <c r="A1498" t="s">
        <v>34</v>
      </c>
      <c r="B1498">
        <v>2018</v>
      </c>
      <c r="C1498" t="s">
        <v>46</v>
      </c>
      <c r="D1498" s="29">
        <v>43435</v>
      </c>
      <c r="E1498" t="s">
        <v>95</v>
      </c>
      <c r="F1498" t="s">
        <v>21</v>
      </c>
      <c r="G1498">
        <v>142.69999999999999</v>
      </c>
      <c r="H1498">
        <v>140.1</v>
      </c>
      <c r="I1498" s="38">
        <v>136.6</v>
      </c>
      <c r="J1498">
        <v>137.19999999999999</v>
      </c>
      <c r="K1498">
        <v>4.4655929721815477</v>
      </c>
      <c r="L1498">
        <v>2.1137026239067098</v>
      </c>
    </row>
    <row r="1499" spans="1:12" x14ac:dyDescent="0.35">
      <c r="A1499" t="s">
        <v>34</v>
      </c>
      <c r="B1499">
        <v>2018</v>
      </c>
      <c r="C1499" t="s">
        <v>46</v>
      </c>
      <c r="D1499" s="29">
        <v>43435</v>
      </c>
      <c r="E1499" t="s">
        <v>95</v>
      </c>
      <c r="F1499" t="s">
        <v>23</v>
      </c>
      <c r="G1499">
        <v>144.9</v>
      </c>
      <c r="H1499">
        <v>140.1</v>
      </c>
      <c r="I1499" s="38">
        <v>133.1</v>
      </c>
      <c r="J1499">
        <v>137.19999999999999</v>
      </c>
      <c r="K1499">
        <v>8.8655146506386266</v>
      </c>
      <c r="L1499">
        <v>2.1137026239067098</v>
      </c>
    </row>
    <row r="1500" spans="1:12" x14ac:dyDescent="0.35">
      <c r="A1500" t="s">
        <v>30</v>
      </c>
      <c r="B1500">
        <v>2018</v>
      </c>
      <c r="C1500" t="s">
        <v>46</v>
      </c>
      <c r="D1500" s="29">
        <v>43435</v>
      </c>
      <c r="E1500" t="s">
        <v>95</v>
      </c>
      <c r="F1500" t="s">
        <v>75</v>
      </c>
      <c r="G1500">
        <v>1635.3000000000002</v>
      </c>
      <c r="H1500">
        <v>141.9</v>
      </c>
      <c r="I1500" s="38">
        <v>1682.5000000000002</v>
      </c>
      <c r="J1500">
        <v>139.80000000000001</v>
      </c>
      <c r="K1500">
        <v>-2.8053491827637469</v>
      </c>
      <c r="L1500">
        <v>1.5021459227467771</v>
      </c>
    </row>
    <row r="1501" spans="1:12" x14ac:dyDescent="0.35">
      <c r="A1501" t="s">
        <v>30</v>
      </c>
      <c r="B1501">
        <v>2018</v>
      </c>
      <c r="C1501" t="s">
        <v>46</v>
      </c>
      <c r="D1501" s="29">
        <v>43435</v>
      </c>
      <c r="E1501" t="s">
        <v>95</v>
      </c>
      <c r="F1501" t="s">
        <v>17</v>
      </c>
      <c r="G1501">
        <v>448.3</v>
      </c>
      <c r="H1501">
        <v>141.9</v>
      </c>
      <c r="I1501" s="38">
        <v>437.09999999999997</v>
      </c>
      <c r="J1501">
        <v>139.80000000000001</v>
      </c>
      <c r="K1501">
        <v>2.5623427133379195</v>
      </c>
      <c r="L1501">
        <v>1.5021459227467771</v>
      </c>
    </row>
    <row r="1502" spans="1:12" x14ac:dyDescent="0.35">
      <c r="A1502" t="s">
        <v>30</v>
      </c>
      <c r="B1502">
        <v>2018</v>
      </c>
      <c r="C1502" t="s">
        <v>46</v>
      </c>
      <c r="D1502" s="29">
        <v>43435</v>
      </c>
      <c r="E1502" t="s">
        <v>95</v>
      </c>
      <c r="F1502" t="s">
        <v>82</v>
      </c>
      <c r="G1502">
        <v>430.5</v>
      </c>
      <c r="H1502">
        <v>141.9</v>
      </c>
      <c r="I1502" s="38">
        <v>402.20000000000005</v>
      </c>
      <c r="J1502">
        <v>139.80000000000001</v>
      </c>
      <c r="K1502">
        <v>7.0363003480855166</v>
      </c>
      <c r="L1502">
        <v>1.5021459227467771</v>
      </c>
    </row>
    <row r="1503" spans="1:12" x14ac:dyDescent="0.35">
      <c r="A1503" t="s">
        <v>30</v>
      </c>
      <c r="B1503">
        <v>2018</v>
      </c>
      <c r="C1503" t="s">
        <v>46</v>
      </c>
      <c r="D1503" s="29">
        <v>43435</v>
      </c>
      <c r="E1503" t="s">
        <v>95</v>
      </c>
      <c r="F1503" t="s">
        <v>83</v>
      </c>
      <c r="G1503">
        <v>576.70000000000005</v>
      </c>
      <c r="H1503">
        <v>141.9</v>
      </c>
      <c r="I1503" s="38">
        <v>545.49999999999989</v>
      </c>
      <c r="J1503">
        <v>139.80000000000001</v>
      </c>
      <c r="K1503">
        <v>5.7195233730522759</v>
      </c>
      <c r="L1503">
        <v>1.5021459227467771</v>
      </c>
    </row>
    <row r="1504" spans="1:12" x14ac:dyDescent="0.35">
      <c r="A1504" t="s">
        <v>30</v>
      </c>
      <c r="B1504">
        <v>2018</v>
      </c>
      <c r="C1504" t="s">
        <v>46</v>
      </c>
      <c r="D1504" s="29">
        <v>43435</v>
      </c>
      <c r="E1504" t="s">
        <v>95</v>
      </c>
      <c r="F1504" t="s">
        <v>84</v>
      </c>
      <c r="G1504">
        <v>291.10000000000002</v>
      </c>
      <c r="H1504">
        <v>141.9</v>
      </c>
      <c r="I1504" s="38">
        <v>271.39999999999998</v>
      </c>
      <c r="J1504">
        <v>139.80000000000001</v>
      </c>
      <c r="K1504">
        <v>7.2586588061901418</v>
      </c>
      <c r="L1504">
        <v>1.5021459227467771</v>
      </c>
    </row>
    <row r="1505" spans="1:12" x14ac:dyDescent="0.35">
      <c r="A1505" t="s">
        <v>30</v>
      </c>
      <c r="B1505">
        <v>2018</v>
      </c>
      <c r="C1505" t="s">
        <v>46</v>
      </c>
      <c r="D1505" s="29">
        <v>43435</v>
      </c>
      <c r="E1505" t="s">
        <v>95</v>
      </c>
      <c r="F1505" t="s">
        <v>21</v>
      </c>
      <c r="G1505">
        <v>149</v>
      </c>
      <c r="H1505">
        <v>141.9</v>
      </c>
      <c r="I1505" s="38">
        <v>142.6</v>
      </c>
      <c r="J1505">
        <v>139.80000000000001</v>
      </c>
      <c r="K1505">
        <v>4.4880785413744784</v>
      </c>
      <c r="L1505">
        <v>1.5021459227467771</v>
      </c>
    </row>
    <row r="1506" spans="1:12" x14ac:dyDescent="0.35">
      <c r="A1506" t="s">
        <v>30</v>
      </c>
      <c r="B1506">
        <v>2018</v>
      </c>
      <c r="C1506" t="s">
        <v>46</v>
      </c>
      <c r="D1506" s="29">
        <v>43435</v>
      </c>
      <c r="E1506" t="s">
        <v>95</v>
      </c>
      <c r="F1506" t="s">
        <v>23</v>
      </c>
      <c r="G1506">
        <v>149.6</v>
      </c>
      <c r="H1506">
        <v>141.9</v>
      </c>
      <c r="I1506" s="38">
        <v>136.1</v>
      </c>
      <c r="J1506">
        <v>139.80000000000001</v>
      </c>
      <c r="K1506">
        <v>9.9191770756796469</v>
      </c>
      <c r="L1506">
        <v>1.5021459227467771</v>
      </c>
    </row>
    <row r="1507" spans="1:12" x14ac:dyDescent="0.35">
      <c r="A1507" t="s">
        <v>33</v>
      </c>
      <c r="B1507">
        <v>2018</v>
      </c>
      <c r="C1507" t="s">
        <v>46</v>
      </c>
      <c r="D1507" s="29">
        <v>43435</v>
      </c>
      <c r="E1507" t="s">
        <v>95</v>
      </c>
      <c r="F1507" t="s">
        <v>75</v>
      </c>
      <c r="G1507">
        <v>1618.5</v>
      </c>
      <c r="H1507">
        <v>138</v>
      </c>
      <c r="I1507" s="38">
        <v>1641.8</v>
      </c>
      <c r="J1507">
        <v>134.1</v>
      </c>
      <c r="K1507">
        <v>-1.4191740772323034</v>
      </c>
      <c r="L1507">
        <v>2.9082774049217046</v>
      </c>
    </row>
    <row r="1508" spans="1:12" x14ac:dyDescent="0.35">
      <c r="A1508" t="s">
        <v>33</v>
      </c>
      <c r="B1508">
        <v>2018</v>
      </c>
      <c r="C1508" t="s">
        <v>46</v>
      </c>
      <c r="D1508" s="29">
        <v>43435</v>
      </c>
      <c r="E1508" t="s">
        <v>95</v>
      </c>
      <c r="F1508" t="s">
        <v>17</v>
      </c>
      <c r="G1508">
        <v>413.8</v>
      </c>
      <c r="H1508">
        <v>138</v>
      </c>
      <c r="I1508" s="38">
        <v>395.2</v>
      </c>
      <c r="J1508">
        <v>134.1</v>
      </c>
      <c r="K1508">
        <v>4.7064777327935277</v>
      </c>
      <c r="L1508">
        <v>2.9082774049217046</v>
      </c>
    </row>
    <row r="1509" spans="1:12" x14ac:dyDescent="0.35">
      <c r="A1509" t="s">
        <v>33</v>
      </c>
      <c r="B1509">
        <v>2018</v>
      </c>
      <c r="C1509" t="s">
        <v>46</v>
      </c>
      <c r="D1509" s="29">
        <v>43435</v>
      </c>
      <c r="E1509" t="s">
        <v>95</v>
      </c>
      <c r="F1509" t="s">
        <v>82</v>
      </c>
      <c r="G1509">
        <v>411.8</v>
      </c>
      <c r="H1509">
        <v>138</v>
      </c>
      <c r="I1509" s="38">
        <v>391.09999999999997</v>
      </c>
      <c r="J1509">
        <v>134.1</v>
      </c>
      <c r="K1509">
        <v>5.2927639989772564</v>
      </c>
      <c r="L1509">
        <v>2.9082774049217046</v>
      </c>
    </row>
    <row r="1510" spans="1:12" x14ac:dyDescent="0.35">
      <c r="A1510" t="s">
        <v>33</v>
      </c>
      <c r="B1510">
        <v>2018</v>
      </c>
      <c r="C1510" t="s">
        <v>46</v>
      </c>
      <c r="D1510" s="29">
        <v>43435</v>
      </c>
      <c r="E1510" t="s">
        <v>95</v>
      </c>
      <c r="F1510" t="s">
        <v>83</v>
      </c>
      <c r="G1510">
        <v>555.20000000000005</v>
      </c>
      <c r="H1510">
        <v>138</v>
      </c>
      <c r="I1510" s="38">
        <v>532.9</v>
      </c>
      <c r="J1510">
        <v>134.1</v>
      </c>
      <c r="K1510">
        <v>4.1846500281478827</v>
      </c>
      <c r="L1510">
        <v>2.9082774049217046</v>
      </c>
    </row>
    <row r="1511" spans="1:12" x14ac:dyDescent="0.35">
      <c r="A1511" t="s">
        <v>33</v>
      </c>
      <c r="B1511">
        <v>2018</v>
      </c>
      <c r="C1511" t="s">
        <v>46</v>
      </c>
      <c r="D1511" s="29">
        <v>43435</v>
      </c>
      <c r="E1511" t="s">
        <v>95</v>
      </c>
      <c r="F1511" t="s">
        <v>84</v>
      </c>
      <c r="G1511">
        <v>267.89999999999998</v>
      </c>
      <c r="H1511">
        <v>138</v>
      </c>
      <c r="I1511" s="38">
        <v>254.4</v>
      </c>
      <c r="J1511">
        <v>134.1</v>
      </c>
      <c r="K1511">
        <v>5.3066037735848939</v>
      </c>
      <c r="L1511">
        <v>2.9082774049217046</v>
      </c>
    </row>
    <row r="1512" spans="1:12" x14ac:dyDescent="0.35">
      <c r="A1512" t="s">
        <v>33</v>
      </c>
      <c r="B1512">
        <v>2018</v>
      </c>
      <c r="C1512" t="s">
        <v>46</v>
      </c>
      <c r="D1512" s="29">
        <v>43435</v>
      </c>
      <c r="E1512" t="s">
        <v>95</v>
      </c>
      <c r="F1512" t="s">
        <v>21</v>
      </c>
      <c r="G1512">
        <v>132.4</v>
      </c>
      <c r="H1512">
        <v>138</v>
      </c>
      <c r="I1512" s="38">
        <v>126.8</v>
      </c>
      <c r="J1512">
        <v>134.1</v>
      </c>
      <c r="K1512">
        <v>4.4164037854889653</v>
      </c>
      <c r="L1512">
        <v>2.9082774049217046</v>
      </c>
    </row>
    <row r="1513" spans="1:12" x14ac:dyDescent="0.35">
      <c r="A1513" t="s">
        <v>33</v>
      </c>
      <c r="B1513">
        <v>2018</v>
      </c>
      <c r="C1513" t="s">
        <v>46</v>
      </c>
      <c r="D1513" s="29">
        <v>43435</v>
      </c>
      <c r="E1513" t="s">
        <v>95</v>
      </c>
      <c r="F1513" t="s">
        <v>23</v>
      </c>
      <c r="G1513">
        <v>137.30000000000001</v>
      </c>
      <c r="H1513">
        <v>138</v>
      </c>
      <c r="I1513" s="38">
        <v>128.19999999999999</v>
      </c>
      <c r="J1513">
        <v>134.1</v>
      </c>
      <c r="K1513">
        <v>7.0982839313572725</v>
      </c>
      <c r="L1513">
        <v>2.9082774049217046</v>
      </c>
    </row>
    <row r="1514" spans="1:12" x14ac:dyDescent="0.35">
      <c r="A1514" t="s">
        <v>34</v>
      </c>
      <c r="B1514">
        <v>2019</v>
      </c>
      <c r="C1514" t="s">
        <v>31</v>
      </c>
      <c r="D1514" s="29">
        <v>43466</v>
      </c>
      <c r="E1514" t="s">
        <v>95</v>
      </c>
      <c r="F1514" t="s">
        <v>75</v>
      </c>
      <c r="G1514">
        <v>1620.1</v>
      </c>
      <c r="H1514">
        <v>139.6</v>
      </c>
      <c r="I1514" s="38">
        <v>1650.9</v>
      </c>
      <c r="J1514">
        <v>136.9</v>
      </c>
      <c r="K1514">
        <v>-1.8656490399176315</v>
      </c>
      <c r="L1514">
        <v>1.972242512783045</v>
      </c>
    </row>
    <row r="1515" spans="1:12" x14ac:dyDescent="0.35">
      <c r="A1515" t="s">
        <v>34</v>
      </c>
      <c r="B1515">
        <v>2019</v>
      </c>
      <c r="C1515" t="s">
        <v>31</v>
      </c>
      <c r="D1515" s="29">
        <v>43466</v>
      </c>
      <c r="E1515" t="s">
        <v>95</v>
      </c>
      <c r="F1515" t="s">
        <v>17</v>
      </c>
      <c r="G1515">
        <v>433</v>
      </c>
      <c r="H1515">
        <v>139.6</v>
      </c>
      <c r="I1515" s="38">
        <v>421.3</v>
      </c>
      <c r="J1515">
        <v>136.9</v>
      </c>
      <c r="K1515">
        <v>2.7771184429147846</v>
      </c>
      <c r="L1515">
        <v>1.972242512783045</v>
      </c>
    </row>
    <row r="1516" spans="1:12" x14ac:dyDescent="0.35">
      <c r="A1516" t="s">
        <v>34</v>
      </c>
      <c r="B1516">
        <v>2019</v>
      </c>
      <c r="C1516" t="s">
        <v>31</v>
      </c>
      <c r="D1516" s="29">
        <v>43466</v>
      </c>
      <c r="E1516" t="s">
        <v>95</v>
      </c>
      <c r="F1516" t="s">
        <v>82</v>
      </c>
      <c r="G1516">
        <v>421.2</v>
      </c>
      <c r="H1516">
        <v>139.6</v>
      </c>
      <c r="I1516" s="38">
        <v>398.7</v>
      </c>
      <c r="J1516">
        <v>136.9</v>
      </c>
      <c r="K1516">
        <v>5.6433408577878108</v>
      </c>
      <c r="L1516">
        <v>1.972242512783045</v>
      </c>
    </row>
    <row r="1517" spans="1:12" x14ac:dyDescent="0.35">
      <c r="A1517" t="s">
        <v>34</v>
      </c>
      <c r="B1517">
        <v>2019</v>
      </c>
      <c r="C1517" t="s">
        <v>31</v>
      </c>
      <c r="D1517" s="29">
        <v>43466</v>
      </c>
      <c r="E1517" t="s">
        <v>95</v>
      </c>
      <c r="F1517" t="s">
        <v>83</v>
      </c>
      <c r="G1517">
        <v>566</v>
      </c>
      <c r="H1517">
        <v>139.6</v>
      </c>
      <c r="I1517" s="38">
        <v>540.69999999999993</v>
      </c>
      <c r="J1517">
        <v>136.9</v>
      </c>
      <c r="K1517">
        <v>4.6791196597004019</v>
      </c>
      <c r="L1517">
        <v>1.972242512783045</v>
      </c>
    </row>
    <row r="1518" spans="1:12" x14ac:dyDescent="0.35">
      <c r="A1518" t="s">
        <v>34</v>
      </c>
      <c r="B1518">
        <v>2019</v>
      </c>
      <c r="C1518" t="s">
        <v>31</v>
      </c>
      <c r="D1518" s="29">
        <v>43466</v>
      </c>
      <c r="E1518" t="s">
        <v>95</v>
      </c>
      <c r="F1518" t="s">
        <v>84</v>
      </c>
      <c r="G1518">
        <v>280.5</v>
      </c>
      <c r="H1518">
        <v>139.6</v>
      </c>
      <c r="I1518" s="38">
        <v>264</v>
      </c>
      <c r="J1518">
        <v>136.9</v>
      </c>
      <c r="K1518">
        <v>6.25</v>
      </c>
      <c r="L1518">
        <v>1.972242512783045</v>
      </c>
    </row>
    <row r="1519" spans="1:12" x14ac:dyDescent="0.35">
      <c r="A1519" t="s">
        <v>34</v>
      </c>
      <c r="B1519">
        <v>2019</v>
      </c>
      <c r="C1519" t="s">
        <v>31</v>
      </c>
      <c r="D1519" s="29">
        <v>43466</v>
      </c>
      <c r="E1519" t="s">
        <v>95</v>
      </c>
      <c r="F1519" t="s">
        <v>21</v>
      </c>
      <c r="G1519">
        <v>139.5</v>
      </c>
      <c r="H1519">
        <v>139.6</v>
      </c>
      <c r="I1519" s="38">
        <v>136.6</v>
      </c>
      <c r="J1519">
        <v>136.9</v>
      </c>
      <c r="K1519">
        <v>2.1229868228404141</v>
      </c>
      <c r="L1519">
        <v>1.972242512783045</v>
      </c>
    </row>
    <row r="1520" spans="1:12" x14ac:dyDescent="0.35">
      <c r="A1520" t="s">
        <v>34</v>
      </c>
      <c r="B1520">
        <v>2019</v>
      </c>
      <c r="C1520" t="s">
        <v>31</v>
      </c>
      <c r="D1520" s="29">
        <v>43466</v>
      </c>
      <c r="E1520" t="s">
        <v>95</v>
      </c>
      <c r="F1520" t="s">
        <v>23</v>
      </c>
      <c r="G1520">
        <v>145.1</v>
      </c>
      <c r="H1520">
        <v>139.6</v>
      </c>
      <c r="I1520" s="38">
        <v>133.30000000000001</v>
      </c>
      <c r="J1520">
        <v>136.9</v>
      </c>
      <c r="K1520">
        <v>8.8522130532633021</v>
      </c>
      <c r="L1520">
        <v>1.972242512783045</v>
      </c>
    </row>
    <row r="1521" spans="1:12" x14ac:dyDescent="0.35">
      <c r="A1521" t="s">
        <v>30</v>
      </c>
      <c r="B1521">
        <v>2019</v>
      </c>
      <c r="C1521" t="s">
        <v>31</v>
      </c>
      <c r="D1521" s="29">
        <v>43466</v>
      </c>
      <c r="E1521" t="s">
        <v>95</v>
      </c>
      <c r="F1521" t="s">
        <v>75</v>
      </c>
      <c r="G1521">
        <v>1622.6000000000001</v>
      </c>
      <c r="H1521">
        <v>141</v>
      </c>
      <c r="I1521" s="38">
        <v>1669.5</v>
      </c>
      <c r="J1521">
        <v>139.30000000000001</v>
      </c>
      <c r="K1521">
        <v>-2.8092243186582726</v>
      </c>
      <c r="L1521">
        <v>1.2203876525484483</v>
      </c>
    </row>
    <row r="1522" spans="1:12" x14ac:dyDescent="0.35">
      <c r="A1522" t="s">
        <v>30</v>
      </c>
      <c r="B1522">
        <v>2019</v>
      </c>
      <c r="C1522" t="s">
        <v>31</v>
      </c>
      <c r="D1522" s="29">
        <v>43466</v>
      </c>
      <c r="E1522" t="s">
        <v>95</v>
      </c>
      <c r="F1522" t="s">
        <v>17</v>
      </c>
      <c r="G1522">
        <v>445.6</v>
      </c>
      <c r="H1522">
        <v>141</v>
      </c>
      <c r="I1522" s="38">
        <v>438.1</v>
      </c>
      <c r="J1522">
        <v>139.30000000000001</v>
      </c>
      <c r="K1522">
        <v>1.711937913718329</v>
      </c>
      <c r="L1522">
        <v>1.2203876525484483</v>
      </c>
    </row>
    <row r="1523" spans="1:12" x14ac:dyDescent="0.35">
      <c r="A1523" t="s">
        <v>30</v>
      </c>
      <c r="B1523">
        <v>2019</v>
      </c>
      <c r="C1523" t="s">
        <v>31</v>
      </c>
      <c r="D1523" s="29">
        <v>43466</v>
      </c>
      <c r="E1523" t="s">
        <v>95</v>
      </c>
      <c r="F1523" t="s">
        <v>82</v>
      </c>
      <c r="G1523">
        <v>431.49999999999994</v>
      </c>
      <c r="H1523">
        <v>141</v>
      </c>
      <c r="I1523" s="38">
        <v>404.70000000000005</v>
      </c>
      <c r="J1523">
        <v>139.30000000000001</v>
      </c>
      <c r="K1523">
        <v>6.6221892760068926</v>
      </c>
      <c r="L1523">
        <v>1.2203876525484483</v>
      </c>
    </row>
    <row r="1524" spans="1:12" x14ac:dyDescent="0.35">
      <c r="A1524" t="s">
        <v>30</v>
      </c>
      <c r="B1524">
        <v>2019</v>
      </c>
      <c r="C1524" t="s">
        <v>31</v>
      </c>
      <c r="D1524" s="29">
        <v>43466</v>
      </c>
      <c r="E1524" t="s">
        <v>95</v>
      </c>
      <c r="F1524" t="s">
        <v>83</v>
      </c>
      <c r="G1524">
        <v>576.1</v>
      </c>
      <c r="H1524">
        <v>141</v>
      </c>
      <c r="I1524" s="38">
        <v>547.69999999999993</v>
      </c>
      <c r="J1524">
        <v>139.30000000000001</v>
      </c>
      <c r="K1524">
        <v>5.1853204308928413</v>
      </c>
      <c r="L1524">
        <v>1.2203876525484483</v>
      </c>
    </row>
    <row r="1525" spans="1:12" x14ac:dyDescent="0.35">
      <c r="A1525" t="s">
        <v>30</v>
      </c>
      <c r="B1525">
        <v>2019</v>
      </c>
      <c r="C1525" t="s">
        <v>31</v>
      </c>
      <c r="D1525" s="29">
        <v>43466</v>
      </c>
      <c r="E1525" t="s">
        <v>95</v>
      </c>
      <c r="F1525" t="s">
        <v>84</v>
      </c>
      <c r="G1525">
        <v>291.79999999999995</v>
      </c>
      <c r="H1525">
        <v>141</v>
      </c>
      <c r="I1525" s="38">
        <v>272.10000000000002</v>
      </c>
      <c r="J1525">
        <v>139.30000000000001</v>
      </c>
      <c r="K1525">
        <v>7.2399852995222087</v>
      </c>
      <c r="L1525">
        <v>1.2203876525484483</v>
      </c>
    </row>
    <row r="1526" spans="1:12" x14ac:dyDescent="0.35">
      <c r="A1526" t="s">
        <v>30</v>
      </c>
      <c r="B1526">
        <v>2019</v>
      </c>
      <c r="C1526" t="s">
        <v>31</v>
      </c>
      <c r="D1526" s="29">
        <v>43466</v>
      </c>
      <c r="E1526" t="s">
        <v>95</v>
      </c>
      <c r="F1526" t="s">
        <v>21</v>
      </c>
      <c r="G1526">
        <v>146.19999999999999</v>
      </c>
      <c r="H1526">
        <v>141</v>
      </c>
      <c r="I1526" s="38">
        <v>142.30000000000001</v>
      </c>
      <c r="J1526">
        <v>139.30000000000001</v>
      </c>
      <c r="K1526">
        <v>2.740688685874896</v>
      </c>
      <c r="L1526">
        <v>1.2203876525484483</v>
      </c>
    </row>
    <row r="1527" spans="1:12" x14ac:dyDescent="0.35">
      <c r="A1527" t="s">
        <v>30</v>
      </c>
      <c r="B1527">
        <v>2019</v>
      </c>
      <c r="C1527" t="s">
        <v>31</v>
      </c>
      <c r="D1527" s="29">
        <v>43466</v>
      </c>
      <c r="E1527" t="s">
        <v>95</v>
      </c>
      <c r="F1527" t="s">
        <v>23</v>
      </c>
      <c r="G1527">
        <v>149.6</v>
      </c>
      <c r="H1527">
        <v>141</v>
      </c>
      <c r="I1527" s="38">
        <v>136</v>
      </c>
      <c r="J1527">
        <v>139.30000000000001</v>
      </c>
      <c r="K1527">
        <v>9.9999999999999964</v>
      </c>
      <c r="L1527">
        <v>1.2203876525484483</v>
      </c>
    </row>
    <row r="1528" spans="1:12" x14ac:dyDescent="0.35">
      <c r="A1528" t="s">
        <v>33</v>
      </c>
      <c r="B1528">
        <v>2019</v>
      </c>
      <c r="C1528" t="s">
        <v>31</v>
      </c>
      <c r="D1528" s="29">
        <v>43466</v>
      </c>
      <c r="E1528" t="s">
        <v>95</v>
      </c>
      <c r="F1528" t="s">
        <v>75</v>
      </c>
      <c r="G1528">
        <v>1616.2000000000003</v>
      </c>
      <c r="H1528">
        <v>138</v>
      </c>
      <c r="I1528" s="38">
        <v>1622.4</v>
      </c>
      <c r="J1528">
        <v>134.1</v>
      </c>
      <c r="K1528">
        <v>-0.38214990138065941</v>
      </c>
      <c r="L1528">
        <v>2.9082774049217046</v>
      </c>
    </row>
    <row r="1529" spans="1:12" x14ac:dyDescent="0.35">
      <c r="A1529" t="s">
        <v>33</v>
      </c>
      <c r="B1529">
        <v>2019</v>
      </c>
      <c r="C1529" t="s">
        <v>31</v>
      </c>
      <c r="D1529" s="29">
        <v>43466</v>
      </c>
      <c r="E1529" t="s">
        <v>95</v>
      </c>
      <c r="F1529" t="s">
        <v>17</v>
      </c>
      <c r="G1529">
        <v>414.5</v>
      </c>
      <c r="H1529">
        <v>138</v>
      </c>
      <c r="I1529" s="38">
        <v>396.29999999999995</v>
      </c>
      <c r="J1529">
        <v>134.1</v>
      </c>
      <c r="K1529">
        <v>4.5924804441080109</v>
      </c>
      <c r="L1529">
        <v>2.9082774049217046</v>
      </c>
    </row>
    <row r="1530" spans="1:12" x14ac:dyDescent="0.35">
      <c r="A1530" t="s">
        <v>33</v>
      </c>
      <c r="B1530">
        <v>2019</v>
      </c>
      <c r="C1530" t="s">
        <v>31</v>
      </c>
      <c r="D1530" s="29">
        <v>43466</v>
      </c>
      <c r="E1530" t="s">
        <v>95</v>
      </c>
      <c r="F1530" t="s">
        <v>82</v>
      </c>
      <c r="G1530">
        <v>412.9</v>
      </c>
      <c r="H1530">
        <v>138</v>
      </c>
      <c r="I1530" s="38">
        <v>393.79999999999995</v>
      </c>
      <c r="J1530">
        <v>134.1</v>
      </c>
      <c r="K1530">
        <v>4.8501777552056948</v>
      </c>
      <c r="L1530">
        <v>2.9082774049217046</v>
      </c>
    </row>
    <row r="1531" spans="1:12" x14ac:dyDescent="0.35">
      <c r="A1531" t="s">
        <v>33</v>
      </c>
      <c r="B1531">
        <v>2019</v>
      </c>
      <c r="C1531" t="s">
        <v>31</v>
      </c>
      <c r="D1531" s="29">
        <v>43466</v>
      </c>
      <c r="E1531" t="s">
        <v>95</v>
      </c>
      <c r="F1531" t="s">
        <v>83</v>
      </c>
      <c r="G1531">
        <v>556.39999999999986</v>
      </c>
      <c r="H1531">
        <v>138</v>
      </c>
      <c r="I1531" s="38">
        <v>535.29999999999995</v>
      </c>
      <c r="J1531">
        <v>134.1</v>
      </c>
      <c r="K1531">
        <v>3.9417149262095856</v>
      </c>
      <c r="L1531">
        <v>2.9082774049217046</v>
      </c>
    </row>
    <row r="1532" spans="1:12" x14ac:dyDescent="0.35">
      <c r="A1532" t="s">
        <v>33</v>
      </c>
      <c r="B1532">
        <v>2019</v>
      </c>
      <c r="C1532" t="s">
        <v>31</v>
      </c>
      <c r="D1532" s="29">
        <v>43466</v>
      </c>
      <c r="E1532" t="s">
        <v>95</v>
      </c>
      <c r="F1532" t="s">
        <v>84</v>
      </c>
      <c r="G1532">
        <v>268.10000000000002</v>
      </c>
      <c r="H1532">
        <v>138</v>
      </c>
      <c r="I1532" s="38">
        <v>255.3</v>
      </c>
      <c r="J1532">
        <v>134.1</v>
      </c>
      <c r="K1532">
        <v>5.0137093615354527</v>
      </c>
      <c r="L1532">
        <v>2.9082774049217046</v>
      </c>
    </row>
    <row r="1533" spans="1:12" x14ac:dyDescent="0.35">
      <c r="A1533" t="s">
        <v>33</v>
      </c>
      <c r="B1533">
        <v>2019</v>
      </c>
      <c r="C1533" t="s">
        <v>31</v>
      </c>
      <c r="D1533" s="29">
        <v>43466</v>
      </c>
      <c r="E1533" t="s">
        <v>95</v>
      </c>
      <c r="F1533" t="s">
        <v>21</v>
      </c>
      <c r="G1533">
        <v>128.6</v>
      </c>
      <c r="H1533">
        <v>138</v>
      </c>
      <c r="I1533" s="38">
        <v>127.3</v>
      </c>
      <c r="J1533">
        <v>134.1</v>
      </c>
      <c r="K1533">
        <v>1.0212097407698328</v>
      </c>
      <c r="L1533">
        <v>2.9082774049217046</v>
      </c>
    </row>
    <row r="1534" spans="1:12" x14ac:dyDescent="0.35">
      <c r="A1534" t="s">
        <v>33</v>
      </c>
      <c r="B1534">
        <v>2019</v>
      </c>
      <c r="C1534" t="s">
        <v>31</v>
      </c>
      <c r="D1534" s="29">
        <v>43466</v>
      </c>
      <c r="E1534" t="s">
        <v>95</v>
      </c>
      <c r="F1534" t="s">
        <v>23</v>
      </c>
      <c r="G1534">
        <v>137.80000000000001</v>
      </c>
      <c r="H1534">
        <v>138</v>
      </c>
      <c r="I1534" s="38">
        <v>129</v>
      </c>
      <c r="J1534">
        <v>134.1</v>
      </c>
      <c r="K1534">
        <v>6.8217054263565977</v>
      </c>
      <c r="L1534">
        <v>2.9082774049217046</v>
      </c>
    </row>
    <row r="1535" spans="1:12" x14ac:dyDescent="0.35">
      <c r="A1535" t="s">
        <v>34</v>
      </c>
      <c r="B1535">
        <v>2019</v>
      </c>
      <c r="C1535" t="s">
        <v>35</v>
      </c>
      <c r="D1535" s="29">
        <v>43497</v>
      </c>
      <c r="E1535" t="s">
        <v>95</v>
      </c>
      <c r="F1535" t="s">
        <v>75</v>
      </c>
      <c r="G1535">
        <v>1623.5</v>
      </c>
      <c r="H1535">
        <v>139.9</v>
      </c>
      <c r="I1535" s="38">
        <v>1631.7999999999997</v>
      </c>
      <c r="J1535">
        <v>136.4</v>
      </c>
      <c r="K1535">
        <v>-0.50864076479959119</v>
      </c>
      <c r="L1535">
        <v>2.5659824046920821</v>
      </c>
    </row>
    <row r="1536" spans="1:12" x14ac:dyDescent="0.35">
      <c r="A1536" t="s">
        <v>34</v>
      </c>
      <c r="B1536">
        <v>2019</v>
      </c>
      <c r="C1536" t="s">
        <v>35</v>
      </c>
      <c r="D1536" s="29">
        <v>43497</v>
      </c>
      <c r="E1536" t="s">
        <v>95</v>
      </c>
      <c r="F1536" t="s">
        <v>17</v>
      </c>
      <c r="G1536">
        <v>433.9</v>
      </c>
      <c r="H1536">
        <v>139.9</v>
      </c>
      <c r="I1536" s="38">
        <v>422</v>
      </c>
      <c r="J1536">
        <v>136.4</v>
      </c>
      <c r="K1536">
        <v>2.819905213270137</v>
      </c>
      <c r="L1536">
        <v>2.5659824046920821</v>
      </c>
    </row>
    <row r="1537" spans="1:12" x14ac:dyDescent="0.35">
      <c r="A1537" t="s">
        <v>34</v>
      </c>
      <c r="B1537">
        <v>2019</v>
      </c>
      <c r="C1537" t="s">
        <v>35</v>
      </c>
      <c r="D1537" s="29">
        <v>43497</v>
      </c>
      <c r="E1537" t="s">
        <v>95</v>
      </c>
      <c r="F1537" t="s">
        <v>82</v>
      </c>
      <c r="G1537">
        <v>422.7</v>
      </c>
      <c r="H1537">
        <v>139.9</v>
      </c>
      <c r="I1537" s="38">
        <v>400.5</v>
      </c>
      <c r="J1537">
        <v>136.4</v>
      </c>
      <c r="K1537">
        <v>5.5430711610486867</v>
      </c>
      <c r="L1537">
        <v>2.5659824046920821</v>
      </c>
    </row>
    <row r="1538" spans="1:12" x14ac:dyDescent="0.35">
      <c r="A1538" t="s">
        <v>34</v>
      </c>
      <c r="B1538">
        <v>2019</v>
      </c>
      <c r="C1538" t="s">
        <v>35</v>
      </c>
      <c r="D1538" s="29">
        <v>43497</v>
      </c>
      <c r="E1538" t="s">
        <v>95</v>
      </c>
      <c r="F1538" t="s">
        <v>83</v>
      </c>
      <c r="G1538">
        <v>568.20000000000005</v>
      </c>
      <c r="H1538">
        <v>139.9</v>
      </c>
      <c r="I1538" s="38">
        <v>541.1</v>
      </c>
      <c r="J1538">
        <v>136.4</v>
      </c>
      <c r="K1538">
        <v>5.0083163925337315</v>
      </c>
      <c r="L1538">
        <v>2.5659824046920821</v>
      </c>
    </row>
    <row r="1539" spans="1:12" x14ac:dyDescent="0.35">
      <c r="A1539" t="s">
        <v>34</v>
      </c>
      <c r="B1539">
        <v>2019</v>
      </c>
      <c r="C1539" t="s">
        <v>35</v>
      </c>
      <c r="D1539" s="29">
        <v>43497</v>
      </c>
      <c r="E1539" t="s">
        <v>95</v>
      </c>
      <c r="F1539" t="s">
        <v>84</v>
      </c>
      <c r="G1539">
        <v>281.10000000000002</v>
      </c>
      <c r="H1539">
        <v>139.9</v>
      </c>
      <c r="I1539" s="38">
        <v>264.79999999999995</v>
      </c>
      <c r="J1539">
        <v>136.4</v>
      </c>
      <c r="K1539">
        <v>6.155589123867097</v>
      </c>
      <c r="L1539">
        <v>2.5659824046920821</v>
      </c>
    </row>
    <row r="1540" spans="1:12" x14ac:dyDescent="0.35">
      <c r="A1540" t="s">
        <v>34</v>
      </c>
      <c r="B1540">
        <v>2019</v>
      </c>
      <c r="C1540" t="s">
        <v>35</v>
      </c>
      <c r="D1540" s="29">
        <v>43497</v>
      </c>
      <c r="E1540" t="s">
        <v>95</v>
      </c>
      <c r="F1540" t="s">
        <v>21</v>
      </c>
      <c r="G1540">
        <v>138.4</v>
      </c>
      <c r="H1540">
        <v>139.9</v>
      </c>
      <c r="I1540" s="38">
        <v>136.69999999999999</v>
      </c>
      <c r="J1540">
        <v>136.4</v>
      </c>
      <c r="K1540">
        <v>1.2435991221653382</v>
      </c>
      <c r="L1540">
        <v>2.5659824046920821</v>
      </c>
    </row>
    <row r="1541" spans="1:12" x14ac:dyDescent="0.35">
      <c r="A1541" t="s">
        <v>34</v>
      </c>
      <c r="B1541">
        <v>2019</v>
      </c>
      <c r="C1541" t="s">
        <v>35</v>
      </c>
      <c r="D1541" s="29">
        <v>43497</v>
      </c>
      <c r="E1541" t="s">
        <v>95</v>
      </c>
      <c r="F1541" t="s">
        <v>23</v>
      </c>
      <c r="G1541">
        <v>145.6</v>
      </c>
      <c r="H1541">
        <v>139.9</v>
      </c>
      <c r="I1541" s="38">
        <v>133.80000000000001</v>
      </c>
      <c r="J1541">
        <v>136.4</v>
      </c>
      <c r="K1541">
        <v>8.8191330343796572</v>
      </c>
      <c r="L1541">
        <v>2.5659824046920821</v>
      </c>
    </row>
    <row r="1542" spans="1:12" x14ac:dyDescent="0.35">
      <c r="A1542" t="s">
        <v>30</v>
      </c>
      <c r="B1542">
        <v>2019</v>
      </c>
      <c r="C1542" t="s">
        <v>35</v>
      </c>
      <c r="D1542" s="29">
        <v>43497</v>
      </c>
      <c r="E1542" t="s">
        <v>95</v>
      </c>
      <c r="F1542" t="s">
        <v>75</v>
      </c>
      <c r="G1542">
        <v>1622.4</v>
      </c>
      <c r="H1542">
        <v>141</v>
      </c>
      <c r="I1542" s="38">
        <v>1651</v>
      </c>
      <c r="J1542">
        <v>138.5</v>
      </c>
      <c r="K1542">
        <v>-1.7322834645669236</v>
      </c>
      <c r="L1542">
        <v>1.8050541516245486</v>
      </c>
    </row>
    <row r="1543" spans="1:12" x14ac:dyDescent="0.35">
      <c r="A1543" t="s">
        <v>30</v>
      </c>
      <c r="B1543">
        <v>2019</v>
      </c>
      <c r="C1543" t="s">
        <v>35</v>
      </c>
      <c r="D1543" s="29">
        <v>43497</v>
      </c>
      <c r="E1543" t="s">
        <v>95</v>
      </c>
      <c r="F1543" t="s">
        <v>17</v>
      </c>
      <c r="G1543">
        <v>446.5</v>
      </c>
      <c r="H1543">
        <v>141</v>
      </c>
      <c r="I1543" s="38">
        <v>438.90000000000003</v>
      </c>
      <c r="J1543">
        <v>138.5</v>
      </c>
      <c r="K1543">
        <v>1.7316017316017236</v>
      </c>
      <c r="L1543">
        <v>1.8050541516245486</v>
      </c>
    </row>
    <row r="1544" spans="1:12" x14ac:dyDescent="0.35">
      <c r="A1544" t="s">
        <v>30</v>
      </c>
      <c r="B1544">
        <v>2019</v>
      </c>
      <c r="C1544" t="s">
        <v>35</v>
      </c>
      <c r="D1544" s="29">
        <v>43497</v>
      </c>
      <c r="E1544" t="s">
        <v>95</v>
      </c>
      <c r="F1544" t="s">
        <v>82</v>
      </c>
      <c r="G1544">
        <v>433.2</v>
      </c>
      <c r="H1544">
        <v>141</v>
      </c>
      <c r="I1544" s="38">
        <v>406.1</v>
      </c>
      <c r="J1544">
        <v>138.5</v>
      </c>
      <c r="K1544">
        <v>6.6732331937946228</v>
      </c>
      <c r="L1544">
        <v>1.8050541516245486</v>
      </c>
    </row>
    <row r="1545" spans="1:12" x14ac:dyDescent="0.35">
      <c r="A1545" t="s">
        <v>30</v>
      </c>
      <c r="B1545">
        <v>2019</v>
      </c>
      <c r="C1545" t="s">
        <v>35</v>
      </c>
      <c r="D1545" s="29">
        <v>43497</v>
      </c>
      <c r="E1545" t="s">
        <v>95</v>
      </c>
      <c r="F1545" t="s">
        <v>83</v>
      </c>
      <c r="G1545">
        <v>578.5</v>
      </c>
      <c r="H1545">
        <v>141</v>
      </c>
      <c r="I1545" s="38">
        <v>546.90000000000009</v>
      </c>
      <c r="J1545">
        <v>138.5</v>
      </c>
      <c r="K1545">
        <v>5.778021576156501</v>
      </c>
      <c r="L1545">
        <v>1.8050541516245486</v>
      </c>
    </row>
    <row r="1546" spans="1:12" x14ac:dyDescent="0.35">
      <c r="A1546" t="s">
        <v>30</v>
      </c>
      <c r="B1546">
        <v>2019</v>
      </c>
      <c r="C1546" t="s">
        <v>35</v>
      </c>
      <c r="D1546" s="29">
        <v>43497</v>
      </c>
      <c r="E1546" t="s">
        <v>95</v>
      </c>
      <c r="F1546" t="s">
        <v>84</v>
      </c>
      <c r="G1546">
        <v>292.29999999999995</v>
      </c>
      <c r="H1546">
        <v>141</v>
      </c>
      <c r="I1546" s="38">
        <v>272.39999999999998</v>
      </c>
      <c r="J1546">
        <v>138.5</v>
      </c>
      <c r="K1546">
        <v>7.3054331864904478</v>
      </c>
      <c r="L1546">
        <v>1.8050541516245486</v>
      </c>
    </row>
    <row r="1547" spans="1:12" x14ac:dyDescent="0.35">
      <c r="A1547" t="s">
        <v>30</v>
      </c>
      <c r="B1547">
        <v>2019</v>
      </c>
      <c r="C1547" t="s">
        <v>35</v>
      </c>
      <c r="D1547" s="29">
        <v>43497</v>
      </c>
      <c r="E1547" t="s">
        <v>95</v>
      </c>
      <c r="F1547" t="s">
        <v>21</v>
      </c>
      <c r="G1547">
        <v>145.30000000000001</v>
      </c>
      <c r="H1547">
        <v>141</v>
      </c>
      <c r="I1547" s="38">
        <v>142.4</v>
      </c>
      <c r="J1547">
        <v>138.5</v>
      </c>
      <c r="K1547">
        <v>2.0365168539325884</v>
      </c>
      <c r="L1547">
        <v>1.8050541516245486</v>
      </c>
    </row>
    <row r="1548" spans="1:12" x14ac:dyDescent="0.35">
      <c r="A1548" t="s">
        <v>30</v>
      </c>
      <c r="B1548">
        <v>2019</v>
      </c>
      <c r="C1548" t="s">
        <v>35</v>
      </c>
      <c r="D1548" s="29">
        <v>43497</v>
      </c>
      <c r="E1548" t="s">
        <v>95</v>
      </c>
      <c r="F1548" t="s">
        <v>23</v>
      </c>
      <c r="G1548">
        <v>149.9</v>
      </c>
      <c r="H1548">
        <v>141</v>
      </c>
      <c r="I1548" s="38">
        <v>136.19999999999999</v>
      </c>
      <c r="J1548">
        <v>138.5</v>
      </c>
      <c r="K1548">
        <v>10.058737151248177</v>
      </c>
      <c r="L1548">
        <v>1.8050541516245486</v>
      </c>
    </row>
    <row r="1549" spans="1:12" x14ac:dyDescent="0.35">
      <c r="A1549" t="s">
        <v>33</v>
      </c>
      <c r="B1549">
        <v>2019</v>
      </c>
      <c r="C1549" t="s">
        <v>35</v>
      </c>
      <c r="D1549" s="29">
        <v>43497</v>
      </c>
      <c r="E1549" t="s">
        <v>95</v>
      </c>
      <c r="F1549" t="s">
        <v>75</v>
      </c>
      <c r="G1549">
        <v>1626.1000000000001</v>
      </c>
      <c r="H1549">
        <v>138.6</v>
      </c>
      <c r="I1549" s="38">
        <v>1602</v>
      </c>
      <c r="J1549">
        <v>134</v>
      </c>
      <c r="K1549">
        <v>1.5043695380774118</v>
      </c>
      <c r="L1549">
        <v>3.4328358208955181</v>
      </c>
    </row>
    <row r="1550" spans="1:12" x14ac:dyDescent="0.35">
      <c r="A1550" t="s">
        <v>33</v>
      </c>
      <c r="B1550">
        <v>2019</v>
      </c>
      <c r="C1550" t="s">
        <v>35</v>
      </c>
      <c r="D1550" s="29">
        <v>43497</v>
      </c>
      <c r="E1550" t="s">
        <v>95</v>
      </c>
      <c r="F1550" t="s">
        <v>17</v>
      </c>
      <c r="G1550">
        <v>415.5</v>
      </c>
      <c r="H1550">
        <v>138.6</v>
      </c>
      <c r="I1550" s="38">
        <v>397.09999999999997</v>
      </c>
      <c r="J1550">
        <v>134</v>
      </c>
      <c r="K1550">
        <v>4.6335935532611527</v>
      </c>
      <c r="L1550">
        <v>3.4328358208955181</v>
      </c>
    </row>
    <row r="1551" spans="1:12" x14ac:dyDescent="0.35">
      <c r="A1551" t="s">
        <v>33</v>
      </c>
      <c r="B1551">
        <v>2019</v>
      </c>
      <c r="C1551" t="s">
        <v>35</v>
      </c>
      <c r="D1551" s="29">
        <v>43497</v>
      </c>
      <c r="E1551" t="s">
        <v>95</v>
      </c>
      <c r="F1551" t="s">
        <v>82</v>
      </c>
      <c r="G1551">
        <v>414.29999999999995</v>
      </c>
      <c r="H1551">
        <v>138.6</v>
      </c>
      <c r="I1551" s="38">
        <v>395.90000000000003</v>
      </c>
      <c r="J1551">
        <v>134</v>
      </c>
      <c r="K1551">
        <v>4.647638292498085</v>
      </c>
      <c r="L1551">
        <v>3.4328358208955181</v>
      </c>
    </row>
    <row r="1552" spans="1:12" x14ac:dyDescent="0.35">
      <c r="A1552" t="s">
        <v>33</v>
      </c>
      <c r="B1552">
        <v>2019</v>
      </c>
      <c r="C1552" t="s">
        <v>35</v>
      </c>
      <c r="D1552" s="29">
        <v>43497</v>
      </c>
      <c r="E1552" t="s">
        <v>95</v>
      </c>
      <c r="F1552" t="s">
        <v>83</v>
      </c>
      <c r="G1552">
        <v>558.40000000000009</v>
      </c>
      <c r="H1552">
        <v>138.6</v>
      </c>
      <c r="I1552" s="38">
        <v>537.90000000000009</v>
      </c>
      <c r="J1552">
        <v>134</v>
      </c>
      <c r="K1552">
        <v>3.8111173080498224</v>
      </c>
      <c r="L1552">
        <v>3.4328358208955181</v>
      </c>
    </row>
    <row r="1553" spans="1:12" x14ac:dyDescent="0.35">
      <c r="A1553" t="s">
        <v>33</v>
      </c>
      <c r="B1553">
        <v>2019</v>
      </c>
      <c r="C1553" t="s">
        <v>35</v>
      </c>
      <c r="D1553" s="29">
        <v>43497</v>
      </c>
      <c r="E1553" t="s">
        <v>95</v>
      </c>
      <c r="F1553" t="s">
        <v>84</v>
      </c>
      <c r="G1553">
        <v>269</v>
      </c>
      <c r="H1553">
        <v>138.6</v>
      </c>
      <c r="I1553" s="38">
        <v>256.39999999999998</v>
      </c>
      <c r="J1553">
        <v>134</v>
      </c>
      <c r="K1553">
        <v>4.9141965678627244</v>
      </c>
      <c r="L1553">
        <v>3.4328358208955181</v>
      </c>
    </row>
    <row r="1554" spans="1:12" x14ac:dyDescent="0.35">
      <c r="A1554" t="s">
        <v>33</v>
      </c>
      <c r="B1554">
        <v>2019</v>
      </c>
      <c r="C1554" t="s">
        <v>35</v>
      </c>
      <c r="D1554" s="29">
        <v>43497</v>
      </c>
      <c r="E1554" t="s">
        <v>95</v>
      </c>
      <c r="F1554" t="s">
        <v>21</v>
      </c>
      <c r="G1554">
        <v>127.1</v>
      </c>
      <c r="H1554">
        <v>138.6</v>
      </c>
      <c r="I1554" s="38">
        <v>127.3</v>
      </c>
      <c r="J1554">
        <v>134</v>
      </c>
      <c r="K1554">
        <v>-0.15710919088766917</v>
      </c>
      <c r="L1554">
        <v>3.4328358208955181</v>
      </c>
    </row>
    <row r="1555" spans="1:12" x14ac:dyDescent="0.35">
      <c r="A1555" t="s">
        <v>33</v>
      </c>
      <c r="B1555">
        <v>2019</v>
      </c>
      <c r="C1555" t="s">
        <v>35</v>
      </c>
      <c r="D1555" s="29">
        <v>43497</v>
      </c>
      <c r="E1555" t="s">
        <v>95</v>
      </c>
      <c r="F1555" t="s">
        <v>23</v>
      </c>
      <c r="G1555">
        <v>138.5</v>
      </c>
      <c r="H1555">
        <v>138.6</v>
      </c>
      <c r="I1555" s="38">
        <v>129.80000000000001</v>
      </c>
      <c r="J1555">
        <v>134</v>
      </c>
      <c r="K1555">
        <v>6.7026194144838129</v>
      </c>
      <c r="L1555">
        <v>3.4328358208955181</v>
      </c>
    </row>
    <row r="1556" spans="1:12" x14ac:dyDescent="0.35">
      <c r="A1556" t="s">
        <v>34</v>
      </c>
      <c r="B1556">
        <v>2019</v>
      </c>
      <c r="C1556" t="s">
        <v>36</v>
      </c>
      <c r="D1556" s="29">
        <v>43525</v>
      </c>
      <c r="E1556" t="s">
        <v>95</v>
      </c>
      <c r="F1556" t="s">
        <v>75</v>
      </c>
      <c r="G1556">
        <v>1629.2</v>
      </c>
      <c r="H1556">
        <v>140.4</v>
      </c>
      <c r="I1556" s="38">
        <v>1626.9</v>
      </c>
      <c r="J1556">
        <v>136.5</v>
      </c>
      <c r="K1556">
        <v>0.14137316368553413</v>
      </c>
      <c r="L1556">
        <v>2.8571428571428612</v>
      </c>
    </row>
    <row r="1557" spans="1:12" x14ac:dyDescent="0.35">
      <c r="A1557" t="s">
        <v>34</v>
      </c>
      <c r="B1557">
        <v>2019</v>
      </c>
      <c r="C1557" t="s">
        <v>36</v>
      </c>
      <c r="D1557" s="29">
        <v>43525</v>
      </c>
      <c r="E1557" t="s">
        <v>95</v>
      </c>
      <c r="F1557" t="s">
        <v>17</v>
      </c>
      <c r="G1557">
        <v>434.5</v>
      </c>
      <c r="H1557">
        <v>140.4</v>
      </c>
      <c r="I1557" s="38">
        <v>423.6</v>
      </c>
      <c r="J1557">
        <v>136.5</v>
      </c>
      <c r="K1557">
        <v>2.5731822474032051</v>
      </c>
      <c r="L1557">
        <v>2.8571428571428612</v>
      </c>
    </row>
    <row r="1558" spans="1:12" x14ac:dyDescent="0.35">
      <c r="A1558" t="s">
        <v>34</v>
      </c>
      <c r="B1558">
        <v>2019</v>
      </c>
      <c r="C1558" t="s">
        <v>36</v>
      </c>
      <c r="D1558" s="29">
        <v>43525</v>
      </c>
      <c r="E1558" t="s">
        <v>95</v>
      </c>
      <c r="F1558" t="s">
        <v>82</v>
      </c>
      <c r="G1558">
        <v>423.90000000000003</v>
      </c>
      <c r="H1558">
        <v>140.4</v>
      </c>
      <c r="I1558" s="38">
        <v>402.8</v>
      </c>
      <c r="J1558">
        <v>136.5</v>
      </c>
      <c r="K1558">
        <v>5.2383316782522398</v>
      </c>
      <c r="L1558">
        <v>2.8571428571428612</v>
      </c>
    </row>
    <row r="1559" spans="1:12" x14ac:dyDescent="0.35">
      <c r="A1559" t="s">
        <v>34</v>
      </c>
      <c r="B1559">
        <v>2019</v>
      </c>
      <c r="C1559" t="s">
        <v>36</v>
      </c>
      <c r="D1559" s="29">
        <v>43525</v>
      </c>
      <c r="E1559" t="s">
        <v>95</v>
      </c>
      <c r="F1559" t="s">
        <v>83</v>
      </c>
      <c r="G1559">
        <v>568.29999999999995</v>
      </c>
      <c r="H1559">
        <v>140.4</v>
      </c>
      <c r="I1559" s="38">
        <v>544</v>
      </c>
      <c r="J1559">
        <v>136.5</v>
      </c>
      <c r="K1559">
        <v>4.4669117647058743</v>
      </c>
      <c r="L1559">
        <v>2.8571428571428612</v>
      </c>
    </row>
    <row r="1560" spans="1:12" x14ac:dyDescent="0.35">
      <c r="A1560" t="s">
        <v>34</v>
      </c>
      <c r="B1560">
        <v>2019</v>
      </c>
      <c r="C1560" t="s">
        <v>36</v>
      </c>
      <c r="D1560" s="29">
        <v>43525</v>
      </c>
      <c r="E1560" t="s">
        <v>95</v>
      </c>
      <c r="F1560" t="s">
        <v>84</v>
      </c>
      <c r="G1560">
        <v>281.5</v>
      </c>
      <c r="H1560">
        <v>140.4</v>
      </c>
      <c r="I1560" s="38">
        <v>265.89999999999998</v>
      </c>
      <c r="J1560">
        <v>136.5</v>
      </c>
      <c r="K1560">
        <v>5.8668672433245677</v>
      </c>
      <c r="L1560">
        <v>2.8571428571428612</v>
      </c>
    </row>
    <row r="1561" spans="1:12" x14ac:dyDescent="0.35">
      <c r="A1561" t="s">
        <v>34</v>
      </c>
      <c r="B1561">
        <v>2019</v>
      </c>
      <c r="C1561" t="s">
        <v>36</v>
      </c>
      <c r="D1561" s="29">
        <v>43525</v>
      </c>
      <c r="E1561" t="s">
        <v>95</v>
      </c>
      <c r="F1561" t="s">
        <v>21</v>
      </c>
      <c r="G1561">
        <v>139.69999999999999</v>
      </c>
      <c r="H1561">
        <v>140.4</v>
      </c>
      <c r="I1561" s="38">
        <v>136.5</v>
      </c>
      <c r="J1561">
        <v>136.5</v>
      </c>
      <c r="K1561">
        <v>2.344322344322336</v>
      </c>
      <c r="L1561">
        <v>2.8571428571428612</v>
      </c>
    </row>
    <row r="1562" spans="1:12" x14ac:dyDescent="0.35">
      <c r="A1562" t="s">
        <v>34</v>
      </c>
      <c r="B1562">
        <v>2019</v>
      </c>
      <c r="C1562" t="s">
        <v>36</v>
      </c>
      <c r="D1562" s="29">
        <v>43525</v>
      </c>
      <c r="E1562" t="s">
        <v>95</v>
      </c>
      <c r="F1562" t="s">
        <v>23</v>
      </c>
      <c r="G1562">
        <v>146.19999999999999</v>
      </c>
      <c r="H1562">
        <v>140.4</v>
      </c>
      <c r="I1562" s="38">
        <v>134.30000000000001</v>
      </c>
      <c r="J1562">
        <v>136.5</v>
      </c>
      <c r="K1562">
        <v>8.8607594936708676</v>
      </c>
      <c r="L1562">
        <v>2.8571428571428612</v>
      </c>
    </row>
    <row r="1563" spans="1:12" x14ac:dyDescent="0.35">
      <c r="A1563" t="s">
        <v>30</v>
      </c>
      <c r="B1563">
        <v>2019</v>
      </c>
      <c r="C1563" t="s">
        <v>36</v>
      </c>
      <c r="D1563" s="29">
        <v>43525</v>
      </c>
      <c r="E1563" t="s">
        <v>95</v>
      </c>
      <c r="F1563" t="s">
        <v>75</v>
      </c>
      <c r="G1563">
        <v>1623.8000000000002</v>
      </c>
      <c r="H1563">
        <v>141.19999999999999</v>
      </c>
      <c r="I1563" s="38">
        <v>1650.7999999999997</v>
      </c>
      <c r="J1563">
        <v>138.69999999999999</v>
      </c>
      <c r="K1563">
        <v>-1.6355706324206174</v>
      </c>
      <c r="L1563">
        <v>1.8024513338139874</v>
      </c>
    </row>
    <row r="1564" spans="1:12" x14ac:dyDescent="0.35">
      <c r="A1564" t="s">
        <v>30</v>
      </c>
      <c r="B1564">
        <v>2019</v>
      </c>
      <c r="C1564" t="s">
        <v>36</v>
      </c>
      <c r="D1564" s="29">
        <v>43525</v>
      </c>
      <c r="E1564" t="s">
        <v>95</v>
      </c>
      <c r="F1564" t="s">
        <v>17</v>
      </c>
      <c r="G1564">
        <v>447</v>
      </c>
      <c r="H1564">
        <v>141.19999999999999</v>
      </c>
      <c r="I1564" s="38">
        <v>440.5</v>
      </c>
      <c r="J1564">
        <v>138.69999999999999</v>
      </c>
      <c r="K1564">
        <v>1.4755959137343928</v>
      </c>
      <c r="L1564">
        <v>1.8024513338139874</v>
      </c>
    </row>
    <row r="1565" spans="1:12" x14ac:dyDescent="0.35">
      <c r="A1565" t="s">
        <v>30</v>
      </c>
      <c r="B1565">
        <v>2019</v>
      </c>
      <c r="C1565" t="s">
        <v>36</v>
      </c>
      <c r="D1565" s="29">
        <v>43525</v>
      </c>
      <c r="E1565" t="s">
        <v>95</v>
      </c>
      <c r="F1565" t="s">
        <v>82</v>
      </c>
      <c r="G1565">
        <v>434.4</v>
      </c>
      <c r="H1565">
        <v>141.19999999999999</v>
      </c>
      <c r="I1565" s="38">
        <v>409.3</v>
      </c>
      <c r="J1565">
        <v>138.69999999999999</v>
      </c>
      <c r="K1565">
        <v>6.132421206938667</v>
      </c>
      <c r="L1565">
        <v>1.8024513338139874</v>
      </c>
    </row>
    <row r="1566" spans="1:12" x14ac:dyDescent="0.35">
      <c r="A1566" t="s">
        <v>30</v>
      </c>
      <c r="B1566">
        <v>2019</v>
      </c>
      <c r="C1566" t="s">
        <v>36</v>
      </c>
      <c r="D1566" s="29">
        <v>43525</v>
      </c>
      <c r="E1566" t="s">
        <v>95</v>
      </c>
      <c r="F1566" t="s">
        <v>83</v>
      </c>
      <c r="G1566">
        <v>578.1</v>
      </c>
      <c r="H1566">
        <v>141.19999999999999</v>
      </c>
      <c r="I1566" s="38">
        <v>550.70000000000005</v>
      </c>
      <c r="J1566">
        <v>138.69999999999999</v>
      </c>
      <c r="K1566">
        <v>4.9754857454149217</v>
      </c>
      <c r="L1566">
        <v>1.8024513338139874</v>
      </c>
    </row>
    <row r="1567" spans="1:12" x14ac:dyDescent="0.35">
      <c r="A1567" t="s">
        <v>30</v>
      </c>
      <c r="B1567">
        <v>2019</v>
      </c>
      <c r="C1567" t="s">
        <v>36</v>
      </c>
      <c r="D1567" s="29">
        <v>43525</v>
      </c>
      <c r="E1567" t="s">
        <v>95</v>
      </c>
      <c r="F1567" t="s">
        <v>84</v>
      </c>
      <c r="G1567">
        <v>292.39999999999998</v>
      </c>
      <c r="H1567">
        <v>141.19999999999999</v>
      </c>
      <c r="I1567" s="38">
        <v>273.20000000000005</v>
      </c>
      <c r="J1567">
        <v>138.69999999999999</v>
      </c>
      <c r="K1567">
        <v>7.0278184480233996</v>
      </c>
      <c r="L1567">
        <v>1.8024513338139874</v>
      </c>
    </row>
    <row r="1568" spans="1:12" x14ac:dyDescent="0.35">
      <c r="A1568" t="s">
        <v>30</v>
      </c>
      <c r="B1568">
        <v>2019</v>
      </c>
      <c r="C1568" t="s">
        <v>36</v>
      </c>
      <c r="D1568" s="29">
        <v>43525</v>
      </c>
      <c r="E1568" t="s">
        <v>95</v>
      </c>
      <c r="F1568" t="s">
        <v>21</v>
      </c>
      <c r="G1568">
        <v>146.4</v>
      </c>
      <c r="H1568">
        <v>141.19999999999999</v>
      </c>
      <c r="I1568" s="38">
        <v>142.6</v>
      </c>
      <c r="J1568">
        <v>138.69999999999999</v>
      </c>
      <c r="K1568">
        <v>2.6647966339411018</v>
      </c>
      <c r="L1568">
        <v>1.8024513338139874</v>
      </c>
    </row>
    <row r="1569" spans="1:12" x14ac:dyDescent="0.35">
      <c r="A1569" t="s">
        <v>30</v>
      </c>
      <c r="B1569">
        <v>2019</v>
      </c>
      <c r="C1569" t="s">
        <v>36</v>
      </c>
      <c r="D1569" s="29">
        <v>43525</v>
      </c>
      <c r="E1569" t="s">
        <v>95</v>
      </c>
      <c r="F1569" t="s">
        <v>23</v>
      </c>
      <c r="G1569">
        <v>150.4</v>
      </c>
      <c r="H1569">
        <v>141.19999999999999</v>
      </c>
      <c r="I1569" s="38">
        <v>136.69999999999999</v>
      </c>
      <c r="J1569">
        <v>138.69999999999999</v>
      </c>
      <c r="K1569">
        <v>10.021945866861754</v>
      </c>
      <c r="L1569">
        <v>1.8024513338139874</v>
      </c>
    </row>
    <row r="1570" spans="1:12" x14ac:dyDescent="0.35">
      <c r="A1570" t="s">
        <v>33</v>
      </c>
      <c r="B1570">
        <v>2019</v>
      </c>
      <c r="C1570" t="s">
        <v>36</v>
      </c>
      <c r="D1570" s="29">
        <v>43525</v>
      </c>
      <c r="E1570" t="s">
        <v>95</v>
      </c>
      <c r="F1570" t="s">
        <v>75</v>
      </c>
      <c r="G1570">
        <v>1639.9</v>
      </c>
      <c r="H1570">
        <v>139.5</v>
      </c>
      <c r="I1570" s="38">
        <v>1589.3</v>
      </c>
      <c r="J1570">
        <v>134</v>
      </c>
      <c r="K1570">
        <v>3.183791606367592</v>
      </c>
      <c r="L1570">
        <v>4.1044776119402986</v>
      </c>
    </row>
    <row r="1571" spans="1:12" x14ac:dyDescent="0.35">
      <c r="A1571" t="s">
        <v>33</v>
      </c>
      <c r="B1571">
        <v>2019</v>
      </c>
      <c r="C1571" t="s">
        <v>36</v>
      </c>
      <c r="D1571" s="29">
        <v>43525</v>
      </c>
      <c r="E1571" t="s">
        <v>95</v>
      </c>
      <c r="F1571" t="s">
        <v>17</v>
      </c>
      <c r="G1571">
        <v>416.29999999999995</v>
      </c>
      <c r="H1571">
        <v>139.5</v>
      </c>
      <c r="I1571" s="38">
        <v>398.59999999999997</v>
      </c>
      <c r="J1571">
        <v>134</v>
      </c>
      <c r="K1571">
        <v>4.4405418966382317</v>
      </c>
      <c r="L1571">
        <v>4.1044776119402986</v>
      </c>
    </row>
    <row r="1572" spans="1:12" x14ac:dyDescent="0.35">
      <c r="A1572" t="s">
        <v>33</v>
      </c>
      <c r="B1572">
        <v>2019</v>
      </c>
      <c r="C1572" t="s">
        <v>36</v>
      </c>
      <c r="D1572" s="29">
        <v>43525</v>
      </c>
      <c r="E1572" t="s">
        <v>95</v>
      </c>
      <c r="F1572" t="s">
        <v>82</v>
      </c>
      <c r="G1572">
        <v>415.59999999999997</v>
      </c>
      <c r="H1572">
        <v>139.5</v>
      </c>
      <c r="I1572" s="38">
        <v>397.6</v>
      </c>
      <c r="J1572">
        <v>134</v>
      </c>
      <c r="K1572">
        <v>4.5271629778671887</v>
      </c>
      <c r="L1572">
        <v>4.1044776119402986</v>
      </c>
    </row>
    <row r="1573" spans="1:12" x14ac:dyDescent="0.35">
      <c r="A1573" t="s">
        <v>33</v>
      </c>
      <c r="B1573">
        <v>2019</v>
      </c>
      <c r="C1573" t="s">
        <v>36</v>
      </c>
      <c r="D1573" s="29">
        <v>43525</v>
      </c>
      <c r="E1573" t="s">
        <v>95</v>
      </c>
      <c r="F1573" t="s">
        <v>83</v>
      </c>
      <c r="G1573">
        <v>559.29999999999995</v>
      </c>
      <c r="H1573">
        <v>139.5</v>
      </c>
      <c r="I1573" s="38">
        <v>539.4</v>
      </c>
      <c r="J1573">
        <v>134</v>
      </c>
      <c r="K1573">
        <v>3.6892843900630288</v>
      </c>
      <c r="L1573">
        <v>4.1044776119402986</v>
      </c>
    </row>
    <row r="1574" spans="1:12" x14ac:dyDescent="0.35">
      <c r="A1574" t="s">
        <v>33</v>
      </c>
      <c r="B1574">
        <v>2019</v>
      </c>
      <c r="C1574" t="s">
        <v>36</v>
      </c>
      <c r="D1574" s="29">
        <v>43525</v>
      </c>
      <c r="E1574" t="s">
        <v>95</v>
      </c>
      <c r="F1574" t="s">
        <v>84</v>
      </c>
      <c r="G1574">
        <v>269.60000000000002</v>
      </c>
      <c r="H1574">
        <v>139.5</v>
      </c>
      <c r="I1574" s="38">
        <v>257.89999999999998</v>
      </c>
      <c r="J1574">
        <v>134</v>
      </c>
      <c r="K1574">
        <v>4.5366421093447258</v>
      </c>
      <c r="L1574">
        <v>4.1044776119402986</v>
      </c>
    </row>
    <row r="1575" spans="1:12" x14ac:dyDescent="0.35">
      <c r="A1575" t="s">
        <v>33</v>
      </c>
      <c r="B1575">
        <v>2019</v>
      </c>
      <c r="C1575" t="s">
        <v>36</v>
      </c>
      <c r="D1575" s="29">
        <v>43525</v>
      </c>
      <c r="E1575" t="s">
        <v>95</v>
      </c>
      <c r="F1575" t="s">
        <v>21</v>
      </c>
      <c r="G1575">
        <v>128.80000000000001</v>
      </c>
      <c r="H1575">
        <v>139.5</v>
      </c>
      <c r="I1575" s="38">
        <v>126.4</v>
      </c>
      <c r="J1575">
        <v>134</v>
      </c>
      <c r="K1575">
        <v>1.8987341772151944</v>
      </c>
      <c r="L1575">
        <v>4.1044776119402986</v>
      </c>
    </row>
    <row r="1576" spans="1:12" x14ac:dyDescent="0.35">
      <c r="A1576" t="s">
        <v>33</v>
      </c>
      <c r="B1576">
        <v>2019</v>
      </c>
      <c r="C1576" t="s">
        <v>36</v>
      </c>
      <c r="D1576" s="29">
        <v>43525</v>
      </c>
      <c r="E1576" t="s">
        <v>95</v>
      </c>
      <c r="F1576" t="s">
        <v>23</v>
      </c>
      <c r="G1576">
        <v>139.19999999999999</v>
      </c>
      <c r="H1576">
        <v>139.5</v>
      </c>
      <c r="I1576" s="38">
        <v>130.5</v>
      </c>
      <c r="J1576">
        <v>134</v>
      </c>
      <c r="K1576">
        <v>6.6666666666666581</v>
      </c>
      <c r="L1576">
        <v>4.1044776119402986</v>
      </c>
    </row>
    <row r="1577" spans="1:12" x14ac:dyDescent="0.35">
      <c r="A1577" t="s">
        <v>34</v>
      </c>
      <c r="B1577">
        <v>2019</v>
      </c>
      <c r="C1577" t="s">
        <v>38</v>
      </c>
      <c r="D1577" s="29">
        <v>43586</v>
      </c>
      <c r="E1577" t="s">
        <v>95</v>
      </c>
      <c r="F1577" t="s">
        <v>75</v>
      </c>
      <c r="G1577">
        <v>1657.9000000000003</v>
      </c>
      <c r="H1577">
        <v>142</v>
      </c>
      <c r="I1577" s="38">
        <v>1629.8999999999999</v>
      </c>
      <c r="J1577">
        <v>137.80000000000001</v>
      </c>
      <c r="K1577">
        <v>1.7178968034849043</v>
      </c>
      <c r="L1577">
        <v>3.0478955007256809</v>
      </c>
    </row>
    <row r="1578" spans="1:12" x14ac:dyDescent="0.35">
      <c r="A1578" t="s">
        <v>34</v>
      </c>
      <c r="B1578">
        <v>2019</v>
      </c>
      <c r="C1578" t="s">
        <v>38</v>
      </c>
      <c r="D1578" s="29">
        <v>43586</v>
      </c>
      <c r="E1578" t="s">
        <v>95</v>
      </c>
      <c r="F1578" t="s">
        <v>17</v>
      </c>
      <c r="G1578">
        <v>436.1</v>
      </c>
      <c r="H1578">
        <v>142</v>
      </c>
      <c r="I1578" s="38">
        <v>428.09999999999997</v>
      </c>
      <c r="J1578">
        <v>137.80000000000001</v>
      </c>
      <c r="K1578">
        <v>1.8687222611539493</v>
      </c>
      <c r="L1578">
        <v>3.0478955007256809</v>
      </c>
    </row>
    <row r="1579" spans="1:12" x14ac:dyDescent="0.35">
      <c r="A1579" t="s">
        <v>34</v>
      </c>
      <c r="B1579">
        <v>2019</v>
      </c>
      <c r="C1579" t="s">
        <v>38</v>
      </c>
      <c r="D1579" s="29">
        <v>43586</v>
      </c>
      <c r="E1579" t="s">
        <v>95</v>
      </c>
      <c r="F1579" t="s">
        <v>82</v>
      </c>
      <c r="G1579">
        <v>426.6</v>
      </c>
      <c r="H1579">
        <v>142</v>
      </c>
      <c r="I1579" s="38">
        <v>408.20000000000005</v>
      </c>
      <c r="J1579">
        <v>137.80000000000001</v>
      </c>
      <c r="K1579">
        <v>4.5075943165115078</v>
      </c>
      <c r="L1579">
        <v>3.0478955007256809</v>
      </c>
    </row>
    <row r="1580" spans="1:12" x14ac:dyDescent="0.35">
      <c r="A1580" t="s">
        <v>34</v>
      </c>
      <c r="B1580">
        <v>2019</v>
      </c>
      <c r="C1580" t="s">
        <v>38</v>
      </c>
      <c r="D1580" s="29">
        <v>43586</v>
      </c>
      <c r="E1580" t="s">
        <v>95</v>
      </c>
      <c r="F1580" t="s">
        <v>83</v>
      </c>
      <c r="G1580">
        <v>570.70000000000005</v>
      </c>
      <c r="H1580">
        <v>142</v>
      </c>
      <c r="I1580" s="38">
        <v>549.5</v>
      </c>
      <c r="J1580">
        <v>137.80000000000001</v>
      </c>
      <c r="K1580">
        <v>3.8580527752502354</v>
      </c>
      <c r="L1580">
        <v>3.0478955007256809</v>
      </c>
    </row>
    <row r="1581" spans="1:12" x14ac:dyDescent="0.35">
      <c r="A1581" t="s">
        <v>34</v>
      </c>
      <c r="B1581">
        <v>2019</v>
      </c>
      <c r="C1581" t="s">
        <v>38</v>
      </c>
      <c r="D1581" s="29">
        <v>43586</v>
      </c>
      <c r="E1581" t="s">
        <v>95</v>
      </c>
      <c r="F1581" t="s">
        <v>84</v>
      </c>
      <c r="G1581">
        <v>281.89999999999998</v>
      </c>
      <c r="H1581">
        <v>142</v>
      </c>
      <c r="I1581" s="38">
        <v>269.5</v>
      </c>
      <c r="J1581">
        <v>137.80000000000001</v>
      </c>
      <c r="K1581">
        <v>4.6011131725417354</v>
      </c>
      <c r="L1581">
        <v>3.0478955007256809</v>
      </c>
    </row>
    <row r="1582" spans="1:12" x14ac:dyDescent="0.35">
      <c r="A1582" t="s">
        <v>34</v>
      </c>
      <c r="B1582">
        <v>2019</v>
      </c>
      <c r="C1582" t="s">
        <v>38</v>
      </c>
      <c r="D1582" s="29">
        <v>43586</v>
      </c>
      <c r="E1582" t="s">
        <v>95</v>
      </c>
      <c r="F1582" t="s">
        <v>21</v>
      </c>
      <c r="G1582">
        <v>140.30000000000001</v>
      </c>
      <c r="H1582">
        <v>142</v>
      </c>
      <c r="I1582" s="38">
        <v>136.9</v>
      </c>
      <c r="J1582">
        <v>137.80000000000001</v>
      </c>
      <c r="K1582">
        <v>2.4835646457268119</v>
      </c>
      <c r="L1582">
        <v>3.0478955007256809</v>
      </c>
    </row>
    <row r="1583" spans="1:12" x14ac:dyDescent="0.35">
      <c r="A1583" t="s">
        <v>34</v>
      </c>
      <c r="B1583">
        <v>2019</v>
      </c>
      <c r="C1583" t="s">
        <v>38</v>
      </c>
      <c r="D1583" s="29">
        <v>43586</v>
      </c>
      <c r="E1583" t="s">
        <v>95</v>
      </c>
      <c r="F1583" t="s">
        <v>23</v>
      </c>
      <c r="G1583">
        <v>146.9</v>
      </c>
      <c r="H1583">
        <v>142</v>
      </c>
      <c r="I1583" s="38">
        <v>136</v>
      </c>
      <c r="J1583">
        <v>137.80000000000001</v>
      </c>
      <c r="K1583">
        <v>8.0147058823529456</v>
      </c>
      <c r="L1583">
        <v>3.0478955007256809</v>
      </c>
    </row>
    <row r="1584" spans="1:12" x14ac:dyDescent="0.35">
      <c r="A1584" t="s">
        <v>30</v>
      </c>
      <c r="B1584">
        <v>2019</v>
      </c>
      <c r="C1584" t="s">
        <v>38</v>
      </c>
      <c r="D1584" s="29">
        <v>43586</v>
      </c>
      <c r="E1584" t="s">
        <v>95</v>
      </c>
      <c r="F1584" t="s">
        <v>75</v>
      </c>
      <c r="G1584">
        <v>1644.4</v>
      </c>
      <c r="H1584">
        <v>142.4</v>
      </c>
      <c r="I1584" s="38">
        <v>1650.2</v>
      </c>
      <c r="J1584">
        <v>139.80000000000001</v>
      </c>
      <c r="K1584">
        <v>-0.35147254878196305</v>
      </c>
      <c r="L1584">
        <v>1.8597997138769629</v>
      </c>
    </row>
    <row r="1585" spans="1:12" x14ac:dyDescent="0.35">
      <c r="A1585" t="s">
        <v>30</v>
      </c>
      <c r="B1585">
        <v>2019</v>
      </c>
      <c r="C1585" t="s">
        <v>38</v>
      </c>
      <c r="D1585" s="29">
        <v>43586</v>
      </c>
      <c r="E1585" t="s">
        <v>95</v>
      </c>
      <c r="F1585" t="s">
        <v>17</v>
      </c>
      <c r="G1585">
        <v>448.59999999999997</v>
      </c>
      <c r="H1585">
        <v>142.4</v>
      </c>
      <c r="I1585" s="38">
        <v>444.7</v>
      </c>
      <c r="J1585">
        <v>139.80000000000001</v>
      </c>
      <c r="K1585">
        <v>0.87699572745670729</v>
      </c>
      <c r="L1585">
        <v>1.8597997138769629</v>
      </c>
    </row>
    <row r="1586" spans="1:12" x14ac:dyDescent="0.35">
      <c r="A1586" t="s">
        <v>30</v>
      </c>
      <c r="B1586">
        <v>2019</v>
      </c>
      <c r="C1586" t="s">
        <v>38</v>
      </c>
      <c r="D1586" s="29">
        <v>43586</v>
      </c>
      <c r="E1586" t="s">
        <v>95</v>
      </c>
      <c r="F1586" t="s">
        <v>82</v>
      </c>
      <c r="G1586">
        <v>436.99999999999994</v>
      </c>
      <c r="H1586">
        <v>142.4</v>
      </c>
      <c r="I1586" s="38">
        <v>414</v>
      </c>
      <c r="J1586">
        <v>139.80000000000001</v>
      </c>
      <c r="K1586">
        <v>5.555555555555542</v>
      </c>
      <c r="L1586">
        <v>1.8597997138769629</v>
      </c>
    </row>
    <row r="1587" spans="1:12" x14ac:dyDescent="0.35">
      <c r="A1587" t="s">
        <v>30</v>
      </c>
      <c r="B1587">
        <v>2019</v>
      </c>
      <c r="C1587" t="s">
        <v>38</v>
      </c>
      <c r="D1587" s="29">
        <v>43586</v>
      </c>
      <c r="E1587" t="s">
        <v>95</v>
      </c>
      <c r="F1587" t="s">
        <v>83</v>
      </c>
      <c r="G1587">
        <v>580.79999999999995</v>
      </c>
      <c r="H1587">
        <v>142.4</v>
      </c>
      <c r="I1587" s="38">
        <v>557.20000000000005</v>
      </c>
      <c r="J1587">
        <v>139.80000000000001</v>
      </c>
      <c r="K1587">
        <v>4.2354630294328626</v>
      </c>
      <c r="L1587">
        <v>1.8597997138769629</v>
      </c>
    </row>
    <row r="1588" spans="1:12" x14ac:dyDescent="0.35">
      <c r="A1588" t="s">
        <v>30</v>
      </c>
      <c r="B1588">
        <v>2019</v>
      </c>
      <c r="C1588" t="s">
        <v>38</v>
      </c>
      <c r="D1588" s="29">
        <v>43586</v>
      </c>
      <c r="E1588" t="s">
        <v>95</v>
      </c>
      <c r="F1588" t="s">
        <v>84</v>
      </c>
      <c r="G1588">
        <v>292.39999999999998</v>
      </c>
      <c r="H1588">
        <v>142.4</v>
      </c>
      <c r="I1588" s="38">
        <v>276.89999999999998</v>
      </c>
      <c r="J1588">
        <v>139.80000000000001</v>
      </c>
      <c r="K1588">
        <v>5.5976886962802457</v>
      </c>
      <c r="L1588">
        <v>1.8597997138769629</v>
      </c>
    </row>
    <row r="1589" spans="1:12" x14ac:dyDescent="0.35">
      <c r="A1589" t="s">
        <v>30</v>
      </c>
      <c r="B1589">
        <v>2019</v>
      </c>
      <c r="C1589" t="s">
        <v>38</v>
      </c>
      <c r="D1589" s="29">
        <v>43586</v>
      </c>
      <c r="E1589" t="s">
        <v>95</v>
      </c>
      <c r="F1589" t="s">
        <v>21</v>
      </c>
      <c r="G1589">
        <v>146.9</v>
      </c>
      <c r="H1589">
        <v>142.4</v>
      </c>
      <c r="I1589" s="38">
        <v>144.30000000000001</v>
      </c>
      <c r="J1589">
        <v>139.80000000000001</v>
      </c>
      <c r="K1589">
        <v>1.8018018018017976</v>
      </c>
      <c r="L1589">
        <v>1.8597997138769629</v>
      </c>
    </row>
    <row r="1590" spans="1:12" x14ac:dyDescent="0.35">
      <c r="A1590" t="s">
        <v>30</v>
      </c>
      <c r="B1590">
        <v>2019</v>
      </c>
      <c r="C1590" t="s">
        <v>38</v>
      </c>
      <c r="D1590" s="29">
        <v>43586</v>
      </c>
      <c r="E1590" t="s">
        <v>95</v>
      </c>
      <c r="F1590" t="s">
        <v>23</v>
      </c>
      <c r="G1590">
        <v>151.30000000000001</v>
      </c>
      <c r="H1590">
        <v>142.4</v>
      </c>
      <c r="I1590" s="38">
        <v>138.4</v>
      </c>
      <c r="J1590">
        <v>139.80000000000001</v>
      </c>
      <c r="K1590">
        <v>9.3208092485549177</v>
      </c>
      <c r="L1590">
        <v>1.8597997138769629</v>
      </c>
    </row>
    <row r="1591" spans="1:12" x14ac:dyDescent="0.35">
      <c r="A1591" t="s">
        <v>33</v>
      </c>
      <c r="B1591">
        <v>2019</v>
      </c>
      <c r="C1591" t="s">
        <v>38</v>
      </c>
      <c r="D1591" s="29">
        <v>43586</v>
      </c>
      <c r="E1591" t="s">
        <v>95</v>
      </c>
      <c r="F1591" t="s">
        <v>75</v>
      </c>
      <c r="G1591">
        <v>1682.6000000000001</v>
      </c>
      <c r="H1591">
        <v>141.5</v>
      </c>
      <c r="I1591" s="38">
        <v>1596.3</v>
      </c>
      <c r="J1591">
        <v>135.4</v>
      </c>
      <c r="K1591">
        <v>5.4062519576520822</v>
      </c>
      <c r="L1591">
        <v>4.5051698670605571</v>
      </c>
    </row>
    <row r="1592" spans="1:12" x14ac:dyDescent="0.35">
      <c r="A1592" t="s">
        <v>33</v>
      </c>
      <c r="B1592">
        <v>2019</v>
      </c>
      <c r="C1592" t="s">
        <v>38</v>
      </c>
      <c r="D1592" s="29">
        <v>43586</v>
      </c>
      <c r="E1592" t="s">
        <v>95</v>
      </c>
      <c r="F1592" t="s">
        <v>17</v>
      </c>
      <c r="G1592">
        <v>417.9</v>
      </c>
      <c r="H1592">
        <v>141.5</v>
      </c>
      <c r="I1592" s="38">
        <v>403.5</v>
      </c>
      <c r="J1592">
        <v>135.4</v>
      </c>
      <c r="K1592">
        <v>3.5687732342007381</v>
      </c>
      <c r="L1592">
        <v>4.5051698670605571</v>
      </c>
    </row>
    <row r="1593" spans="1:12" x14ac:dyDescent="0.35">
      <c r="A1593" t="s">
        <v>33</v>
      </c>
      <c r="B1593">
        <v>2019</v>
      </c>
      <c r="C1593" t="s">
        <v>38</v>
      </c>
      <c r="D1593" s="29">
        <v>43586</v>
      </c>
      <c r="E1593" t="s">
        <v>95</v>
      </c>
      <c r="F1593" t="s">
        <v>82</v>
      </c>
      <c r="G1593">
        <v>418.2</v>
      </c>
      <c r="H1593">
        <v>141.5</v>
      </c>
      <c r="I1593" s="38">
        <v>403.4</v>
      </c>
      <c r="J1593">
        <v>135.4</v>
      </c>
      <c r="K1593">
        <v>3.6688150718889472</v>
      </c>
      <c r="L1593">
        <v>4.5051698670605571</v>
      </c>
    </row>
    <row r="1594" spans="1:12" x14ac:dyDescent="0.35">
      <c r="A1594" t="s">
        <v>33</v>
      </c>
      <c r="B1594">
        <v>2019</v>
      </c>
      <c r="C1594" t="s">
        <v>38</v>
      </c>
      <c r="D1594" s="29">
        <v>43586</v>
      </c>
      <c r="E1594" t="s">
        <v>95</v>
      </c>
      <c r="F1594" t="s">
        <v>83</v>
      </c>
      <c r="G1594">
        <v>561.70000000000005</v>
      </c>
      <c r="H1594">
        <v>141.5</v>
      </c>
      <c r="I1594" s="38">
        <v>543</v>
      </c>
      <c r="J1594">
        <v>135.4</v>
      </c>
      <c r="K1594">
        <v>3.4438305709024024</v>
      </c>
      <c r="L1594">
        <v>4.5051698670605571</v>
      </c>
    </row>
    <row r="1595" spans="1:12" x14ac:dyDescent="0.35">
      <c r="A1595" t="s">
        <v>33</v>
      </c>
      <c r="B1595">
        <v>2019</v>
      </c>
      <c r="C1595" t="s">
        <v>38</v>
      </c>
      <c r="D1595" s="29">
        <v>43586</v>
      </c>
      <c r="E1595" t="s">
        <v>95</v>
      </c>
      <c r="F1595" t="s">
        <v>84</v>
      </c>
      <c r="G1595">
        <v>270.5</v>
      </c>
      <c r="H1595">
        <v>141.5</v>
      </c>
      <c r="I1595" s="38">
        <v>261.39999999999998</v>
      </c>
      <c r="J1595">
        <v>135.4</v>
      </c>
      <c r="K1595">
        <v>3.4812547819433908</v>
      </c>
      <c r="L1595">
        <v>4.5051698670605571</v>
      </c>
    </row>
    <row r="1596" spans="1:12" x14ac:dyDescent="0.35">
      <c r="A1596" t="s">
        <v>33</v>
      </c>
      <c r="B1596">
        <v>2019</v>
      </c>
      <c r="C1596" t="s">
        <v>38</v>
      </c>
      <c r="D1596" s="29">
        <v>43586</v>
      </c>
      <c r="E1596" t="s">
        <v>95</v>
      </c>
      <c r="F1596" t="s">
        <v>21</v>
      </c>
      <c r="G1596">
        <v>129.4</v>
      </c>
      <c r="H1596">
        <v>141.5</v>
      </c>
      <c r="I1596" s="38">
        <v>124.7</v>
      </c>
      <c r="J1596">
        <v>135.4</v>
      </c>
      <c r="K1596">
        <v>3.7690457097032901</v>
      </c>
      <c r="L1596">
        <v>4.5051698670605571</v>
      </c>
    </row>
    <row r="1597" spans="1:12" x14ac:dyDescent="0.35">
      <c r="A1597" t="s">
        <v>33</v>
      </c>
      <c r="B1597">
        <v>2019</v>
      </c>
      <c r="C1597" t="s">
        <v>38</v>
      </c>
      <c r="D1597" s="29">
        <v>43586</v>
      </c>
      <c r="E1597" t="s">
        <v>95</v>
      </c>
      <c r="F1597" t="s">
        <v>23</v>
      </c>
      <c r="G1597">
        <v>139.80000000000001</v>
      </c>
      <c r="H1597">
        <v>141.5</v>
      </c>
      <c r="I1597" s="38">
        <v>132</v>
      </c>
      <c r="J1597">
        <v>135.4</v>
      </c>
      <c r="K1597">
        <v>5.9090909090909181</v>
      </c>
      <c r="L1597">
        <v>4.5051698670605571</v>
      </c>
    </row>
    <row r="1598" spans="1:12" x14ac:dyDescent="0.35">
      <c r="A1598" t="s">
        <v>34</v>
      </c>
      <c r="B1598">
        <v>2019</v>
      </c>
      <c r="C1598" t="s">
        <v>39</v>
      </c>
      <c r="D1598" s="29">
        <v>43617</v>
      </c>
      <c r="E1598" t="s">
        <v>95</v>
      </c>
      <c r="F1598" t="s">
        <v>75</v>
      </c>
      <c r="G1598">
        <v>1679.9</v>
      </c>
      <c r="H1598">
        <v>142.9</v>
      </c>
      <c r="I1598" s="38">
        <v>1643.8000000000002</v>
      </c>
      <c r="J1598">
        <v>138.5</v>
      </c>
      <c r="K1598">
        <v>2.1961309161698446</v>
      </c>
      <c r="L1598">
        <v>3.1768953068592101</v>
      </c>
    </row>
    <row r="1599" spans="1:12" x14ac:dyDescent="0.35">
      <c r="A1599" t="s">
        <v>34</v>
      </c>
      <c r="B1599">
        <v>2019</v>
      </c>
      <c r="C1599" t="s">
        <v>39</v>
      </c>
      <c r="D1599" s="29">
        <v>43617</v>
      </c>
      <c r="E1599" t="s">
        <v>95</v>
      </c>
      <c r="F1599" t="s">
        <v>17</v>
      </c>
      <c r="G1599">
        <v>436.4</v>
      </c>
      <c r="H1599">
        <v>142.9</v>
      </c>
      <c r="I1599" s="38">
        <v>429.7</v>
      </c>
      <c r="J1599">
        <v>138.5</v>
      </c>
      <c r="K1599">
        <v>1.5592273679311122</v>
      </c>
      <c r="L1599">
        <v>3.1768953068592101</v>
      </c>
    </row>
    <row r="1600" spans="1:12" x14ac:dyDescent="0.35">
      <c r="A1600" t="s">
        <v>34</v>
      </c>
      <c r="B1600">
        <v>2019</v>
      </c>
      <c r="C1600" t="s">
        <v>39</v>
      </c>
      <c r="D1600" s="29">
        <v>43617</v>
      </c>
      <c r="E1600" t="s">
        <v>95</v>
      </c>
      <c r="F1600" t="s">
        <v>82</v>
      </c>
      <c r="G1600">
        <v>426.5</v>
      </c>
      <c r="H1600">
        <v>142.9</v>
      </c>
      <c r="I1600" s="38">
        <v>409</v>
      </c>
      <c r="J1600">
        <v>138.5</v>
      </c>
      <c r="K1600">
        <v>4.2787286063569683</v>
      </c>
      <c r="L1600">
        <v>3.1768953068592101</v>
      </c>
    </row>
    <row r="1601" spans="1:12" x14ac:dyDescent="0.35">
      <c r="A1601" t="s">
        <v>34</v>
      </c>
      <c r="B1601">
        <v>2019</v>
      </c>
      <c r="C1601" t="s">
        <v>39</v>
      </c>
      <c r="D1601" s="29">
        <v>43617</v>
      </c>
      <c r="E1601" t="s">
        <v>95</v>
      </c>
      <c r="F1601" t="s">
        <v>83</v>
      </c>
      <c r="G1601">
        <v>573</v>
      </c>
      <c r="H1601">
        <v>142.9</v>
      </c>
      <c r="I1601" s="38">
        <v>551.30000000000007</v>
      </c>
      <c r="J1601">
        <v>138.5</v>
      </c>
      <c r="K1601">
        <v>3.936150916016675</v>
      </c>
      <c r="L1601">
        <v>3.1768953068592101</v>
      </c>
    </row>
    <row r="1602" spans="1:12" x14ac:dyDescent="0.35">
      <c r="A1602" t="s">
        <v>34</v>
      </c>
      <c r="B1602">
        <v>2019</v>
      </c>
      <c r="C1602" t="s">
        <v>39</v>
      </c>
      <c r="D1602" s="29">
        <v>43617</v>
      </c>
      <c r="E1602" t="s">
        <v>95</v>
      </c>
      <c r="F1602" t="s">
        <v>84</v>
      </c>
      <c r="G1602">
        <v>282.39999999999998</v>
      </c>
      <c r="H1602">
        <v>142.9</v>
      </c>
      <c r="I1602" s="38">
        <v>270.5</v>
      </c>
      <c r="J1602">
        <v>138.5</v>
      </c>
      <c r="K1602">
        <v>4.3992606284657949</v>
      </c>
      <c r="L1602">
        <v>3.1768953068592101</v>
      </c>
    </row>
    <row r="1603" spans="1:12" x14ac:dyDescent="0.35">
      <c r="A1603" t="s">
        <v>34</v>
      </c>
      <c r="B1603">
        <v>2019</v>
      </c>
      <c r="C1603" t="s">
        <v>39</v>
      </c>
      <c r="D1603" s="29">
        <v>43617</v>
      </c>
      <c r="E1603" t="s">
        <v>95</v>
      </c>
      <c r="F1603" t="s">
        <v>21</v>
      </c>
      <c r="G1603">
        <v>141.19999999999999</v>
      </c>
      <c r="H1603">
        <v>142.9</v>
      </c>
      <c r="I1603" s="38">
        <v>138.1</v>
      </c>
      <c r="J1603">
        <v>138.5</v>
      </c>
      <c r="K1603">
        <v>2.2447501810282362</v>
      </c>
      <c r="L1603">
        <v>3.1768953068592101</v>
      </c>
    </row>
    <row r="1604" spans="1:12" x14ac:dyDescent="0.35">
      <c r="A1604" t="s">
        <v>34</v>
      </c>
      <c r="B1604">
        <v>2019</v>
      </c>
      <c r="C1604" t="s">
        <v>39</v>
      </c>
      <c r="D1604" s="29">
        <v>43617</v>
      </c>
      <c r="E1604" t="s">
        <v>95</v>
      </c>
      <c r="F1604" t="s">
        <v>23</v>
      </c>
      <c r="G1604">
        <v>147.4</v>
      </c>
      <c r="H1604">
        <v>142.9</v>
      </c>
      <c r="I1604" s="38">
        <v>136.19999999999999</v>
      </c>
      <c r="J1604">
        <v>138.5</v>
      </c>
      <c r="K1604">
        <v>8.2232011747430374</v>
      </c>
      <c r="L1604">
        <v>3.1768953068592101</v>
      </c>
    </row>
    <row r="1605" spans="1:12" x14ac:dyDescent="0.35">
      <c r="A1605" t="s">
        <v>30</v>
      </c>
      <c r="B1605">
        <v>2019</v>
      </c>
      <c r="C1605" t="s">
        <v>39</v>
      </c>
      <c r="D1605" s="29">
        <v>43617</v>
      </c>
      <c r="E1605" t="s">
        <v>95</v>
      </c>
      <c r="F1605" t="s">
        <v>75</v>
      </c>
      <c r="G1605">
        <v>1666.1999999999998</v>
      </c>
      <c r="H1605">
        <v>143.6</v>
      </c>
      <c r="I1605" s="38">
        <v>1657.4999999999998</v>
      </c>
      <c r="J1605">
        <v>140.5</v>
      </c>
      <c r="K1605">
        <v>0.5248868778280571</v>
      </c>
      <c r="L1605">
        <v>2.2064056939501739</v>
      </c>
    </row>
    <row r="1606" spans="1:12" x14ac:dyDescent="0.35">
      <c r="A1606" t="s">
        <v>30</v>
      </c>
      <c r="B1606">
        <v>2019</v>
      </c>
      <c r="C1606" t="s">
        <v>39</v>
      </c>
      <c r="D1606" s="29">
        <v>43617</v>
      </c>
      <c r="E1606" t="s">
        <v>95</v>
      </c>
      <c r="F1606" t="s">
        <v>17</v>
      </c>
      <c r="G1606">
        <v>448.59999999999997</v>
      </c>
      <c r="H1606">
        <v>143.6</v>
      </c>
      <c r="I1606" s="38">
        <v>446.3</v>
      </c>
      <c r="J1606">
        <v>140.5</v>
      </c>
      <c r="K1606">
        <v>0.51534842034504913</v>
      </c>
      <c r="L1606">
        <v>2.2064056939501739</v>
      </c>
    </row>
    <row r="1607" spans="1:12" x14ac:dyDescent="0.35">
      <c r="A1607" t="s">
        <v>30</v>
      </c>
      <c r="B1607">
        <v>2019</v>
      </c>
      <c r="C1607" t="s">
        <v>39</v>
      </c>
      <c r="D1607" s="29">
        <v>43617</v>
      </c>
      <c r="E1607" t="s">
        <v>95</v>
      </c>
      <c r="F1607" t="s">
        <v>82</v>
      </c>
      <c r="G1607">
        <v>437.3</v>
      </c>
      <c r="H1607">
        <v>143.6</v>
      </c>
      <c r="I1607" s="38">
        <v>415</v>
      </c>
      <c r="J1607">
        <v>140.5</v>
      </c>
      <c r="K1607">
        <v>5.3734939759036173</v>
      </c>
      <c r="L1607">
        <v>2.2064056939501739</v>
      </c>
    </row>
    <row r="1608" spans="1:12" x14ac:dyDescent="0.35">
      <c r="A1608" t="s">
        <v>30</v>
      </c>
      <c r="B1608">
        <v>2019</v>
      </c>
      <c r="C1608" t="s">
        <v>39</v>
      </c>
      <c r="D1608" s="29">
        <v>43617</v>
      </c>
      <c r="E1608" t="s">
        <v>95</v>
      </c>
      <c r="F1608" t="s">
        <v>83</v>
      </c>
      <c r="G1608">
        <v>583.40000000000009</v>
      </c>
      <c r="H1608">
        <v>143.6</v>
      </c>
      <c r="I1608" s="38">
        <v>559.30000000000007</v>
      </c>
      <c r="J1608">
        <v>140.5</v>
      </c>
      <c r="K1608">
        <v>4.3089576256034361</v>
      </c>
      <c r="L1608">
        <v>2.2064056939501739</v>
      </c>
    </row>
    <row r="1609" spans="1:12" x14ac:dyDescent="0.35">
      <c r="A1609" t="s">
        <v>30</v>
      </c>
      <c r="B1609">
        <v>2019</v>
      </c>
      <c r="C1609" t="s">
        <v>39</v>
      </c>
      <c r="D1609" s="29">
        <v>43617</v>
      </c>
      <c r="E1609" t="s">
        <v>95</v>
      </c>
      <c r="F1609" t="s">
        <v>84</v>
      </c>
      <c r="G1609">
        <v>292.89999999999998</v>
      </c>
      <c r="H1609">
        <v>143.6</v>
      </c>
      <c r="I1609" s="38">
        <v>277.79999999999995</v>
      </c>
      <c r="J1609">
        <v>140.5</v>
      </c>
      <c r="K1609">
        <v>5.4355651547876267</v>
      </c>
      <c r="L1609">
        <v>2.2064056939501739</v>
      </c>
    </row>
    <row r="1610" spans="1:12" x14ac:dyDescent="0.35">
      <c r="A1610" t="s">
        <v>30</v>
      </c>
      <c r="B1610">
        <v>2019</v>
      </c>
      <c r="C1610" t="s">
        <v>39</v>
      </c>
      <c r="D1610" s="29">
        <v>43617</v>
      </c>
      <c r="E1610" t="s">
        <v>95</v>
      </c>
      <c r="F1610" t="s">
        <v>21</v>
      </c>
      <c r="G1610">
        <v>147.80000000000001</v>
      </c>
      <c r="H1610">
        <v>143.6</v>
      </c>
      <c r="I1610" s="38">
        <v>145.1</v>
      </c>
      <c r="J1610">
        <v>140.5</v>
      </c>
      <c r="K1610">
        <v>1.8607856650585921</v>
      </c>
      <c r="L1610">
        <v>2.2064056939501739</v>
      </c>
    </row>
    <row r="1611" spans="1:12" x14ac:dyDescent="0.35">
      <c r="A1611" t="s">
        <v>30</v>
      </c>
      <c r="B1611">
        <v>2019</v>
      </c>
      <c r="C1611" t="s">
        <v>39</v>
      </c>
      <c r="D1611" s="29">
        <v>43617</v>
      </c>
      <c r="E1611" t="s">
        <v>95</v>
      </c>
      <c r="F1611" t="s">
        <v>23</v>
      </c>
      <c r="G1611">
        <v>151.69999999999999</v>
      </c>
      <c r="H1611">
        <v>143.6</v>
      </c>
      <c r="I1611" s="38">
        <v>138.4</v>
      </c>
      <c r="J1611">
        <v>140.5</v>
      </c>
      <c r="K1611">
        <v>9.6098265895953627</v>
      </c>
      <c r="L1611">
        <v>2.2064056939501739</v>
      </c>
    </row>
    <row r="1612" spans="1:12" x14ac:dyDescent="0.35">
      <c r="A1612" t="s">
        <v>33</v>
      </c>
      <c r="B1612">
        <v>2019</v>
      </c>
      <c r="C1612" t="s">
        <v>39</v>
      </c>
      <c r="D1612" s="29">
        <v>43617</v>
      </c>
      <c r="E1612" t="s">
        <v>95</v>
      </c>
      <c r="F1612" t="s">
        <v>75</v>
      </c>
      <c r="G1612">
        <v>1704.2999999999997</v>
      </c>
      <c r="H1612">
        <v>142.1</v>
      </c>
      <c r="I1612" s="38">
        <v>1620.6000000000001</v>
      </c>
      <c r="J1612">
        <v>136.19999999999999</v>
      </c>
      <c r="K1612">
        <v>5.164753794890756</v>
      </c>
      <c r="L1612">
        <v>4.331864904552134</v>
      </c>
    </row>
    <row r="1613" spans="1:12" x14ac:dyDescent="0.35">
      <c r="A1613" t="s">
        <v>33</v>
      </c>
      <c r="B1613">
        <v>2019</v>
      </c>
      <c r="C1613" t="s">
        <v>39</v>
      </c>
      <c r="D1613" s="29">
        <v>43617</v>
      </c>
      <c r="E1613" t="s">
        <v>95</v>
      </c>
      <c r="F1613" t="s">
        <v>17</v>
      </c>
      <c r="G1613">
        <v>418.4</v>
      </c>
      <c r="H1613">
        <v>142.1</v>
      </c>
      <c r="I1613" s="38">
        <v>405</v>
      </c>
      <c r="J1613">
        <v>136.19999999999999</v>
      </c>
      <c r="K1613">
        <v>3.3086419753086362</v>
      </c>
      <c r="L1613">
        <v>4.331864904552134</v>
      </c>
    </row>
    <row r="1614" spans="1:12" x14ac:dyDescent="0.35">
      <c r="A1614" t="s">
        <v>33</v>
      </c>
      <c r="B1614">
        <v>2019</v>
      </c>
      <c r="C1614" t="s">
        <v>39</v>
      </c>
      <c r="D1614" s="29">
        <v>43617</v>
      </c>
      <c r="E1614" t="s">
        <v>95</v>
      </c>
      <c r="F1614" t="s">
        <v>82</v>
      </c>
      <c r="G1614">
        <v>417.9</v>
      </c>
      <c r="H1614">
        <v>142.1</v>
      </c>
      <c r="I1614" s="38">
        <v>404.09999999999997</v>
      </c>
      <c r="J1614">
        <v>136.19999999999999</v>
      </c>
      <c r="K1614">
        <v>3.4149962880475164</v>
      </c>
      <c r="L1614">
        <v>4.331864904552134</v>
      </c>
    </row>
    <row r="1615" spans="1:12" x14ac:dyDescent="0.35">
      <c r="A1615" t="s">
        <v>33</v>
      </c>
      <c r="B1615">
        <v>2019</v>
      </c>
      <c r="C1615" t="s">
        <v>39</v>
      </c>
      <c r="D1615" s="29">
        <v>43617</v>
      </c>
      <c r="E1615" t="s">
        <v>95</v>
      </c>
      <c r="F1615" t="s">
        <v>83</v>
      </c>
      <c r="G1615">
        <v>563.70000000000005</v>
      </c>
      <c r="H1615">
        <v>142.1</v>
      </c>
      <c r="I1615" s="38">
        <v>544.4</v>
      </c>
      <c r="J1615">
        <v>136.19999999999999</v>
      </c>
      <c r="K1615">
        <v>3.5451873622336643</v>
      </c>
      <c r="L1615">
        <v>4.331864904552134</v>
      </c>
    </row>
    <row r="1616" spans="1:12" x14ac:dyDescent="0.35">
      <c r="A1616" t="s">
        <v>33</v>
      </c>
      <c r="B1616">
        <v>2019</v>
      </c>
      <c r="C1616" t="s">
        <v>39</v>
      </c>
      <c r="D1616" s="29">
        <v>43617</v>
      </c>
      <c r="E1616" t="s">
        <v>95</v>
      </c>
      <c r="F1616" t="s">
        <v>84</v>
      </c>
      <c r="G1616">
        <v>271</v>
      </c>
      <c r="H1616">
        <v>142.1</v>
      </c>
      <c r="I1616" s="38">
        <v>262.60000000000002</v>
      </c>
      <c r="J1616">
        <v>136.19999999999999</v>
      </c>
      <c r="K1616">
        <v>3.19878141660319</v>
      </c>
      <c r="L1616">
        <v>4.331864904552134</v>
      </c>
    </row>
    <row r="1617" spans="1:12" x14ac:dyDescent="0.35">
      <c r="A1617" t="s">
        <v>33</v>
      </c>
      <c r="B1617">
        <v>2019</v>
      </c>
      <c r="C1617" t="s">
        <v>39</v>
      </c>
      <c r="D1617" s="29">
        <v>43617</v>
      </c>
      <c r="E1617" t="s">
        <v>95</v>
      </c>
      <c r="F1617" t="s">
        <v>21</v>
      </c>
      <c r="G1617">
        <v>130.5</v>
      </c>
      <c r="H1617">
        <v>142.1</v>
      </c>
      <c r="I1617" s="38">
        <v>126.5</v>
      </c>
      <c r="J1617">
        <v>136.19999999999999</v>
      </c>
      <c r="K1617">
        <v>3.1620553359683794</v>
      </c>
      <c r="L1617">
        <v>4.331864904552134</v>
      </c>
    </row>
    <row r="1618" spans="1:12" x14ac:dyDescent="0.35">
      <c r="A1618" t="s">
        <v>33</v>
      </c>
      <c r="B1618">
        <v>2019</v>
      </c>
      <c r="C1618" t="s">
        <v>39</v>
      </c>
      <c r="D1618" s="29">
        <v>43617</v>
      </c>
      <c r="E1618" t="s">
        <v>95</v>
      </c>
      <c r="F1618" t="s">
        <v>23</v>
      </c>
      <c r="G1618">
        <v>140.30000000000001</v>
      </c>
      <c r="H1618">
        <v>142.1</v>
      </c>
      <c r="I1618" s="38">
        <v>132.6</v>
      </c>
      <c r="J1618">
        <v>136.19999999999999</v>
      </c>
      <c r="K1618">
        <v>5.8069381598793495</v>
      </c>
      <c r="L1618">
        <v>4.331864904552134</v>
      </c>
    </row>
    <row r="1619" spans="1:12" x14ac:dyDescent="0.35">
      <c r="A1619" t="s">
        <v>30</v>
      </c>
      <c r="B1619">
        <v>2019</v>
      </c>
      <c r="C1619" t="s">
        <v>40</v>
      </c>
      <c r="D1619" s="29">
        <v>43647</v>
      </c>
      <c r="E1619" t="s">
        <v>95</v>
      </c>
      <c r="F1619" t="s">
        <v>21</v>
      </c>
      <c r="G1619">
        <v>146.80000000000001</v>
      </c>
      <c r="H1619">
        <v>144.9</v>
      </c>
      <c r="I1619" s="38">
        <v>146.80000000000001</v>
      </c>
      <c r="J1619">
        <v>141.80000000000001</v>
      </c>
      <c r="K1619">
        <v>0</v>
      </c>
      <c r="L1619">
        <v>2.1861777150916741</v>
      </c>
    </row>
    <row r="1620" spans="1:12" x14ac:dyDescent="0.35">
      <c r="A1620" t="s">
        <v>34</v>
      </c>
      <c r="B1620">
        <v>2019</v>
      </c>
      <c r="C1620" t="s">
        <v>40</v>
      </c>
      <c r="D1620" s="29">
        <v>43647</v>
      </c>
      <c r="E1620" t="s">
        <v>95</v>
      </c>
      <c r="F1620" t="s">
        <v>75</v>
      </c>
      <c r="G1620">
        <v>1702.8</v>
      </c>
      <c r="H1620">
        <v>144.19999999999999</v>
      </c>
      <c r="I1620" s="38">
        <v>1665</v>
      </c>
      <c r="J1620">
        <v>139.80000000000001</v>
      </c>
      <c r="K1620">
        <v>2.2702702702702675</v>
      </c>
      <c r="L1620">
        <v>3.14735336194562</v>
      </c>
    </row>
    <row r="1621" spans="1:12" x14ac:dyDescent="0.35">
      <c r="A1621" t="s">
        <v>34</v>
      </c>
      <c r="B1621">
        <v>2019</v>
      </c>
      <c r="C1621" t="s">
        <v>40</v>
      </c>
      <c r="D1621" s="29">
        <v>43647</v>
      </c>
      <c r="E1621" t="s">
        <v>95</v>
      </c>
      <c r="F1621" t="s">
        <v>17</v>
      </c>
      <c r="G1621">
        <v>437</v>
      </c>
      <c r="H1621">
        <v>144.19999999999999</v>
      </c>
      <c r="I1621" s="38">
        <v>430.80000000000007</v>
      </c>
      <c r="J1621">
        <v>139.80000000000001</v>
      </c>
      <c r="K1621">
        <v>1.4391829155060192</v>
      </c>
      <c r="L1621">
        <v>3.14735336194562</v>
      </c>
    </row>
    <row r="1622" spans="1:12" x14ac:dyDescent="0.35">
      <c r="A1622" t="s">
        <v>34</v>
      </c>
      <c r="B1622">
        <v>2019</v>
      </c>
      <c r="C1622" t="s">
        <v>40</v>
      </c>
      <c r="D1622" s="29">
        <v>43647</v>
      </c>
      <c r="E1622" t="s">
        <v>95</v>
      </c>
      <c r="F1622" t="s">
        <v>82</v>
      </c>
      <c r="G1622">
        <v>430.2</v>
      </c>
      <c r="H1622">
        <v>144.19999999999999</v>
      </c>
      <c r="I1622" s="38">
        <v>411.9</v>
      </c>
      <c r="J1622">
        <v>139.80000000000001</v>
      </c>
      <c r="K1622">
        <v>4.4428259286234555</v>
      </c>
      <c r="L1622">
        <v>3.14735336194562</v>
      </c>
    </row>
    <row r="1623" spans="1:12" x14ac:dyDescent="0.35">
      <c r="A1623" t="s">
        <v>34</v>
      </c>
      <c r="B1623">
        <v>2019</v>
      </c>
      <c r="C1623" t="s">
        <v>40</v>
      </c>
      <c r="D1623" s="29">
        <v>43647</v>
      </c>
      <c r="E1623" t="s">
        <v>95</v>
      </c>
      <c r="F1623" t="s">
        <v>83</v>
      </c>
      <c r="G1623">
        <v>576.09999999999991</v>
      </c>
      <c r="H1623">
        <v>144.19999999999999</v>
      </c>
      <c r="I1623" s="38">
        <v>551</v>
      </c>
      <c r="J1623">
        <v>139.80000000000001</v>
      </c>
      <c r="K1623">
        <v>4.5553539019963534</v>
      </c>
      <c r="L1623">
        <v>3.14735336194562</v>
      </c>
    </row>
    <row r="1624" spans="1:12" x14ac:dyDescent="0.35">
      <c r="A1624" t="s">
        <v>34</v>
      </c>
      <c r="B1624">
        <v>2019</v>
      </c>
      <c r="C1624" t="s">
        <v>40</v>
      </c>
      <c r="D1624" s="29">
        <v>43647</v>
      </c>
      <c r="E1624" t="s">
        <v>95</v>
      </c>
      <c r="F1624" t="s">
        <v>84</v>
      </c>
      <c r="G1624">
        <v>283.7</v>
      </c>
      <c r="H1624">
        <v>144.19999999999999</v>
      </c>
      <c r="I1624" s="38">
        <v>271.79999999999995</v>
      </c>
      <c r="J1624">
        <v>139.80000000000001</v>
      </c>
      <c r="K1624">
        <v>4.3782192788815442</v>
      </c>
      <c r="L1624">
        <v>3.14735336194562</v>
      </c>
    </row>
    <row r="1625" spans="1:12" x14ac:dyDescent="0.35">
      <c r="A1625" t="s">
        <v>34</v>
      </c>
      <c r="B1625">
        <v>2019</v>
      </c>
      <c r="C1625" t="s">
        <v>40</v>
      </c>
      <c r="D1625" s="29">
        <v>43647</v>
      </c>
      <c r="E1625" t="s">
        <v>95</v>
      </c>
      <c r="F1625" t="s">
        <v>21</v>
      </c>
      <c r="G1625">
        <v>139.30000000000001</v>
      </c>
      <c r="H1625">
        <v>144.19999999999999</v>
      </c>
      <c r="I1625" s="38">
        <v>139.69999999999999</v>
      </c>
      <c r="J1625">
        <v>139.80000000000001</v>
      </c>
      <c r="K1625">
        <v>-0.28632784538294725</v>
      </c>
      <c r="L1625">
        <v>3.14735336194562</v>
      </c>
    </row>
    <row r="1626" spans="1:12" x14ac:dyDescent="0.35">
      <c r="A1626" t="s">
        <v>34</v>
      </c>
      <c r="B1626">
        <v>2019</v>
      </c>
      <c r="C1626" t="s">
        <v>40</v>
      </c>
      <c r="D1626" s="29">
        <v>43647</v>
      </c>
      <c r="E1626" t="s">
        <v>95</v>
      </c>
      <c r="F1626" t="s">
        <v>23</v>
      </c>
      <c r="G1626">
        <v>147.9</v>
      </c>
      <c r="H1626">
        <v>144.19999999999999</v>
      </c>
      <c r="I1626" s="38">
        <v>137</v>
      </c>
      <c r="J1626">
        <v>139.80000000000001</v>
      </c>
      <c r="K1626">
        <v>7.956204379562049</v>
      </c>
      <c r="L1626">
        <v>3.14735336194562</v>
      </c>
    </row>
    <row r="1627" spans="1:12" x14ac:dyDescent="0.35">
      <c r="A1627" t="s">
        <v>30</v>
      </c>
      <c r="B1627">
        <v>2019</v>
      </c>
      <c r="C1627" t="s">
        <v>40</v>
      </c>
      <c r="D1627" s="29">
        <v>43647</v>
      </c>
      <c r="E1627" t="s">
        <v>95</v>
      </c>
      <c r="F1627" t="s">
        <v>75</v>
      </c>
      <c r="G1627">
        <v>1688.3999999999999</v>
      </c>
      <c r="H1627">
        <v>144.9</v>
      </c>
      <c r="I1627" s="38">
        <v>1677.7000000000003</v>
      </c>
      <c r="J1627">
        <v>141.80000000000001</v>
      </c>
      <c r="K1627">
        <v>0.63777791023422481</v>
      </c>
      <c r="L1627">
        <v>2.1861777150916741</v>
      </c>
    </row>
    <row r="1628" spans="1:12" x14ac:dyDescent="0.35">
      <c r="A1628" t="s">
        <v>30</v>
      </c>
      <c r="B1628">
        <v>2019</v>
      </c>
      <c r="C1628" t="s">
        <v>40</v>
      </c>
      <c r="D1628" s="29">
        <v>43647</v>
      </c>
      <c r="E1628" t="s">
        <v>95</v>
      </c>
      <c r="F1628" t="s">
        <v>17</v>
      </c>
      <c r="G1628">
        <v>449.1</v>
      </c>
      <c r="H1628">
        <v>144.9</v>
      </c>
      <c r="I1628" s="38">
        <v>447.20000000000005</v>
      </c>
      <c r="J1628">
        <v>141.80000000000001</v>
      </c>
      <c r="K1628">
        <v>0.42486583184257093</v>
      </c>
      <c r="L1628">
        <v>2.1861777150916741</v>
      </c>
    </row>
    <row r="1629" spans="1:12" x14ac:dyDescent="0.35">
      <c r="A1629" t="s">
        <v>30</v>
      </c>
      <c r="B1629">
        <v>2019</v>
      </c>
      <c r="C1629" t="s">
        <v>40</v>
      </c>
      <c r="D1629" s="29">
        <v>43647</v>
      </c>
      <c r="E1629" t="s">
        <v>95</v>
      </c>
      <c r="F1629" t="s">
        <v>82</v>
      </c>
      <c r="G1629">
        <v>440.9</v>
      </c>
      <c r="H1629">
        <v>144.9</v>
      </c>
      <c r="I1629" s="38">
        <v>416.90000000000003</v>
      </c>
      <c r="J1629">
        <v>141.80000000000001</v>
      </c>
      <c r="K1629">
        <v>5.7567762053250036</v>
      </c>
      <c r="L1629">
        <v>2.1861777150916741</v>
      </c>
    </row>
    <row r="1630" spans="1:12" x14ac:dyDescent="0.35">
      <c r="A1630" t="s">
        <v>30</v>
      </c>
      <c r="B1630">
        <v>2019</v>
      </c>
      <c r="C1630" t="s">
        <v>40</v>
      </c>
      <c r="D1630" s="29">
        <v>43647</v>
      </c>
      <c r="E1630" t="s">
        <v>95</v>
      </c>
      <c r="F1630" t="s">
        <v>83</v>
      </c>
      <c r="G1630">
        <v>586.6</v>
      </c>
      <c r="H1630">
        <v>144.9</v>
      </c>
      <c r="I1630" s="38">
        <v>558.69999999999993</v>
      </c>
      <c r="J1630">
        <v>141.80000000000001</v>
      </c>
      <c r="K1630">
        <v>4.993735457311633</v>
      </c>
      <c r="L1630">
        <v>2.1861777150916741</v>
      </c>
    </row>
    <row r="1631" spans="1:12" x14ac:dyDescent="0.35">
      <c r="A1631" t="s">
        <v>30</v>
      </c>
      <c r="B1631">
        <v>2019</v>
      </c>
      <c r="C1631" t="s">
        <v>40</v>
      </c>
      <c r="D1631" s="29">
        <v>43647</v>
      </c>
      <c r="E1631" t="s">
        <v>95</v>
      </c>
      <c r="F1631" t="s">
        <v>84</v>
      </c>
      <c r="G1631">
        <v>294.2</v>
      </c>
      <c r="H1631">
        <v>144.9</v>
      </c>
      <c r="I1631" s="38">
        <v>279.10000000000002</v>
      </c>
      <c r="J1631">
        <v>141.80000000000001</v>
      </c>
      <c r="K1631">
        <v>5.4102472232174721</v>
      </c>
      <c r="L1631">
        <v>2.1861777150916741</v>
      </c>
    </row>
    <row r="1632" spans="1:12" x14ac:dyDescent="0.35">
      <c r="A1632" t="s">
        <v>30</v>
      </c>
      <c r="B1632">
        <v>2019</v>
      </c>
      <c r="C1632" t="s">
        <v>40</v>
      </c>
      <c r="D1632" s="29">
        <v>43647</v>
      </c>
      <c r="E1632" t="s">
        <v>95</v>
      </c>
      <c r="F1632" t="s">
        <v>23</v>
      </c>
      <c r="G1632">
        <v>152.19999999999999</v>
      </c>
      <c r="H1632">
        <v>144.9</v>
      </c>
      <c r="I1632" s="38">
        <v>139</v>
      </c>
      <c r="J1632">
        <v>141.80000000000001</v>
      </c>
      <c r="K1632">
        <v>9.4964028776978342</v>
      </c>
      <c r="L1632">
        <v>2.1861777150916741</v>
      </c>
    </row>
    <row r="1633" spans="1:12" x14ac:dyDescent="0.35">
      <c r="A1633" t="s">
        <v>33</v>
      </c>
      <c r="B1633">
        <v>2019</v>
      </c>
      <c r="C1633" t="s">
        <v>40</v>
      </c>
      <c r="D1633" s="29">
        <v>43647</v>
      </c>
      <c r="E1633" t="s">
        <v>95</v>
      </c>
      <c r="F1633" t="s">
        <v>75</v>
      </c>
      <c r="G1633">
        <v>1727.8999999999999</v>
      </c>
      <c r="H1633">
        <v>143.30000000000001</v>
      </c>
      <c r="I1633" s="38">
        <v>1644.3</v>
      </c>
      <c r="J1633">
        <v>137.5</v>
      </c>
      <c r="K1633">
        <v>5.0842303715866874</v>
      </c>
      <c r="L1633">
        <v>4.2181818181818267</v>
      </c>
    </row>
    <row r="1634" spans="1:12" x14ac:dyDescent="0.35">
      <c r="A1634" t="s">
        <v>33</v>
      </c>
      <c r="B1634">
        <v>2019</v>
      </c>
      <c r="C1634" t="s">
        <v>40</v>
      </c>
      <c r="D1634" s="29">
        <v>43647</v>
      </c>
      <c r="E1634" t="s">
        <v>95</v>
      </c>
      <c r="F1634" t="s">
        <v>17</v>
      </c>
      <c r="G1634">
        <v>419.3</v>
      </c>
      <c r="H1634">
        <v>143.30000000000001</v>
      </c>
      <c r="I1634" s="38">
        <v>406.4</v>
      </c>
      <c r="J1634">
        <v>137.5</v>
      </c>
      <c r="K1634">
        <v>3.1742125984252052</v>
      </c>
      <c r="L1634">
        <v>4.2181818181818267</v>
      </c>
    </row>
    <row r="1635" spans="1:12" x14ac:dyDescent="0.35">
      <c r="A1635" t="s">
        <v>33</v>
      </c>
      <c r="B1635">
        <v>2019</v>
      </c>
      <c r="C1635" t="s">
        <v>40</v>
      </c>
      <c r="D1635" s="29">
        <v>43647</v>
      </c>
      <c r="E1635" t="s">
        <v>95</v>
      </c>
      <c r="F1635" t="s">
        <v>82</v>
      </c>
      <c r="G1635">
        <v>421.6</v>
      </c>
      <c r="H1635">
        <v>143.30000000000001</v>
      </c>
      <c r="I1635" s="38">
        <v>407.7</v>
      </c>
      <c r="J1635">
        <v>137.5</v>
      </c>
      <c r="K1635">
        <v>3.409369634535206</v>
      </c>
      <c r="L1635">
        <v>4.2181818181818267</v>
      </c>
    </row>
    <row r="1636" spans="1:12" x14ac:dyDescent="0.35">
      <c r="A1636" t="s">
        <v>33</v>
      </c>
      <c r="B1636">
        <v>2019</v>
      </c>
      <c r="C1636" t="s">
        <v>40</v>
      </c>
      <c r="D1636" s="29">
        <v>43647</v>
      </c>
      <c r="E1636" t="s">
        <v>95</v>
      </c>
      <c r="F1636" t="s">
        <v>83</v>
      </c>
      <c r="G1636">
        <v>566.79999999999995</v>
      </c>
      <c r="H1636">
        <v>143.30000000000001</v>
      </c>
      <c r="I1636" s="38">
        <v>545.4</v>
      </c>
      <c r="J1636">
        <v>137.5</v>
      </c>
      <c r="K1636">
        <v>3.9237257059039194</v>
      </c>
      <c r="L1636">
        <v>4.2181818181818267</v>
      </c>
    </row>
    <row r="1637" spans="1:12" x14ac:dyDescent="0.35">
      <c r="A1637" t="s">
        <v>33</v>
      </c>
      <c r="B1637">
        <v>2019</v>
      </c>
      <c r="C1637" t="s">
        <v>40</v>
      </c>
      <c r="D1637" s="29">
        <v>43647</v>
      </c>
      <c r="E1637" t="s">
        <v>95</v>
      </c>
      <c r="F1637" t="s">
        <v>84</v>
      </c>
      <c r="G1637">
        <v>272.2</v>
      </c>
      <c r="H1637">
        <v>143.30000000000001</v>
      </c>
      <c r="I1637" s="38">
        <v>263.79999999999995</v>
      </c>
      <c r="J1637">
        <v>137.5</v>
      </c>
      <c r="K1637">
        <v>3.1842304776345851</v>
      </c>
      <c r="L1637">
        <v>4.2181818181818267</v>
      </c>
    </row>
    <row r="1638" spans="1:12" x14ac:dyDescent="0.35">
      <c r="A1638" t="s">
        <v>33</v>
      </c>
      <c r="B1638">
        <v>2019</v>
      </c>
      <c r="C1638" t="s">
        <v>40</v>
      </c>
      <c r="D1638" s="29">
        <v>43647</v>
      </c>
      <c r="E1638" t="s">
        <v>95</v>
      </c>
      <c r="F1638" t="s">
        <v>21</v>
      </c>
      <c r="G1638">
        <v>127</v>
      </c>
      <c r="H1638">
        <v>143.30000000000001</v>
      </c>
      <c r="I1638" s="38">
        <v>128.1</v>
      </c>
      <c r="J1638">
        <v>137.5</v>
      </c>
      <c r="K1638">
        <v>-0.85870413739265761</v>
      </c>
      <c r="L1638">
        <v>4.2181818181818267</v>
      </c>
    </row>
    <row r="1639" spans="1:12" x14ac:dyDescent="0.35">
      <c r="A1639" t="s">
        <v>33</v>
      </c>
      <c r="B1639">
        <v>2019</v>
      </c>
      <c r="C1639" t="s">
        <v>40</v>
      </c>
      <c r="D1639" s="29">
        <v>43647</v>
      </c>
      <c r="E1639" t="s">
        <v>95</v>
      </c>
      <c r="F1639" t="s">
        <v>23</v>
      </c>
      <c r="G1639">
        <v>140.80000000000001</v>
      </c>
      <c r="H1639">
        <v>143.30000000000001</v>
      </c>
      <c r="I1639" s="38">
        <v>133.6</v>
      </c>
      <c r="J1639">
        <v>137.5</v>
      </c>
      <c r="K1639">
        <v>5.3892215568862412</v>
      </c>
      <c r="L1639">
        <v>4.2181818181818267</v>
      </c>
    </row>
    <row r="1640" spans="1:12" x14ac:dyDescent="0.35">
      <c r="A1640" t="s">
        <v>34</v>
      </c>
      <c r="B1640">
        <v>2019</v>
      </c>
      <c r="C1640" t="s">
        <v>41</v>
      </c>
      <c r="D1640" s="29">
        <v>43678</v>
      </c>
      <c r="E1640" t="s">
        <v>95</v>
      </c>
      <c r="F1640" t="s">
        <v>75</v>
      </c>
      <c r="G1640">
        <v>1711.6</v>
      </c>
      <c r="H1640">
        <v>145</v>
      </c>
      <c r="I1640" s="38">
        <v>1667.6000000000004</v>
      </c>
      <c r="J1640">
        <v>140.4</v>
      </c>
      <c r="K1640">
        <v>2.6385224274406056</v>
      </c>
      <c r="L1640">
        <v>3.2763532763532721</v>
      </c>
    </row>
    <row r="1641" spans="1:12" x14ac:dyDescent="0.35">
      <c r="A1641" t="s">
        <v>34</v>
      </c>
      <c r="B1641">
        <v>2019</v>
      </c>
      <c r="C1641" t="s">
        <v>41</v>
      </c>
      <c r="D1641" s="29">
        <v>43678</v>
      </c>
      <c r="E1641" t="s">
        <v>95</v>
      </c>
      <c r="F1641" t="s">
        <v>17</v>
      </c>
      <c r="G1641">
        <v>437.6</v>
      </c>
      <c r="H1641">
        <v>145</v>
      </c>
      <c r="I1641" s="38">
        <v>432.20000000000005</v>
      </c>
      <c r="J1641">
        <v>140.4</v>
      </c>
      <c r="K1641">
        <v>1.2494215640906934</v>
      </c>
      <c r="L1641">
        <v>3.2763532763532721</v>
      </c>
    </row>
    <row r="1642" spans="1:12" x14ac:dyDescent="0.35">
      <c r="A1642" t="s">
        <v>34</v>
      </c>
      <c r="B1642">
        <v>2019</v>
      </c>
      <c r="C1642" t="s">
        <v>41</v>
      </c>
      <c r="D1642" s="29">
        <v>43678</v>
      </c>
      <c r="E1642" t="s">
        <v>95</v>
      </c>
      <c r="F1642" t="s">
        <v>82</v>
      </c>
      <c r="G1642">
        <v>432.29999999999995</v>
      </c>
      <c r="H1642">
        <v>145</v>
      </c>
      <c r="I1642" s="38">
        <v>414.9</v>
      </c>
      <c r="J1642">
        <v>140.4</v>
      </c>
      <c r="K1642">
        <v>4.1937816341287002</v>
      </c>
      <c r="L1642">
        <v>3.2763532763532721</v>
      </c>
    </row>
    <row r="1643" spans="1:12" x14ac:dyDescent="0.35">
      <c r="A1643" t="s">
        <v>34</v>
      </c>
      <c r="B1643">
        <v>2019</v>
      </c>
      <c r="C1643" t="s">
        <v>41</v>
      </c>
      <c r="D1643" s="29">
        <v>43678</v>
      </c>
      <c r="E1643" t="s">
        <v>95</v>
      </c>
      <c r="F1643" t="s">
        <v>83</v>
      </c>
      <c r="G1643">
        <v>580</v>
      </c>
      <c r="H1643">
        <v>145</v>
      </c>
      <c r="I1643" s="38">
        <v>552.70000000000005</v>
      </c>
      <c r="J1643">
        <v>140.4</v>
      </c>
      <c r="K1643">
        <v>4.9393884566672615</v>
      </c>
      <c r="L1643">
        <v>3.2763532763532721</v>
      </c>
    </row>
    <row r="1644" spans="1:12" x14ac:dyDescent="0.35">
      <c r="A1644" t="s">
        <v>34</v>
      </c>
      <c r="B1644">
        <v>2019</v>
      </c>
      <c r="C1644" t="s">
        <v>41</v>
      </c>
      <c r="D1644" s="29">
        <v>43678</v>
      </c>
      <c r="E1644" t="s">
        <v>95</v>
      </c>
      <c r="F1644" t="s">
        <v>84</v>
      </c>
      <c r="G1644">
        <v>284.7</v>
      </c>
      <c r="H1644">
        <v>145</v>
      </c>
      <c r="I1644" s="38">
        <v>273.3</v>
      </c>
      <c r="J1644">
        <v>140.4</v>
      </c>
      <c r="K1644">
        <v>4.1712403951701349</v>
      </c>
      <c r="L1644">
        <v>3.2763532763532721</v>
      </c>
    </row>
    <row r="1645" spans="1:12" x14ac:dyDescent="0.35">
      <c r="A1645" t="s">
        <v>34</v>
      </c>
      <c r="B1645">
        <v>2019</v>
      </c>
      <c r="C1645" t="s">
        <v>41</v>
      </c>
      <c r="D1645" s="29">
        <v>43678</v>
      </c>
      <c r="E1645" t="s">
        <v>95</v>
      </c>
      <c r="F1645" t="s">
        <v>21</v>
      </c>
      <c r="G1645">
        <v>138.5</v>
      </c>
      <c r="H1645">
        <v>145</v>
      </c>
      <c r="I1645" s="38">
        <v>140.9</v>
      </c>
      <c r="J1645">
        <v>140.4</v>
      </c>
      <c r="K1645">
        <v>-1.7033356990773636</v>
      </c>
      <c r="L1645">
        <v>3.2763532763532721</v>
      </c>
    </row>
    <row r="1646" spans="1:12" x14ac:dyDescent="0.35">
      <c r="A1646" t="s">
        <v>34</v>
      </c>
      <c r="B1646">
        <v>2019</v>
      </c>
      <c r="C1646" t="s">
        <v>41</v>
      </c>
      <c r="D1646" s="29">
        <v>43678</v>
      </c>
      <c r="E1646" t="s">
        <v>95</v>
      </c>
      <c r="F1646" t="s">
        <v>23</v>
      </c>
      <c r="G1646">
        <v>148.5</v>
      </c>
      <c r="H1646">
        <v>145</v>
      </c>
      <c r="I1646" s="38">
        <v>137.69999999999999</v>
      </c>
      <c r="J1646">
        <v>140.4</v>
      </c>
      <c r="K1646">
        <v>7.8431372549019693</v>
      </c>
      <c r="L1646">
        <v>3.2763532763532721</v>
      </c>
    </row>
    <row r="1647" spans="1:12" x14ac:dyDescent="0.35">
      <c r="A1647" t="s">
        <v>30</v>
      </c>
      <c r="B1647">
        <v>2019</v>
      </c>
      <c r="C1647" t="s">
        <v>41</v>
      </c>
      <c r="D1647" s="29">
        <v>43678</v>
      </c>
      <c r="E1647" t="s">
        <v>95</v>
      </c>
      <c r="F1647" t="s">
        <v>75</v>
      </c>
      <c r="G1647">
        <v>1696.0000000000002</v>
      </c>
      <c r="H1647">
        <v>145.69999999999999</v>
      </c>
      <c r="I1647" s="38">
        <v>1685</v>
      </c>
      <c r="J1647">
        <v>142.5</v>
      </c>
      <c r="K1647">
        <v>0.65281899109793629</v>
      </c>
      <c r="L1647">
        <v>2.2456140350877112</v>
      </c>
    </row>
    <row r="1648" spans="1:12" x14ac:dyDescent="0.35">
      <c r="A1648" t="s">
        <v>30</v>
      </c>
      <c r="B1648">
        <v>2019</v>
      </c>
      <c r="C1648" t="s">
        <v>41</v>
      </c>
      <c r="D1648" s="29">
        <v>43678</v>
      </c>
      <c r="E1648" t="s">
        <v>95</v>
      </c>
      <c r="F1648" t="s">
        <v>17</v>
      </c>
      <c r="G1648">
        <v>449.5</v>
      </c>
      <c r="H1648">
        <v>145.69999999999999</v>
      </c>
      <c r="I1648" s="38">
        <v>449.2</v>
      </c>
      <c r="J1648">
        <v>142.5</v>
      </c>
      <c r="K1648">
        <v>6.6785396260020335E-2</v>
      </c>
      <c r="L1648">
        <v>2.2456140350877112</v>
      </c>
    </row>
    <row r="1649" spans="1:12" x14ac:dyDescent="0.35">
      <c r="A1649" t="s">
        <v>30</v>
      </c>
      <c r="B1649">
        <v>2019</v>
      </c>
      <c r="C1649" t="s">
        <v>41</v>
      </c>
      <c r="D1649" s="29">
        <v>43678</v>
      </c>
      <c r="E1649" t="s">
        <v>95</v>
      </c>
      <c r="F1649" t="s">
        <v>82</v>
      </c>
      <c r="G1649">
        <v>442.7</v>
      </c>
      <c r="H1649">
        <v>145.69999999999999</v>
      </c>
      <c r="I1649" s="38">
        <v>419.79999999999995</v>
      </c>
      <c r="J1649">
        <v>142.5</v>
      </c>
      <c r="K1649">
        <v>5.4549785612196375</v>
      </c>
      <c r="L1649">
        <v>2.2456140350877112</v>
      </c>
    </row>
    <row r="1650" spans="1:12" x14ac:dyDescent="0.35">
      <c r="A1650" t="s">
        <v>30</v>
      </c>
      <c r="B1650">
        <v>2019</v>
      </c>
      <c r="C1650" t="s">
        <v>41</v>
      </c>
      <c r="D1650" s="29">
        <v>43678</v>
      </c>
      <c r="E1650" t="s">
        <v>95</v>
      </c>
      <c r="F1650" t="s">
        <v>83</v>
      </c>
      <c r="G1650">
        <v>590.40000000000009</v>
      </c>
      <c r="H1650">
        <v>145.69999999999999</v>
      </c>
      <c r="I1650" s="38">
        <v>560.10000000000014</v>
      </c>
      <c r="J1650">
        <v>142.5</v>
      </c>
      <c r="K1650">
        <v>5.4097482592394126</v>
      </c>
      <c r="L1650">
        <v>2.2456140350877112</v>
      </c>
    </row>
    <row r="1651" spans="1:12" x14ac:dyDescent="0.35">
      <c r="A1651" t="s">
        <v>30</v>
      </c>
      <c r="B1651">
        <v>2019</v>
      </c>
      <c r="C1651" t="s">
        <v>41</v>
      </c>
      <c r="D1651" s="29">
        <v>43678</v>
      </c>
      <c r="E1651" t="s">
        <v>95</v>
      </c>
      <c r="F1651" t="s">
        <v>84</v>
      </c>
      <c r="G1651">
        <v>295.10000000000002</v>
      </c>
      <c r="H1651">
        <v>145.69999999999999</v>
      </c>
      <c r="I1651" s="38">
        <v>280.39999999999998</v>
      </c>
      <c r="J1651">
        <v>142.5</v>
      </c>
      <c r="K1651">
        <v>5.2425106990014427</v>
      </c>
      <c r="L1651">
        <v>2.2456140350877112</v>
      </c>
    </row>
    <row r="1652" spans="1:12" x14ac:dyDescent="0.35">
      <c r="A1652" t="s">
        <v>30</v>
      </c>
      <c r="B1652">
        <v>2019</v>
      </c>
      <c r="C1652" t="s">
        <v>41</v>
      </c>
      <c r="D1652" s="29">
        <v>43678</v>
      </c>
      <c r="E1652" t="s">
        <v>95</v>
      </c>
      <c r="F1652" t="s">
        <v>21</v>
      </c>
      <c r="G1652">
        <v>146.4</v>
      </c>
      <c r="H1652">
        <v>145.69999999999999</v>
      </c>
      <c r="I1652" s="38">
        <v>147.69999999999999</v>
      </c>
      <c r="J1652">
        <v>142.5</v>
      </c>
      <c r="K1652">
        <v>-0.88016249153688775</v>
      </c>
      <c r="L1652">
        <v>2.2456140350877112</v>
      </c>
    </row>
    <row r="1653" spans="1:12" x14ac:dyDescent="0.35">
      <c r="A1653" t="s">
        <v>30</v>
      </c>
      <c r="B1653">
        <v>2019</v>
      </c>
      <c r="C1653" t="s">
        <v>41</v>
      </c>
      <c r="D1653" s="29">
        <v>43678</v>
      </c>
      <c r="E1653" t="s">
        <v>95</v>
      </c>
      <c r="F1653" t="s">
        <v>23</v>
      </c>
      <c r="G1653">
        <v>152.69999999999999</v>
      </c>
      <c r="H1653">
        <v>145.69999999999999</v>
      </c>
      <c r="I1653" s="38">
        <v>139.4</v>
      </c>
      <c r="J1653">
        <v>142.5</v>
      </c>
      <c r="K1653">
        <v>9.5408895265423119</v>
      </c>
      <c r="L1653">
        <v>2.2456140350877112</v>
      </c>
    </row>
    <row r="1654" spans="1:12" x14ac:dyDescent="0.35">
      <c r="A1654" t="s">
        <v>33</v>
      </c>
      <c r="B1654">
        <v>2019</v>
      </c>
      <c r="C1654" t="s">
        <v>41</v>
      </c>
      <c r="D1654" s="29">
        <v>43678</v>
      </c>
      <c r="E1654" t="s">
        <v>95</v>
      </c>
      <c r="F1654" t="s">
        <v>75</v>
      </c>
      <c r="G1654">
        <v>1739.3</v>
      </c>
      <c r="H1654">
        <v>144.19999999999999</v>
      </c>
      <c r="I1654" s="38">
        <v>1640.1999999999998</v>
      </c>
      <c r="J1654">
        <v>138</v>
      </c>
      <c r="K1654">
        <v>6.0419461041336513</v>
      </c>
      <c r="L1654">
        <v>4.4927536231883973</v>
      </c>
    </row>
    <row r="1655" spans="1:12" x14ac:dyDescent="0.35">
      <c r="A1655" t="s">
        <v>33</v>
      </c>
      <c r="B1655">
        <v>2019</v>
      </c>
      <c r="C1655" t="s">
        <v>41</v>
      </c>
      <c r="D1655" s="29">
        <v>43678</v>
      </c>
      <c r="E1655" t="s">
        <v>95</v>
      </c>
      <c r="F1655" t="s">
        <v>17</v>
      </c>
      <c r="G1655">
        <v>420.2</v>
      </c>
      <c r="H1655">
        <v>144.19999999999999</v>
      </c>
      <c r="I1655" s="38">
        <v>407.3</v>
      </c>
      <c r="J1655">
        <v>138</v>
      </c>
      <c r="K1655">
        <v>3.1671986250920638</v>
      </c>
      <c r="L1655">
        <v>4.4927536231883973</v>
      </c>
    </row>
    <row r="1656" spans="1:12" x14ac:dyDescent="0.35">
      <c r="A1656" t="s">
        <v>33</v>
      </c>
      <c r="B1656">
        <v>2019</v>
      </c>
      <c r="C1656" t="s">
        <v>41</v>
      </c>
      <c r="D1656" s="29">
        <v>43678</v>
      </c>
      <c r="E1656" t="s">
        <v>95</v>
      </c>
      <c r="F1656" t="s">
        <v>82</v>
      </c>
      <c r="G1656">
        <v>423.9</v>
      </c>
      <c r="H1656">
        <v>144.19999999999999</v>
      </c>
      <c r="I1656" s="38">
        <v>410.6</v>
      </c>
      <c r="J1656">
        <v>138</v>
      </c>
      <c r="K1656">
        <v>3.2391622016561019</v>
      </c>
      <c r="L1656">
        <v>4.4927536231883973</v>
      </c>
    </row>
    <row r="1657" spans="1:12" x14ac:dyDescent="0.35">
      <c r="A1657" t="s">
        <v>33</v>
      </c>
      <c r="B1657">
        <v>2019</v>
      </c>
      <c r="C1657" t="s">
        <v>41</v>
      </c>
      <c r="D1657" s="29">
        <v>43678</v>
      </c>
      <c r="E1657" t="s">
        <v>95</v>
      </c>
      <c r="F1657" t="s">
        <v>83</v>
      </c>
      <c r="G1657">
        <v>570.90000000000009</v>
      </c>
      <c r="H1657">
        <v>144.19999999999999</v>
      </c>
      <c r="I1657" s="38">
        <v>547.6</v>
      </c>
      <c r="J1657">
        <v>138</v>
      </c>
      <c r="K1657">
        <v>4.2549306062819694</v>
      </c>
      <c r="L1657">
        <v>4.4927536231883973</v>
      </c>
    </row>
    <row r="1658" spans="1:12" x14ac:dyDescent="0.35">
      <c r="A1658" t="s">
        <v>33</v>
      </c>
      <c r="B1658">
        <v>2019</v>
      </c>
      <c r="C1658" t="s">
        <v>41</v>
      </c>
      <c r="D1658" s="29">
        <v>43678</v>
      </c>
      <c r="E1658" t="s">
        <v>95</v>
      </c>
      <c r="F1658" t="s">
        <v>84</v>
      </c>
      <c r="G1658">
        <v>273.39999999999998</v>
      </c>
      <c r="H1658">
        <v>144.19999999999999</v>
      </c>
      <c r="I1658" s="38">
        <v>265.39999999999998</v>
      </c>
      <c r="J1658">
        <v>138</v>
      </c>
      <c r="K1658">
        <v>3.0143180105501135</v>
      </c>
      <c r="L1658">
        <v>4.4927536231883973</v>
      </c>
    </row>
    <row r="1659" spans="1:12" x14ac:dyDescent="0.35">
      <c r="A1659" t="s">
        <v>33</v>
      </c>
      <c r="B1659">
        <v>2019</v>
      </c>
      <c r="C1659" t="s">
        <v>41</v>
      </c>
      <c r="D1659" s="29">
        <v>43678</v>
      </c>
      <c r="E1659" t="s">
        <v>95</v>
      </c>
      <c r="F1659" t="s">
        <v>21</v>
      </c>
      <c r="G1659">
        <v>125.5</v>
      </c>
      <c r="H1659">
        <v>144.19999999999999</v>
      </c>
      <c r="I1659" s="38">
        <v>129.80000000000001</v>
      </c>
      <c r="J1659">
        <v>138</v>
      </c>
      <c r="K1659">
        <v>-3.3127889060092537</v>
      </c>
      <c r="L1659">
        <v>4.4927536231883973</v>
      </c>
    </row>
    <row r="1660" spans="1:12" x14ac:dyDescent="0.35">
      <c r="A1660" t="s">
        <v>33</v>
      </c>
      <c r="B1660">
        <v>2019</v>
      </c>
      <c r="C1660" t="s">
        <v>41</v>
      </c>
      <c r="D1660" s="29">
        <v>43678</v>
      </c>
      <c r="E1660" t="s">
        <v>95</v>
      </c>
      <c r="F1660" t="s">
        <v>23</v>
      </c>
      <c r="G1660">
        <v>141.5</v>
      </c>
      <c r="H1660">
        <v>144.19999999999999</v>
      </c>
      <c r="I1660" s="38">
        <v>134.9</v>
      </c>
      <c r="J1660">
        <v>138</v>
      </c>
      <c r="K1660">
        <v>4.8925129725722716</v>
      </c>
      <c r="L1660">
        <v>4.4927536231883973</v>
      </c>
    </row>
    <row r="1661" spans="1:12" x14ac:dyDescent="0.35">
      <c r="A1661" t="s">
        <v>34</v>
      </c>
      <c r="B1661">
        <v>2019</v>
      </c>
      <c r="C1661" t="s">
        <v>42</v>
      </c>
      <c r="D1661" s="29">
        <v>43709</v>
      </c>
      <c r="E1661" t="s">
        <v>95</v>
      </c>
      <c r="F1661" t="s">
        <v>75</v>
      </c>
      <c r="G1661">
        <v>1722.6999999999998</v>
      </c>
      <c r="H1661">
        <v>145.80000000000001</v>
      </c>
      <c r="I1661" s="38">
        <v>1648.7</v>
      </c>
      <c r="J1661">
        <v>140.19999999999999</v>
      </c>
      <c r="K1661">
        <v>4.4883847880147858</v>
      </c>
      <c r="L1661">
        <v>3.9942938659058651</v>
      </c>
    </row>
    <row r="1662" spans="1:12" x14ac:dyDescent="0.35">
      <c r="A1662" t="s">
        <v>34</v>
      </c>
      <c r="B1662">
        <v>2019</v>
      </c>
      <c r="C1662" t="s">
        <v>42</v>
      </c>
      <c r="D1662" s="29">
        <v>43709</v>
      </c>
      <c r="E1662" t="s">
        <v>95</v>
      </c>
      <c r="F1662" t="s">
        <v>17</v>
      </c>
      <c r="G1662">
        <v>437.69999999999993</v>
      </c>
      <c r="H1662">
        <v>145.80000000000001</v>
      </c>
      <c r="I1662" s="38">
        <v>433.29999999999995</v>
      </c>
      <c r="J1662">
        <v>140.19999999999999</v>
      </c>
      <c r="K1662">
        <v>1.0154627279021411</v>
      </c>
      <c r="L1662">
        <v>3.9942938659058651</v>
      </c>
    </row>
    <row r="1663" spans="1:12" x14ac:dyDescent="0.35">
      <c r="A1663" t="s">
        <v>34</v>
      </c>
      <c r="B1663">
        <v>2019</v>
      </c>
      <c r="C1663" t="s">
        <v>42</v>
      </c>
      <c r="D1663" s="29">
        <v>43709</v>
      </c>
      <c r="E1663" t="s">
        <v>95</v>
      </c>
      <c r="F1663" t="s">
        <v>82</v>
      </c>
      <c r="G1663">
        <v>433.49999999999994</v>
      </c>
      <c r="H1663">
        <v>145.80000000000001</v>
      </c>
      <c r="I1663" s="38">
        <v>417.5</v>
      </c>
      <c r="J1663">
        <v>140.19999999999999</v>
      </c>
      <c r="K1663">
        <v>3.8323353293413036</v>
      </c>
      <c r="L1663">
        <v>3.9942938659058651</v>
      </c>
    </row>
    <row r="1664" spans="1:12" x14ac:dyDescent="0.35">
      <c r="A1664" t="s">
        <v>34</v>
      </c>
      <c r="B1664">
        <v>2019</v>
      </c>
      <c r="C1664" t="s">
        <v>42</v>
      </c>
      <c r="D1664" s="29">
        <v>43709</v>
      </c>
      <c r="E1664" t="s">
        <v>95</v>
      </c>
      <c r="F1664" t="s">
        <v>83</v>
      </c>
      <c r="G1664">
        <v>582.5</v>
      </c>
      <c r="H1664">
        <v>145.80000000000001</v>
      </c>
      <c r="I1664" s="38">
        <v>555.4</v>
      </c>
      <c r="J1664">
        <v>140.19999999999999</v>
      </c>
      <c r="K1664">
        <v>4.8793662225423162</v>
      </c>
      <c r="L1664">
        <v>3.9942938659058651</v>
      </c>
    </row>
    <row r="1665" spans="1:12" x14ac:dyDescent="0.35">
      <c r="A1665" t="s">
        <v>34</v>
      </c>
      <c r="B1665">
        <v>2019</v>
      </c>
      <c r="C1665" t="s">
        <v>42</v>
      </c>
      <c r="D1665" s="29">
        <v>43709</v>
      </c>
      <c r="E1665" t="s">
        <v>95</v>
      </c>
      <c r="F1665" t="s">
        <v>84</v>
      </c>
      <c r="G1665">
        <v>285.29999999999995</v>
      </c>
      <c r="H1665">
        <v>145.80000000000001</v>
      </c>
      <c r="I1665" s="38">
        <v>274.39999999999998</v>
      </c>
      <c r="J1665">
        <v>140.19999999999999</v>
      </c>
      <c r="K1665">
        <v>3.9723032069970765</v>
      </c>
      <c r="L1665">
        <v>3.9942938659058651</v>
      </c>
    </row>
    <row r="1666" spans="1:12" x14ac:dyDescent="0.35">
      <c r="A1666" t="s">
        <v>34</v>
      </c>
      <c r="B1666">
        <v>2019</v>
      </c>
      <c r="C1666" t="s">
        <v>42</v>
      </c>
      <c r="D1666" s="29">
        <v>43709</v>
      </c>
      <c r="E1666" t="s">
        <v>95</v>
      </c>
      <c r="F1666" t="s">
        <v>21</v>
      </c>
      <c r="G1666">
        <v>139.19999999999999</v>
      </c>
      <c r="H1666">
        <v>145.80000000000001</v>
      </c>
      <c r="I1666" s="38">
        <v>142.30000000000001</v>
      </c>
      <c r="J1666">
        <v>140.19999999999999</v>
      </c>
      <c r="K1666">
        <v>-2.178496134926228</v>
      </c>
      <c r="L1666">
        <v>3.9942938659058651</v>
      </c>
    </row>
    <row r="1667" spans="1:12" x14ac:dyDescent="0.35">
      <c r="A1667" t="s">
        <v>34</v>
      </c>
      <c r="B1667">
        <v>2019</v>
      </c>
      <c r="C1667" t="s">
        <v>42</v>
      </c>
      <c r="D1667" s="29">
        <v>43709</v>
      </c>
      <c r="E1667" t="s">
        <v>95</v>
      </c>
      <c r="F1667" t="s">
        <v>23</v>
      </c>
      <c r="G1667">
        <v>149</v>
      </c>
      <c r="H1667">
        <v>145.80000000000001</v>
      </c>
      <c r="I1667" s="38">
        <v>138.4</v>
      </c>
      <c r="J1667">
        <v>140.19999999999999</v>
      </c>
      <c r="K1667">
        <v>7.6589595375722501</v>
      </c>
      <c r="L1667">
        <v>3.9942938659058651</v>
      </c>
    </row>
    <row r="1668" spans="1:12" x14ac:dyDescent="0.35">
      <c r="A1668" t="s">
        <v>30</v>
      </c>
      <c r="B1668">
        <v>2019</v>
      </c>
      <c r="C1668" t="s">
        <v>42</v>
      </c>
      <c r="D1668" s="29">
        <v>43709</v>
      </c>
      <c r="E1668" t="s">
        <v>95</v>
      </c>
      <c r="F1668" t="s">
        <v>75</v>
      </c>
      <c r="G1668">
        <v>1710.2</v>
      </c>
      <c r="H1668">
        <v>146.69999999999999</v>
      </c>
      <c r="I1668" s="38">
        <v>1666.7000000000003</v>
      </c>
      <c r="J1668">
        <v>142.1</v>
      </c>
      <c r="K1668">
        <v>2.609947801043965</v>
      </c>
      <c r="L1668">
        <v>3.237156931738209</v>
      </c>
    </row>
    <row r="1669" spans="1:12" x14ac:dyDescent="0.35">
      <c r="A1669" t="s">
        <v>30</v>
      </c>
      <c r="B1669">
        <v>2019</v>
      </c>
      <c r="C1669" t="s">
        <v>42</v>
      </c>
      <c r="D1669" s="29">
        <v>43709</v>
      </c>
      <c r="E1669" t="s">
        <v>95</v>
      </c>
      <c r="F1669" t="s">
        <v>17</v>
      </c>
      <c r="G1669">
        <v>449.29999999999995</v>
      </c>
      <c r="H1669">
        <v>146.69999999999999</v>
      </c>
      <c r="I1669" s="38">
        <v>449.5</v>
      </c>
      <c r="J1669">
        <v>142.1</v>
      </c>
      <c r="K1669">
        <v>-4.4493882091222577E-2</v>
      </c>
      <c r="L1669">
        <v>3.237156931738209</v>
      </c>
    </row>
    <row r="1670" spans="1:12" x14ac:dyDescent="0.35">
      <c r="A1670" t="s">
        <v>30</v>
      </c>
      <c r="B1670">
        <v>2019</v>
      </c>
      <c r="C1670" t="s">
        <v>42</v>
      </c>
      <c r="D1670" s="29">
        <v>43709</v>
      </c>
      <c r="E1670" t="s">
        <v>95</v>
      </c>
      <c r="F1670" t="s">
        <v>82</v>
      </c>
      <c r="G1670">
        <v>443.99999999999994</v>
      </c>
      <c r="H1670">
        <v>146.69999999999999</v>
      </c>
      <c r="I1670" s="38">
        <v>422.80000000000007</v>
      </c>
      <c r="J1670">
        <v>142.1</v>
      </c>
      <c r="K1670">
        <v>5.014191106906309</v>
      </c>
      <c r="L1670">
        <v>3.237156931738209</v>
      </c>
    </row>
    <row r="1671" spans="1:12" x14ac:dyDescent="0.35">
      <c r="A1671" t="s">
        <v>30</v>
      </c>
      <c r="B1671">
        <v>2019</v>
      </c>
      <c r="C1671" t="s">
        <v>42</v>
      </c>
      <c r="D1671" s="29">
        <v>43709</v>
      </c>
      <c r="E1671" t="s">
        <v>95</v>
      </c>
      <c r="F1671" t="s">
        <v>83</v>
      </c>
      <c r="G1671">
        <v>592.70000000000005</v>
      </c>
      <c r="H1671">
        <v>146.69999999999999</v>
      </c>
      <c r="I1671" s="38">
        <v>562.79999999999995</v>
      </c>
      <c r="J1671">
        <v>142.1</v>
      </c>
      <c r="K1671">
        <v>5.3127221037668964</v>
      </c>
      <c r="L1671">
        <v>3.237156931738209</v>
      </c>
    </row>
    <row r="1672" spans="1:12" x14ac:dyDescent="0.35">
      <c r="A1672" t="s">
        <v>30</v>
      </c>
      <c r="B1672">
        <v>2019</v>
      </c>
      <c r="C1672" t="s">
        <v>42</v>
      </c>
      <c r="D1672" s="29">
        <v>43709</v>
      </c>
      <c r="E1672" t="s">
        <v>95</v>
      </c>
      <c r="F1672" t="s">
        <v>84</v>
      </c>
      <c r="G1672">
        <v>295.70000000000005</v>
      </c>
      <c r="H1672">
        <v>146.69999999999999</v>
      </c>
      <c r="I1672" s="38">
        <v>281.39999999999998</v>
      </c>
      <c r="J1672">
        <v>142.1</v>
      </c>
      <c r="K1672">
        <v>5.0817341862118228</v>
      </c>
      <c r="L1672">
        <v>3.237156931738209</v>
      </c>
    </row>
    <row r="1673" spans="1:12" x14ac:dyDescent="0.35">
      <c r="A1673" t="s">
        <v>30</v>
      </c>
      <c r="B1673">
        <v>2019</v>
      </c>
      <c r="C1673" t="s">
        <v>42</v>
      </c>
      <c r="D1673" s="29">
        <v>43709</v>
      </c>
      <c r="E1673" t="s">
        <v>95</v>
      </c>
      <c r="F1673" t="s">
        <v>21</v>
      </c>
      <c r="G1673">
        <v>146.9</v>
      </c>
      <c r="H1673">
        <v>146.69999999999999</v>
      </c>
      <c r="I1673" s="38">
        <v>149</v>
      </c>
      <c r="J1673">
        <v>142.1</v>
      </c>
      <c r="K1673">
        <v>-1.4093959731543586</v>
      </c>
      <c r="L1673">
        <v>3.237156931738209</v>
      </c>
    </row>
    <row r="1674" spans="1:12" x14ac:dyDescent="0.35">
      <c r="A1674" t="s">
        <v>30</v>
      </c>
      <c r="B1674">
        <v>2019</v>
      </c>
      <c r="C1674" t="s">
        <v>42</v>
      </c>
      <c r="D1674" s="29">
        <v>43709</v>
      </c>
      <c r="E1674" t="s">
        <v>95</v>
      </c>
      <c r="F1674" t="s">
        <v>23</v>
      </c>
      <c r="G1674">
        <v>153.4</v>
      </c>
      <c r="H1674">
        <v>146.69999999999999</v>
      </c>
      <c r="I1674" s="38">
        <v>140</v>
      </c>
      <c r="J1674">
        <v>142.1</v>
      </c>
      <c r="K1674">
        <v>9.5714285714285747</v>
      </c>
      <c r="L1674">
        <v>3.237156931738209</v>
      </c>
    </row>
    <row r="1675" spans="1:12" x14ac:dyDescent="0.35">
      <c r="A1675" t="s">
        <v>33</v>
      </c>
      <c r="B1675">
        <v>2019</v>
      </c>
      <c r="C1675" t="s">
        <v>42</v>
      </c>
      <c r="D1675" s="29">
        <v>43709</v>
      </c>
      <c r="E1675" t="s">
        <v>95</v>
      </c>
      <c r="F1675" t="s">
        <v>75</v>
      </c>
      <c r="G1675">
        <v>1744.9</v>
      </c>
      <c r="H1675">
        <v>144.69999999999999</v>
      </c>
      <c r="I1675" s="38">
        <v>1620.7</v>
      </c>
      <c r="J1675">
        <v>138.1</v>
      </c>
      <c r="K1675">
        <v>7.6633553402850652</v>
      </c>
      <c r="L1675">
        <v>4.7791455467052826</v>
      </c>
    </row>
    <row r="1676" spans="1:12" x14ac:dyDescent="0.35">
      <c r="A1676" t="s">
        <v>33</v>
      </c>
      <c r="B1676">
        <v>2019</v>
      </c>
      <c r="C1676" t="s">
        <v>42</v>
      </c>
      <c r="D1676" s="29">
        <v>43709</v>
      </c>
      <c r="E1676" t="s">
        <v>95</v>
      </c>
      <c r="F1676" t="s">
        <v>17</v>
      </c>
      <c r="G1676">
        <v>420.8</v>
      </c>
      <c r="H1676">
        <v>144.69999999999999</v>
      </c>
      <c r="I1676" s="38">
        <v>409.20000000000005</v>
      </c>
      <c r="J1676">
        <v>138.1</v>
      </c>
      <c r="K1676">
        <v>2.8347996089931486</v>
      </c>
      <c r="L1676">
        <v>4.7791455467052826</v>
      </c>
    </row>
    <row r="1677" spans="1:12" x14ac:dyDescent="0.35">
      <c r="A1677" t="s">
        <v>33</v>
      </c>
      <c r="B1677">
        <v>2019</v>
      </c>
      <c r="C1677" t="s">
        <v>42</v>
      </c>
      <c r="D1677" s="29">
        <v>43709</v>
      </c>
      <c r="E1677" t="s">
        <v>95</v>
      </c>
      <c r="F1677" t="s">
        <v>82</v>
      </c>
      <c r="G1677">
        <v>425</v>
      </c>
      <c r="H1677">
        <v>144.69999999999999</v>
      </c>
      <c r="I1677" s="38">
        <v>413</v>
      </c>
      <c r="J1677">
        <v>138.1</v>
      </c>
      <c r="K1677">
        <v>2.9055690072639226</v>
      </c>
      <c r="L1677">
        <v>4.7791455467052826</v>
      </c>
    </row>
    <row r="1678" spans="1:12" x14ac:dyDescent="0.35">
      <c r="A1678" t="s">
        <v>33</v>
      </c>
      <c r="B1678">
        <v>2019</v>
      </c>
      <c r="C1678" t="s">
        <v>42</v>
      </c>
      <c r="D1678" s="29">
        <v>43709</v>
      </c>
      <c r="E1678" t="s">
        <v>95</v>
      </c>
      <c r="F1678" t="s">
        <v>83</v>
      </c>
      <c r="G1678">
        <v>573.5</v>
      </c>
      <c r="H1678">
        <v>144.69999999999999</v>
      </c>
      <c r="I1678" s="38">
        <v>550.5</v>
      </c>
      <c r="J1678">
        <v>138.1</v>
      </c>
      <c r="K1678">
        <v>4.1780199818346953</v>
      </c>
      <c r="L1678">
        <v>4.7791455467052826</v>
      </c>
    </row>
    <row r="1679" spans="1:12" x14ac:dyDescent="0.35">
      <c r="A1679" t="s">
        <v>33</v>
      </c>
      <c r="B1679">
        <v>2019</v>
      </c>
      <c r="C1679" t="s">
        <v>42</v>
      </c>
      <c r="D1679" s="29">
        <v>43709</v>
      </c>
      <c r="E1679" t="s">
        <v>95</v>
      </c>
      <c r="F1679" t="s">
        <v>84</v>
      </c>
      <c r="G1679">
        <v>274</v>
      </c>
      <c r="H1679">
        <v>144.69999999999999</v>
      </c>
      <c r="I1679" s="38">
        <v>266.8</v>
      </c>
      <c r="J1679">
        <v>138.1</v>
      </c>
      <c r="K1679">
        <v>2.6986506746626642</v>
      </c>
      <c r="L1679">
        <v>4.7791455467052826</v>
      </c>
    </row>
    <row r="1680" spans="1:12" x14ac:dyDescent="0.35">
      <c r="A1680" t="s">
        <v>33</v>
      </c>
      <c r="B1680">
        <v>2019</v>
      </c>
      <c r="C1680" t="s">
        <v>42</v>
      </c>
      <c r="D1680" s="29">
        <v>43709</v>
      </c>
      <c r="E1680" t="s">
        <v>95</v>
      </c>
      <c r="F1680" t="s">
        <v>21</v>
      </c>
      <c r="G1680">
        <v>126.6</v>
      </c>
      <c r="H1680">
        <v>144.69999999999999</v>
      </c>
      <c r="I1680" s="38">
        <v>131.19999999999999</v>
      </c>
      <c r="J1680">
        <v>138.1</v>
      </c>
      <c r="K1680">
        <v>-3.506097560975606</v>
      </c>
      <c r="L1680">
        <v>4.7791455467052826</v>
      </c>
    </row>
    <row r="1681" spans="1:12" x14ac:dyDescent="0.35">
      <c r="A1681" t="s">
        <v>33</v>
      </c>
      <c r="B1681">
        <v>2019</v>
      </c>
      <c r="C1681" t="s">
        <v>42</v>
      </c>
      <c r="D1681" s="29">
        <v>43709</v>
      </c>
      <c r="E1681" t="s">
        <v>95</v>
      </c>
      <c r="F1681" t="s">
        <v>23</v>
      </c>
      <c r="G1681">
        <v>141.9</v>
      </c>
      <c r="H1681">
        <v>144.69999999999999</v>
      </c>
      <c r="I1681" s="38">
        <v>135.69999999999999</v>
      </c>
      <c r="J1681">
        <v>138.1</v>
      </c>
      <c r="K1681">
        <v>4.5689019896831375</v>
      </c>
      <c r="L1681">
        <v>4.7791455467052826</v>
      </c>
    </row>
    <row r="1682" spans="1:12" x14ac:dyDescent="0.35">
      <c r="A1682" t="s">
        <v>34</v>
      </c>
      <c r="B1682">
        <v>2019</v>
      </c>
      <c r="C1682" t="s">
        <v>43</v>
      </c>
      <c r="D1682" s="29">
        <v>43739</v>
      </c>
      <c r="E1682" t="s">
        <v>95</v>
      </c>
      <c r="F1682" t="s">
        <v>75</v>
      </c>
      <c r="G1682">
        <v>1750.4999999999998</v>
      </c>
      <c r="H1682">
        <v>147.19999999999999</v>
      </c>
      <c r="I1682" s="38">
        <v>1642.6000000000001</v>
      </c>
      <c r="J1682">
        <v>140.80000000000001</v>
      </c>
      <c r="K1682">
        <v>6.568854255448656</v>
      </c>
      <c r="L1682">
        <v>4.545454545454529</v>
      </c>
    </row>
    <row r="1683" spans="1:12" x14ac:dyDescent="0.35">
      <c r="A1683" t="s">
        <v>34</v>
      </c>
      <c r="B1683">
        <v>2019</v>
      </c>
      <c r="C1683" t="s">
        <v>43</v>
      </c>
      <c r="D1683" s="29">
        <v>43739</v>
      </c>
      <c r="E1683" t="s">
        <v>95</v>
      </c>
      <c r="F1683" t="s">
        <v>17</v>
      </c>
      <c r="G1683">
        <v>438.40000000000003</v>
      </c>
      <c r="H1683">
        <v>147.19999999999999</v>
      </c>
      <c r="I1683" s="38">
        <v>434</v>
      </c>
      <c r="J1683">
        <v>140.80000000000001</v>
      </c>
      <c r="K1683">
        <v>1.0138248847926346</v>
      </c>
      <c r="L1683">
        <v>4.545454545454529</v>
      </c>
    </row>
    <row r="1684" spans="1:12" x14ac:dyDescent="0.35">
      <c r="A1684" t="s">
        <v>34</v>
      </c>
      <c r="B1684">
        <v>2019</v>
      </c>
      <c r="C1684" t="s">
        <v>43</v>
      </c>
      <c r="D1684" s="29">
        <v>43739</v>
      </c>
      <c r="E1684" t="s">
        <v>95</v>
      </c>
      <c r="F1684" t="s">
        <v>82</v>
      </c>
      <c r="G1684">
        <v>434.70000000000005</v>
      </c>
      <c r="H1684">
        <v>147.19999999999999</v>
      </c>
      <c r="I1684" s="38">
        <v>420.2</v>
      </c>
      <c r="J1684">
        <v>140.80000000000001</v>
      </c>
      <c r="K1684">
        <v>3.4507377439314748</v>
      </c>
      <c r="L1684">
        <v>4.545454545454529</v>
      </c>
    </row>
    <row r="1685" spans="1:12" x14ac:dyDescent="0.35">
      <c r="A1685" t="s">
        <v>34</v>
      </c>
      <c r="B1685">
        <v>2019</v>
      </c>
      <c r="C1685" t="s">
        <v>43</v>
      </c>
      <c r="D1685" s="29">
        <v>43739</v>
      </c>
      <c r="E1685" t="s">
        <v>95</v>
      </c>
      <c r="F1685" t="s">
        <v>83</v>
      </c>
      <c r="G1685">
        <v>583.9</v>
      </c>
      <c r="H1685">
        <v>147.19999999999999</v>
      </c>
      <c r="I1685" s="38">
        <v>564.70000000000005</v>
      </c>
      <c r="J1685">
        <v>140.80000000000001</v>
      </c>
      <c r="K1685">
        <v>3.4000354170355815</v>
      </c>
      <c r="L1685">
        <v>4.545454545454529</v>
      </c>
    </row>
    <row r="1686" spans="1:12" x14ac:dyDescent="0.35">
      <c r="A1686" t="s">
        <v>34</v>
      </c>
      <c r="B1686">
        <v>2019</v>
      </c>
      <c r="C1686" t="s">
        <v>43</v>
      </c>
      <c r="D1686" s="29">
        <v>43739</v>
      </c>
      <c r="E1686" t="s">
        <v>95</v>
      </c>
      <c r="F1686" t="s">
        <v>84</v>
      </c>
      <c r="G1686">
        <v>286</v>
      </c>
      <c r="H1686">
        <v>147.19999999999999</v>
      </c>
      <c r="I1686" s="38">
        <v>278.5</v>
      </c>
      <c r="J1686">
        <v>140.80000000000001</v>
      </c>
      <c r="K1686">
        <v>2.6929982046678633</v>
      </c>
      <c r="L1686">
        <v>4.545454545454529</v>
      </c>
    </row>
    <row r="1687" spans="1:12" x14ac:dyDescent="0.35">
      <c r="A1687" t="s">
        <v>34</v>
      </c>
      <c r="B1687">
        <v>2019</v>
      </c>
      <c r="C1687" t="s">
        <v>43</v>
      </c>
      <c r="D1687" s="29">
        <v>43739</v>
      </c>
      <c r="E1687" t="s">
        <v>95</v>
      </c>
      <c r="F1687" t="s">
        <v>21</v>
      </c>
      <c r="G1687">
        <v>140.6</v>
      </c>
      <c r="H1687">
        <v>147.19999999999999</v>
      </c>
      <c r="I1687" s="38">
        <v>145.30000000000001</v>
      </c>
      <c r="J1687">
        <v>140.80000000000001</v>
      </c>
      <c r="K1687">
        <v>-3.2346868547832184</v>
      </c>
      <c r="L1687">
        <v>4.545454545454529</v>
      </c>
    </row>
    <row r="1688" spans="1:12" x14ac:dyDescent="0.35">
      <c r="A1688" t="s">
        <v>34</v>
      </c>
      <c r="B1688">
        <v>2019</v>
      </c>
      <c r="C1688" t="s">
        <v>43</v>
      </c>
      <c r="D1688" s="29">
        <v>43739</v>
      </c>
      <c r="E1688" t="s">
        <v>95</v>
      </c>
      <c r="F1688" t="s">
        <v>23</v>
      </c>
      <c r="G1688">
        <v>149.4</v>
      </c>
      <c r="H1688">
        <v>147.19999999999999</v>
      </c>
      <c r="I1688" s="38">
        <v>142.1</v>
      </c>
      <c r="J1688">
        <v>140.80000000000001</v>
      </c>
      <c r="K1688">
        <v>5.1372273047149974</v>
      </c>
      <c r="L1688">
        <v>4.545454545454529</v>
      </c>
    </row>
    <row r="1689" spans="1:12" x14ac:dyDescent="0.35">
      <c r="A1689" t="s">
        <v>30</v>
      </c>
      <c r="B1689">
        <v>2019</v>
      </c>
      <c r="C1689" t="s">
        <v>43</v>
      </c>
      <c r="D1689" s="29">
        <v>43739</v>
      </c>
      <c r="E1689" t="s">
        <v>95</v>
      </c>
      <c r="F1689" t="s">
        <v>75</v>
      </c>
      <c r="G1689">
        <v>1738.2999999999997</v>
      </c>
      <c r="H1689">
        <v>148.30000000000001</v>
      </c>
      <c r="I1689" s="38">
        <v>1647.6000000000001</v>
      </c>
      <c r="J1689">
        <v>142.19999999999999</v>
      </c>
      <c r="K1689">
        <v>5.504976936149526</v>
      </c>
      <c r="L1689">
        <v>4.2897327707454451</v>
      </c>
    </row>
    <row r="1690" spans="1:12" x14ac:dyDescent="0.35">
      <c r="A1690" t="s">
        <v>30</v>
      </c>
      <c r="B1690">
        <v>2019</v>
      </c>
      <c r="C1690" t="s">
        <v>43</v>
      </c>
      <c r="D1690" s="29">
        <v>43739</v>
      </c>
      <c r="E1690" t="s">
        <v>95</v>
      </c>
      <c r="F1690" t="s">
        <v>17</v>
      </c>
      <c r="G1690">
        <v>449.4</v>
      </c>
      <c r="H1690">
        <v>148.30000000000001</v>
      </c>
      <c r="I1690" s="38">
        <v>445</v>
      </c>
      <c r="J1690">
        <v>142.19999999999999</v>
      </c>
      <c r="K1690">
        <v>0.98876404494381509</v>
      </c>
      <c r="L1690">
        <v>4.2897327707454451</v>
      </c>
    </row>
    <row r="1691" spans="1:12" x14ac:dyDescent="0.35">
      <c r="A1691" t="s">
        <v>30</v>
      </c>
      <c r="B1691">
        <v>2019</v>
      </c>
      <c r="C1691" t="s">
        <v>43</v>
      </c>
      <c r="D1691" s="29">
        <v>43739</v>
      </c>
      <c r="E1691" t="s">
        <v>95</v>
      </c>
      <c r="F1691" t="s">
        <v>82</v>
      </c>
      <c r="G1691">
        <v>445.4</v>
      </c>
      <c r="H1691">
        <v>148.30000000000001</v>
      </c>
      <c r="I1691" s="38">
        <v>425.40000000000003</v>
      </c>
      <c r="J1691">
        <v>142.19999999999999</v>
      </c>
      <c r="K1691">
        <v>4.7014574518100476</v>
      </c>
      <c r="L1691">
        <v>4.2897327707454451</v>
      </c>
    </row>
    <row r="1692" spans="1:12" x14ac:dyDescent="0.35">
      <c r="A1692" t="s">
        <v>30</v>
      </c>
      <c r="B1692">
        <v>2019</v>
      </c>
      <c r="C1692" t="s">
        <v>43</v>
      </c>
      <c r="D1692" s="29">
        <v>43739</v>
      </c>
      <c r="E1692" t="s">
        <v>95</v>
      </c>
      <c r="F1692" t="s">
        <v>83</v>
      </c>
      <c r="G1692">
        <v>593.9</v>
      </c>
      <c r="H1692">
        <v>148.30000000000001</v>
      </c>
      <c r="I1692" s="38">
        <v>568.69999999999993</v>
      </c>
      <c r="J1692">
        <v>142.19999999999999</v>
      </c>
      <c r="K1692">
        <v>4.4311587831897397</v>
      </c>
      <c r="L1692">
        <v>4.2897327707454451</v>
      </c>
    </row>
    <row r="1693" spans="1:12" x14ac:dyDescent="0.35">
      <c r="A1693" t="s">
        <v>30</v>
      </c>
      <c r="B1693">
        <v>2019</v>
      </c>
      <c r="C1693" t="s">
        <v>43</v>
      </c>
      <c r="D1693" s="29">
        <v>43739</v>
      </c>
      <c r="E1693" t="s">
        <v>95</v>
      </c>
      <c r="F1693" t="s">
        <v>84</v>
      </c>
      <c r="G1693">
        <v>296.29999999999995</v>
      </c>
      <c r="H1693">
        <v>148.30000000000001</v>
      </c>
      <c r="I1693" s="38">
        <v>287.3</v>
      </c>
      <c r="J1693">
        <v>142.19999999999999</v>
      </c>
      <c r="K1693">
        <v>3.1326139923424789</v>
      </c>
      <c r="L1693">
        <v>4.2897327707454451</v>
      </c>
    </row>
    <row r="1694" spans="1:12" x14ac:dyDescent="0.35">
      <c r="A1694" t="s">
        <v>30</v>
      </c>
      <c r="B1694">
        <v>2019</v>
      </c>
      <c r="C1694" t="s">
        <v>43</v>
      </c>
      <c r="D1694" s="29">
        <v>43739</v>
      </c>
      <c r="E1694" t="s">
        <v>95</v>
      </c>
      <c r="F1694" t="s">
        <v>21</v>
      </c>
      <c r="G1694">
        <v>147.69999999999999</v>
      </c>
      <c r="H1694">
        <v>148.30000000000001</v>
      </c>
      <c r="I1694" s="38">
        <v>149.69999999999999</v>
      </c>
      <c r="J1694">
        <v>142.19999999999999</v>
      </c>
      <c r="K1694">
        <v>-1.3360053440213762</v>
      </c>
      <c r="L1694">
        <v>4.2897327707454451</v>
      </c>
    </row>
    <row r="1695" spans="1:12" x14ac:dyDescent="0.35">
      <c r="A1695" t="s">
        <v>30</v>
      </c>
      <c r="B1695">
        <v>2019</v>
      </c>
      <c r="C1695" t="s">
        <v>43</v>
      </c>
      <c r="D1695" s="29">
        <v>43739</v>
      </c>
      <c r="E1695" t="s">
        <v>95</v>
      </c>
      <c r="F1695" t="s">
        <v>23</v>
      </c>
      <c r="G1695">
        <v>153.69999999999999</v>
      </c>
      <c r="H1695">
        <v>148.30000000000001</v>
      </c>
      <c r="I1695" s="38">
        <v>144.80000000000001</v>
      </c>
      <c r="J1695">
        <v>142.19999999999999</v>
      </c>
      <c r="K1695">
        <v>6.1464088397789896</v>
      </c>
      <c r="L1695">
        <v>4.2897327707454451</v>
      </c>
    </row>
    <row r="1696" spans="1:12" x14ac:dyDescent="0.35">
      <c r="A1696" t="s">
        <v>33</v>
      </c>
      <c r="B1696">
        <v>2019</v>
      </c>
      <c r="C1696" t="s">
        <v>43</v>
      </c>
      <c r="D1696" s="29">
        <v>43739</v>
      </c>
      <c r="E1696" t="s">
        <v>95</v>
      </c>
      <c r="F1696" t="s">
        <v>75</v>
      </c>
      <c r="G1696">
        <v>1772.4</v>
      </c>
      <c r="H1696">
        <v>146</v>
      </c>
      <c r="I1696" s="38">
        <v>1626.5</v>
      </c>
      <c r="J1696">
        <v>138.9</v>
      </c>
      <c r="K1696">
        <v>8.9701813710421199</v>
      </c>
      <c r="L1696">
        <v>5.1115910727141785</v>
      </c>
    </row>
    <row r="1697" spans="1:12" x14ac:dyDescent="0.35">
      <c r="A1697" t="s">
        <v>33</v>
      </c>
      <c r="B1697">
        <v>2019</v>
      </c>
      <c r="C1697" t="s">
        <v>43</v>
      </c>
      <c r="D1697" s="29">
        <v>43739</v>
      </c>
      <c r="E1697" t="s">
        <v>95</v>
      </c>
      <c r="F1697" t="s">
        <v>17</v>
      </c>
      <c r="G1697">
        <v>422.20000000000005</v>
      </c>
      <c r="H1697">
        <v>146</v>
      </c>
      <c r="I1697" s="38">
        <v>411</v>
      </c>
      <c r="J1697">
        <v>138.9</v>
      </c>
      <c r="K1697">
        <v>2.7250608272506192</v>
      </c>
      <c r="L1697">
        <v>5.1115910727141785</v>
      </c>
    </row>
    <row r="1698" spans="1:12" x14ac:dyDescent="0.35">
      <c r="A1698" t="s">
        <v>33</v>
      </c>
      <c r="B1698">
        <v>2019</v>
      </c>
      <c r="C1698" t="s">
        <v>43</v>
      </c>
      <c r="D1698" s="29">
        <v>43739</v>
      </c>
      <c r="E1698" t="s">
        <v>95</v>
      </c>
      <c r="F1698" t="s">
        <v>82</v>
      </c>
      <c r="G1698">
        <v>426.2</v>
      </c>
      <c r="H1698">
        <v>146</v>
      </c>
      <c r="I1698" s="38">
        <v>415.1</v>
      </c>
      <c r="J1698">
        <v>138.9</v>
      </c>
      <c r="K1698">
        <v>2.6740544447121093</v>
      </c>
      <c r="L1698">
        <v>5.1115910727141785</v>
      </c>
    </row>
    <row r="1699" spans="1:12" x14ac:dyDescent="0.35">
      <c r="A1699" t="s">
        <v>33</v>
      </c>
      <c r="B1699">
        <v>2019</v>
      </c>
      <c r="C1699" t="s">
        <v>43</v>
      </c>
      <c r="D1699" s="29">
        <v>43739</v>
      </c>
      <c r="E1699" t="s">
        <v>95</v>
      </c>
      <c r="F1699" t="s">
        <v>83</v>
      </c>
      <c r="G1699">
        <v>575.20000000000005</v>
      </c>
      <c r="H1699">
        <v>146</v>
      </c>
      <c r="I1699" s="38">
        <v>552.70000000000005</v>
      </c>
      <c r="J1699">
        <v>138.9</v>
      </c>
      <c r="K1699">
        <v>4.0709245521982993</v>
      </c>
      <c r="L1699">
        <v>5.1115910727141785</v>
      </c>
    </row>
    <row r="1700" spans="1:12" x14ac:dyDescent="0.35">
      <c r="A1700" t="s">
        <v>33</v>
      </c>
      <c r="B1700">
        <v>2019</v>
      </c>
      <c r="C1700" t="s">
        <v>43</v>
      </c>
      <c r="D1700" s="29">
        <v>43739</v>
      </c>
      <c r="E1700" t="s">
        <v>95</v>
      </c>
      <c r="F1700" t="s">
        <v>84</v>
      </c>
      <c r="G1700">
        <v>274.7</v>
      </c>
      <c r="H1700">
        <v>146</v>
      </c>
      <c r="I1700" s="38">
        <v>267.60000000000002</v>
      </c>
      <c r="J1700">
        <v>138.9</v>
      </c>
      <c r="K1700">
        <v>2.6532137518684475</v>
      </c>
      <c r="L1700">
        <v>5.1115910727141785</v>
      </c>
    </row>
    <row r="1701" spans="1:12" x14ac:dyDescent="0.35">
      <c r="A1701" t="s">
        <v>33</v>
      </c>
      <c r="B1701">
        <v>2019</v>
      </c>
      <c r="C1701" t="s">
        <v>43</v>
      </c>
      <c r="D1701" s="29">
        <v>43739</v>
      </c>
      <c r="E1701" t="s">
        <v>95</v>
      </c>
      <c r="F1701" t="s">
        <v>21</v>
      </c>
      <c r="G1701">
        <v>128.9</v>
      </c>
      <c r="H1701">
        <v>146</v>
      </c>
      <c r="I1701" s="38">
        <v>133.4</v>
      </c>
      <c r="J1701">
        <v>138.9</v>
      </c>
      <c r="K1701">
        <v>-3.373313343328336</v>
      </c>
      <c r="L1701">
        <v>5.1115910727141785</v>
      </c>
    </row>
    <row r="1702" spans="1:12" x14ac:dyDescent="0.35">
      <c r="A1702" t="s">
        <v>33</v>
      </c>
      <c r="B1702">
        <v>2019</v>
      </c>
      <c r="C1702" t="s">
        <v>43</v>
      </c>
      <c r="D1702" s="29">
        <v>43739</v>
      </c>
      <c r="E1702" t="s">
        <v>95</v>
      </c>
      <c r="F1702" t="s">
        <v>23</v>
      </c>
      <c r="G1702">
        <v>142.4</v>
      </c>
      <c r="H1702">
        <v>146</v>
      </c>
      <c r="I1702" s="38">
        <v>136.19999999999999</v>
      </c>
      <c r="J1702">
        <v>138.9</v>
      </c>
      <c r="K1702">
        <v>4.5521292217327591</v>
      </c>
      <c r="L1702">
        <v>5.1115910727141785</v>
      </c>
    </row>
    <row r="1703" spans="1:12" x14ac:dyDescent="0.35">
      <c r="A1703" t="s">
        <v>34</v>
      </c>
      <c r="B1703">
        <v>2019</v>
      </c>
      <c r="C1703" t="s">
        <v>45</v>
      </c>
      <c r="D1703" s="29">
        <v>43770</v>
      </c>
      <c r="E1703" t="s">
        <v>95</v>
      </c>
      <c r="F1703" t="s">
        <v>75</v>
      </c>
      <c r="G1703">
        <v>1775.6000000000001</v>
      </c>
      <c r="H1703">
        <v>148.6</v>
      </c>
      <c r="I1703" s="38">
        <v>1642.2000000000003</v>
      </c>
      <c r="J1703">
        <v>140.80000000000001</v>
      </c>
      <c r="K1703">
        <v>8.1232492997198786</v>
      </c>
      <c r="L1703">
        <v>5.5397727272727151</v>
      </c>
    </row>
    <row r="1704" spans="1:12" x14ac:dyDescent="0.35">
      <c r="A1704" t="s">
        <v>34</v>
      </c>
      <c r="B1704">
        <v>2019</v>
      </c>
      <c r="C1704" t="s">
        <v>45</v>
      </c>
      <c r="D1704" s="29">
        <v>43770</v>
      </c>
      <c r="E1704" t="s">
        <v>95</v>
      </c>
      <c r="F1704" t="s">
        <v>17</v>
      </c>
      <c r="G1704">
        <v>439.5</v>
      </c>
      <c r="H1704">
        <v>148.6</v>
      </c>
      <c r="I1704" s="38">
        <v>433.8</v>
      </c>
      <c r="J1704">
        <v>140.80000000000001</v>
      </c>
      <c r="K1704">
        <v>1.3139695712309793</v>
      </c>
      <c r="L1704">
        <v>5.5397727272727151</v>
      </c>
    </row>
    <row r="1705" spans="1:12" x14ac:dyDescent="0.35">
      <c r="A1705" t="s">
        <v>34</v>
      </c>
      <c r="B1705">
        <v>2019</v>
      </c>
      <c r="C1705" t="s">
        <v>45</v>
      </c>
      <c r="D1705" s="29">
        <v>43770</v>
      </c>
      <c r="E1705" t="s">
        <v>95</v>
      </c>
      <c r="F1705" t="s">
        <v>82</v>
      </c>
      <c r="G1705">
        <v>435.6</v>
      </c>
      <c r="H1705">
        <v>148.6</v>
      </c>
      <c r="I1705" s="38">
        <v>420.2</v>
      </c>
      <c r="J1705">
        <v>140.80000000000001</v>
      </c>
      <c r="K1705">
        <v>3.6649214659685945</v>
      </c>
      <c r="L1705">
        <v>5.5397727272727151</v>
      </c>
    </row>
    <row r="1706" spans="1:12" x14ac:dyDescent="0.35">
      <c r="A1706" t="s">
        <v>34</v>
      </c>
      <c r="B1706">
        <v>2019</v>
      </c>
      <c r="C1706" t="s">
        <v>45</v>
      </c>
      <c r="D1706" s="29">
        <v>43770</v>
      </c>
      <c r="E1706" t="s">
        <v>95</v>
      </c>
      <c r="F1706" t="s">
        <v>83</v>
      </c>
      <c r="G1706">
        <v>585.60000000000014</v>
      </c>
      <c r="H1706">
        <v>148.6</v>
      </c>
      <c r="I1706" s="38">
        <v>564.6</v>
      </c>
      <c r="J1706">
        <v>140.80000000000001</v>
      </c>
      <c r="K1706">
        <v>3.7194473963868426</v>
      </c>
      <c r="L1706">
        <v>5.5397727272727151</v>
      </c>
    </row>
    <row r="1707" spans="1:12" x14ac:dyDescent="0.35">
      <c r="A1707" t="s">
        <v>34</v>
      </c>
      <c r="B1707">
        <v>2019</v>
      </c>
      <c r="C1707" t="s">
        <v>45</v>
      </c>
      <c r="D1707" s="29">
        <v>43770</v>
      </c>
      <c r="E1707" t="s">
        <v>95</v>
      </c>
      <c r="F1707" t="s">
        <v>84</v>
      </c>
      <c r="G1707">
        <v>286.60000000000002</v>
      </c>
      <c r="H1707">
        <v>148.6</v>
      </c>
      <c r="I1707" s="38">
        <v>278.5</v>
      </c>
      <c r="J1707">
        <v>140.80000000000001</v>
      </c>
      <c r="K1707">
        <v>2.9084380610413008</v>
      </c>
      <c r="L1707">
        <v>5.5397727272727151</v>
      </c>
    </row>
    <row r="1708" spans="1:12" x14ac:dyDescent="0.35">
      <c r="A1708" t="s">
        <v>34</v>
      </c>
      <c r="B1708">
        <v>2019</v>
      </c>
      <c r="C1708" t="s">
        <v>45</v>
      </c>
      <c r="D1708" s="29">
        <v>43770</v>
      </c>
      <c r="E1708" t="s">
        <v>95</v>
      </c>
      <c r="F1708" t="s">
        <v>21</v>
      </c>
      <c r="G1708">
        <v>142.30000000000001</v>
      </c>
      <c r="H1708">
        <v>148.6</v>
      </c>
      <c r="I1708" s="38">
        <v>145.1</v>
      </c>
      <c r="J1708">
        <v>140.80000000000001</v>
      </c>
      <c r="K1708">
        <v>-1.9297036526533311</v>
      </c>
      <c r="L1708">
        <v>5.5397727272727151</v>
      </c>
    </row>
    <row r="1709" spans="1:12" x14ac:dyDescent="0.35">
      <c r="A1709" t="s">
        <v>34</v>
      </c>
      <c r="B1709">
        <v>2019</v>
      </c>
      <c r="C1709" t="s">
        <v>45</v>
      </c>
      <c r="D1709" s="29">
        <v>43770</v>
      </c>
      <c r="E1709" t="s">
        <v>95</v>
      </c>
      <c r="F1709" t="s">
        <v>23</v>
      </c>
      <c r="G1709">
        <v>149.9</v>
      </c>
      <c r="H1709">
        <v>148.6</v>
      </c>
      <c r="I1709" s="38">
        <v>142.1</v>
      </c>
      <c r="J1709">
        <v>140.80000000000001</v>
      </c>
      <c r="K1709">
        <v>5.489092188599586</v>
      </c>
      <c r="L1709">
        <v>5.5397727272727151</v>
      </c>
    </row>
    <row r="1710" spans="1:12" x14ac:dyDescent="0.35">
      <c r="A1710" t="s">
        <v>30</v>
      </c>
      <c r="B1710">
        <v>2019</v>
      </c>
      <c r="C1710" t="s">
        <v>45</v>
      </c>
      <c r="D1710" s="29">
        <v>43770</v>
      </c>
      <c r="E1710" t="s">
        <v>95</v>
      </c>
      <c r="F1710" t="s">
        <v>75</v>
      </c>
      <c r="G1710">
        <v>1765.9</v>
      </c>
      <c r="H1710">
        <v>149.9</v>
      </c>
      <c r="I1710" s="38">
        <v>1649.9999999999995</v>
      </c>
      <c r="J1710">
        <v>142.4</v>
      </c>
      <c r="K1710">
        <v>7.024242424242459</v>
      </c>
      <c r="L1710">
        <v>5.2668539325842696</v>
      </c>
    </row>
    <row r="1711" spans="1:12" x14ac:dyDescent="0.35">
      <c r="A1711" t="s">
        <v>30</v>
      </c>
      <c r="B1711">
        <v>2019</v>
      </c>
      <c r="C1711" t="s">
        <v>45</v>
      </c>
      <c r="D1711" s="29">
        <v>43770</v>
      </c>
      <c r="E1711" t="s">
        <v>95</v>
      </c>
      <c r="F1711" t="s">
        <v>17</v>
      </c>
      <c r="G1711">
        <v>450.8</v>
      </c>
      <c r="H1711">
        <v>149.9</v>
      </c>
      <c r="I1711" s="38">
        <v>448</v>
      </c>
      <c r="J1711">
        <v>142.4</v>
      </c>
      <c r="K1711">
        <v>0.62500000000000255</v>
      </c>
      <c r="L1711">
        <v>5.2668539325842696</v>
      </c>
    </row>
    <row r="1712" spans="1:12" x14ac:dyDescent="0.35">
      <c r="A1712" t="s">
        <v>30</v>
      </c>
      <c r="B1712">
        <v>2019</v>
      </c>
      <c r="C1712" t="s">
        <v>45</v>
      </c>
      <c r="D1712" s="29">
        <v>43770</v>
      </c>
      <c r="E1712" t="s">
        <v>95</v>
      </c>
      <c r="F1712" t="s">
        <v>82</v>
      </c>
      <c r="G1712">
        <v>446.40000000000003</v>
      </c>
      <c r="H1712">
        <v>149.9</v>
      </c>
      <c r="I1712" s="38">
        <v>427.40000000000003</v>
      </c>
      <c r="J1712">
        <v>142.4</v>
      </c>
      <c r="K1712">
        <v>4.4454843238184365</v>
      </c>
      <c r="L1712">
        <v>5.2668539325842696</v>
      </c>
    </row>
    <row r="1713" spans="1:12" x14ac:dyDescent="0.35">
      <c r="A1713" t="s">
        <v>30</v>
      </c>
      <c r="B1713">
        <v>2019</v>
      </c>
      <c r="C1713" t="s">
        <v>45</v>
      </c>
      <c r="D1713" s="29">
        <v>43770</v>
      </c>
      <c r="E1713" t="s">
        <v>95</v>
      </c>
      <c r="F1713" t="s">
        <v>83</v>
      </c>
      <c r="G1713">
        <v>595.6</v>
      </c>
      <c r="H1713">
        <v>149.9</v>
      </c>
      <c r="I1713" s="38">
        <v>575.6</v>
      </c>
      <c r="J1713">
        <v>142.4</v>
      </c>
      <c r="K1713">
        <v>3.4746351633078527</v>
      </c>
      <c r="L1713">
        <v>5.2668539325842696</v>
      </c>
    </row>
    <row r="1714" spans="1:12" x14ac:dyDescent="0.35">
      <c r="A1714" t="s">
        <v>30</v>
      </c>
      <c r="B1714">
        <v>2019</v>
      </c>
      <c r="C1714" t="s">
        <v>45</v>
      </c>
      <c r="D1714" s="29">
        <v>43770</v>
      </c>
      <c r="E1714" t="s">
        <v>95</v>
      </c>
      <c r="F1714" t="s">
        <v>84</v>
      </c>
      <c r="G1714">
        <v>297</v>
      </c>
      <c r="H1714">
        <v>149.9</v>
      </c>
      <c r="I1714" s="38">
        <v>288.10000000000002</v>
      </c>
      <c r="J1714">
        <v>142.4</v>
      </c>
      <c r="K1714">
        <v>3.0892051371051639</v>
      </c>
      <c r="L1714">
        <v>5.2668539325842696</v>
      </c>
    </row>
    <row r="1715" spans="1:12" x14ac:dyDescent="0.35">
      <c r="A1715" t="s">
        <v>30</v>
      </c>
      <c r="B1715">
        <v>2019</v>
      </c>
      <c r="C1715" t="s">
        <v>45</v>
      </c>
      <c r="D1715" s="29">
        <v>43770</v>
      </c>
      <c r="E1715" t="s">
        <v>95</v>
      </c>
      <c r="F1715" t="s">
        <v>21</v>
      </c>
      <c r="G1715">
        <v>148.4</v>
      </c>
      <c r="H1715">
        <v>149.9</v>
      </c>
      <c r="I1715" s="38">
        <v>150.30000000000001</v>
      </c>
      <c r="J1715">
        <v>142.4</v>
      </c>
      <c r="K1715">
        <v>-1.2641383898868965</v>
      </c>
      <c r="L1715">
        <v>5.2668539325842696</v>
      </c>
    </row>
    <row r="1716" spans="1:12" x14ac:dyDescent="0.35">
      <c r="A1716" t="s">
        <v>30</v>
      </c>
      <c r="B1716">
        <v>2019</v>
      </c>
      <c r="C1716" t="s">
        <v>45</v>
      </c>
      <c r="D1716" s="29">
        <v>43770</v>
      </c>
      <c r="E1716" t="s">
        <v>95</v>
      </c>
      <c r="F1716" t="s">
        <v>23</v>
      </c>
      <c r="G1716">
        <v>154.30000000000001</v>
      </c>
      <c r="H1716">
        <v>149.9</v>
      </c>
      <c r="I1716" s="38">
        <v>145.4</v>
      </c>
      <c r="J1716">
        <v>142.4</v>
      </c>
      <c r="K1716">
        <v>6.1210453920220118</v>
      </c>
      <c r="L1716">
        <v>5.2668539325842696</v>
      </c>
    </row>
    <row r="1717" spans="1:12" x14ac:dyDescent="0.35">
      <c r="A1717" t="s">
        <v>33</v>
      </c>
      <c r="B1717">
        <v>2019</v>
      </c>
      <c r="C1717" t="s">
        <v>45</v>
      </c>
      <c r="D1717" s="29">
        <v>43770</v>
      </c>
      <c r="E1717" t="s">
        <v>95</v>
      </c>
      <c r="F1717" t="s">
        <v>75</v>
      </c>
      <c r="G1717">
        <v>1793.4999999999998</v>
      </c>
      <c r="H1717">
        <v>147</v>
      </c>
      <c r="I1717" s="38">
        <v>1629.4999999999998</v>
      </c>
      <c r="J1717">
        <v>139</v>
      </c>
      <c r="K1717">
        <v>10.064436943847808</v>
      </c>
      <c r="L1717">
        <v>5.755395683453238</v>
      </c>
    </row>
    <row r="1718" spans="1:12" x14ac:dyDescent="0.35">
      <c r="A1718" t="s">
        <v>33</v>
      </c>
      <c r="B1718">
        <v>2019</v>
      </c>
      <c r="C1718" t="s">
        <v>45</v>
      </c>
      <c r="D1718" s="29">
        <v>43770</v>
      </c>
      <c r="E1718" t="s">
        <v>95</v>
      </c>
      <c r="F1718" t="s">
        <v>17</v>
      </c>
      <c r="G1718">
        <v>423.09999999999997</v>
      </c>
      <c r="H1718">
        <v>147</v>
      </c>
      <c r="I1718" s="38">
        <v>413.1</v>
      </c>
      <c r="J1718">
        <v>139</v>
      </c>
      <c r="K1718">
        <v>2.4207213749697272</v>
      </c>
      <c r="L1718">
        <v>5.755395683453238</v>
      </c>
    </row>
    <row r="1719" spans="1:12" x14ac:dyDescent="0.35">
      <c r="A1719" t="s">
        <v>33</v>
      </c>
      <c r="B1719">
        <v>2019</v>
      </c>
      <c r="C1719" t="s">
        <v>45</v>
      </c>
      <c r="D1719" s="29">
        <v>43770</v>
      </c>
      <c r="E1719" t="s">
        <v>95</v>
      </c>
      <c r="F1719" t="s">
        <v>82</v>
      </c>
      <c r="G1719">
        <v>427</v>
      </c>
      <c r="H1719">
        <v>147</v>
      </c>
      <c r="I1719" s="38">
        <v>414.20000000000005</v>
      </c>
      <c r="J1719">
        <v>139</v>
      </c>
      <c r="K1719">
        <v>3.0902945436986853</v>
      </c>
      <c r="L1719">
        <v>5.755395683453238</v>
      </c>
    </row>
    <row r="1720" spans="1:12" x14ac:dyDescent="0.35">
      <c r="A1720" t="s">
        <v>33</v>
      </c>
      <c r="B1720">
        <v>2019</v>
      </c>
      <c r="C1720" t="s">
        <v>45</v>
      </c>
      <c r="D1720" s="29">
        <v>43770</v>
      </c>
      <c r="E1720" t="s">
        <v>95</v>
      </c>
      <c r="F1720" t="s">
        <v>83</v>
      </c>
      <c r="G1720">
        <v>576.9</v>
      </c>
      <c r="H1720">
        <v>147</v>
      </c>
      <c r="I1720" s="38">
        <v>554.20000000000005</v>
      </c>
      <c r="J1720">
        <v>139</v>
      </c>
      <c r="K1720">
        <v>4.0959942259112108</v>
      </c>
      <c r="L1720">
        <v>5.755395683453238</v>
      </c>
    </row>
    <row r="1721" spans="1:12" x14ac:dyDescent="0.35">
      <c r="A1721" t="s">
        <v>33</v>
      </c>
      <c r="B1721">
        <v>2019</v>
      </c>
      <c r="C1721" t="s">
        <v>45</v>
      </c>
      <c r="D1721" s="29">
        <v>43770</v>
      </c>
      <c r="E1721" t="s">
        <v>95</v>
      </c>
      <c r="F1721" t="s">
        <v>84</v>
      </c>
      <c r="G1721">
        <v>275.39999999999998</v>
      </c>
      <c r="H1721">
        <v>147</v>
      </c>
      <c r="I1721" s="38">
        <v>268</v>
      </c>
      <c r="J1721">
        <v>139</v>
      </c>
      <c r="K1721">
        <v>2.7611940298507376</v>
      </c>
      <c r="L1721">
        <v>5.755395683453238</v>
      </c>
    </row>
    <row r="1722" spans="1:12" x14ac:dyDescent="0.35">
      <c r="A1722" t="s">
        <v>33</v>
      </c>
      <c r="B1722">
        <v>2019</v>
      </c>
      <c r="C1722" t="s">
        <v>45</v>
      </c>
      <c r="D1722" s="29">
        <v>43770</v>
      </c>
      <c r="E1722" t="s">
        <v>95</v>
      </c>
      <c r="F1722" t="s">
        <v>21</v>
      </c>
      <c r="G1722">
        <v>132.19999999999999</v>
      </c>
      <c r="H1722">
        <v>147</v>
      </c>
      <c r="I1722" s="38">
        <v>136.69999999999999</v>
      </c>
      <c r="J1722">
        <v>139</v>
      </c>
      <c r="K1722">
        <v>-3.2918800292611556</v>
      </c>
      <c r="L1722">
        <v>5.755395683453238</v>
      </c>
    </row>
    <row r="1723" spans="1:12" x14ac:dyDescent="0.35">
      <c r="A1723" t="s">
        <v>33</v>
      </c>
      <c r="B1723">
        <v>2019</v>
      </c>
      <c r="C1723" t="s">
        <v>45</v>
      </c>
      <c r="D1723" s="29">
        <v>43770</v>
      </c>
      <c r="E1723" t="s">
        <v>95</v>
      </c>
      <c r="F1723" t="s">
        <v>23</v>
      </c>
      <c r="G1723">
        <v>142.80000000000001</v>
      </c>
      <c r="H1723">
        <v>147</v>
      </c>
      <c r="I1723" s="38">
        <v>136.80000000000001</v>
      </c>
      <c r="J1723">
        <v>139</v>
      </c>
      <c r="K1723">
        <v>4.3859649122807012</v>
      </c>
      <c r="L1723">
        <v>5.755395683453238</v>
      </c>
    </row>
    <row r="1724" spans="1:12" x14ac:dyDescent="0.35">
      <c r="A1724" t="s">
        <v>34</v>
      </c>
      <c r="B1724">
        <v>2019</v>
      </c>
      <c r="C1724" t="s">
        <v>46</v>
      </c>
      <c r="D1724" s="29">
        <v>43800</v>
      </c>
      <c r="E1724" t="s">
        <v>95</v>
      </c>
      <c r="F1724" t="s">
        <v>75</v>
      </c>
      <c r="G1724">
        <v>1810.3000000000002</v>
      </c>
      <c r="H1724">
        <v>150.4</v>
      </c>
      <c r="I1724" s="38">
        <v>1628.9999999999998</v>
      </c>
      <c r="J1724">
        <v>140.1</v>
      </c>
      <c r="K1724">
        <v>11.129527317372649</v>
      </c>
      <c r="L1724">
        <v>7.3518915060671031</v>
      </c>
    </row>
    <row r="1725" spans="1:12" x14ac:dyDescent="0.35">
      <c r="A1725" t="s">
        <v>34</v>
      </c>
      <c r="B1725">
        <v>2019</v>
      </c>
      <c r="C1725" t="s">
        <v>46</v>
      </c>
      <c r="D1725" s="29">
        <v>43800</v>
      </c>
      <c r="E1725" t="s">
        <v>95</v>
      </c>
      <c r="F1725" t="s">
        <v>17</v>
      </c>
      <c r="G1725">
        <v>440.6</v>
      </c>
      <c r="H1725">
        <v>150.4</v>
      </c>
      <c r="I1725" s="38">
        <v>434.3</v>
      </c>
      <c r="J1725">
        <v>140.1</v>
      </c>
      <c r="K1725">
        <v>1.4506101772968021</v>
      </c>
      <c r="L1725">
        <v>7.3518915060671031</v>
      </c>
    </row>
    <row r="1726" spans="1:12" x14ac:dyDescent="0.35">
      <c r="A1726" t="s">
        <v>34</v>
      </c>
      <c r="B1726">
        <v>2019</v>
      </c>
      <c r="C1726" t="s">
        <v>46</v>
      </c>
      <c r="D1726" s="29">
        <v>43800</v>
      </c>
      <c r="E1726" t="s">
        <v>95</v>
      </c>
      <c r="F1726" t="s">
        <v>82</v>
      </c>
      <c r="G1726">
        <v>438.3</v>
      </c>
      <c r="H1726">
        <v>150.4</v>
      </c>
      <c r="I1726" s="38">
        <v>420.20000000000005</v>
      </c>
      <c r="J1726">
        <v>140.1</v>
      </c>
      <c r="K1726">
        <v>4.3074726320799535</v>
      </c>
      <c r="L1726">
        <v>7.3518915060671031</v>
      </c>
    </row>
    <row r="1727" spans="1:12" x14ac:dyDescent="0.35">
      <c r="A1727" t="s">
        <v>34</v>
      </c>
      <c r="B1727">
        <v>2019</v>
      </c>
      <c r="C1727" t="s">
        <v>46</v>
      </c>
      <c r="D1727" s="29">
        <v>43800</v>
      </c>
      <c r="E1727" t="s">
        <v>95</v>
      </c>
      <c r="F1727" t="s">
        <v>83</v>
      </c>
      <c r="G1727">
        <v>587</v>
      </c>
      <c r="H1727">
        <v>150.4</v>
      </c>
      <c r="I1727" s="38">
        <v>565.79999999999995</v>
      </c>
      <c r="J1727">
        <v>140.1</v>
      </c>
      <c r="K1727">
        <v>3.7469070342877426</v>
      </c>
      <c r="L1727">
        <v>7.3518915060671031</v>
      </c>
    </row>
    <row r="1728" spans="1:12" x14ac:dyDescent="0.35">
      <c r="A1728" t="s">
        <v>34</v>
      </c>
      <c r="B1728">
        <v>2019</v>
      </c>
      <c r="C1728" t="s">
        <v>46</v>
      </c>
      <c r="D1728" s="29">
        <v>43800</v>
      </c>
      <c r="E1728" t="s">
        <v>95</v>
      </c>
      <c r="F1728" t="s">
        <v>84</v>
      </c>
      <c r="G1728">
        <v>288.3</v>
      </c>
      <c r="H1728">
        <v>150.4</v>
      </c>
      <c r="I1728" s="38">
        <v>280</v>
      </c>
      <c r="J1728">
        <v>140.1</v>
      </c>
      <c r="K1728">
        <v>2.9642857142857184</v>
      </c>
      <c r="L1728">
        <v>7.3518915060671031</v>
      </c>
    </row>
    <row r="1729" spans="1:12" x14ac:dyDescent="0.35">
      <c r="A1729" t="s">
        <v>34</v>
      </c>
      <c r="B1729">
        <v>2019</v>
      </c>
      <c r="C1729" t="s">
        <v>46</v>
      </c>
      <c r="D1729" s="29">
        <v>43800</v>
      </c>
      <c r="E1729" t="s">
        <v>95</v>
      </c>
      <c r="F1729" t="s">
        <v>21</v>
      </c>
      <c r="G1729">
        <v>143.69999999999999</v>
      </c>
      <c r="H1729">
        <v>150.4</v>
      </c>
      <c r="I1729" s="38">
        <v>142.69999999999999</v>
      </c>
      <c r="J1729">
        <v>140.1</v>
      </c>
      <c r="K1729">
        <v>0.70077084793272604</v>
      </c>
      <c r="L1729">
        <v>7.3518915060671031</v>
      </c>
    </row>
    <row r="1730" spans="1:12" x14ac:dyDescent="0.35">
      <c r="A1730" t="s">
        <v>34</v>
      </c>
      <c r="B1730">
        <v>2019</v>
      </c>
      <c r="C1730" t="s">
        <v>46</v>
      </c>
      <c r="D1730" s="29">
        <v>43800</v>
      </c>
      <c r="E1730" t="s">
        <v>95</v>
      </c>
      <c r="F1730" t="s">
        <v>23</v>
      </c>
      <c r="G1730">
        <v>150.4</v>
      </c>
      <c r="H1730">
        <v>150.4</v>
      </c>
      <c r="I1730" s="38">
        <v>144.9</v>
      </c>
      <c r="J1730">
        <v>140.1</v>
      </c>
      <c r="K1730">
        <v>3.7957211870255345</v>
      </c>
      <c r="L1730">
        <v>7.3518915060671031</v>
      </c>
    </row>
    <row r="1731" spans="1:12" x14ac:dyDescent="0.35">
      <c r="A1731" t="s">
        <v>30</v>
      </c>
      <c r="B1731">
        <v>2019</v>
      </c>
      <c r="C1731" t="s">
        <v>46</v>
      </c>
      <c r="D1731" s="29">
        <v>43800</v>
      </c>
      <c r="E1731" t="s">
        <v>95</v>
      </c>
      <c r="F1731" t="s">
        <v>75</v>
      </c>
      <c r="G1731">
        <v>1801.6999999999996</v>
      </c>
      <c r="H1731">
        <v>152.30000000000001</v>
      </c>
      <c r="I1731" s="38">
        <v>1635.3000000000002</v>
      </c>
      <c r="J1731">
        <v>141.9</v>
      </c>
      <c r="K1731">
        <v>10.175502965816632</v>
      </c>
      <c r="L1731">
        <v>7.3291050035236118</v>
      </c>
    </row>
    <row r="1732" spans="1:12" x14ac:dyDescent="0.35">
      <c r="A1732" t="s">
        <v>30</v>
      </c>
      <c r="B1732">
        <v>2019</v>
      </c>
      <c r="C1732" t="s">
        <v>46</v>
      </c>
      <c r="D1732" s="29">
        <v>43800</v>
      </c>
      <c r="E1732" t="s">
        <v>95</v>
      </c>
      <c r="F1732" t="s">
        <v>17</v>
      </c>
      <c r="G1732">
        <v>451.79999999999995</v>
      </c>
      <c r="H1732">
        <v>152.30000000000001</v>
      </c>
      <c r="I1732" s="38">
        <v>448.3</v>
      </c>
      <c r="J1732">
        <v>141.9</v>
      </c>
      <c r="K1732">
        <v>0.78072719161274662</v>
      </c>
      <c r="L1732">
        <v>7.3291050035236118</v>
      </c>
    </row>
    <row r="1733" spans="1:12" x14ac:dyDescent="0.35">
      <c r="A1733" t="s">
        <v>30</v>
      </c>
      <c r="B1733">
        <v>2019</v>
      </c>
      <c r="C1733" t="s">
        <v>46</v>
      </c>
      <c r="D1733" s="29">
        <v>43800</v>
      </c>
      <c r="E1733" t="s">
        <v>95</v>
      </c>
      <c r="F1733" t="s">
        <v>82</v>
      </c>
      <c r="G1733">
        <v>448.9</v>
      </c>
      <c r="H1733">
        <v>152.30000000000001</v>
      </c>
      <c r="I1733" s="38">
        <v>430.5</v>
      </c>
      <c r="J1733">
        <v>141.9</v>
      </c>
      <c r="K1733">
        <v>4.2740998838559756</v>
      </c>
      <c r="L1733">
        <v>7.3291050035236118</v>
      </c>
    </row>
    <row r="1734" spans="1:12" x14ac:dyDescent="0.35">
      <c r="A1734" t="s">
        <v>30</v>
      </c>
      <c r="B1734">
        <v>2019</v>
      </c>
      <c r="C1734" t="s">
        <v>46</v>
      </c>
      <c r="D1734" s="29">
        <v>43800</v>
      </c>
      <c r="E1734" t="s">
        <v>95</v>
      </c>
      <c r="F1734" t="s">
        <v>83</v>
      </c>
      <c r="G1734">
        <v>597.20000000000005</v>
      </c>
      <c r="H1734">
        <v>152.30000000000001</v>
      </c>
      <c r="I1734" s="38">
        <v>576.70000000000005</v>
      </c>
      <c r="J1734">
        <v>141.9</v>
      </c>
      <c r="K1734">
        <v>3.5547078203572045</v>
      </c>
      <c r="L1734">
        <v>7.3291050035236118</v>
      </c>
    </row>
    <row r="1735" spans="1:12" x14ac:dyDescent="0.35">
      <c r="A1735" t="s">
        <v>30</v>
      </c>
      <c r="B1735">
        <v>2019</v>
      </c>
      <c r="C1735" t="s">
        <v>46</v>
      </c>
      <c r="D1735" s="29">
        <v>43800</v>
      </c>
      <c r="E1735" t="s">
        <v>95</v>
      </c>
      <c r="F1735" t="s">
        <v>84</v>
      </c>
      <c r="G1735">
        <v>298.29999999999995</v>
      </c>
      <c r="H1735">
        <v>152.30000000000001</v>
      </c>
      <c r="I1735" s="38">
        <v>291.10000000000002</v>
      </c>
      <c r="J1735">
        <v>141.9</v>
      </c>
      <c r="K1735">
        <v>2.4733768464444972</v>
      </c>
      <c r="L1735">
        <v>7.3291050035236118</v>
      </c>
    </row>
    <row r="1736" spans="1:12" x14ac:dyDescent="0.35">
      <c r="A1736" t="s">
        <v>30</v>
      </c>
      <c r="B1736">
        <v>2019</v>
      </c>
      <c r="C1736" t="s">
        <v>46</v>
      </c>
      <c r="D1736" s="29">
        <v>43800</v>
      </c>
      <c r="E1736" t="s">
        <v>95</v>
      </c>
      <c r="F1736" t="s">
        <v>21</v>
      </c>
      <c r="G1736">
        <v>149.9</v>
      </c>
      <c r="H1736">
        <v>152.30000000000001</v>
      </c>
      <c r="I1736" s="38">
        <v>149</v>
      </c>
      <c r="J1736">
        <v>141.9</v>
      </c>
      <c r="K1736">
        <v>0.60402684563758768</v>
      </c>
      <c r="L1736">
        <v>7.3291050035236118</v>
      </c>
    </row>
    <row r="1737" spans="1:12" x14ac:dyDescent="0.35">
      <c r="A1737" t="s">
        <v>30</v>
      </c>
      <c r="B1737">
        <v>2019</v>
      </c>
      <c r="C1737" t="s">
        <v>46</v>
      </c>
      <c r="D1737" s="29">
        <v>43800</v>
      </c>
      <c r="E1737" t="s">
        <v>95</v>
      </c>
      <c r="F1737" t="s">
        <v>23</v>
      </c>
      <c r="G1737">
        <v>154.80000000000001</v>
      </c>
      <c r="H1737">
        <v>152.30000000000001</v>
      </c>
      <c r="I1737" s="38">
        <v>149.6</v>
      </c>
      <c r="J1737">
        <v>141.9</v>
      </c>
      <c r="K1737">
        <v>3.475935828877017</v>
      </c>
      <c r="L1737">
        <v>7.3291050035236118</v>
      </c>
    </row>
    <row r="1738" spans="1:12" x14ac:dyDescent="0.35">
      <c r="A1738" t="s">
        <v>33</v>
      </c>
      <c r="B1738">
        <v>2019</v>
      </c>
      <c r="C1738" t="s">
        <v>46</v>
      </c>
      <c r="D1738" s="29">
        <v>43800</v>
      </c>
      <c r="E1738" t="s">
        <v>95</v>
      </c>
      <c r="F1738" t="s">
        <v>75</v>
      </c>
      <c r="G1738">
        <v>1825.9</v>
      </c>
      <c r="H1738">
        <v>148.30000000000001</v>
      </c>
      <c r="I1738" s="38">
        <v>1618.5</v>
      </c>
      <c r="J1738">
        <v>138</v>
      </c>
      <c r="K1738">
        <v>12.814334260117398</v>
      </c>
      <c r="L1738">
        <v>7.4637681159420382</v>
      </c>
    </row>
    <row r="1739" spans="1:12" x14ac:dyDescent="0.35">
      <c r="A1739" t="s">
        <v>33</v>
      </c>
      <c r="B1739">
        <v>2019</v>
      </c>
      <c r="C1739" t="s">
        <v>46</v>
      </c>
      <c r="D1739" s="29">
        <v>43800</v>
      </c>
      <c r="E1739" t="s">
        <v>95</v>
      </c>
      <c r="F1739" t="s">
        <v>17</v>
      </c>
      <c r="G1739">
        <v>424.20000000000005</v>
      </c>
      <c r="H1739">
        <v>148.30000000000001</v>
      </c>
      <c r="I1739" s="38">
        <v>413.8</v>
      </c>
      <c r="J1739">
        <v>138</v>
      </c>
      <c r="K1739">
        <v>2.5132914451425892</v>
      </c>
      <c r="L1739">
        <v>7.4637681159420382</v>
      </c>
    </row>
    <row r="1740" spans="1:12" x14ac:dyDescent="0.35">
      <c r="A1740" t="s">
        <v>33</v>
      </c>
      <c r="B1740">
        <v>2019</v>
      </c>
      <c r="C1740" t="s">
        <v>46</v>
      </c>
      <c r="D1740" s="29">
        <v>43800</v>
      </c>
      <c r="E1740" t="s">
        <v>95</v>
      </c>
      <c r="F1740" t="s">
        <v>82</v>
      </c>
      <c r="G1740">
        <v>429.9</v>
      </c>
      <c r="H1740">
        <v>148.30000000000001</v>
      </c>
      <c r="I1740" s="38">
        <v>411.8</v>
      </c>
      <c r="J1740">
        <v>138</v>
      </c>
      <c r="K1740">
        <v>4.3953375424963488</v>
      </c>
      <c r="L1740">
        <v>7.4637681159420382</v>
      </c>
    </row>
    <row r="1741" spans="1:12" x14ac:dyDescent="0.35">
      <c r="A1741" t="s">
        <v>33</v>
      </c>
      <c r="B1741">
        <v>2019</v>
      </c>
      <c r="C1741" t="s">
        <v>46</v>
      </c>
      <c r="D1741" s="29">
        <v>43800</v>
      </c>
      <c r="E1741" t="s">
        <v>95</v>
      </c>
      <c r="F1741" t="s">
        <v>83</v>
      </c>
      <c r="G1741">
        <v>578.20000000000005</v>
      </c>
      <c r="H1741">
        <v>148.30000000000001</v>
      </c>
      <c r="I1741" s="38">
        <v>555.20000000000005</v>
      </c>
      <c r="J1741">
        <v>138</v>
      </c>
      <c r="K1741">
        <v>4.1426512968299711</v>
      </c>
      <c r="L1741">
        <v>7.4637681159420382</v>
      </c>
    </row>
    <row r="1742" spans="1:12" x14ac:dyDescent="0.35">
      <c r="A1742" t="s">
        <v>33</v>
      </c>
      <c r="B1742">
        <v>2019</v>
      </c>
      <c r="C1742" t="s">
        <v>46</v>
      </c>
      <c r="D1742" s="29">
        <v>43800</v>
      </c>
      <c r="E1742" t="s">
        <v>95</v>
      </c>
      <c r="F1742" t="s">
        <v>84</v>
      </c>
      <c r="G1742">
        <v>277.5</v>
      </c>
      <c r="H1742">
        <v>148.30000000000001</v>
      </c>
      <c r="I1742" s="38">
        <v>267.89999999999998</v>
      </c>
      <c r="J1742">
        <v>138</v>
      </c>
      <c r="K1742">
        <v>3.5834266517357314</v>
      </c>
      <c r="L1742">
        <v>7.4637681159420382</v>
      </c>
    </row>
    <row r="1743" spans="1:12" x14ac:dyDescent="0.35">
      <c r="A1743" t="s">
        <v>33</v>
      </c>
      <c r="B1743">
        <v>2019</v>
      </c>
      <c r="C1743" t="s">
        <v>46</v>
      </c>
      <c r="D1743" s="29">
        <v>43800</v>
      </c>
      <c r="E1743" t="s">
        <v>95</v>
      </c>
      <c r="F1743" t="s">
        <v>21</v>
      </c>
      <c r="G1743">
        <v>133.6</v>
      </c>
      <c r="H1743">
        <v>148.30000000000001</v>
      </c>
      <c r="I1743" s="38">
        <v>132.4</v>
      </c>
      <c r="J1743">
        <v>138</v>
      </c>
      <c r="K1743">
        <v>0.90634441087612438</v>
      </c>
      <c r="L1743">
        <v>7.4637681159420382</v>
      </c>
    </row>
    <row r="1744" spans="1:12" x14ac:dyDescent="0.35">
      <c r="A1744" t="s">
        <v>33</v>
      </c>
      <c r="B1744">
        <v>2019</v>
      </c>
      <c r="C1744" t="s">
        <v>46</v>
      </c>
      <c r="D1744" s="29">
        <v>43800</v>
      </c>
      <c r="E1744" t="s">
        <v>95</v>
      </c>
      <c r="F1744" t="s">
        <v>23</v>
      </c>
      <c r="G1744">
        <v>143.19999999999999</v>
      </c>
      <c r="H1744">
        <v>148.30000000000001</v>
      </c>
      <c r="I1744" s="38">
        <v>137.30000000000001</v>
      </c>
      <c r="J1744">
        <v>138</v>
      </c>
      <c r="K1744">
        <v>4.2971595047341413</v>
      </c>
      <c r="L1744">
        <v>7.4637681159420382</v>
      </c>
    </row>
    <row r="1745" spans="1:12" x14ac:dyDescent="0.35">
      <c r="A1745" t="s">
        <v>34</v>
      </c>
      <c r="B1745">
        <v>2020</v>
      </c>
      <c r="C1745" t="s">
        <v>31</v>
      </c>
      <c r="D1745" s="29">
        <v>43831</v>
      </c>
      <c r="E1745" t="s">
        <v>95</v>
      </c>
      <c r="F1745" t="s">
        <v>75</v>
      </c>
      <c r="G1745">
        <v>1804.3</v>
      </c>
      <c r="H1745">
        <v>150.19999999999999</v>
      </c>
      <c r="I1745" s="38">
        <v>1620.1</v>
      </c>
      <c r="J1745">
        <v>139.6</v>
      </c>
      <c r="K1745">
        <v>11.369668538979079</v>
      </c>
      <c r="L1745">
        <v>7.5931232091690504</v>
      </c>
    </row>
    <row r="1746" spans="1:12" x14ac:dyDescent="0.35">
      <c r="A1746" t="s">
        <v>34</v>
      </c>
      <c r="B1746">
        <v>2020</v>
      </c>
      <c r="C1746" t="s">
        <v>31</v>
      </c>
      <c r="D1746" s="29">
        <v>43831</v>
      </c>
      <c r="E1746" t="s">
        <v>95</v>
      </c>
      <c r="F1746" t="s">
        <v>17</v>
      </c>
      <c r="G1746">
        <v>441.2</v>
      </c>
      <c r="H1746">
        <v>150.19999999999999</v>
      </c>
      <c r="I1746" s="38">
        <v>433</v>
      </c>
      <c r="J1746">
        <v>139.6</v>
      </c>
      <c r="K1746">
        <v>1.8937644341801358</v>
      </c>
      <c r="L1746">
        <v>7.5931232091690504</v>
      </c>
    </row>
    <row r="1747" spans="1:12" x14ac:dyDescent="0.35">
      <c r="A1747" t="s">
        <v>34</v>
      </c>
      <c r="B1747">
        <v>2020</v>
      </c>
      <c r="C1747" t="s">
        <v>31</v>
      </c>
      <c r="D1747" s="29">
        <v>43831</v>
      </c>
      <c r="E1747" t="s">
        <v>95</v>
      </c>
      <c r="F1747" t="s">
        <v>82</v>
      </c>
      <c r="G1747">
        <v>440.9</v>
      </c>
      <c r="H1747">
        <v>150.19999999999999</v>
      </c>
      <c r="I1747" s="38">
        <v>421.2</v>
      </c>
      <c r="J1747">
        <v>139.6</v>
      </c>
      <c r="K1747">
        <v>4.677113010446341</v>
      </c>
      <c r="L1747">
        <v>7.5931232091690504</v>
      </c>
    </row>
    <row r="1748" spans="1:12" x14ac:dyDescent="0.35">
      <c r="A1748" t="s">
        <v>34</v>
      </c>
      <c r="B1748">
        <v>2020</v>
      </c>
      <c r="C1748" t="s">
        <v>31</v>
      </c>
      <c r="D1748" s="29">
        <v>43831</v>
      </c>
      <c r="E1748" t="s">
        <v>95</v>
      </c>
      <c r="F1748" t="s">
        <v>83</v>
      </c>
      <c r="G1748">
        <v>590.4</v>
      </c>
      <c r="H1748">
        <v>150.19999999999999</v>
      </c>
      <c r="I1748" s="38">
        <v>566</v>
      </c>
      <c r="J1748">
        <v>139.6</v>
      </c>
      <c r="K1748">
        <v>4.3109540636042363</v>
      </c>
      <c r="L1748">
        <v>7.5931232091690504</v>
      </c>
    </row>
    <row r="1749" spans="1:12" x14ac:dyDescent="0.35">
      <c r="A1749" t="s">
        <v>34</v>
      </c>
      <c r="B1749">
        <v>2020</v>
      </c>
      <c r="C1749" t="s">
        <v>31</v>
      </c>
      <c r="D1749" s="29">
        <v>43831</v>
      </c>
      <c r="E1749" t="s">
        <v>95</v>
      </c>
      <c r="F1749" t="s">
        <v>84</v>
      </c>
      <c r="G1749">
        <v>289.60000000000002</v>
      </c>
      <c r="H1749">
        <v>150.19999999999999</v>
      </c>
      <c r="I1749" s="38">
        <v>280.5</v>
      </c>
      <c r="J1749">
        <v>139.6</v>
      </c>
      <c r="K1749">
        <v>3.2442067736185463</v>
      </c>
      <c r="L1749">
        <v>7.5931232091690504</v>
      </c>
    </row>
    <row r="1750" spans="1:12" x14ac:dyDescent="0.35">
      <c r="A1750" t="s">
        <v>34</v>
      </c>
      <c r="B1750">
        <v>2020</v>
      </c>
      <c r="C1750" t="s">
        <v>31</v>
      </c>
      <c r="D1750" s="29">
        <v>43831</v>
      </c>
      <c r="E1750" t="s">
        <v>95</v>
      </c>
      <c r="F1750" t="s">
        <v>21</v>
      </c>
      <c r="G1750">
        <v>144.6</v>
      </c>
      <c r="H1750">
        <v>150.19999999999999</v>
      </c>
      <c r="I1750" s="38">
        <v>139.5</v>
      </c>
      <c r="J1750">
        <v>139.6</v>
      </c>
      <c r="K1750">
        <v>3.6559139784946195</v>
      </c>
      <c r="L1750">
        <v>7.5931232091690504</v>
      </c>
    </row>
    <row r="1751" spans="1:12" x14ac:dyDescent="0.35">
      <c r="A1751" t="s">
        <v>34</v>
      </c>
      <c r="B1751">
        <v>2020</v>
      </c>
      <c r="C1751" t="s">
        <v>31</v>
      </c>
      <c r="D1751" s="29">
        <v>43831</v>
      </c>
      <c r="E1751" t="s">
        <v>95</v>
      </c>
      <c r="F1751" t="s">
        <v>23</v>
      </c>
      <c r="G1751">
        <v>151.19999999999999</v>
      </c>
      <c r="H1751">
        <v>150.19999999999999</v>
      </c>
      <c r="I1751" s="38">
        <v>145.1</v>
      </c>
      <c r="J1751">
        <v>139.6</v>
      </c>
      <c r="K1751">
        <v>4.2039972432804928</v>
      </c>
      <c r="L1751">
        <v>7.5931232091690504</v>
      </c>
    </row>
    <row r="1752" spans="1:12" x14ac:dyDescent="0.35">
      <c r="A1752" t="s">
        <v>30</v>
      </c>
      <c r="B1752">
        <v>2020</v>
      </c>
      <c r="C1752" t="s">
        <v>31</v>
      </c>
      <c r="D1752" s="29">
        <v>43831</v>
      </c>
      <c r="E1752" t="s">
        <v>95</v>
      </c>
      <c r="F1752" t="s">
        <v>75</v>
      </c>
      <c r="G1752">
        <v>1798.8999999999999</v>
      </c>
      <c r="H1752">
        <v>151.9</v>
      </c>
      <c r="I1752" s="38">
        <v>1622.6000000000001</v>
      </c>
      <c r="J1752">
        <v>141</v>
      </c>
      <c r="K1752">
        <v>10.865277948970769</v>
      </c>
      <c r="L1752">
        <v>7.730496453900713</v>
      </c>
    </row>
    <row r="1753" spans="1:12" x14ac:dyDescent="0.35">
      <c r="A1753" t="s">
        <v>30</v>
      </c>
      <c r="B1753">
        <v>2020</v>
      </c>
      <c r="C1753" t="s">
        <v>31</v>
      </c>
      <c r="D1753" s="29">
        <v>43831</v>
      </c>
      <c r="E1753" t="s">
        <v>95</v>
      </c>
      <c r="F1753" t="s">
        <v>17</v>
      </c>
      <c r="G1753">
        <v>452.30000000000007</v>
      </c>
      <c r="H1753">
        <v>151.9</v>
      </c>
      <c r="I1753" s="38">
        <v>445.6</v>
      </c>
      <c r="J1753">
        <v>141</v>
      </c>
      <c r="K1753">
        <v>1.5035906642729004</v>
      </c>
      <c r="L1753">
        <v>7.730496453900713</v>
      </c>
    </row>
    <row r="1754" spans="1:12" x14ac:dyDescent="0.35">
      <c r="A1754" t="s">
        <v>30</v>
      </c>
      <c r="B1754">
        <v>2020</v>
      </c>
      <c r="C1754" t="s">
        <v>31</v>
      </c>
      <c r="D1754" s="29">
        <v>43831</v>
      </c>
      <c r="E1754" t="s">
        <v>95</v>
      </c>
      <c r="F1754" t="s">
        <v>82</v>
      </c>
      <c r="G1754">
        <v>451.90000000000003</v>
      </c>
      <c r="H1754">
        <v>151.9</v>
      </c>
      <c r="I1754" s="38">
        <v>431.49999999999994</v>
      </c>
      <c r="J1754">
        <v>141</v>
      </c>
      <c r="K1754">
        <v>4.7276940903824087</v>
      </c>
      <c r="L1754">
        <v>7.730496453900713</v>
      </c>
    </row>
    <row r="1755" spans="1:12" x14ac:dyDescent="0.35">
      <c r="A1755" t="s">
        <v>30</v>
      </c>
      <c r="B1755">
        <v>2020</v>
      </c>
      <c r="C1755" t="s">
        <v>31</v>
      </c>
      <c r="D1755" s="29">
        <v>43831</v>
      </c>
      <c r="E1755" t="s">
        <v>95</v>
      </c>
      <c r="F1755" t="s">
        <v>83</v>
      </c>
      <c r="G1755">
        <v>600.9</v>
      </c>
      <c r="H1755">
        <v>151.9</v>
      </c>
      <c r="I1755" s="38">
        <v>576.1</v>
      </c>
      <c r="J1755">
        <v>141</v>
      </c>
      <c r="K1755">
        <v>4.304808193022037</v>
      </c>
      <c r="L1755">
        <v>7.730496453900713</v>
      </c>
    </row>
    <row r="1756" spans="1:12" x14ac:dyDescent="0.35">
      <c r="A1756" t="s">
        <v>30</v>
      </c>
      <c r="B1756">
        <v>2020</v>
      </c>
      <c r="C1756" t="s">
        <v>31</v>
      </c>
      <c r="D1756" s="29">
        <v>43831</v>
      </c>
      <c r="E1756" t="s">
        <v>95</v>
      </c>
      <c r="F1756" t="s">
        <v>84</v>
      </c>
      <c r="G1756">
        <v>299.79999999999995</v>
      </c>
      <c r="H1756">
        <v>151.9</v>
      </c>
      <c r="I1756" s="38">
        <v>291.79999999999995</v>
      </c>
      <c r="J1756">
        <v>141</v>
      </c>
      <c r="K1756">
        <v>2.741603838245374</v>
      </c>
      <c r="L1756">
        <v>7.730496453900713</v>
      </c>
    </row>
    <row r="1757" spans="1:12" x14ac:dyDescent="0.35">
      <c r="A1757" t="s">
        <v>30</v>
      </c>
      <c r="B1757">
        <v>2020</v>
      </c>
      <c r="C1757" t="s">
        <v>31</v>
      </c>
      <c r="D1757" s="29">
        <v>43831</v>
      </c>
      <c r="E1757" t="s">
        <v>95</v>
      </c>
      <c r="F1757" t="s">
        <v>21</v>
      </c>
      <c r="G1757">
        <v>150.4</v>
      </c>
      <c r="H1757">
        <v>151.9</v>
      </c>
      <c r="I1757" s="38">
        <v>146.19999999999999</v>
      </c>
      <c r="J1757">
        <v>141</v>
      </c>
      <c r="K1757">
        <v>2.8727770177838696</v>
      </c>
      <c r="L1757">
        <v>7.730496453900713</v>
      </c>
    </row>
    <row r="1758" spans="1:12" x14ac:dyDescent="0.35">
      <c r="A1758" t="s">
        <v>30</v>
      </c>
      <c r="B1758">
        <v>2020</v>
      </c>
      <c r="C1758" t="s">
        <v>31</v>
      </c>
      <c r="D1758" s="29">
        <v>43831</v>
      </c>
      <c r="E1758" t="s">
        <v>95</v>
      </c>
      <c r="F1758" t="s">
        <v>23</v>
      </c>
      <c r="G1758">
        <v>155.69999999999999</v>
      </c>
      <c r="H1758">
        <v>151.9</v>
      </c>
      <c r="I1758" s="38">
        <v>149.6</v>
      </c>
      <c r="J1758">
        <v>141</v>
      </c>
      <c r="K1758">
        <v>4.0775401069518677</v>
      </c>
      <c r="L1758">
        <v>7.730496453900713</v>
      </c>
    </row>
    <row r="1759" spans="1:12" x14ac:dyDescent="0.35">
      <c r="A1759" t="s">
        <v>33</v>
      </c>
      <c r="B1759">
        <v>2020</v>
      </c>
      <c r="C1759" t="s">
        <v>31</v>
      </c>
      <c r="D1759" s="29">
        <v>43831</v>
      </c>
      <c r="E1759" t="s">
        <v>95</v>
      </c>
      <c r="F1759" t="s">
        <v>75</v>
      </c>
      <c r="G1759">
        <v>1814.3</v>
      </c>
      <c r="H1759">
        <v>148.19999999999999</v>
      </c>
      <c r="I1759" s="38">
        <v>1616.2000000000003</v>
      </c>
      <c r="J1759">
        <v>138</v>
      </c>
      <c r="K1759">
        <v>12.25714639277315</v>
      </c>
      <c r="L1759">
        <v>7.3913043478260789</v>
      </c>
    </row>
    <row r="1760" spans="1:12" x14ac:dyDescent="0.35">
      <c r="A1760" t="s">
        <v>33</v>
      </c>
      <c r="B1760">
        <v>2020</v>
      </c>
      <c r="C1760" t="s">
        <v>31</v>
      </c>
      <c r="D1760" s="29">
        <v>43831</v>
      </c>
      <c r="E1760" t="s">
        <v>95</v>
      </c>
      <c r="F1760" t="s">
        <v>17</v>
      </c>
      <c r="G1760">
        <v>425.1</v>
      </c>
      <c r="H1760">
        <v>148.19999999999999</v>
      </c>
      <c r="I1760" s="38">
        <v>414.5</v>
      </c>
      <c r="J1760">
        <v>138</v>
      </c>
      <c r="K1760">
        <v>2.5572979493365557</v>
      </c>
      <c r="L1760">
        <v>7.3913043478260789</v>
      </c>
    </row>
    <row r="1761" spans="1:12" x14ac:dyDescent="0.35">
      <c r="A1761" t="s">
        <v>33</v>
      </c>
      <c r="B1761">
        <v>2020</v>
      </c>
      <c r="C1761" t="s">
        <v>31</v>
      </c>
      <c r="D1761" s="29">
        <v>43831</v>
      </c>
      <c r="E1761" t="s">
        <v>95</v>
      </c>
      <c r="F1761" t="s">
        <v>82</v>
      </c>
      <c r="G1761">
        <v>432.1</v>
      </c>
      <c r="H1761">
        <v>148.19999999999999</v>
      </c>
      <c r="I1761" s="38">
        <v>412.9</v>
      </c>
      <c r="J1761">
        <v>138</v>
      </c>
      <c r="K1761">
        <v>4.6500363284088273</v>
      </c>
      <c r="L1761">
        <v>7.3913043478260789</v>
      </c>
    </row>
    <row r="1762" spans="1:12" x14ac:dyDescent="0.35">
      <c r="A1762" t="s">
        <v>33</v>
      </c>
      <c r="B1762">
        <v>2020</v>
      </c>
      <c r="C1762" t="s">
        <v>31</v>
      </c>
      <c r="D1762" s="29">
        <v>43831</v>
      </c>
      <c r="E1762" t="s">
        <v>95</v>
      </c>
      <c r="F1762" t="s">
        <v>83</v>
      </c>
      <c r="G1762">
        <v>581.19999999999993</v>
      </c>
      <c r="H1762">
        <v>148.19999999999999</v>
      </c>
      <c r="I1762" s="38">
        <v>556.39999999999986</v>
      </c>
      <c r="J1762">
        <v>138</v>
      </c>
      <c r="K1762">
        <v>4.4572250179726947</v>
      </c>
      <c r="L1762">
        <v>7.3913043478260789</v>
      </c>
    </row>
    <row r="1763" spans="1:12" x14ac:dyDescent="0.35">
      <c r="A1763" t="s">
        <v>33</v>
      </c>
      <c r="B1763">
        <v>2020</v>
      </c>
      <c r="C1763" t="s">
        <v>31</v>
      </c>
      <c r="D1763" s="29">
        <v>43831</v>
      </c>
      <c r="E1763" t="s">
        <v>95</v>
      </c>
      <c r="F1763" t="s">
        <v>84</v>
      </c>
      <c r="G1763">
        <v>278.5</v>
      </c>
      <c r="H1763">
        <v>148.19999999999999</v>
      </c>
      <c r="I1763" s="38">
        <v>268.10000000000002</v>
      </c>
      <c r="J1763">
        <v>138</v>
      </c>
      <c r="K1763">
        <v>3.8791495710555672</v>
      </c>
      <c r="L1763">
        <v>7.3913043478260789</v>
      </c>
    </row>
    <row r="1764" spans="1:12" x14ac:dyDescent="0.35">
      <c r="A1764" t="s">
        <v>33</v>
      </c>
      <c r="B1764">
        <v>2020</v>
      </c>
      <c r="C1764" t="s">
        <v>31</v>
      </c>
      <c r="D1764" s="29">
        <v>43831</v>
      </c>
      <c r="E1764" t="s">
        <v>95</v>
      </c>
      <c r="F1764" t="s">
        <v>21</v>
      </c>
      <c r="G1764">
        <v>135.1</v>
      </c>
      <c r="H1764">
        <v>148.19999999999999</v>
      </c>
      <c r="I1764" s="38">
        <v>128.6</v>
      </c>
      <c r="J1764">
        <v>138</v>
      </c>
      <c r="K1764">
        <v>5.0544323483670297</v>
      </c>
      <c r="L1764">
        <v>7.3913043478260789</v>
      </c>
    </row>
    <row r="1765" spans="1:12" x14ac:dyDescent="0.35">
      <c r="A1765" t="s">
        <v>33</v>
      </c>
      <c r="B1765">
        <v>2020</v>
      </c>
      <c r="C1765" t="s">
        <v>31</v>
      </c>
      <c r="D1765" s="29">
        <v>43831</v>
      </c>
      <c r="E1765" t="s">
        <v>95</v>
      </c>
      <c r="F1765" t="s">
        <v>23</v>
      </c>
      <c r="G1765">
        <v>143.80000000000001</v>
      </c>
      <c r="H1765">
        <v>148.19999999999999</v>
      </c>
      <c r="I1765" s="38">
        <v>137.80000000000001</v>
      </c>
      <c r="J1765">
        <v>138</v>
      </c>
      <c r="K1765">
        <v>4.3541364296081273</v>
      </c>
      <c r="L1765">
        <v>7.3913043478260789</v>
      </c>
    </row>
    <row r="1766" spans="1:12" x14ac:dyDescent="0.35">
      <c r="A1766" t="s">
        <v>34</v>
      </c>
      <c r="B1766">
        <v>2020</v>
      </c>
      <c r="C1766" t="s">
        <v>35</v>
      </c>
      <c r="D1766" s="29">
        <v>43862</v>
      </c>
      <c r="E1766" t="s">
        <v>95</v>
      </c>
      <c r="F1766" t="s">
        <v>75</v>
      </c>
      <c r="G1766">
        <v>1775.1</v>
      </c>
      <c r="H1766">
        <v>149.1</v>
      </c>
      <c r="I1766" s="38">
        <v>1623.5</v>
      </c>
      <c r="J1766">
        <v>139.9</v>
      </c>
      <c r="K1766">
        <v>9.3378503233754184</v>
      </c>
      <c r="L1766">
        <v>6.5761258041458106</v>
      </c>
    </row>
    <row r="1767" spans="1:12" x14ac:dyDescent="0.35">
      <c r="A1767" t="s">
        <v>34</v>
      </c>
      <c r="B1767">
        <v>2020</v>
      </c>
      <c r="C1767" t="s">
        <v>35</v>
      </c>
      <c r="D1767" s="29">
        <v>43862</v>
      </c>
      <c r="E1767" t="s">
        <v>95</v>
      </c>
      <c r="F1767" t="s">
        <v>17</v>
      </c>
      <c r="G1767">
        <v>442</v>
      </c>
      <c r="H1767">
        <v>149.1</v>
      </c>
      <c r="I1767" s="38">
        <v>433.9</v>
      </c>
      <c r="J1767">
        <v>139.9</v>
      </c>
      <c r="K1767">
        <v>1.8667895828531973</v>
      </c>
      <c r="L1767">
        <v>6.5761258041458106</v>
      </c>
    </row>
    <row r="1768" spans="1:12" x14ac:dyDescent="0.35">
      <c r="A1768" t="s">
        <v>34</v>
      </c>
      <c r="B1768">
        <v>2020</v>
      </c>
      <c r="C1768" t="s">
        <v>35</v>
      </c>
      <c r="D1768" s="29">
        <v>43862</v>
      </c>
      <c r="E1768" t="s">
        <v>95</v>
      </c>
      <c r="F1768" t="s">
        <v>82</v>
      </c>
      <c r="G1768">
        <v>441.3</v>
      </c>
      <c r="H1768">
        <v>149.1</v>
      </c>
      <c r="I1768" s="38">
        <v>422.7</v>
      </c>
      <c r="J1768">
        <v>139.9</v>
      </c>
      <c r="K1768">
        <v>4.4002838892831857</v>
      </c>
      <c r="L1768">
        <v>6.5761258041458106</v>
      </c>
    </row>
    <row r="1769" spans="1:12" x14ac:dyDescent="0.35">
      <c r="A1769" t="s">
        <v>34</v>
      </c>
      <c r="B1769">
        <v>2020</v>
      </c>
      <c r="C1769" t="s">
        <v>35</v>
      </c>
      <c r="D1769" s="29">
        <v>43862</v>
      </c>
      <c r="E1769" t="s">
        <v>95</v>
      </c>
      <c r="F1769" t="s">
        <v>83</v>
      </c>
      <c r="G1769">
        <v>593.20000000000005</v>
      </c>
      <c r="H1769">
        <v>149.1</v>
      </c>
      <c r="I1769" s="38">
        <v>568.20000000000005</v>
      </c>
      <c r="J1769">
        <v>139.9</v>
      </c>
      <c r="K1769">
        <v>4.3998592045054554</v>
      </c>
      <c r="L1769">
        <v>6.5761258041458106</v>
      </c>
    </row>
    <row r="1770" spans="1:12" x14ac:dyDescent="0.35">
      <c r="A1770" t="s">
        <v>34</v>
      </c>
      <c r="B1770">
        <v>2020</v>
      </c>
      <c r="C1770" t="s">
        <v>35</v>
      </c>
      <c r="D1770" s="29">
        <v>43862</v>
      </c>
      <c r="E1770" t="s">
        <v>95</v>
      </c>
      <c r="F1770" t="s">
        <v>84</v>
      </c>
      <c r="G1770">
        <v>290</v>
      </c>
      <c r="H1770">
        <v>149.1</v>
      </c>
      <c r="I1770" s="38">
        <v>281.10000000000002</v>
      </c>
      <c r="J1770">
        <v>139.9</v>
      </c>
      <c r="K1770">
        <v>3.1661330487370956</v>
      </c>
      <c r="L1770">
        <v>6.5761258041458106</v>
      </c>
    </row>
    <row r="1771" spans="1:12" x14ac:dyDescent="0.35">
      <c r="A1771" t="s">
        <v>34</v>
      </c>
      <c r="B1771">
        <v>2020</v>
      </c>
      <c r="C1771" t="s">
        <v>35</v>
      </c>
      <c r="D1771" s="29">
        <v>43862</v>
      </c>
      <c r="E1771" t="s">
        <v>95</v>
      </c>
      <c r="F1771" t="s">
        <v>21</v>
      </c>
      <c r="G1771">
        <v>147.19999999999999</v>
      </c>
      <c r="H1771">
        <v>149.1</v>
      </c>
      <c r="I1771" s="38">
        <v>138.4</v>
      </c>
      <c r="J1771">
        <v>139.9</v>
      </c>
      <c r="K1771">
        <v>6.3583815028901602</v>
      </c>
      <c r="L1771">
        <v>6.5761258041458106</v>
      </c>
    </row>
    <row r="1772" spans="1:12" x14ac:dyDescent="0.35">
      <c r="A1772" t="s">
        <v>34</v>
      </c>
      <c r="B1772">
        <v>2020</v>
      </c>
      <c r="C1772" t="s">
        <v>35</v>
      </c>
      <c r="D1772" s="29">
        <v>43862</v>
      </c>
      <c r="E1772" t="s">
        <v>95</v>
      </c>
      <c r="F1772" t="s">
        <v>23</v>
      </c>
      <c r="G1772">
        <v>151.69999999999999</v>
      </c>
      <c r="H1772">
        <v>149.1</v>
      </c>
      <c r="I1772" s="38">
        <v>145.6</v>
      </c>
      <c r="J1772">
        <v>139.9</v>
      </c>
      <c r="K1772">
        <v>4.1895604395604362</v>
      </c>
      <c r="L1772">
        <v>6.5761258041458106</v>
      </c>
    </row>
    <row r="1773" spans="1:12" x14ac:dyDescent="0.35">
      <c r="A1773" t="s">
        <v>30</v>
      </c>
      <c r="B1773">
        <v>2020</v>
      </c>
      <c r="C1773" t="s">
        <v>35</v>
      </c>
      <c r="D1773" s="29">
        <v>43862</v>
      </c>
      <c r="E1773" t="s">
        <v>95</v>
      </c>
      <c r="F1773" t="s">
        <v>75</v>
      </c>
      <c r="G1773">
        <v>1769.6999999999998</v>
      </c>
      <c r="H1773">
        <v>150.4</v>
      </c>
      <c r="I1773" s="38">
        <v>1622.4</v>
      </c>
      <c r="J1773">
        <v>141</v>
      </c>
      <c r="K1773">
        <v>9.0791420118343034</v>
      </c>
      <c r="L1773">
        <v>6.6666666666666705</v>
      </c>
    </row>
    <row r="1774" spans="1:12" x14ac:dyDescent="0.35">
      <c r="A1774" t="s">
        <v>30</v>
      </c>
      <c r="B1774">
        <v>2020</v>
      </c>
      <c r="C1774" t="s">
        <v>35</v>
      </c>
      <c r="D1774" s="29">
        <v>43862</v>
      </c>
      <c r="E1774" t="s">
        <v>95</v>
      </c>
      <c r="F1774" t="s">
        <v>17</v>
      </c>
      <c r="G1774">
        <v>452.8</v>
      </c>
      <c r="H1774">
        <v>150.4</v>
      </c>
      <c r="I1774" s="38">
        <v>446.5</v>
      </c>
      <c r="J1774">
        <v>141</v>
      </c>
      <c r="K1774">
        <v>1.4109742441209432</v>
      </c>
      <c r="L1774">
        <v>6.6666666666666705</v>
      </c>
    </row>
    <row r="1775" spans="1:12" x14ac:dyDescent="0.35">
      <c r="A1775" t="s">
        <v>30</v>
      </c>
      <c r="B1775">
        <v>2020</v>
      </c>
      <c r="C1775" t="s">
        <v>35</v>
      </c>
      <c r="D1775" s="29">
        <v>43862</v>
      </c>
      <c r="E1775" t="s">
        <v>95</v>
      </c>
      <c r="F1775" t="s">
        <v>82</v>
      </c>
      <c r="G1775">
        <v>452.70000000000005</v>
      </c>
      <c r="H1775">
        <v>150.4</v>
      </c>
      <c r="I1775" s="38">
        <v>433.2</v>
      </c>
      <c r="J1775">
        <v>141</v>
      </c>
      <c r="K1775">
        <v>4.5013850415512602</v>
      </c>
      <c r="L1775">
        <v>6.6666666666666705</v>
      </c>
    </row>
    <row r="1776" spans="1:12" x14ac:dyDescent="0.35">
      <c r="A1776" t="s">
        <v>30</v>
      </c>
      <c r="B1776">
        <v>2020</v>
      </c>
      <c r="C1776" t="s">
        <v>35</v>
      </c>
      <c r="D1776" s="29">
        <v>43862</v>
      </c>
      <c r="E1776" t="s">
        <v>95</v>
      </c>
      <c r="F1776" t="s">
        <v>83</v>
      </c>
      <c r="G1776">
        <v>603.29999999999995</v>
      </c>
      <c r="H1776">
        <v>150.4</v>
      </c>
      <c r="I1776" s="38">
        <v>578.5</v>
      </c>
      <c r="J1776">
        <v>141</v>
      </c>
      <c r="K1776">
        <v>4.2869490060501221</v>
      </c>
      <c r="L1776">
        <v>6.6666666666666705</v>
      </c>
    </row>
    <row r="1777" spans="1:12" x14ac:dyDescent="0.35">
      <c r="A1777" t="s">
        <v>30</v>
      </c>
      <c r="B1777">
        <v>2020</v>
      </c>
      <c r="C1777" t="s">
        <v>35</v>
      </c>
      <c r="D1777" s="29">
        <v>43862</v>
      </c>
      <c r="E1777" t="s">
        <v>95</v>
      </c>
      <c r="F1777" t="s">
        <v>84</v>
      </c>
      <c r="G1777">
        <v>300.20000000000005</v>
      </c>
      <c r="H1777">
        <v>150.4</v>
      </c>
      <c r="I1777" s="38">
        <v>292.29999999999995</v>
      </c>
      <c r="J1777">
        <v>141</v>
      </c>
      <c r="K1777">
        <v>2.7027027027027342</v>
      </c>
      <c r="L1777">
        <v>6.6666666666666705</v>
      </c>
    </row>
    <row r="1778" spans="1:12" x14ac:dyDescent="0.35">
      <c r="A1778" t="s">
        <v>30</v>
      </c>
      <c r="B1778">
        <v>2020</v>
      </c>
      <c r="C1778" t="s">
        <v>35</v>
      </c>
      <c r="D1778" s="29">
        <v>43862</v>
      </c>
      <c r="E1778" t="s">
        <v>95</v>
      </c>
      <c r="F1778" t="s">
        <v>21</v>
      </c>
      <c r="G1778">
        <v>152.30000000000001</v>
      </c>
      <c r="H1778">
        <v>150.4</v>
      </c>
      <c r="I1778" s="38">
        <v>145.30000000000001</v>
      </c>
      <c r="J1778">
        <v>141</v>
      </c>
      <c r="K1778">
        <v>4.8176187198898823</v>
      </c>
      <c r="L1778">
        <v>6.6666666666666705</v>
      </c>
    </row>
    <row r="1779" spans="1:12" x14ac:dyDescent="0.35">
      <c r="A1779" t="s">
        <v>30</v>
      </c>
      <c r="B1779">
        <v>2020</v>
      </c>
      <c r="C1779" t="s">
        <v>35</v>
      </c>
      <c r="D1779" s="29">
        <v>43862</v>
      </c>
      <c r="E1779" t="s">
        <v>95</v>
      </c>
      <c r="F1779" t="s">
        <v>23</v>
      </c>
      <c r="G1779">
        <v>156.19999999999999</v>
      </c>
      <c r="H1779">
        <v>150.4</v>
      </c>
      <c r="I1779" s="38">
        <v>149.9</v>
      </c>
      <c r="J1779">
        <v>141</v>
      </c>
      <c r="K1779">
        <v>4.2028018679119299</v>
      </c>
      <c r="L1779">
        <v>6.6666666666666705</v>
      </c>
    </row>
    <row r="1780" spans="1:12" x14ac:dyDescent="0.35">
      <c r="A1780" t="s">
        <v>33</v>
      </c>
      <c r="B1780">
        <v>2020</v>
      </c>
      <c r="C1780" t="s">
        <v>35</v>
      </c>
      <c r="D1780" s="29">
        <v>43862</v>
      </c>
      <c r="E1780" t="s">
        <v>95</v>
      </c>
      <c r="F1780" t="s">
        <v>75</v>
      </c>
      <c r="G1780">
        <v>1785.1</v>
      </c>
      <c r="H1780">
        <v>147.69999999999999</v>
      </c>
      <c r="I1780" s="38">
        <v>1626.1000000000001</v>
      </c>
      <c r="J1780">
        <v>138.6</v>
      </c>
      <c r="K1780">
        <v>9.7779964331836755</v>
      </c>
      <c r="L1780">
        <v>6.5656565656565622</v>
      </c>
    </row>
    <row r="1781" spans="1:12" x14ac:dyDescent="0.35">
      <c r="A1781" t="s">
        <v>33</v>
      </c>
      <c r="B1781">
        <v>2020</v>
      </c>
      <c r="C1781" t="s">
        <v>35</v>
      </c>
      <c r="D1781" s="29">
        <v>43862</v>
      </c>
      <c r="E1781" t="s">
        <v>95</v>
      </c>
      <c r="F1781" t="s">
        <v>17</v>
      </c>
      <c r="G1781">
        <v>426</v>
      </c>
      <c r="H1781">
        <v>147.69999999999999</v>
      </c>
      <c r="I1781" s="38">
        <v>415.5</v>
      </c>
      <c r="J1781">
        <v>138.6</v>
      </c>
      <c r="K1781">
        <v>2.5270758122743682</v>
      </c>
      <c r="L1781">
        <v>6.5656565656565622</v>
      </c>
    </row>
    <row r="1782" spans="1:12" x14ac:dyDescent="0.35">
      <c r="A1782" t="s">
        <v>33</v>
      </c>
      <c r="B1782">
        <v>2020</v>
      </c>
      <c r="C1782" t="s">
        <v>35</v>
      </c>
      <c r="D1782" s="29">
        <v>43862</v>
      </c>
      <c r="E1782" t="s">
        <v>95</v>
      </c>
      <c r="F1782" t="s">
        <v>82</v>
      </c>
      <c r="G1782">
        <v>432.2</v>
      </c>
      <c r="H1782">
        <v>147.69999999999999</v>
      </c>
      <c r="I1782" s="38">
        <v>414.29999999999995</v>
      </c>
      <c r="J1782">
        <v>138.6</v>
      </c>
      <c r="K1782">
        <v>4.3205406710113534</v>
      </c>
      <c r="L1782">
        <v>6.5656565656565622</v>
      </c>
    </row>
    <row r="1783" spans="1:12" x14ac:dyDescent="0.35">
      <c r="A1783" t="s">
        <v>33</v>
      </c>
      <c r="B1783">
        <v>2020</v>
      </c>
      <c r="C1783" t="s">
        <v>35</v>
      </c>
      <c r="D1783" s="29">
        <v>43862</v>
      </c>
      <c r="E1783" t="s">
        <v>95</v>
      </c>
      <c r="F1783" t="s">
        <v>83</v>
      </c>
      <c r="G1783">
        <v>584.70000000000005</v>
      </c>
      <c r="H1783">
        <v>147.69999999999999</v>
      </c>
      <c r="I1783" s="38">
        <v>558.40000000000009</v>
      </c>
      <c r="J1783">
        <v>138.6</v>
      </c>
      <c r="K1783">
        <v>4.7098853868194759</v>
      </c>
      <c r="L1783">
        <v>6.5656565656565622</v>
      </c>
    </row>
    <row r="1784" spans="1:12" x14ac:dyDescent="0.35">
      <c r="A1784" t="s">
        <v>33</v>
      </c>
      <c r="B1784">
        <v>2020</v>
      </c>
      <c r="C1784" t="s">
        <v>35</v>
      </c>
      <c r="D1784" s="29">
        <v>43862</v>
      </c>
      <c r="E1784" t="s">
        <v>95</v>
      </c>
      <c r="F1784" t="s">
        <v>84</v>
      </c>
      <c r="G1784">
        <v>278.8</v>
      </c>
      <c r="H1784">
        <v>147.69999999999999</v>
      </c>
      <c r="I1784" s="38">
        <v>269</v>
      </c>
      <c r="J1784">
        <v>138.6</v>
      </c>
      <c r="K1784">
        <v>3.6431226765799298</v>
      </c>
      <c r="L1784">
        <v>6.5656565656565622</v>
      </c>
    </row>
    <row r="1785" spans="1:12" x14ac:dyDescent="0.35">
      <c r="A1785" t="s">
        <v>33</v>
      </c>
      <c r="B1785">
        <v>2020</v>
      </c>
      <c r="C1785" t="s">
        <v>35</v>
      </c>
      <c r="D1785" s="29">
        <v>43862</v>
      </c>
      <c r="E1785" t="s">
        <v>95</v>
      </c>
      <c r="F1785" t="s">
        <v>21</v>
      </c>
      <c r="G1785">
        <v>138.9</v>
      </c>
      <c r="H1785">
        <v>147.69999999999999</v>
      </c>
      <c r="I1785" s="38">
        <v>127.1</v>
      </c>
      <c r="J1785">
        <v>138.6</v>
      </c>
      <c r="K1785">
        <v>9.2840283241542192</v>
      </c>
      <c r="L1785">
        <v>6.5656565656565622</v>
      </c>
    </row>
    <row r="1786" spans="1:12" x14ac:dyDescent="0.35">
      <c r="A1786" t="s">
        <v>33</v>
      </c>
      <c r="B1786">
        <v>2020</v>
      </c>
      <c r="C1786" t="s">
        <v>35</v>
      </c>
      <c r="D1786" s="29">
        <v>43862</v>
      </c>
      <c r="E1786" t="s">
        <v>95</v>
      </c>
      <c r="F1786" t="s">
        <v>23</v>
      </c>
      <c r="G1786">
        <v>144.4</v>
      </c>
      <c r="H1786">
        <v>147.69999999999999</v>
      </c>
      <c r="I1786" s="38">
        <v>138.5</v>
      </c>
      <c r="J1786">
        <v>138.6</v>
      </c>
      <c r="K1786">
        <v>4.2599277978339396</v>
      </c>
      <c r="L1786">
        <v>6.5656565656565622</v>
      </c>
    </row>
    <row r="1787" spans="1:12" x14ac:dyDescent="0.35">
      <c r="A1787" t="s">
        <v>34</v>
      </c>
      <c r="B1787">
        <v>2020</v>
      </c>
      <c r="C1787" t="s">
        <v>36</v>
      </c>
      <c r="D1787" s="29">
        <v>43891</v>
      </c>
      <c r="E1787" t="s">
        <v>96</v>
      </c>
      <c r="F1787" t="s">
        <v>75</v>
      </c>
      <c r="G1787">
        <v>1758.7</v>
      </c>
      <c r="H1787">
        <v>148.6</v>
      </c>
      <c r="I1787" s="38">
        <v>1629.2</v>
      </c>
      <c r="J1787">
        <v>140.4</v>
      </c>
      <c r="K1787">
        <v>7.9486864718880428</v>
      </c>
      <c r="L1787">
        <v>5.8404558404558315</v>
      </c>
    </row>
    <row r="1788" spans="1:12" x14ac:dyDescent="0.35">
      <c r="A1788" t="s">
        <v>34</v>
      </c>
      <c r="B1788">
        <v>2020</v>
      </c>
      <c r="C1788" t="s">
        <v>36</v>
      </c>
      <c r="D1788" s="29">
        <v>43891</v>
      </c>
      <c r="E1788" t="s">
        <v>96</v>
      </c>
      <c r="F1788" t="s">
        <v>17</v>
      </c>
      <c r="G1788">
        <v>442.90000000000003</v>
      </c>
      <c r="H1788">
        <v>148.6</v>
      </c>
      <c r="I1788" s="38">
        <v>434.5</v>
      </c>
      <c r="J1788">
        <v>140.4</v>
      </c>
      <c r="K1788">
        <v>1.9332566168009286</v>
      </c>
      <c r="L1788">
        <v>5.8404558404558315</v>
      </c>
    </row>
    <row r="1789" spans="1:12" x14ac:dyDescent="0.35">
      <c r="A1789" t="s">
        <v>34</v>
      </c>
      <c r="B1789">
        <v>2020</v>
      </c>
      <c r="C1789" t="s">
        <v>36</v>
      </c>
      <c r="D1789" s="29">
        <v>43891</v>
      </c>
      <c r="E1789" t="s">
        <v>96</v>
      </c>
      <c r="F1789" t="s">
        <v>82</v>
      </c>
      <c r="G1789">
        <v>440.5</v>
      </c>
      <c r="H1789">
        <v>148.6</v>
      </c>
      <c r="I1789" s="38">
        <v>423.90000000000003</v>
      </c>
      <c r="J1789">
        <v>140.4</v>
      </c>
      <c r="K1789">
        <v>3.9160179287567738</v>
      </c>
      <c r="L1789">
        <v>5.8404558404558315</v>
      </c>
    </row>
    <row r="1790" spans="1:12" x14ac:dyDescent="0.35">
      <c r="A1790" t="s">
        <v>34</v>
      </c>
      <c r="B1790">
        <v>2020</v>
      </c>
      <c r="C1790" t="s">
        <v>36</v>
      </c>
      <c r="D1790" s="29">
        <v>43891</v>
      </c>
      <c r="E1790" t="s">
        <v>96</v>
      </c>
      <c r="F1790" t="s">
        <v>83</v>
      </c>
      <c r="G1790">
        <v>596.79999999999995</v>
      </c>
      <c r="H1790">
        <v>148.6</v>
      </c>
      <c r="I1790" s="38">
        <v>568.29999999999995</v>
      </c>
      <c r="J1790">
        <v>140.4</v>
      </c>
      <c r="K1790">
        <v>5.0149568889670952</v>
      </c>
      <c r="L1790">
        <v>5.8404558404558315</v>
      </c>
    </row>
    <row r="1791" spans="1:12" x14ac:dyDescent="0.35">
      <c r="A1791" t="s">
        <v>34</v>
      </c>
      <c r="B1791">
        <v>2020</v>
      </c>
      <c r="C1791" t="s">
        <v>36</v>
      </c>
      <c r="D1791" s="29">
        <v>43891</v>
      </c>
      <c r="E1791" t="s">
        <v>96</v>
      </c>
      <c r="F1791" t="s">
        <v>84</v>
      </c>
      <c r="G1791">
        <v>290.20000000000005</v>
      </c>
      <c r="H1791">
        <v>148.6</v>
      </c>
      <c r="I1791" s="38">
        <v>281.5</v>
      </c>
      <c r="J1791">
        <v>140.4</v>
      </c>
      <c r="K1791">
        <v>3.090586145648329</v>
      </c>
      <c r="L1791">
        <v>5.8404558404558315</v>
      </c>
    </row>
    <row r="1792" spans="1:12" x14ac:dyDescent="0.35">
      <c r="A1792" t="s">
        <v>34</v>
      </c>
      <c r="B1792">
        <v>2020</v>
      </c>
      <c r="C1792" t="s">
        <v>36</v>
      </c>
      <c r="D1792" s="29">
        <v>43891</v>
      </c>
      <c r="E1792" t="s">
        <v>96</v>
      </c>
      <c r="F1792" t="s">
        <v>21</v>
      </c>
      <c r="G1792">
        <v>148.9</v>
      </c>
      <c r="H1792">
        <v>148.6</v>
      </c>
      <c r="I1792" s="38">
        <v>139.69999999999999</v>
      </c>
      <c r="J1792">
        <v>140.4</v>
      </c>
      <c r="K1792">
        <v>6.5855404438081733</v>
      </c>
      <c r="L1792">
        <v>5.8404558404558315</v>
      </c>
    </row>
    <row r="1793" spans="1:12" x14ac:dyDescent="0.35">
      <c r="A1793" t="s">
        <v>34</v>
      </c>
      <c r="B1793">
        <v>2020</v>
      </c>
      <c r="C1793" t="s">
        <v>36</v>
      </c>
      <c r="D1793" s="29">
        <v>43891</v>
      </c>
      <c r="E1793" t="s">
        <v>96</v>
      </c>
      <c r="F1793" t="s">
        <v>23</v>
      </c>
      <c r="G1793">
        <v>152.30000000000001</v>
      </c>
      <c r="H1793">
        <v>148.6</v>
      </c>
      <c r="I1793" s="38">
        <v>146.19999999999999</v>
      </c>
      <c r="J1793">
        <v>140.4</v>
      </c>
      <c r="K1793">
        <v>4.1723666210670469</v>
      </c>
      <c r="L1793">
        <v>5.8404558404558315</v>
      </c>
    </row>
    <row r="1794" spans="1:12" x14ac:dyDescent="0.35">
      <c r="A1794" t="s">
        <v>30</v>
      </c>
      <c r="B1794">
        <v>2020</v>
      </c>
      <c r="C1794" t="s">
        <v>36</v>
      </c>
      <c r="D1794" s="29">
        <v>43891</v>
      </c>
      <c r="E1794" t="s">
        <v>96</v>
      </c>
      <c r="F1794" t="s">
        <v>75</v>
      </c>
      <c r="G1794">
        <v>1754.4999999999998</v>
      </c>
      <c r="H1794">
        <v>149.80000000000001</v>
      </c>
      <c r="I1794" s="38">
        <v>1623.8000000000002</v>
      </c>
      <c r="J1794">
        <v>141.19999999999999</v>
      </c>
      <c r="K1794">
        <v>8.0490208153713247</v>
      </c>
      <c r="L1794">
        <v>6.0906515580736711</v>
      </c>
    </row>
    <row r="1795" spans="1:12" x14ac:dyDescent="0.35">
      <c r="A1795" t="s">
        <v>30</v>
      </c>
      <c r="B1795">
        <v>2020</v>
      </c>
      <c r="C1795" t="s">
        <v>36</v>
      </c>
      <c r="D1795" s="29">
        <v>43891</v>
      </c>
      <c r="E1795" t="s">
        <v>96</v>
      </c>
      <c r="F1795" t="s">
        <v>17</v>
      </c>
      <c r="G1795">
        <v>453.5</v>
      </c>
      <c r="H1795">
        <v>149.80000000000001</v>
      </c>
      <c r="I1795" s="38">
        <v>447</v>
      </c>
      <c r="J1795">
        <v>141.19999999999999</v>
      </c>
      <c r="K1795">
        <v>1.4541387024608501</v>
      </c>
      <c r="L1795">
        <v>6.0906515580736711</v>
      </c>
    </row>
    <row r="1796" spans="1:12" x14ac:dyDescent="0.35">
      <c r="A1796" t="s">
        <v>30</v>
      </c>
      <c r="B1796">
        <v>2020</v>
      </c>
      <c r="C1796" t="s">
        <v>36</v>
      </c>
      <c r="D1796" s="29">
        <v>43891</v>
      </c>
      <c r="E1796" t="s">
        <v>96</v>
      </c>
      <c r="F1796" t="s">
        <v>82</v>
      </c>
      <c r="G1796">
        <v>451.5</v>
      </c>
      <c r="H1796">
        <v>149.80000000000001</v>
      </c>
      <c r="I1796" s="38">
        <v>434.4</v>
      </c>
      <c r="J1796">
        <v>141.19999999999999</v>
      </c>
      <c r="K1796">
        <v>3.9364640883977953</v>
      </c>
      <c r="L1796">
        <v>6.0906515580736711</v>
      </c>
    </row>
    <row r="1797" spans="1:12" x14ac:dyDescent="0.35">
      <c r="A1797" t="s">
        <v>30</v>
      </c>
      <c r="B1797">
        <v>2020</v>
      </c>
      <c r="C1797" t="s">
        <v>36</v>
      </c>
      <c r="D1797" s="29">
        <v>43891</v>
      </c>
      <c r="E1797" t="s">
        <v>96</v>
      </c>
      <c r="F1797" t="s">
        <v>83</v>
      </c>
      <c r="G1797">
        <v>606.9</v>
      </c>
      <c r="H1797">
        <v>149.80000000000001</v>
      </c>
      <c r="I1797" s="38">
        <v>578.1</v>
      </c>
      <c r="J1797">
        <v>141.19999999999999</v>
      </c>
      <c r="K1797">
        <v>4.9818370524130691</v>
      </c>
      <c r="L1797">
        <v>6.0906515580736711</v>
      </c>
    </row>
    <row r="1798" spans="1:12" x14ac:dyDescent="0.35">
      <c r="A1798" t="s">
        <v>30</v>
      </c>
      <c r="B1798">
        <v>2020</v>
      </c>
      <c r="C1798" t="s">
        <v>36</v>
      </c>
      <c r="D1798" s="29">
        <v>43891</v>
      </c>
      <c r="E1798" t="s">
        <v>96</v>
      </c>
      <c r="F1798" t="s">
        <v>84</v>
      </c>
      <c r="G1798">
        <v>300.10000000000002</v>
      </c>
      <c r="H1798">
        <v>149.80000000000001</v>
      </c>
      <c r="I1798" s="38">
        <v>292.39999999999998</v>
      </c>
      <c r="J1798">
        <v>141.19999999999999</v>
      </c>
      <c r="K1798">
        <v>2.6333789329685522</v>
      </c>
      <c r="L1798">
        <v>6.0906515580736711</v>
      </c>
    </row>
    <row r="1799" spans="1:12" x14ac:dyDescent="0.35">
      <c r="A1799" t="s">
        <v>30</v>
      </c>
      <c r="B1799">
        <v>2020</v>
      </c>
      <c r="C1799" t="s">
        <v>36</v>
      </c>
      <c r="D1799" s="29">
        <v>43891</v>
      </c>
      <c r="E1799" t="s">
        <v>96</v>
      </c>
      <c r="F1799" t="s">
        <v>21</v>
      </c>
      <c r="G1799">
        <v>153.4</v>
      </c>
      <c r="H1799">
        <v>149.80000000000001</v>
      </c>
      <c r="I1799" s="38">
        <v>146.4</v>
      </c>
      <c r="J1799">
        <v>141.19999999999999</v>
      </c>
      <c r="K1799">
        <v>4.7814207650273222</v>
      </c>
      <c r="L1799">
        <v>6.0906515580736711</v>
      </c>
    </row>
    <row r="1800" spans="1:12" x14ac:dyDescent="0.35">
      <c r="A1800" t="s">
        <v>30</v>
      </c>
      <c r="B1800">
        <v>2020</v>
      </c>
      <c r="C1800" t="s">
        <v>36</v>
      </c>
      <c r="D1800" s="29">
        <v>43891</v>
      </c>
      <c r="E1800" t="s">
        <v>96</v>
      </c>
      <c r="F1800" t="s">
        <v>23</v>
      </c>
      <c r="G1800">
        <v>156.69999999999999</v>
      </c>
      <c r="H1800">
        <v>149.80000000000001</v>
      </c>
      <c r="I1800" s="38">
        <v>150.4</v>
      </c>
      <c r="J1800">
        <v>141.19999999999999</v>
      </c>
      <c r="K1800">
        <v>4.188829787234031</v>
      </c>
      <c r="L1800">
        <v>6.0906515580736711</v>
      </c>
    </row>
    <row r="1801" spans="1:12" x14ac:dyDescent="0.35">
      <c r="A1801" t="s">
        <v>33</v>
      </c>
      <c r="B1801">
        <v>2020</v>
      </c>
      <c r="C1801" t="s">
        <v>36</v>
      </c>
      <c r="D1801" s="29">
        <v>43891</v>
      </c>
      <c r="E1801" t="s">
        <v>96</v>
      </c>
      <c r="F1801" t="s">
        <v>75</v>
      </c>
      <c r="G1801">
        <v>1766.6</v>
      </c>
      <c r="H1801">
        <v>147.30000000000001</v>
      </c>
      <c r="I1801" s="38">
        <v>1639.9</v>
      </c>
      <c r="J1801">
        <v>139.5</v>
      </c>
      <c r="K1801">
        <v>7.7260808585889267</v>
      </c>
      <c r="L1801">
        <v>5.5913978494623739</v>
      </c>
    </row>
    <row r="1802" spans="1:12" x14ac:dyDescent="0.35">
      <c r="A1802" t="s">
        <v>33</v>
      </c>
      <c r="B1802">
        <v>2020</v>
      </c>
      <c r="C1802" t="s">
        <v>36</v>
      </c>
      <c r="D1802" s="29">
        <v>43891</v>
      </c>
      <c r="E1802" t="s">
        <v>96</v>
      </c>
      <c r="F1802" t="s">
        <v>17</v>
      </c>
      <c r="G1802">
        <v>427.1</v>
      </c>
      <c r="H1802">
        <v>147.30000000000001</v>
      </c>
      <c r="I1802" s="38">
        <v>416.29999999999995</v>
      </c>
      <c r="J1802">
        <v>139.5</v>
      </c>
      <c r="K1802">
        <v>2.594282969012748</v>
      </c>
      <c r="L1802">
        <v>5.5913978494623739</v>
      </c>
    </row>
    <row r="1803" spans="1:12" x14ac:dyDescent="0.35">
      <c r="A1803" t="s">
        <v>33</v>
      </c>
      <c r="B1803">
        <v>2020</v>
      </c>
      <c r="C1803" t="s">
        <v>36</v>
      </c>
      <c r="D1803" s="29">
        <v>43891</v>
      </c>
      <c r="E1803" t="s">
        <v>96</v>
      </c>
      <c r="F1803" t="s">
        <v>82</v>
      </c>
      <c r="G1803">
        <v>431.6</v>
      </c>
      <c r="H1803">
        <v>147.30000000000001</v>
      </c>
      <c r="I1803" s="38">
        <v>415.59999999999997</v>
      </c>
      <c r="J1803">
        <v>139.5</v>
      </c>
      <c r="K1803">
        <v>3.8498556304138729</v>
      </c>
      <c r="L1803">
        <v>5.5913978494623739</v>
      </c>
    </row>
    <row r="1804" spans="1:12" x14ac:dyDescent="0.35">
      <c r="A1804" t="s">
        <v>33</v>
      </c>
      <c r="B1804">
        <v>2020</v>
      </c>
      <c r="C1804" t="s">
        <v>36</v>
      </c>
      <c r="D1804" s="29">
        <v>43891</v>
      </c>
      <c r="E1804" t="s">
        <v>96</v>
      </c>
      <c r="F1804" t="s">
        <v>83</v>
      </c>
      <c r="G1804">
        <v>588.40000000000009</v>
      </c>
      <c r="H1804">
        <v>147.30000000000001</v>
      </c>
      <c r="I1804" s="38">
        <v>559.29999999999995</v>
      </c>
      <c r="J1804">
        <v>139.5</v>
      </c>
      <c r="K1804">
        <v>5.2029322367245019</v>
      </c>
      <c r="L1804">
        <v>5.5913978494623739</v>
      </c>
    </row>
    <row r="1805" spans="1:12" x14ac:dyDescent="0.35">
      <c r="A1805" t="s">
        <v>33</v>
      </c>
      <c r="B1805">
        <v>2020</v>
      </c>
      <c r="C1805" t="s">
        <v>36</v>
      </c>
      <c r="D1805" s="29">
        <v>43891</v>
      </c>
      <c r="E1805" t="s">
        <v>96</v>
      </c>
      <c r="F1805" t="s">
        <v>84</v>
      </c>
      <c r="G1805">
        <v>279.5</v>
      </c>
      <c r="H1805">
        <v>147.30000000000001</v>
      </c>
      <c r="I1805" s="38">
        <v>269.60000000000002</v>
      </c>
      <c r="J1805">
        <v>139.5</v>
      </c>
      <c r="K1805">
        <v>3.6721068249258075</v>
      </c>
      <c r="L1805">
        <v>5.5913978494623739</v>
      </c>
    </row>
    <row r="1806" spans="1:12" x14ac:dyDescent="0.35">
      <c r="A1806" t="s">
        <v>33</v>
      </c>
      <c r="B1806">
        <v>2020</v>
      </c>
      <c r="C1806" t="s">
        <v>36</v>
      </c>
      <c r="D1806" s="29">
        <v>43891</v>
      </c>
      <c r="E1806" t="s">
        <v>96</v>
      </c>
      <c r="F1806" t="s">
        <v>21</v>
      </c>
      <c r="G1806">
        <v>141.4</v>
      </c>
      <c r="H1806">
        <v>147.30000000000001</v>
      </c>
      <c r="I1806" s="38">
        <v>128.80000000000001</v>
      </c>
      <c r="J1806">
        <v>139.5</v>
      </c>
      <c r="K1806">
        <v>9.7826086956521685</v>
      </c>
      <c r="L1806">
        <v>5.5913978494623739</v>
      </c>
    </row>
    <row r="1807" spans="1:12" x14ac:dyDescent="0.35">
      <c r="A1807" t="s">
        <v>33</v>
      </c>
      <c r="B1807">
        <v>2020</v>
      </c>
      <c r="C1807" t="s">
        <v>36</v>
      </c>
      <c r="D1807" s="29">
        <v>43891</v>
      </c>
      <c r="E1807" t="s">
        <v>96</v>
      </c>
      <c r="F1807" t="s">
        <v>23</v>
      </c>
      <c r="G1807">
        <v>145</v>
      </c>
      <c r="H1807">
        <v>147.30000000000001</v>
      </c>
      <c r="I1807" s="38">
        <v>139.19999999999999</v>
      </c>
      <c r="J1807">
        <v>139.5</v>
      </c>
      <c r="K1807">
        <v>4.1666666666666758</v>
      </c>
      <c r="L1807">
        <v>5.5913978494623739</v>
      </c>
    </row>
    <row r="1808" spans="1:12" x14ac:dyDescent="0.35">
      <c r="A1808" t="s">
        <v>30</v>
      </c>
      <c r="B1808">
        <v>2020</v>
      </c>
      <c r="C1808" t="s">
        <v>37</v>
      </c>
      <c r="D1808" s="29">
        <v>43922</v>
      </c>
      <c r="E1808" t="s">
        <v>96</v>
      </c>
      <c r="F1808" t="s">
        <v>75</v>
      </c>
      <c r="G1808">
        <v>1802.1</v>
      </c>
      <c r="H1808">
        <v>150.70000000000002</v>
      </c>
      <c r="I1808" s="38">
        <v>0</v>
      </c>
      <c r="J1808">
        <v>0</v>
      </c>
      <c r="K1808">
        <v>0</v>
      </c>
      <c r="L1808">
        <v>0</v>
      </c>
    </row>
    <row r="1809" spans="1:12" x14ac:dyDescent="0.35">
      <c r="A1809" t="s">
        <v>30</v>
      </c>
      <c r="B1809">
        <v>2020</v>
      </c>
      <c r="C1809" t="s">
        <v>37</v>
      </c>
      <c r="D1809" s="29">
        <v>43922</v>
      </c>
      <c r="E1809" t="s">
        <v>96</v>
      </c>
      <c r="F1809" t="s">
        <v>17</v>
      </c>
      <c r="G1809">
        <v>452.86666666666667</v>
      </c>
      <c r="H1809">
        <v>150.70000000000002</v>
      </c>
      <c r="I1809" s="38">
        <v>0</v>
      </c>
      <c r="J1809">
        <v>0</v>
      </c>
      <c r="K1809">
        <v>0</v>
      </c>
      <c r="L1809">
        <v>0</v>
      </c>
    </row>
    <row r="1810" spans="1:12" x14ac:dyDescent="0.35">
      <c r="A1810" t="s">
        <v>30</v>
      </c>
      <c r="B1810">
        <v>2020</v>
      </c>
      <c r="C1810" t="s">
        <v>37</v>
      </c>
      <c r="D1810" s="29">
        <v>43922</v>
      </c>
      <c r="E1810" t="s">
        <v>96</v>
      </c>
      <c r="F1810" t="s">
        <v>82</v>
      </c>
      <c r="G1810">
        <v>453.23333333333335</v>
      </c>
      <c r="H1810">
        <v>150.70000000000002</v>
      </c>
      <c r="I1810" s="38">
        <v>0</v>
      </c>
      <c r="J1810">
        <v>0</v>
      </c>
      <c r="K1810">
        <v>0</v>
      </c>
      <c r="L1810">
        <v>0</v>
      </c>
    </row>
    <row r="1811" spans="1:12" x14ac:dyDescent="0.35">
      <c r="A1811" t="s">
        <v>30</v>
      </c>
      <c r="B1811">
        <v>2020</v>
      </c>
      <c r="C1811" t="s">
        <v>37</v>
      </c>
      <c r="D1811" s="29">
        <v>43922</v>
      </c>
      <c r="E1811" t="s">
        <v>96</v>
      </c>
      <c r="F1811" t="s">
        <v>83</v>
      </c>
      <c r="G1811">
        <v>602.93333333333328</v>
      </c>
      <c r="H1811">
        <v>150.70000000000002</v>
      </c>
      <c r="I1811" s="38">
        <v>0</v>
      </c>
      <c r="J1811">
        <v>0</v>
      </c>
      <c r="K1811">
        <v>0</v>
      </c>
      <c r="L1811">
        <v>0</v>
      </c>
    </row>
    <row r="1812" spans="1:12" x14ac:dyDescent="0.35">
      <c r="A1812" t="s">
        <v>30</v>
      </c>
      <c r="B1812">
        <v>2020</v>
      </c>
      <c r="C1812" t="s">
        <v>37</v>
      </c>
      <c r="D1812" s="29">
        <v>43922</v>
      </c>
      <c r="E1812" t="s">
        <v>96</v>
      </c>
      <c r="F1812" t="s">
        <v>84</v>
      </c>
      <c r="G1812">
        <v>300.0333333333333</v>
      </c>
      <c r="H1812">
        <v>150.70000000000002</v>
      </c>
      <c r="I1812" s="38">
        <v>0</v>
      </c>
      <c r="J1812">
        <v>0</v>
      </c>
      <c r="K1812">
        <v>0</v>
      </c>
      <c r="L1812">
        <v>0</v>
      </c>
    </row>
    <row r="1813" spans="1:12" x14ac:dyDescent="0.35">
      <c r="A1813" t="s">
        <v>30</v>
      </c>
      <c r="B1813">
        <v>2020</v>
      </c>
      <c r="C1813" t="s">
        <v>37</v>
      </c>
      <c r="D1813" s="29">
        <v>43922</v>
      </c>
      <c r="E1813" t="s">
        <v>96</v>
      </c>
      <c r="F1813" t="s">
        <v>21</v>
      </c>
      <c r="G1813">
        <v>148.4</v>
      </c>
      <c r="H1813">
        <v>150.70000000000002</v>
      </c>
      <c r="I1813" s="38">
        <v>0</v>
      </c>
      <c r="J1813">
        <v>0</v>
      </c>
      <c r="K1813">
        <v>0</v>
      </c>
      <c r="L1813">
        <v>0</v>
      </c>
    </row>
    <row r="1814" spans="1:12" x14ac:dyDescent="0.35">
      <c r="A1814" t="s">
        <v>30</v>
      </c>
      <c r="B1814">
        <v>2020</v>
      </c>
      <c r="C1814" t="s">
        <v>37</v>
      </c>
      <c r="D1814" s="29">
        <v>43922</v>
      </c>
      <c r="E1814" t="s">
        <v>96</v>
      </c>
      <c r="F1814" t="s">
        <v>23</v>
      </c>
      <c r="G1814">
        <v>154.30000000000001</v>
      </c>
      <c r="H1814">
        <v>150.70000000000002</v>
      </c>
      <c r="I1814" s="38">
        <v>0</v>
      </c>
      <c r="J1814">
        <v>0</v>
      </c>
      <c r="K1814">
        <v>0</v>
      </c>
      <c r="L1814">
        <v>0</v>
      </c>
    </row>
    <row r="1815" spans="1:12" x14ac:dyDescent="0.35">
      <c r="A1815" t="s">
        <v>33</v>
      </c>
      <c r="B1815">
        <v>2020</v>
      </c>
      <c r="C1815" t="s">
        <v>37</v>
      </c>
      <c r="D1815" s="29">
        <v>43922</v>
      </c>
      <c r="E1815" t="s">
        <v>96</v>
      </c>
      <c r="F1815" t="s">
        <v>75</v>
      </c>
      <c r="G1815">
        <v>1829.6333333333332</v>
      </c>
      <c r="H1815">
        <v>147.73333333333332</v>
      </c>
      <c r="I1815" s="38">
        <v>0</v>
      </c>
      <c r="J1815">
        <v>0</v>
      </c>
      <c r="K1815">
        <v>0</v>
      </c>
      <c r="L1815">
        <v>0</v>
      </c>
    </row>
    <row r="1816" spans="1:12" x14ac:dyDescent="0.35">
      <c r="A1816" t="s">
        <v>33</v>
      </c>
      <c r="B1816">
        <v>2020</v>
      </c>
      <c r="C1816" t="s">
        <v>37</v>
      </c>
      <c r="D1816" s="29">
        <v>43922</v>
      </c>
      <c r="E1816" t="s">
        <v>96</v>
      </c>
      <c r="F1816" t="s">
        <v>17</v>
      </c>
      <c r="G1816">
        <v>426.06666666666672</v>
      </c>
      <c r="H1816">
        <v>147.73333333333332</v>
      </c>
      <c r="I1816" s="38">
        <v>0</v>
      </c>
      <c r="J1816">
        <v>0</v>
      </c>
      <c r="K1816">
        <v>0</v>
      </c>
      <c r="L1816">
        <v>0</v>
      </c>
    </row>
    <row r="1817" spans="1:12" x14ac:dyDescent="0.35">
      <c r="A1817" t="s">
        <v>33</v>
      </c>
      <c r="B1817">
        <v>2020</v>
      </c>
      <c r="C1817" t="s">
        <v>37</v>
      </c>
      <c r="D1817" s="29">
        <v>43922</v>
      </c>
      <c r="E1817" t="s">
        <v>96</v>
      </c>
      <c r="F1817" t="s">
        <v>82</v>
      </c>
      <c r="G1817">
        <v>433.16666666666663</v>
      </c>
      <c r="H1817">
        <v>147.73333333333332</v>
      </c>
      <c r="I1817" s="38">
        <v>0</v>
      </c>
      <c r="J1817">
        <v>0</v>
      </c>
      <c r="K1817">
        <v>0</v>
      </c>
      <c r="L1817">
        <v>0</v>
      </c>
    </row>
    <row r="1818" spans="1:12" x14ac:dyDescent="0.35">
      <c r="A1818" t="s">
        <v>33</v>
      </c>
      <c r="B1818">
        <v>2020</v>
      </c>
      <c r="C1818" t="s">
        <v>37</v>
      </c>
      <c r="D1818" s="29">
        <v>43922</v>
      </c>
      <c r="E1818" t="s">
        <v>96</v>
      </c>
      <c r="F1818" t="s">
        <v>83</v>
      </c>
      <c r="G1818">
        <v>586.76666666666665</v>
      </c>
      <c r="H1818">
        <v>147.73333333333332</v>
      </c>
      <c r="I1818" s="38">
        <v>0</v>
      </c>
      <c r="J1818">
        <v>0</v>
      </c>
      <c r="K1818">
        <v>0</v>
      </c>
      <c r="L1818">
        <v>0</v>
      </c>
    </row>
    <row r="1819" spans="1:12" x14ac:dyDescent="0.35">
      <c r="A1819" t="s">
        <v>33</v>
      </c>
      <c r="B1819">
        <v>2020</v>
      </c>
      <c r="C1819" t="s">
        <v>37</v>
      </c>
      <c r="D1819" s="29">
        <v>43922</v>
      </c>
      <c r="E1819" t="s">
        <v>96</v>
      </c>
      <c r="F1819" t="s">
        <v>84</v>
      </c>
      <c r="G1819">
        <v>278.93333333333334</v>
      </c>
      <c r="H1819">
        <v>147.73333333333332</v>
      </c>
      <c r="I1819" s="38">
        <v>0</v>
      </c>
      <c r="J1819">
        <v>0</v>
      </c>
      <c r="K1819">
        <v>0</v>
      </c>
      <c r="L1819">
        <v>0</v>
      </c>
    </row>
    <row r="1820" spans="1:12" x14ac:dyDescent="0.35">
      <c r="A1820" t="s">
        <v>33</v>
      </c>
      <c r="B1820">
        <v>2020</v>
      </c>
      <c r="C1820" t="s">
        <v>37</v>
      </c>
      <c r="D1820" s="29">
        <v>43922</v>
      </c>
      <c r="E1820" t="s">
        <v>96</v>
      </c>
      <c r="F1820" t="s">
        <v>21</v>
      </c>
      <c r="G1820">
        <v>137.1</v>
      </c>
      <c r="H1820">
        <v>147.73333333333332</v>
      </c>
      <c r="I1820" s="38">
        <v>0</v>
      </c>
      <c r="J1820">
        <v>0</v>
      </c>
      <c r="K1820">
        <v>0</v>
      </c>
      <c r="L1820">
        <v>0</v>
      </c>
    </row>
    <row r="1821" spans="1:12" x14ac:dyDescent="0.35">
      <c r="A1821" t="s">
        <v>33</v>
      </c>
      <c r="B1821">
        <v>2020</v>
      </c>
      <c r="C1821" t="s">
        <v>37</v>
      </c>
      <c r="D1821" s="29">
        <v>43922</v>
      </c>
      <c r="E1821" t="s">
        <v>96</v>
      </c>
      <c r="F1821" t="s">
        <v>23</v>
      </c>
      <c r="G1821">
        <v>144.80000000000001</v>
      </c>
      <c r="H1821">
        <v>147.73333333333332</v>
      </c>
      <c r="I1821" s="38">
        <v>0</v>
      </c>
      <c r="J1821">
        <v>0</v>
      </c>
      <c r="K1821">
        <v>0</v>
      </c>
      <c r="L1821">
        <v>0</v>
      </c>
    </row>
    <row r="1822" spans="1:12" x14ac:dyDescent="0.35">
      <c r="A1822" t="s">
        <v>34</v>
      </c>
      <c r="B1822">
        <v>2020</v>
      </c>
      <c r="C1822" t="s">
        <v>37</v>
      </c>
      <c r="D1822" s="29">
        <v>43922</v>
      </c>
      <c r="E1822" t="s">
        <v>96</v>
      </c>
      <c r="F1822" t="s">
        <v>75</v>
      </c>
      <c r="G1822">
        <v>1812.3</v>
      </c>
      <c r="H1822">
        <v>149.29999999999998</v>
      </c>
      <c r="I1822" s="38">
        <v>0</v>
      </c>
      <c r="J1822">
        <v>0</v>
      </c>
      <c r="K1822">
        <v>0</v>
      </c>
      <c r="L1822">
        <v>0</v>
      </c>
    </row>
    <row r="1823" spans="1:12" x14ac:dyDescent="0.35">
      <c r="A1823" t="s">
        <v>34</v>
      </c>
      <c r="B1823">
        <v>2020</v>
      </c>
      <c r="C1823" t="s">
        <v>37</v>
      </c>
      <c r="D1823" s="29">
        <v>43922</v>
      </c>
      <c r="E1823" t="s">
        <v>96</v>
      </c>
      <c r="F1823" t="s">
        <v>17</v>
      </c>
      <c r="G1823">
        <v>442.03333333333336</v>
      </c>
      <c r="H1823">
        <v>149.29999999999998</v>
      </c>
      <c r="I1823" s="38">
        <v>0</v>
      </c>
      <c r="J1823">
        <v>0</v>
      </c>
      <c r="K1823">
        <v>0</v>
      </c>
      <c r="L1823">
        <v>0</v>
      </c>
    </row>
    <row r="1824" spans="1:12" x14ac:dyDescent="0.35">
      <c r="A1824" t="s">
        <v>34</v>
      </c>
      <c r="B1824">
        <v>2020</v>
      </c>
      <c r="C1824" t="s">
        <v>37</v>
      </c>
      <c r="D1824" s="29">
        <v>43922</v>
      </c>
      <c r="E1824" t="s">
        <v>96</v>
      </c>
      <c r="F1824" t="s">
        <v>82</v>
      </c>
      <c r="G1824">
        <v>442.1</v>
      </c>
      <c r="H1824">
        <v>149.29999999999998</v>
      </c>
      <c r="I1824" s="38">
        <v>0</v>
      </c>
      <c r="J1824">
        <v>0</v>
      </c>
      <c r="K1824">
        <v>0</v>
      </c>
      <c r="L1824">
        <v>0</v>
      </c>
    </row>
    <row r="1825" spans="1:12" x14ac:dyDescent="0.35">
      <c r="A1825" t="s">
        <v>34</v>
      </c>
      <c r="B1825">
        <v>2020</v>
      </c>
      <c r="C1825" t="s">
        <v>37</v>
      </c>
      <c r="D1825" s="29">
        <v>43922</v>
      </c>
      <c r="E1825" t="s">
        <v>96</v>
      </c>
      <c r="F1825" t="s">
        <v>83</v>
      </c>
      <c r="G1825">
        <v>593.83333333333337</v>
      </c>
      <c r="H1825">
        <v>149.29999999999998</v>
      </c>
      <c r="I1825" s="38">
        <v>0</v>
      </c>
      <c r="J1825">
        <v>0</v>
      </c>
      <c r="K1825">
        <v>0</v>
      </c>
      <c r="L1825">
        <v>0</v>
      </c>
    </row>
    <row r="1826" spans="1:12" x14ac:dyDescent="0.35">
      <c r="A1826" t="s">
        <v>34</v>
      </c>
      <c r="B1826">
        <v>2020</v>
      </c>
      <c r="C1826" t="s">
        <v>37</v>
      </c>
      <c r="D1826" s="29">
        <v>43922</v>
      </c>
      <c r="E1826" t="s">
        <v>96</v>
      </c>
      <c r="F1826" t="s">
        <v>84</v>
      </c>
      <c r="G1826">
        <v>289.93333333333334</v>
      </c>
      <c r="H1826">
        <v>149.29999999999998</v>
      </c>
      <c r="I1826" s="38">
        <v>0</v>
      </c>
      <c r="J1826">
        <v>0</v>
      </c>
      <c r="K1826">
        <v>0</v>
      </c>
      <c r="L1826">
        <v>0</v>
      </c>
    </row>
    <row r="1827" spans="1:12" x14ac:dyDescent="0.35">
      <c r="A1827" t="s">
        <v>34</v>
      </c>
      <c r="B1827">
        <v>2020</v>
      </c>
      <c r="C1827" t="s">
        <v>37</v>
      </c>
      <c r="D1827" s="29">
        <v>43922</v>
      </c>
      <c r="E1827" t="s">
        <v>96</v>
      </c>
      <c r="F1827" t="s">
        <v>21</v>
      </c>
      <c r="G1827">
        <v>144.1</v>
      </c>
      <c r="H1827">
        <v>149.29999999999998</v>
      </c>
      <c r="I1827" s="38">
        <v>0</v>
      </c>
      <c r="J1827">
        <v>0</v>
      </c>
      <c r="K1827">
        <v>0</v>
      </c>
      <c r="L1827">
        <v>0</v>
      </c>
    </row>
    <row r="1828" spans="1:12" x14ac:dyDescent="0.35">
      <c r="A1828" t="s">
        <v>34</v>
      </c>
      <c r="B1828">
        <v>2020</v>
      </c>
      <c r="C1828" t="s">
        <v>37</v>
      </c>
      <c r="D1828" s="29">
        <v>43922</v>
      </c>
      <c r="E1828" t="s">
        <v>96</v>
      </c>
      <c r="F1828" t="s">
        <v>23</v>
      </c>
      <c r="G1828">
        <v>150.69999999999999</v>
      </c>
      <c r="H1828">
        <v>149.29999999999998</v>
      </c>
      <c r="I1828" s="38">
        <v>0</v>
      </c>
      <c r="J1828">
        <v>0</v>
      </c>
      <c r="K1828">
        <v>0</v>
      </c>
      <c r="L1828">
        <v>0</v>
      </c>
    </row>
    <row r="1829" spans="1:12" x14ac:dyDescent="0.35">
      <c r="A1829" t="s">
        <v>34</v>
      </c>
      <c r="B1829">
        <v>2020</v>
      </c>
      <c r="C1829" t="s">
        <v>38</v>
      </c>
      <c r="D1829" s="29">
        <v>43952</v>
      </c>
      <c r="E1829" t="s">
        <v>96</v>
      </c>
      <c r="F1829" t="s">
        <v>75</v>
      </c>
      <c r="G1829">
        <v>1805.9333333333334</v>
      </c>
      <c r="H1829">
        <v>149</v>
      </c>
      <c r="I1829" s="38">
        <v>1657.9000000000003</v>
      </c>
      <c r="J1829">
        <v>142</v>
      </c>
      <c r="K1829">
        <v>8.9289663630697298</v>
      </c>
      <c r="L1829">
        <v>4.929577464788732</v>
      </c>
    </row>
    <row r="1830" spans="1:12" x14ac:dyDescent="0.35">
      <c r="A1830" t="s">
        <v>34</v>
      </c>
      <c r="B1830">
        <v>2020</v>
      </c>
      <c r="C1830" t="s">
        <v>38</v>
      </c>
      <c r="D1830" s="29">
        <v>43952</v>
      </c>
      <c r="E1830" t="s">
        <v>96</v>
      </c>
      <c r="F1830" t="s">
        <v>17</v>
      </c>
      <c r="G1830">
        <v>442.31111111111113</v>
      </c>
      <c r="H1830">
        <v>149</v>
      </c>
      <c r="I1830" s="38">
        <v>436.1</v>
      </c>
      <c r="J1830">
        <v>142</v>
      </c>
      <c r="K1830">
        <v>1.4242401080282292</v>
      </c>
      <c r="L1830">
        <v>4.929577464788732</v>
      </c>
    </row>
    <row r="1831" spans="1:12" x14ac:dyDescent="0.35">
      <c r="A1831" t="s">
        <v>34</v>
      </c>
      <c r="B1831">
        <v>2020</v>
      </c>
      <c r="C1831" t="s">
        <v>38</v>
      </c>
      <c r="D1831" s="29">
        <v>43952</v>
      </c>
      <c r="E1831" t="s">
        <v>96</v>
      </c>
      <c r="F1831" t="s">
        <v>82</v>
      </c>
      <c r="G1831">
        <v>441.48333333333329</v>
      </c>
      <c r="H1831">
        <v>149</v>
      </c>
      <c r="I1831" s="38">
        <v>426.6</v>
      </c>
      <c r="J1831">
        <v>142</v>
      </c>
      <c r="K1831">
        <v>3.4888263791217224</v>
      </c>
      <c r="L1831">
        <v>4.929577464788732</v>
      </c>
    </row>
    <row r="1832" spans="1:12" x14ac:dyDescent="0.35">
      <c r="A1832" t="s">
        <v>34</v>
      </c>
      <c r="B1832">
        <v>2020</v>
      </c>
      <c r="C1832" t="s">
        <v>38</v>
      </c>
      <c r="D1832" s="29">
        <v>43952</v>
      </c>
      <c r="E1832" t="s">
        <v>96</v>
      </c>
      <c r="F1832" t="s">
        <v>83</v>
      </c>
      <c r="G1832">
        <v>596.04444444444448</v>
      </c>
      <c r="H1832">
        <v>149</v>
      </c>
      <c r="I1832" s="38">
        <v>570.70000000000005</v>
      </c>
      <c r="J1832">
        <v>142</v>
      </c>
      <c r="K1832">
        <v>4.440939976247491</v>
      </c>
      <c r="L1832">
        <v>4.929577464788732</v>
      </c>
    </row>
    <row r="1833" spans="1:12" x14ac:dyDescent="0.35">
      <c r="A1833" t="s">
        <v>34</v>
      </c>
      <c r="B1833">
        <v>2020</v>
      </c>
      <c r="C1833" t="s">
        <v>38</v>
      </c>
      <c r="D1833" s="29">
        <v>43952</v>
      </c>
      <c r="E1833" t="s">
        <v>96</v>
      </c>
      <c r="F1833" t="s">
        <v>84</v>
      </c>
      <c r="G1833">
        <v>290.04444444444442</v>
      </c>
      <c r="H1833">
        <v>149</v>
      </c>
      <c r="I1833" s="38">
        <v>281.89999999999998</v>
      </c>
      <c r="J1833">
        <v>142</v>
      </c>
      <c r="K1833">
        <v>2.8891253793701477</v>
      </c>
      <c r="L1833">
        <v>4.929577464788732</v>
      </c>
    </row>
    <row r="1834" spans="1:12" x14ac:dyDescent="0.35">
      <c r="A1834" t="s">
        <v>34</v>
      </c>
      <c r="B1834">
        <v>2020</v>
      </c>
      <c r="C1834" t="s">
        <v>38</v>
      </c>
      <c r="D1834" s="29">
        <v>43952</v>
      </c>
      <c r="E1834" t="s">
        <v>96</v>
      </c>
      <c r="F1834" t="s">
        <v>21</v>
      </c>
      <c r="G1834">
        <v>143</v>
      </c>
      <c r="H1834">
        <v>149</v>
      </c>
      <c r="I1834" s="38">
        <v>140.30000000000001</v>
      </c>
      <c r="J1834">
        <v>142</v>
      </c>
      <c r="K1834">
        <v>1.9244476122594358</v>
      </c>
      <c r="L1834">
        <v>4.929577464788732</v>
      </c>
    </row>
    <row r="1835" spans="1:12" x14ac:dyDescent="0.35">
      <c r="A1835" t="s">
        <v>34</v>
      </c>
      <c r="B1835">
        <v>2020</v>
      </c>
      <c r="C1835" t="s">
        <v>38</v>
      </c>
      <c r="D1835" s="29">
        <v>43952</v>
      </c>
      <c r="E1835" t="s">
        <v>96</v>
      </c>
      <c r="F1835" t="s">
        <v>23</v>
      </c>
      <c r="G1835">
        <v>152.55000000000001</v>
      </c>
      <c r="H1835">
        <v>149</v>
      </c>
      <c r="I1835" s="38">
        <v>146.9</v>
      </c>
      <c r="J1835">
        <v>142</v>
      </c>
      <c r="K1835">
        <v>3.8461538461538498</v>
      </c>
      <c r="L1835">
        <v>4.929577464788732</v>
      </c>
    </row>
    <row r="1836" spans="1:12" x14ac:dyDescent="0.35">
      <c r="A1836" t="s">
        <v>30</v>
      </c>
      <c r="B1836">
        <v>2020</v>
      </c>
      <c r="C1836" t="s">
        <v>38</v>
      </c>
      <c r="D1836" s="29">
        <v>43952</v>
      </c>
      <c r="E1836" t="s">
        <v>96</v>
      </c>
      <c r="F1836" t="s">
        <v>75</v>
      </c>
      <c r="G1836">
        <v>1792.8666666666668</v>
      </c>
      <c r="H1836">
        <v>150.30000000000004</v>
      </c>
      <c r="I1836" s="38">
        <v>1644.4</v>
      </c>
      <c r="J1836">
        <v>142.4</v>
      </c>
      <c r="K1836">
        <v>9.0286223951998714</v>
      </c>
      <c r="L1836">
        <v>5.547752808988788</v>
      </c>
    </row>
    <row r="1837" spans="1:12" x14ac:dyDescent="0.35">
      <c r="A1837" t="s">
        <v>30</v>
      </c>
      <c r="B1837">
        <v>2020</v>
      </c>
      <c r="C1837" t="s">
        <v>38</v>
      </c>
      <c r="D1837" s="29">
        <v>43952</v>
      </c>
      <c r="E1837" t="s">
        <v>96</v>
      </c>
      <c r="F1837" t="s">
        <v>17</v>
      </c>
      <c r="G1837">
        <v>453.05555555555554</v>
      </c>
      <c r="H1837">
        <v>150.30000000000004</v>
      </c>
      <c r="I1837" s="38">
        <v>448.59999999999997</v>
      </c>
      <c r="J1837">
        <v>142.4</v>
      </c>
      <c r="K1837">
        <v>0.99321345420320495</v>
      </c>
      <c r="L1837">
        <v>5.547752808988788</v>
      </c>
    </row>
    <row r="1838" spans="1:12" x14ac:dyDescent="0.35">
      <c r="A1838" t="s">
        <v>30</v>
      </c>
      <c r="B1838">
        <v>2020</v>
      </c>
      <c r="C1838" t="s">
        <v>38</v>
      </c>
      <c r="D1838" s="29">
        <v>43952</v>
      </c>
      <c r="E1838" t="s">
        <v>96</v>
      </c>
      <c r="F1838" t="s">
        <v>82</v>
      </c>
      <c r="G1838">
        <v>452.66111111111115</v>
      </c>
      <c r="H1838">
        <v>150.30000000000004</v>
      </c>
      <c r="I1838" s="38">
        <v>436.99999999999994</v>
      </c>
      <c r="J1838">
        <v>142.4</v>
      </c>
      <c r="K1838">
        <v>3.5837782862954719</v>
      </c>
      <c r="L1838">
        <v>5.547752808988788</v>
      </c>
    </row>
    <row r="1839" spans="1:12" x14ac:dyDescent="0.35">
      <c r="A1839" t="s">
        <v>30</v>
      </c>
      <c r="B1839">
        <v>2020</v>
      </c>
      <c r="C1839" t="s">
        <v>38</v>
      </c>
      <c r="D1839" s="29">
        <v>43952</v>
      </c>
      <c r="E1839" t="s">
        <v>96</v>
      </c>
      <c r="F1839" t="s">
        <v>83</v>
      </c>
      <c r="G1839">
        <v>605.22777777777765</v>
      </c>
      <c r="H1839">
        <v>150.30000000000004</v>
      </c>
      <c r="I1839" s="38">
        <v>580.79999999999995</v>
      </c>
      <c r="J1839">
        <v>142.4</v>
      </c>
      <c r="K1839">
        <v>4.205884603611862</v>
      </c>
      <c r="L1839">
        <v>5.547752808988788</v>
      </c>
    </row>
    <row r="1840" spans="1:12" x14ac:dyDescent="0.35">
      <c r="A1840" t="s">
        <v>30</v>
      </c>
      <c r="B1840">
        <v>2020</v>
      </c>
      <c r="C1840" t="s">
        <v>38</v>
      </c>
      <c r="D1840" s="29">
        <v>43952</v>
      </c>
      <c r="E1840" t="s">
        <v>96</v>
      </c>
      <c r="F1840" t="s">
        <v>84</v>
      </c>
      <c r="G1840">
        <v>300.11111111111109</v>
      </c>
      <c r="H1840">
        <v>150.30000000000004</v>
      </c>
      <c r="I1840" s="38">
        <v>292.39999999999998</v>
      </c>
      <c r="J1840">
        <v>142.4</v>
      </c>
      <c r="K1840">
        <v>2.6371789025687788</v>
      </c>
      <c r="L1840">
        <v>5.547752808988788</v>
      </c>
    </row>
    <row r="1841" spans="1:12" x14ac:dyDescent="0.35">
      <c r="A1841" t="s">
        <v>30</v>
      </c>
      <c r="B1841">
        <v>2020</v>
      </c>
      <c r="C1841" t="s">
        <v>38</v>
      </c>
      <c r="D1841" s="29">
        <v>43952</v>
      </c>
      <c r="E1841" t="s">
        <v>96</v>
      </c>
      <c r="F1841" t="s">
        <v>21</v>
      </c>
      <c r="G1841">
        <v>146.65</v>
      </c>
      <c r="H1841">
        <v>150.30000000000004</v>
      </c>
      <c r="I1841" s="38">
        <v>146.9</v>
      </c>
      <c r="J1841">
        <v>142.4</v>
      </c>
      <c r="K1841">
        <v>-0.17018379850238255</v>
      </c>
      <c r="L1841">
        <v>5.547752808988788</v>
      </c>
    </row>
    <row r="1842" spans="1:12" x14ac:dyDescent="0.35">
      <c r="A1842" t="s">
        <v>30</v>
      </c>
      <c r="B1842">
        <v>2020</v>
      </c>
      <c r="C1842" t="s">
        <v>38</v>
      </c>
      <c r="D1842" s="29">
        <v>43952</v>
      </c>
      <c r="E1842" t="s">
        <v>96</v>
      </c>
      <c r="F1842" t="s">
        <v>23</v>
      </c>
      <c r="G1842">
        <v>156.25</v>
      </c>
      <c r="H1842">
        <v>150.30000000000004</v>
      </c>
      <c r="I1842" s="38">
        <v>151.30000000000001</v>
      </c>
      <c r="J1842">
        <v>142.4</v>
      </c>
      <c r="K1842">
        <v>3.2716457369464562</v>
      </c>
      <c r="L1842">
        <v>5.547752808988788</v>
      </c>
    </row>
    <row r="1843" spans="1:12" x14ac:dyDescent="0.35">
      <c r="A1843" t="s">
        <v>33</v>
      </c>
      <c r="B1843">
        <v>2020</v>
      </c>
      <c r="C1843" t="s">
        <v>38</v>
      </c>
      <c r="D1843" s="29">
        <v>43952</v>
      </c>
      <c r="E1843" t="s">
        <v>96</v>
      </c>
      <c r="F1843" t="s">
        <v>75</v>
      </c>
      <c r="G1843">
        <v>1828.4944444444445</v>
      </c>
      <c r="H1843">
        <v>147.57777777777778</v>
      </c>
      <c r="I1843" s="38">
        <v>1682.6000000000001</v>
      </c>
      <c r="J1843">
        <v>141.5</v>
      </c>
      <c r="K1843">
        <v>8.6707740665900612</v>
      </c>
      <c r="L1843">
        <v>4.2952493129171616</v>
      </c>
    </row>
    <row r="1844" spans="1:12" x14ac:dyDescent="0.35">
      <c r="A1844" t="s">
        <v>33</v>
      </c>
      <c r="B1844">
        <v>2020</v>
      </c>
      <c r="C1844" t="s">
        <v>38</v>
      </c>
      <c r="D1844" s="29">
        <v>43952</v>
      </c>
      <c r="E1844" t="s">
        <v>96</v>
      </c>
      <c r="F1844" t="s">
        <v>17</v>
      </c>
      <c r="G1844">
        <v>426.38888888888891</v>
      </c>
      <c r="H1844">
        <v>147.57777777777778</v>
      </c>
      <c r="I1844" s="38">
        <v>417.9</v>
      </c>
      <c r="J1844">
        <v>141.5</v>
      </c>
      <c r="K1844">
        <v>2.0313206242854602</v>
      </c>
      <c r="L1844">
        <v>4.2952493129171616</v>
      </c>
    </row>
    <row r="1845" spans="1:12" x14ac:dyDescent="0.35">
      <c r="A1845" t="s">
        <v>33</v>
      </c>
      <c r="B1845">
        <v>2020</v>
      </c>
      <c r="C1845" t="s">
        <v>38</v>
      </c>
      <c r="D1845" s="29">
        <v>43952</v>
      </c>
      <c r="E1845" t="s">
        <v>96</v>
      </c>
      <c r="F1845" t="s">
        <v>82</v>
      </c>
      <c r="G1845">
        <v>432.50555555555559</v>
      </c>
      <c r="H1845">
        <v>147.57777777777778</v>
      </c>
      <c r="I1845" s="38">
        <v>418.2</v>
      </c>
      <c r="J1845">
        <v>141.5</v>
      </c>
      <c r="K1845">
        <v>3.4207449917636539</v>
      </c>
      <c r="L1845">
        <v>4.2952493129171616</v>
      </c>
    </row>
    <row r="1846" spans="1:12" x14ac:dyDescent="0.35">
      <c r="A1846" t="s">
        <v>33</v>
      </c>
      <c r="B1846">
        <v>2020</v>
      </c>
      <c r="C1846" t="s">
        <v>38</v>
      </c>
      <c r="D1846" s="29">
        <v>43952</v>
      </c>
      <c r="E1846" t="s">
        <v>96</v>
      </c>
      <c r="F1846" t="s">
        <v>83</v>
      </c>
      <c r="G1846">
        <v>588.87222222222226</v>
      </c>
      <c r="H1846">
        <v>147.57777777777778</v>
      </c>
      <c r="I1846" s="38">
        <v>561.70000000000005</v>
      </c>
      <c r="J1846">
        <v>141.5</v>
      </c>
      <c r="K1846">
        <v>4.837497280082288</v>
      </c>
      <c r="L1846">
        <v>4.2952493129171616</v>
      </c>
    </row>
    <row r="1847" spans="1:12" x14ac:dyDescent="0.35">
      <c r="A1847" t="s">
        <v>33</v>
      </c>
      <c r="B1847">
        <v>2020</v>
      </c>
      <c r="C1847" t="s">
        <v>38</v>
      </c>
      <c r="D1847" s="29">
        <v>43952</v>
      </c>
      <c r="E1847" t="s">
        <v>96</v>
      </c>
      <c r="F1847" t="s">
        <v>84</v>
      </c>
      <c r="G1847">
        <v>279.07777777777778</v>
      </c>
      <c r="H1847">
        <v>147.57777777777778</v>
      </c>
      <c r="I1847" s="38">
        <v>270.5</v>
      </c>
      <c r="J1847">
        <v>141.5</v>
      </c>
      <c r="K1847">
        <v>3.1710823577736718</v>
      </c>
      <c r="L1847">
        <v>4.2952493129171616</v>
      </c>
    </row>
    <row r="1848" spans="1:12" x14ac:dyDescent="0.35">
      <c r="A1848" t="s">
        <v>33</v>
      </c>
      <c r="B1848">
        <v>2020</v>
      </c>
      <c r="C1848" t="s">
        <v>38</v>
      </c>
      <c r="D1848" s="29">
        <v>43952</v>
      </c>
      <c r="E1848" t="s">
        <v>96</v>
      </c>
      <c r="F1848" t="s">
        <v>21</v>
      </c>
      <c r="G1848">
        <v>137.1</v>
      </c>
      <c r="H1848">
        <v>147.57777777777778</v>
      </c>
      <c r="I1848" s="38">
        <v>129.4</v>
      </c>
      <c r="J1848">
        <v>141.5</v>
      </c>
      <c r="K1848">
        <v>5.9505409582689248</v>
      </c>
      <c r="L1848">
        <v>4.2952493129171616</v>
      </c>
    </row>
    <row r="1849" spans="1:12" x14ac:dyDescent="0.35">
      <c r="A1849" t="s">
        <v>33</v>
      </c>
      <c r="B1849">
        <v>2020</v>
      </c>
      <c r="C1849" t="s">
        <v>38</v>
      </c>
      <c r="D1849" s="29">
        <v>43952</v>
      </c>
      <c r="E1849" t="s">
        <v>96</v>
      </c>
      <c r="F1849" t="s">
        <v>23</v>
      </c>
      <c r="G1849">
        <v>146.44999999999999</v>
      </c>
      <c r="H1849">
        <v>147.57777777777778</v>
      </c>
      <c r="I1849" s="38">
        <v>139.80000000000001</v>
      </c>
      <c r="J1849">
        <v>141.5</v>
      </c>
      <c r="K1849">
        <v>4.7567954220314572</v>
      </c>
      <c r="L1849">
        <v>4.2952493129171616</v>
      </c>
    </row>
    <row r="1850" spans="1:12" x14ac:dyDescent="0.35">
      <c r="A1850" t="s">
        <v>34</v>
      </c>
      <c r="B1850">
        <v>2020</v>
      </c>
      <c r="C1850" t="s">
        <v>39</v>
      </c>
      <c r="D1850" s="29">
        <v>43983</v>
      </c>
      <c r="E1850" t="s">
        <v>96</v>
      </c>
      <c r="F1850" t="s">
        <v>75</v>
      </c>
      <c r="G1850">
        <v>1827.4</v>
      </c>
      <c r="H1850">
        <v>151.80000000000001</v>
      </c>
      <c r="I1850" s="38">
        <v>1679.9</v>
      </c>
      <c r="J1850">
        <v>142.9</v>
      </c>
      <c r="K1850">
        <v>8.7802845407464716</v>
      </c>
      <c r="L1850">
        <v>6.2281315605318444</v>
      </c>
    </row>
    <row r="1851" spans="1:12" x14ac:dyDescent="0.35">
      <c r="A1851" t="s">
        <v>34</v>
      </c>
      <c r="B1851">
        <v>2020</v>
      </c>
      <c r="C1851" t="s">
        <v>39</v>
      </c>
      <c r="D1851" s="29">
        <v>43983</v>
      </c>
      <c r="E1851" t="s">
        <v>96</v>
      </c>
      <c r="F1851" t="s">
        <v>17</v>
      </c>
      <c r="G1851">
        <v>448.29999999999995</v>
      </c>
      <c r="H1851">
        <v>151.80000000000001</v>
      </c>
      <c r="I1851" s="38">
        <v>436.4</v>
      </c>
      <c r="J1851">
        <v>142.9</v>
      </c>
      <c r="K1851">
        <v>2.7268560953253846</v>
      </c>
      <c r="L1851">
        <v>6.2281315605318444</v>
      </c>
    </row>
    <row r="1852" spans="1:12" x14ac:dyDescent="0.35">
      <c r="A1852" t="s">
        <v>34</v>
      </c>
      <c r="B1852">
        <v>2020</v>
      </c>
      <c r="C1852" t="s">
        <v>39</v>
      </c>
      <c r="D1852" s="29">
        <v>43983</v>
      </c>
      <c r="E1852" t="s">
        <v>96</v>
      </c>
      <c r="F1852" t="s">
        <v>82</v>
      </c>
      <c r="G1852">
        <v>446.1</v>
      </c>
      <c r="H1852">
        <v>151.80000000000001</v>
      </c>
      <c r="I1852" s="38">
        <v>426.5</v>
      </c>
      <c r="J1852">
        <v>142.9</v>
      </c>
      <c r="K1852">
        <v>4.5955451348182939</v>
      </c>
      <c r="L1852">
        <v>6.2281315605318444</v>
      </c>
    </row>
    <row r="1853" spans="1:12" x14ac:dyDescent="0.35">
      <c r="A1853" t="s">
        <v>34</v>
      </c>
      <c r="B1853">
        <v>2020</v>
      </c>
      <c r="C1853" t="s">
        <v>39</v>
      </c>
      <c r="D1853" s="29">
        <v>43983</v>
      </c>
      <c r="E1853" t="s">
        <v>96</v>
      </c>
      <c r="F1853" t="s">
        <v>83</v>
      </c>
      <c r="G1853">
        <v>622.79999999999995</v>
      </c>
      <c r="H1853">
        <v>151.80000000000001</v>
      </c>
      <c r="I1853" s="38">
        <v>573</v>
      </c>
      <c r="J1853">
        <v>142.9</v>
      </c>
      <c r="K1853">
        <v>8.6910994764397831</v>
      </c>
      <c r="L1853">
        <v>6.2281315605318444</v>
      </c>
    </row>
    <row r="1854" spans="1:12" x14ac:dyDescent="0.35">
      <c r="A1854" t="s">
        <v>34</v>
      </c>
      <c r="B1854">
        <v>2020</v>
      </c>
      <c r="C1854" t="s">
        <v>39</v>
      </c>
      <c r="D1854" s="29">
        <v>43983</v>
      </c>
      <c r="E1854" t="s">
        <v>96</v>
      </c>
      <c r="F1854" t="s">
        <v>84</v>
      </c>
      <c r="G1854">
        <v>293.39999999999998</v>
      </c>
      <c r="H1854">
        <v>151.80000000000001</v>
      </c>
      <c r="I1854" s="38">
        <v>282.39999999999998</v>
      </c>
      <c r="J1854">
        <v>142.9</v>
      </c>
      <c r="K1854">
        <v>3.8951841359773374</v>
      </c>
      <c r="L1854">
        <v>6.2281315605318444</v>
      </c>
    </row>
    <row r="1855" spans="1:12" x14ac:dyDescent="0.35">
      <c r="A1855" t="s">
        <v>34</v>
      </c>
      <c r="B1855">
        <v>2020</v>
      </c>
      <c r="C1855" t="s">
        <v>39</v>
      </c>
      <c r="D1855" s="29">
        <v>43983</v>
      </c>
      <c r="E1855" t="s">
        <v>96</v>
      </c>
      <c r="F1855" t="s">
        <v>21</v>
      </c>
      <c r="G1855">
        <v>141.9</v>
      </c>
      <c r="H1855">
        <v>151.80000000000001</v>
      </c>
      <c r="I1855" s="38">
        <v>141.19999999999999</v>
      </c>
      <c r="J1855">
        <v>142.9</v>
      </c>
      <c r="K1855">
        <v>0.49575070821530959</v>
      </c>
      <c r="L1855">
        <v>6.2281315605318444</v>
      </c>
    </row>
    <row r="1856" spans="1:12" x14ac:dyDescent="0.35">
      <c r="A1856" t="s">
        <v>34</v>
      </c>
      <c r="B1856">
        <v>2020</v>
      </c>
      <c r="C1856" t="s">
        <v>39</v>
      </c>
      <c r="D1856" s="29">
        <v>43983</v>
      </c>
      <c r="E1856" t="s">
        <v>96</v>
      </c>
      <c r="F1856" t="s">
        <v>23</v>
      </c>
      <c r="G1856">
        <v>154.4</v>
      </c>
      <c r="H1856">
        <v>151.80000000000001</v>
      </c>
      <c r="I1856" s="38">
        <v>147.4</v>
      </c>
      <c r="J1856">
        <v>142.9</v>
      </c>
      <c r="K1856">
        <v>4.7489823609226596</v>
      </c>
      <c r="L1856">
        <v>6.2281315605318444</v>
      </c>
    </row>
    <row r="1857" spans="1:12" x14ac:dyDescent="0.35">
      <c r="A1857" t="s">
        <v>30</v>
      </c>
      <c r="B1857">
        <v>2020</v>
      </c>
      <c r="C1857" t="s">
        <v>39</v>
      </c>
      <c r="D1857" s="29">
        <v>43983</v>
      </c>
      <c r="E1857" t="s">
        <v>96</v>
      </c>
      <c r="F1857" t="s">
        <v>75</v>
      </c>
      <c r="G1857">
        <v>1808.9</v>
      </c>
      <c r="H1857">
        <v>152.69999999999999</v>
      </c>
      <c r="I1857" s="38">
        <v>1666.1999999999998</v>
      </c>
      <c r="J1857">
        <v>143.6</v>
      </c>
      <c r="K1857">
        <v>8.5643980314488228</v>
      </c>
      <c r="L1857">
        <v>6.3370473537604415</v>
      </c>
    </row>
    <row r="1858" spans="1:12" x14ac:dyDescent="0.35">
      <c r="A1858" t="s">
        <v>30</v>
      </c>
      <c r="B1858">
        <v>2020</v>
      </c>
      <c r="C1858" t="s">
        <v>39</v>
      </c>
      <c r="D1858" s="29">
        <v>43983</v>
      </c>
      <c r="E1858" t="s">
        <v>96</v>
      </c>
      <c r="F1858" t="s">
        <v>17</v>
      </c>
      <c r="G1858">
        <v>458.79999999999995</v>
      </c>
      <c r="H1858">
        <v>152.69999999999999</v>
      </c>
      <c r="I1858" s="38">
        <v>448.59999999999997</v>
      </c>
      <c r="J1858">
        <v>143.6</v>
      </c>
      <c r="K1858">
        <v>2.2737405260811387</v>
      </c>
      <c r="L1858">
        <v>6.3370473537604415</v>
      </c>
    </row>
    <row r="1859" spans="1:12" x14ac:dyDescent="0.35">
      <c r="A1859" t="s">
        <v>30</v>
      </c>
      <c r="B1859">
        <v>2020</v>
      </c>
      <c r="C1859" t="s">
        <v>39</v>
      </c>
      <c r="D1859" s="29">
        <v>43983</v>
      </c>
      <c r="E1859" t="s">
        <v>96</v>
      </c>
      <c r="F1859" t="s">
        <v>82</v>
      </c>
      <c r="G1859">
        <v>457.90000000000003</v>
      </c>
      <c r="H1859">
        <v>152.69999999999999</v>
      </c>
      <c r="I1859" s="38">
        <v>437.3</v>
      </c>
      <c r="J1859">
        <v>143.6</v>
      </c>
      <c r="K1859">
        <v>4.7107249028127196</v>
      </c>
      <c r="L1859">
        <v>6.3370473537604415</v>
      </c>
    </row>
    <row r="1860" spans="1:12" x14ac:dyDescent="0.35">
      <c r="A1860" t="s">
        <v>30</v>
      </c>
      <c r="B1860">
        <v>2020</v>
      </c>
      <c r="C1860" t="s">
        <v>39</v>
      </c>
      <c r="D1860" s="29">
        <v>43983</v>
      </c>
      <c r="E1860" t="s">
        <v>96</v>
      </c>
      <c r="F1860" t="s">
        <v>83</v>
      </c>
      <c r="G1860">
        <v>628.9</v>
      </c>
      <c r="H1860">
        <v>152.69999999999999</v>
      </c>
      <c r="I1860" s="38">
        <v>583.40000000000009</v>
      </c>
      <c r="J1860">
        <v>143.6</v>
      </c>
      <c r="K1860">
        <v>7.7991086732944597</v>
      </c>
      <c r="L1860">
        <v>6.3370473537604415</v>
      </c>
    </row>
    <row r="1861" spans="1:12" x14ac:dyDescent="0.35">
      <c r="A1861" t="s">
        <v>30</v>
      </c>
      <c r="B1861">
        <v>2020</v>
      </c>
      <c r="C1861" t="s">
        <v>39</v>
      </c>
      <c r="D1861" s="29">
        <v>43983</v>
      </c>
      <c r="E1861" t="s">
        <v>96</v>
      </c>
      <c r="F1861" t="s">
        <v>84</v>
      </c>
      <c r="G1861">
        <v>303.39999999999998</v>
      </c>
      <c r="H1861">
        <v>152.69999999999999</v>
      </c>
      <c r="I1861" s="38">
        <v>292.89999999999998</v>
      </c>
      <c r="J1861">
        <v>143.6</v>
      </c>
      <c r="K1861">
        <v>3.5848412427449641</v>
      </c>
      <c r="L1861">
        <v>6.3370473537604415</v>
      </c>
    </row>
    <row r="1862" spans="1:12" x14ac:dyDescent="0.35">
      <c r="A1862" t="s">
        <v>30</v>
      </c>
      <c r="B1862">
        <v>2020</v>
      </c>
      <c r="C1862" t="s">
        <v>39</v>
      </c>
      <c r="D1862" s="29">
        <v>43983</v>
      </c>
      <c r="E1862" t="s">
        <v>96</v>
      </c>
      <c r="F1862" t="s">
        <v>21</v>
      </c>
      <c r="G1862">
        <v>144.9</v>
      </c>
      <c r="H1862">
        <v>152.69999999999999</v>
      </c>
      <c r="I1862" s="38">
        <v>147.80000000000001</v>
      </c>
      <c r="J1862">
        <v>143.6</v>
      </c>
      <c r="K1862">
        <v>-1.9621109607577842</v>
      </c>
      <c r="L1862">
        <v>6.3370473537604415</v>
      </c>
    </row>
    <row r="1863" spans="1:12" x14ac:dyDescent="0.35">
      <c r="A1863" t="s">
        <v>30</v>
      </c>
      <c r="B1863">
        <v>2020</v>
      </c>
      <c r="C1863" t="s">
        <v>39</v>
      </c>
      <c r="D1863" s="29">
        <v>43983</v>
      </c>
      <c r="E1863" t="s">
        <v>96</v>
      </c>
      <c r="F1863" t="s">
        <v>23</v>
      </c>
      <c r="G1863">
        <v>158.19999999999999</v>
      </c>
      <c r="H1863">
        <v>152.69999999999999</v>
      </c>
      <c r="I1863" s="38">
        <v>151.69999999999999</v>
      </c>
      <c r="J1863">
        <v>143.6</v>
      </c>
      <c r="K1863">
        <v>4.284772577455505</v>
      </c>
      <c r="L1863">
        <v>6.3370473537604415</v>
      </c>
    </row>
    <row r="1864" spans="1:12" x14ac:dyDescent="0.35">
      <c r="A1864" t="s">
        <v>33</v>
      </c>
      <c r="B1864">
        <v>2020</v>
      </c>
      <c r="C1864" t="s">
        <v>39</v>
      </c>
      <c r="D1864" s="29">
        <v>43983</v>
      </c>
      <c r="E1864" t="s">
        <v>96</v>
      </c>
      <c r="F1864" t="s">
        <v>75</v>
      </c>
      <c r="G1864">
        <v>1859.3999999999999</v>
      </c>
      <c r="H1864">
        <v>150.80000000000001</v>
      </c>
      <c r="I1864" s="38">
        <v>1704.2999999999997</v>
      </c>
      <c r="J1864">
        <v>142.1</v>
      </c>
      <c r="K1864">
        <v>9.1005104735081943</v>
      </c>
      <c r="L1864">
        <v>6.1224489795918489</v>
      </c>
    </row>
    <row r="1865" spans="1:12" x14ac:dyDescent="0.35">
      <c r="A1865" t="s">
        <v>33</v>
      </c>
      <c r="B1865">
        <v>2020</v>
      </c>
      <c r="C1865" t="s">
        <v>39</v>
      </c>
      <c r="D1865" s="29">
        <v>43983</v>
      </c>
      <c r="E1865" t="s">
        <v>96</v>
      </c>
      <c r="F1865" t="s">
        <v>17</v>
      </c>
      <c r="G1865">
        <v>432.9</v>
      </c>
      <c r="H1865">
        <v>150.80000000000001</v>
      </c>
      <c r="I1865" s="38">
        <v>418.4</v>
      </c>
      <c r="J1865">
        <v>142.1</v>
      </c>
      <c r="K1865">
        <v>3.4655831739961762</v>
      </c>
      <c r="L1865">
        <v>6.1224489795918489</v>
      </c>
    </row>
    <row r="1866" spans="1:12" x14ac:dyDescent="0.35">
      <c r="A1866" t="s">
        <v>33</v>
      </c>
      <c r="B1866">
        <v>2020</v>
      </c>
      <c r="C1866" t="s">
        <v>39</v>
      </c>
      <c r="D1866" s="29">
        <v>43983</v>
      </c>
      <c r="E1866" t="s">
        <v>96</v>
      </c>
      <c r="F1866" t="s">
        <v>82</v>
      </c>
      <c r="G1866">
        <v>436.5</v>
      </c>
      <c r="H1866">
        <v>150.80000000000001</v>
      </c>
      <c r="I1866" s="38">
        <v>417.9</v>
      </c>
      <c r="J1866">
        <v>142.1</v>
      </c>
      <c r="K1866">
        <v>4.4508255563532</v>
      </c>
      <c r="L1866">
        <v>6.1224489795918489</v>
      </c>
    </row>
    <row r="1867" spans="1:12" x14ac:dyDescent="0.35">
      <c r="A1867" t="s">
        <v>33</v>
      </c>
      <c r="B1867">
        <v>2020</v>
      </c>
      <c r="C1867" t="s">
        <v>39</v>
      </c>
      <c r="D1867" s="29">
        <v>43983</v>
      </c>
      <c r="E1867" t="s">
        <v>96</v>
      </c>
      <c r="F1867" t="s">
        <v>83</v>
      </c>
      <c r="G1867">
        <v>619</v>
      </c>
      <c r="H1867">
        <v>150.80000000000001</v>
      </c>
      <c r="I1867" s="38">
        <v>563.70000000000005</v>
      </c>
      <c r="J1867">
        <v>142.1</v>
      </c>
      <c r="K1867">
        <v>9.8101827213056509</v>
      </c>
      <c r="L1867">
        <v>6.1224489795918489</v>
      </c>
    </row>
    <row r="1868" spans="1:12" x14ac:dyDescent="0.35">
      <c r="A1868" t="s">
        <v>33</v>
      </c>
      <c r="B1868">
        <v>2020</v>
      </c>
      <c r="C1868" t="s">
        <v>39</v>
      </c>
      <c r="D1868" s="29">
        <v>43983</v>
      </c>
      <c r="E1868" t="s">
        <v>96</v>
      </c>
      <c r="F1868" t="s">
        <v>84</v>
      </c>
      <c r="G1868">
        <v>282.39999999999998</v>
      </c>
      <c r="H1868">
        <v>150.80000000000001</v>
      </c>
      <c r="I1868" s="38">
        <v>271</v>
      </c>
      <c r="J1868">
        <v>142.1</v>
      </c>
      <c r="K1868">
        <v>4.2066420664206561</v>
      </c>
      <c r="L1868">
        <v>6.1224489795918489</v>
      </c>
    </row>
    <row r="1869" spans="1:12" x14ac:dyDescent="0.35">
      <c r="A1869" t="s">
        <v>33</v>
      </c>
      <c r="B1869">
        <v>2020</v>
      </c>
      <c r="C1869" t="s">
        <v>39</v>
      </c>
      <c r="D1869" s="29">
        <v>43983</v>
      </c>
      <c r="E1869" t="s">
        <v>96</v>
      </c>
      <c r="F1869" t="s">
        <v>21</v>
      </c>
      <c r="G1869">
        <v>137.1</v>
      </c>
      <c r="H1869">
        <v>150.80000000000001</v>
      </c>
      <c r="I1869" s="38">
        <v>130.5</v>
      </c>
      <c r="J1869">
        <v>142.1</v>
      </c>
      <c r="K1869">
        <v>5.0574712643678117</v>
      </c>
      <c r="L1869">
        <v>6.1224489795918489</v>
      </c>
    </row>
    <row r="1870" spans="1:12" x14ac:dyDescent="0.35">
      <c r="A1870" t="s">
        <v>33</v>
      </c>
      <c r="B1870">
        <v>2020</v>
      </c>
      <c r="C1870" t="s">
        <v>39</v>
      </c>
      <c r="D1870" s="29">
        <v>43983</v>
      </c>
      <c r="E1870" t="s">
        <v>96</v>
      </c>
      <c r="F1870" t="s">
        <v>23</v>
      </c>
      <c r="G1870">
        <v>148.1</v>
      </c>
      <c r="H1870">
        <v>150.80000000000001</v>
      </c>
      <c r="I1870" s="38">
        <v>140.30000000000001</v>
      </c>
      <c r="J1870">
        <v>142.1</v>
      </c>
      <c r="K1870">
        <v>5.5595153243050479</v>
      </c>
      <c r="L1870">
        <v>6.1224489795918489</v>
      </c>
    </row>
    <row r="1871" spans="1:12" x14ac:dyDescent="0.35">
      <c r="A1871" t="s">
        <v>34</v>
      </c>
      <c r="B1871">
        <v>2020</v>
      </c>
      <c r="C1871" t="s">
        <v>40</v>
      </c>
      <c r="D1871" s="29">
        <v>44013</v>
      </c>
      <c r="E1871" t="s">
        <v>96</v>
      </c>
      <c r="F1871" t="s">
        <v>75</v>
      </c>
      <c r="G1871">
        <v>1827.4</v>
      </c>
      <c r="H1871">
        <v>151.80000000000001</v>
      </c>
      <c r="I1871" s="38">
        <v>1702.8</v>
      </c>
      <c r="J1871">
        <v>144.19999999999999</v>
      </c>
      <c r="K1871">
        <v>7.3173596429410459</v>
      </c>
      <c r="L1871">
        <v>5.27045769764218</v>
      </c>
    </row>
    <row r="1872" spans="1:12" x14ac:dyDescent="0.35">
      <c r="A1872" t="s">
        <v>34</v>
      </c>
      <c r="B1872">
        <v>2020</v>
      </c>
      <c r="C1872" t="s">
        <v>40</v>
      </c>
      <c r="D1872" s="29">
        <v>44013</v>
      </c>
      <c r="E1872" t="s">
        <v>96</v>
      </c>
      <c r="F1872" t="s">
        <v>17</v>
      </c>
      <c r="G1872">
        <v>448.29999999999995</v>
      </c>
      <c r="H1872">
        <v>151.80000000000001</v>
      </c>
      <c r="I1872" s="38">
        <v>437</v>
      </c>
      <c r="J1872">
        <v>144.19999999999999</v>
      </c>
      <c r="K1872">
        <v>2.5858123569793943</v>
      </c>
      <c r="L1872">
        <v>5.27045769764218</v>
      </c>
    </row>
    <row r="1873" spans="1:12" x14ac:dyDescent="0.35">
      <c r="A1873" t="s">
        <v>34</v>
      </c>
      <c r="B1873">
        <v>2020</v>
      </c>
      <c r="C1873" t="s">
        <v>40</v>
      </c>
      <c r="D1873" s="29">
        <v>44013</v>
      </c>
      <c r="E1873" t="s">
        <v>96</v>
      </c>
      <c r="F1873" t="s">
        <v>82</v>
      </c>
      <c r="G1873">
        <v>446.1</v>
      </c>
      <c r="H1873">
        <v>151.80000000000001</v>
      </c>
      <c r="I1873" s="38">
        <v>430.2</v>
      </c>
      <c r="J1873">
        <v>144.19999999999999</v>
      </c>
      <c r="K1873">
        <v>3.6959553695955454</v>
      </c>
      <c r="L1873">
        <v>5.27045769764218</v>
      </c>
    </row>
    <row r="1874" spans="1:12" x14ac:dyDescent="0.35">
      <c r="A1874" t="s">
        <v>34</v>
      </c>
      <c r="B1874">
        <v>2020</v>
      </c>
      <c r="C1874" t="s">
        <v>40</v>
      </c>
      <c r="D1874" s="29">
        <v>44013</v>
      </c>
      <c r="E1874" t="s">
        <v>96</v>
      </c>
      <c r="F1874" t="s">
        <v>83</v>
      </c>
      <c r="G1874">
        <v>622.79999999999995</v>
      </c>
      <c r="H1874">
        <v>151.80000000000001</v>
      </c>
      <c r="I1874" s="38">
        <v>576.09999999999991</v>
      </c>
      <c r="J1874">
        <v>144.19999999999999</v>
      </c>
      <c r="K1874">
        <v>8.1062315570213599</v>
      </c>
      <c r="L1874">
        <v>5.27045769764218</v>
      </c>
    </row>
    <row r="1875" spans="1:12" x14ac:dyDescent="0.35">
      <c r="A1875" t="s">
        <v>34</v>
      </c>
      <c r="B1875">
        <v>2020</v>
      </c>
      <c r="C1875" t="s">
        <v>40</v>
      </c>
      <c r="D1875" s="29">
        <v>44013</v>
      </c>
      <c r="E1875" t="s">
        <v>96</v>
      </c>
      <c r="F1875" t="s">
        <v>84</v>
      </c>
      <c r="G1875">
        <v>293.39999999999998</v>
      </c>
      <c r="H1875">
        <v>151.80000000000001</v>
      </c>
      <c r="I1875" s="38">
        <v>283.7</v>
      </c>
      <c r="J1875">
        <v>144.19999999999999</v>
      </c>
      <c r="K1875">
        <v>3.4191046880507536</v>
      </c>
      <c r="L1875">
        <v>5.27045769764218</v>
      </c>
    </row>
    <row r="1876" spans="1:12" x14ac:dyDescent="0.35">
      <c r="A1876" t="s">
        <v>34</v>
      </c>
      <c r="B1876">
        <v>2020</v>
      </c>
      <c r="C1876" t="s">
        <v>40</v>
      </c>
      <c r="D1876" s="29">
        <v>44013</v>
      </c>
      <c r="E1876" t="s">
        <v>96</v>
      </c>
      <c r="F1876" t="s">
        <v>21</v>
      </c>
      <c r="G1876">
        <v>141.9</v>
      </c>
      <c r="H1876">
        <v>151.80000000000001</v>
      </c>
      <c r="I1876" s="38">
        <v>139.30000000000001</v>
      </c>
      <c r="J1876">
        <v>144.19999999999999</v>
      </c>
      <c r="K1876">
        <v>1.8664752333093999</v>
      </c>
      <c r="L1876">
        <v>5.27045769764218</v>
      </c>
    </row>
    <row r="1877" spans="1:12" x14ac:dyDescent="0.35">
      <c r="A1877" t="s">
        <v>34</v>
      </c>
      <c r="B1877">
        <v>2020</v>
      </c>
      <c r="C1877" t="s">
        <v>40</v>
      </c>
      <c r="D1877" s="29">
        <v>44013</v>
      </c>
      <c r="E1877" t="s">
        <v>96</v>
      </c>
      <c r="F1877" t="s">
        <v>23</v>
      </c>
      <c r="G1877">
        <v>154.4</v>
      </c>
      <c r="H1877">
        <v>151.80000000000001</v>
      </c>
      <c r="I1877" s="38">
        <v>147.9</v>
      </c>
      <c r="J1877">
        <v>144.19999999999999</v>
      </c>
      <c r="K1877">
        <v>4.3948613928329952</v>
      </c>
      <c r="L1877">
        <v>5.27045769764218</v>
      </c>
    </row>
    <row r="1878" spans="1:12" x14ac:dyDescent="0.35">
      <c r="A1878" t="s">
        <v>30</v>
      </c>
      <c r="B1878">
        <v>2020</v>
      </c>
      <c r="C1878" t="s">
        <v>40</v>
      </c>
      <c r="D1878" s="29">
        <v>44013</v>
      </c>
      <c r="E1878" t="s">
        <v>96</v>
      </c>
      <c r="F1878" t="s">
        <v>75</v>
      </c>
      <c r="G1878">
        <v>1808.9</v>
      </c>
      <c r="H1878">
        <v>152.69999999999999</v>
      </c>
      <c r="I1878" s="38">
        <v>1688.3999999999999</v>
      </c>
      <c r="J1878">
        <v>144.9</v>
      </c>
      <c r="K1878">
        <v>7.1369343757403598</v>
      </c>
      <c r="L1878">
        <v>5.3830227743271095</v>
      </c>
    </row>
    <row r="1879" spans="1:12" x14ac:dyDescent="0.35">
      <c r="A1879" t="s">
        <v>30</v>
      </c>
      <c r="B1879">
        <v>2020</v>
      </c>
      <c r="C1879" t="s">
        <v>40</v>
      </c>
      <c r="D1879" s="29">
        <v>44013</v>
      </c>
      <c r="E1879" t="s">
        <v>96</v>
      </c>
      <c r="F1879" t="s">
        <v>17</v>
      </c>
      <c r="G1879">
        <v>458.79999999999995</v>
      </c>
      <c r="H1879">
        <v>152.69999999999999</v>
      </c>
      <c r="I1879" s="38">
        <v>449.1</v>
      </c>
      <c r="J1879">
        <v>144.9</v>
      </c>
      <c r="K1879">
        <v>2.1598753061678759</v>
      </c>
      <c r="L1879">
        <v>5.3830227743271095</v>
      </c>
    </row>
    <row r="1880" spans="1:12" x14ac:dyDescent="0.35">
      <c r="A1880" t="s">
        <v>30</v>
      </c>
      <c r="B1880">
        <v>2020</v>
      </c>
      <c r="C1880" t="s">
        <v>40</v>
      </c>
      <c r="D1880" s="29">
        <v>44013</v>
      </c>
      <c r="E1880" t="s">
        <v>96</v>
      </c>
      <c r="F1880" t="s">
        <v>82</v>
      </c>
      <c r="G1880">
        <v>457.90000000000003</v>
      </c>
      <c r="H1880">
        <v>152.69999999999999</v>
      </c>
      <c r="I1880" s="38">
        <v>440.9</v>
      </c>
      <c r="J1880">
        <v>144.9</v>
      </c>
      <c r="K1880">
        <v>3.8557496030846128</v>
      </c>
      <c r="L1880">
        <v>5.3830227743271095</v>
      </c>
    </row>
    <row r="1881" spans="1:12" x14ac:dyDescent="0.35">
      <c r="A1881" t="s">
        <v>30</v>
      </c>
      <c r="B1881">
        <v>2020</v>
      </c>
      <c r="C1881" t="s">
        <v>40</v>
      </c>
      <c r="D1881" s="29">
        <v>44013</v>
      </c>
      <c r="E1881" t="s">
        <v>96</v>
      </c>
      <c r="F1881" t="s">
        <v>83</v>
      </c>
      <c r="G1881">
        <v>628.9</v>
      </c>
      <c r="H1881">
        <v>152.69999999999999</v>
      </c>
      <c r="I1881" s="38">
        <v>586.6</v>
      </c>
      <c r="J1881">
        <v>144.9</v>
      </c>
      <c r="K1881">
        <v>7.2110467098533846</v>
      </c>
      <c r="L1881">
        <v>5.3830227743271095</v>
      </c>
    </row>
    <row r="1882" spans="1:12" x14ac:dyDescent="0.35">
      <c r="A1882" t="s">
        <v>30</v>
      </c>
      <c r="B1882">
        <v>2020</v>
      </c>
      <c r="C1882" t="s">
        <v>40</v>
      </c>
      <c r="D1882" s="29">
        <v>44013</v>
      </c>
      <c r="E1882" t="s">
        <v>96</v>
      </c>
      <c r="F1882" t="s">
        <v>84</v>
      </c>
      <c r="G1882">
        <v>303.39999999999998</v>
      </c>
      <c r="H1882">
        <v>152.69999999999999</v>
      </c>
      <c r="I1882" s="38">
        <v>294.2</v>
      </c>
      <c r="J1882">
        <v>144.9</v>
      </c>
      <c r="K1882">
        <v>3.1271244051665494</v>
      </c>
      <c r="L1882">
        <v>5.3830227743271095</v>
      </c>
    </row>
    <row r="1883" spans="1:12" x14ac:dyDescent="0.35">
      <c r="A1883" t="s">
        <v>30</v>
      </c>
      <c r="B1883">
        <v>2020</v>
      </c>
      <c r="C1883" t="s">
        <v>40</v>
      </c>
      <c r="D1883" s="29">
        <v>44013</v>
      </c>
      <c r="E1883" t="s">
        <v>96</v>
      </c>
      <c r="F1883" t="s">
        <v>21</v>
      </c>
      <c r="G1883">
        <v>144.9</v>
      </c>
      <c r="H1883">
        <v>152.69999999999999</v>
      </c>
      <c r="I1883" s="38">
        <v>146.80000000000001</v>
      </c>
      <c r="J1883">
        <v>144.9</v>
      </c>
      <c r="K1883">
        <v>-1.2942779291553173</v>
      </c>
      <c r="L1883">
        <v>5.3830227743271095</v>
      </c>
    </row>
    <row r="1884" spans="1:12" x14ac:dyDescent="0.35">
      <c r="A1884" t="s">
        <v>30</v>
      </c>
      <c r="B1884">
        <v>2020</v>
      </c>
      <c r="C1884" t="s">
        <v>40</v>
      </c>
      <c r="D1884" s="29">
        <v>44013</v>
      </c>
      <c r="E1884" t="s">
        <v>96</v>
      </c>
      <c r="F1884" t="s">
        <v>23</v>
      </c>
      <c r="G1884">
        <v>158.19999999999999</v>
      </c>
      <c r="H1884">
        <v>152.69999999999999</v>
      </c>
      <c r="I1884" s="38">
        <v>152.19999999999999</v>
      </c>
      <c r="J1884">
        <v>144.9</v>
      </c>
      <c r="K1884">
        <v>3.9421813403416559</v>
      </c>
      <c r="L1884">
        <v>5.3830227743271095</v>
      </c>
    </row>
    <row r="1885" spans="1:12" x14ac:dyDescent="0.35">
      <c r="A1885" t="s">
        <v>33</v>
      </c>
      <c r="B1885">
        <v>2020</v>
      </c>
      <c r="C1885" t="s">
        <v>40</v>
      </c>
      <c r="D1885" s="29">
        <v>44013</v>
      </c>
      <c r="E1885" t="s">
        <v>96</v>
      </c>
      <c r="F1885" t="s">
        <v>75</v>
      </c>
      <c r="G1885">
        <v>1859.3999999999999</v>
      </c>
      <c r="H1885">
        <v>150.80000000000001</v>
      </c>
      <c r="I1885" s="38">
        <v>1727.8999999999999</v>
      </c>
      <c r="J1885">
        <v>143.30000000000001</v>
      </c>
      <c r="K1885">
        <v>7.6103941200300955</v>
      </c>
      <c r="L1885">
        <v>5.2337752965805997</v>
      </c>
    </row>
    <row r="1886" spans="1:12" x14ac:dyDescent="0.35">
      <c r="A1886" t="s">
        <v>33</v>
      </c>
      <c r="B1886">
        <v>2020</v>
      </c>
      <c r="C1886" t="s">
        <v>40</v>
      </c>
      <c r="D1886" s="29">
        <v>44013</v>
      </c>
      <c r="E1886" t="s">
        <v>96</v>
      </c>
      <c r="F1886" t="s">
        <v>17</v>
      </c>
      <c r="G1886">
        <v>432.9</v>
      </c>
      <c r="H1886">
        <v>150.80000000000001</v>
      </c>
      <c r="I1886" s="38">
        <v>419.3</v>
      </c>
      <c r="J1886">
        <v>143.30000000000001</v>
      </c>
      <c r="K1886">
        <v>3.2435010732172587</v>
      </c>
      <c r="L1886">
        <v>5.2337752965805997</v>
      </c>
    </row>
    <row r="1887" spans="1:12" x14ac:dyDescent="0.35">
      <c r="A1887" t="s">
        <v>33</v>
      </c>
      <c r="B1887">
        <v>2020</v>
      </c>
      <c r="C1887" t="s">
        <v>40</v>
      </c>
      <c r="D1887" s="29">
        <v>44013</v>
      </c>
      <c r="E1887" t="s">
        <v>96</v>
      </c>
      <c r="F1887" t="s">
        <v>82</v>
      </c>
      <c r="G1887">
        <v>436.5</v>
      </c>
      <c r="H1887">
        <v>150.80000000000001</v>
      </c>
      <c r="I1887" s="38">
        <v>421.6</v>
      </c>
      <c r="J1887">
        <v>143.30000000000001</v>
      </c>
      <c r="K1887">
        <v>3.5341555977229544</v>
      </c>
      <c r="L1887">
        <v>5.2337752965805997</v>
      </c>
    </row>
    <row r="1888" spans="1:12" x14ac:dyDescent="0.35">
      <c r="A1888" t="s">
        <v>33</v>
      </c>
      <c r="B1888">
        <v>2020</v>
      </c>
      <c r="C1888" t="s">
        <v>40</v>
      </c>
      <c r="D1888" s="29">
        <v>44013</v>
      </c>
      <c r="E1888" t="s">
        <v>96</v>
      </c>
      <c r="F1888" t="s">
        <v>83</v>
      </c>
      <c r="G1888">
        <v>619</v>
      </c>
      <c r="H1888">
        <v>150.80000000000001</v>
      </c>
      <c r="I1888" s="38">
        <v>566.79999999999995</v>
      </c>
      <c r="J1888">
        <v>143.30000000000001</v>
      </c>
      <c r="K1888">
        <v>9.2095977417078423</v>
      </c>
      <c r="L1888">
        <v>5.2337752965805997</v>
      </c>
    </row>
    <row r="1889" spans="1:12" x14ac:dyDescent="0.35">
      <c r="A1889" t="s">
        <v>33</v>
      </c>
      <c r="B1889">
        <v>2020</v>
      </c>
      <c r="C1889" t="s">
        <v>40</v>
      </c>
      <c r="D1889" s="29">
        <v>44013</v>
      </c>
      <c r="E1889" t="s">
        <v>96</v>
      </c>
      <c r="F1889" t="s">
        <v>84</v>
      </c>
      <c r="G1889">
        <v>282.39999999999998</v>
      </c>
      <c r="H1889">
        <v>150.80000000000001</v>
      </c>
      <c r="I1889" s="38">
        <v>272.2</v>
      </c>
      <c r="J1889">
        <v>143.30000000000001</v>
      </c>
      <c r="K1889">
        <v>3.7472446730345292</v>
      </c>
      <c r="L1889">
        <v>5.2337752965805997</v>
      </c>
    </row>
    <row r="1890" spans="1:12" x14ac:dyDescent="0.35">
      <c r="A1890" t="s">
        <v>33</v>
      </c>
      <c r="B1890">
        <v>2020</v>
      </c>
      <c r="C1890" t="s">
        <v>40</v>
      </c>
      <c r="D1890" s="29">
        <v>44013</v>
      </c>
      <c r="E1890" t="s">
        <v>96</v>
      </c>
      <c r="F1890" t="s">
        <v>21</v>
      </c>
      <c r="G1890">
        <v>137.1</v>
      </c>
      <c r="H1890">
        <v>150.80000000000001</v>
      </c>
      <c r="I1890" s="38">
        <v>127</v>
      </c>
      <c r="J1890">
        <v>143.30000000000001</v>
      </c>
      <c r="K1890">
        <v>7.9527559055118058</v>
      </c>
      <c r="L1890">
        <v>5.2337752965805997</v>
      </c>
    </row>
    <row r="1891" spans="1:12" x14ac:dyDescent="0.35">
      <c r="A1891" t="s">
        <v>33</v>
      </c>
      <c r="B1891">
        <v>2020</v>
      </c>
      <c r="C1891" t="s">
        <v>40</v>
      </c>
      <c r="D1891" s="29">
        <v>44013</v>
      </c>
      <c r="E1891" t="s">
        <v>96</v>
      </c>
      <c r="F1891" t="s">
        <v>23</v>
      </c>
      <c r="G1891">
        <v>148.1</v>
      </c>
      <c r="H1891">
        <v>150.80000000000001</v>
      </c>
      <c r="I1891" s="38">
        <v>140.80000000000001</v>
      </c>
      <c r="J1891">
        <v>143.30000000000001</v>
      </c>
      <c r="K1891">
        <v>5.1846590909090784</v>
      </c>
      <c r="L1891">
        <v>5.2337752965805997</v>
      </c>
    </row>
    <row r="1892" spans="1:12" x14ac:dyDescent="0.35">
      <c r="A1892" t="s">
        <v>34</v>
      </c>
      <c r="B1892">
        <v>2020</v>
      </c>
      <c r="C1892" t="s">
        <v>41</v>
      </c>
      <c r="D1892" s="29">
        <v>44044</v>
      </c>
      <c r="E1892" t="s">
        <v>96</v>
      </c>
      <c r="F1892" t="s">
        <v>75</v>
      </c>
      <c r="G1892">
        <v>1854.6</v>
      </c>
      <c r="H1892">
        <v>153.9</v>
      </c>
      <c r="I1892" s="38">
        <v>1711.6</v>
      </c>
      <c r="J1892">
        <v>145</v>
      </c>
      <c r="K1892">
        <v>8.3547557840616982</v>
      </c>
      <c r="L1892">
        <v>6.1379310344827624</v>
      </c>
    </row>
    <row r="1893" spans="1:12" x14ac:dyDescent="0.35">
      <c r="A1893" t="s">
        <v>34</v>
      </c>
      <c r="B1893">
        <v>2020</v>
      </c>
      <c r="C1893" t="s">
        <v>41</v>
      </c>
      <c r="D1893" s="29">
        <v>44044</v>
      </c>
      <c r="E1893" t="s">
        <v>96</v>
      </c>
      <c r="F1893" t="s">
        <v>17</v>
      </c>
      <c r="G1893">
        <v>448.2</v>
      </c>
      <c r="H1893">
        <v>153.9</v>
      </c>
      <c r="I1893" s="38">
        <v>437.6</v>
      </c>
      <c r="J1893">
        <v>145</v>
      </c>
      <c r="K1893">
        <v>2.4223034734917657</v>
      </c>
      <c r="L1893">
        <v>6.1379310344827624</v>
      </c>
    </row>
    <row r="1894" spans="1:12" x14ac:dyDescent="0.35">
      <c r="A1894" t="s">
        <v>34</v>
      </c>
      <c r="B1894">
        <v>2020</v>
      </c>
      <c r="C1894" t="s">
        <v>41</v>
      </c>
      <c r="D1894" s="29">
        <v>44044</v>
      </c>
      <c r="E1894" t="s">
        <v>96</v>
      </c>
      <c r="F1894" t="s">
        <v>82</v>
      </c>
      <c r="G1894">
        <v>452.5</v>
      </c>
      <c r="H1894">
        <v>153.9</v>
      </c>
      <c r="I1894" s="38">
        <v>432.29999999999995</v>
      </c>
      <c r="J1894">
        <v>145</v>
      </c>
      <c r="K1894">
        <v>4.6726810085588824</v>
      </c>
      <c r="L1894">
        <v>6.1379310344827624</v>
      </c>
    </row>
    <row r="1895" spans="1:12" x14ac:dyDescent="0.35">
      <c r="A1895" t="s">
        <v>34</v>
      </c>
      <c r="B1895">
        <v>2020</v>
      </c>
      <c r="C1895" t="s">
        <v>41</v>
      </c>
      <c r="D1895" s="29">
        <v>44044</v>
      </c>
      <c r="E1895" t="s">
        <v>96</v>
      </c>
      <c r="F1895" t="s">
        <v>83</v>
      </c>
      <c r="G1895">
        <v>623.5</v>
      </c>
      <c r="H1895">
        <v>153.9</v>
      </c>
      <c r="I1895" s="38">
        <v>580</v>
      </c>
      <c r="J1895">
        <v>145</v>
      </c>
      <c r="K1895">
        <v>7.5</v>
      </c>
      <c r="L1895">
        <v>6.1379310344827624</v>
      </c>
    </row>
    <row r="1896" spans="1:12" x14ac:dyDescent="0.35">
      <c r="A1896" t="s">
        <v>34</v>
      </c>
      <c r="B1896">
        <v>2020</v>
      </c>
      <c r="C1896" t="s">
        <v>41</v>
      </c>
      <c r="D1896" s="29">
        <v>44044</v>
      </c>
      <c r="E1896" t="s">
        <v>96</v>
      </c>
      <c r="F1896" t="s">
        <v>84</v>
      </c>
      <c r="G1896">
        <v>297.39999999999998</v>
      </c>
      <c r="H1896">
        <v>153.9</v>
      </c>
      <c r="I1896" s="38">
        <v>284.7</v>
      </c>
      <c r="J1896">
        <v>145</v>
      </c>
      <c r="K1896">
        <v>4.4608359676852789</v>
      </c>
      <c r="L1896">
        <v>6.1379310344827624</v>
      </c>
    </row>
    <row r="1897" spans="1:12" x14ac:dyDescent="0.35">
      <c r="A1897" t="s">
        <v>34</v>
      </c>
      <c r="B1897">
        <v>2020</v>
      </c>
      <c r="C1897" t="s">
        <v>41</v>
      </c>
      <c r="D1897" s="29">
        <v>44044</v>
      </c>
      <c r="E1897" t="s">
        <v>96</v>
      </c>
      <c r="F1897" t="s">
        <v>21</v>
      </c>
      <c r="G1897">
        <v>143</v>
      </c>
      <c r="H1897">
        <v>153.9</v>
      </c>
      <c r="I1897" s="38">
        <v>138.5</v>
      </c>
      <c r="J1897">
        <v>145</v>
      </c>
      <c r="K1897">
        <v>3.2490974729241873</v>
      </c>
      <c r="L1897">
        <v>6.1379310344827624</v>
      </c>
    </row>
    <row r="1898" spans="1:12" x14ac:dyDescent="0.35">
      <c r="A1898" t="s">
        <v>34</v>
      </c>
      <c r="B1898">
        <v>2020</v>
      </c>
      <c r="C1898" t="s">
        <v>41</v>
      </c>
      <c r="D1898" s="29">
        <v>44044</v>
      </c>
      <c r="E1898" t="s">
        <v>96</v>
      </c>
      <c r="F1898" t="s">
        <v>23</v>
      </c>
      <c r="G1898">
        <v>155</v>
      </c>
      <c r="H1898">
        <v>153.9</v>
      </c>
      <c r="I1898" s="38">
        <v>148.5</v>
      </c>
      <c r="J1898">
        <v>145</v>
      </c>
      <c r="K1898">
        <v>4.3771043771043772</v>
      </c>
      <c r="L1898">
        <v>6.1379310344827624</v>
      </c>
    </row>
    <row r="1899" spans="1:12" x14ac:dyDescent="0.35">
      <c r="A1899" t="s">
        <v>30</v>
      </c>
      <c r="B1899">
        <v>2020</v>
      </c>
      <c r="C1899" t="s">
        <v>41</v>
      </c>
      <c r="D1899" s="29">
        <v>44044</v>
      </c>
      <c r="E1899" t="s">
        <v>96</v>
      </c>
      <c r="F1899" t="s">
        <v>75</v>
      </c>
      <c r="G1899">
        <v>1835.1</v>
      </c>
      <c r="H1899">
        <v>154.69999999999999</v>
      </c>
      <c r="I1899" s="38">
        <v>1696.0000000000002</v>
      </c>
      <c r="J1899">
        <v>145.69999999999999</v>
      </c>
      <c r="K1899">
        <v>8.2016509433962064</v>
      </c>
      <c r="L1899">
        <v>6.1770761839396027</v>
      </c>
    </row>
    <row r="1900" spans="1:12" x14ac:dyDescent="0.35">
      <c r="A1900" t="s">
        <v>30</v>
      </c>
      <c r="B1900">
        <v>2020</v>
      </c>
      <c r="C1900" t="s">
        <v>41</v>
      </c>
      <c r="D1900" s="29">
        <v>44044</v>
      </c>
      <c r="E1900" t="s">
        <v>96</v>
      </c>
      <c r="F1900" t="s">
        <v>17</v>
      </c>
      <c r="G1900">
        <v>458.7</v>
      </c>
      <c r="H1900">
        <v>154.69999999999999</v>
      </c>
      <c r="I1900" s="38">
        <v>449.5</v>
      </c>
      <c r="J1900">
        <v>145.69999999999999</v>
      </c>
      <c r="K1900">
        <v>2.0467185761957705</v>
      </c>
      <c r="L1900">
        <v>6.1770761839396027</v>
      </c>
    </row>
    <row r="1901" spans="1:12" x14ac:dyDescent="0.35">
      <c r="A1901" t="s">
        <v>30</v>
      </c>
      <c r="B1901">
        <v>2020</v>
      </c>
      <c r="C1901" t="s">
        <v>41</v>
      </c>
      <c r="D1901" s="29">
        <v>44044</v>
      </c>
      <c r="E1901" t="s">
        <v>96</v>
      </c>
      <c r="F1901" t="s">
        <v>82</v>
      </c>
      <c r="G1901">
        <v>461.8</v>
      </c>
      <c r="H1901">
        <v>154.69999999999999</v>
      </c>
      <c r="I1901" s="38">
        <v>442.7</v>
      </c>
      <c r="J1901">
        <v>145.69999999999999</v>
      </c>
      <c r="K1901">
        <v>4.3144341540546698</v>
      </c>
      <c r="L1901">
        <v>6.1770761839396027</v>
      </c>
    </row>
    <row r="1902" spans="1:12" x14ac:dyDescent="0.35">
      <c r="A1902" t="s">
        <v>30</v>
      </c>
      <c r="B1902">
        <v>2020</v>
      </c>
      <c r="C1902" t="s">
        <v>41</v>
      </c>
      <c r="D1902" s="29">
        <v>44044</v>
      </c>
      <c r="E1902" t="s">
        <v>96</v>
      </c>
      <c r="F1902" t="s">
        <v>83</v>
      </c>
      <c r="G1902">
        <v>630.19999999999993</v>
      </c>
      <c r="H1902">
        <v>154.69999999999999</v>
      </c>
      <c r="I1902" s="38">
        <v>590.40000000000009</v>
      </c>
      <c r="J1902">
        <v>145.69999999999999</v>
      </c>
      <c r="K1902">
        <v>6.7411924119240911</v>
      </c>
      <c r="L1902">
        <v>6.1770761839396027</v>
      </c>
    </row>
    <row r="1903" spans="1:12" x14ac:dyDescent="0.35">
      <c r="A1903" t="s">
        <v>30</v>
      </c>
      <c r="B1903">
        <v>2020</v>
      </c>
      <c r="C1903" t="s">
        <v>41</v>
      </c>
      <c r="D1903" s="29">
        <v>44044</v>
      </c>
      <c r="E1903" t="s">
        <v>96</v>
      </c>
      <c r="F1903" t="s">
        <v>84</v>
      </c>
      <c r="G1903">
        <v>304.89999999999998</v>
      </c>
      <c r="H1903">
        <v>154.69999999999999</v>
      </c>
      <c r="I1903" s="38">
        <v>295.10000000000002</v>
      </c>
      <c r="J1903">
        <v>145.69999999999999</v>
      </c>
      <c r="K1903">
        <v>3.3209081667231293</v>
      </c>
      <c r="L1903">
        <v>6.1770761839396027</v>
      </c>
    </row>
    <row r="1904" spans="1:12" x14ac:dyDescent="0.35">
      <c r="A1904" t="s">
        <v>30</v>
      </c>
      <c r="B1904">
        <v>2020</v>
      </c>
      <c r="C1904" t="s">
        <v>41</v>
      </c>
      <c r="D1904" s="29">
        <v>44044</v>
      </c>
      <c r="E1904" t="s">
        <v>96</v>
      </c>
      <c r="F1904" t="s">
        <v>21</v>
      </c>
      <c r="G1904">
        <v>145.80000000000001</v>
      </c>
      <c r="H1904">
        <v>154.69999999999999</v>
      </c>
      <c r="I1904" s="38">
        <v>146.4</v>
      </c>
      <c r="J1904">
        <v>145.69999999999999</v>
      </c>
      <c r="K1904">
        <v>-0.40983606557376662</v>
      </c>
      <c r="L1904">
        <v>6.1770761839396027</v>
      </c>
    </row>
    <row r="1905" spans="1:12" x14ac:dyDescent="0.35">
      <c r="A1905" t="s">
        <v>30</v>
      </c>
      <c r="B1905">
        <v>2020</v>
      </c>
      <c r="C1905" t="s">
        <v>41</v>
      </c>
      <c r="D1905" s="29">
        <v>44044</v>
      </c>
      <c r="E1905" t="s">
        <v>96</v>
      </c>
      <c r="F1905" t="s">
        <v>23</v>
      </c>
      <c r="G1905">
        <v>158.80000000000001</v>
      </c>
      <c r="H1905">
        <v>154.69999999999999</v>
      </c>
      <c r="I1905" s="38">
        <v>152.69999999999999</v>
      </c>
      <c r="J1905">
        <v>145.69999999999999</v>
      </c>
      <c r="K1905">
        <v>3.9947609692207093</v>
      </c>
      <c r="L1905">
        <v>6.1770761839396027</v>
      </c>
    </row>
    <row r="1906" spans="1:12" x14ac:dyDescent="0.35">
      <c r="A1906" t="s">
        <v>33</v>
      </c>
      <c r="B1906">
        <v>2020</v>
      </c>
      <c r="C1906" t="s">
        <v>41</v>
      </c>
      <c r="D1906" s="29">
        <v>44044</v>
      </c>
      <c r="E1906" t="s">
        <v>96</v>
      </c>
      <c r="F1906" t="s">
        <v>75</v>
      </c>
      <c r="G1906">
        <v>1888.3999999999999</v>
      </c>
      <c r="H1906">
        <v>152.9</v>
      </c>
      <c r="I1906" s="38">
        <v>1739.3</v>
      </c>
      <c r="J1906">
        <v>144.19999999999999</v>
      </c>
      <c r="K1906">
        <v>8.5724141896165076</v>
      </c>
      <c r="L1906">
        <v>6.0332871012482787</v>
      </c>
    </row>
    <row r="1907" spans="1:12" x14ac:dyDescent="0.35">
      <c r="A1907" t="s">
        <v>33</v>
      </c>
      <c r="B1907">
        <v>2020</v>
      </c>
      <c r="C1907" t="s">
        <v>41</v>
      </c>
      <c r="D1907" s="29">
        <v>44044</v>
      </c>
      <c r="E1907" t="s">
        <v>96</v>
      </c>
      <c r="F1907" t="s">
        <v>17</v>
      </c>
      <c r="G1907">
        <v>433</v>
      </c>
      <c r="H1907">
        <v>152.9</v>
      </c>
      <c r="I1907" s="38">
        <v>420.2</v>
      </c>
      <c r="J1907">
        <v>144.19999999999999</v>
      </c>
      <c r="K1907">
        <v>3.0461684911946718</v>
      </c>
      <c r="L1907">
        <v>6.0332871012482787</v>
      </c>
    </row>
    <row r="1908" spans="1:12" x14ac:dyDescent="0.35">
      <c r="A1908" t="s">
        <v>33</v>
      </c>
      <c r="B1908">
        <v>2020</v>
      </c>
      <c r="C1908" t="s">
        <v>41</v>
      </c>
      <c r="D1908" s="29">
        <v>44044</v>
      </c>
      <c r="E1908" t="s">
        <v>96</v>
      </c>
      <c r="F1908" t="s">
        <v>82</v>
      </c>
      <c r="G1908">
        <v>444.9</v>
      </c>
      <c r="H1908">
        <v>152.9</v>
      </c>
      <c r="I1908" s="38">
        <v>423.9</v>
      </c>
      <c r="J1908">
        <v>144.19999999999999</v>
      </c>
      <c r="K1908">
        <v>4.9539985845718331</v>
      </c>
      <c r="L1908">
        <v>6.0332871012482787</v>
      </c>
    </row>
    <row r="1909" spans="1:12" x14ac:dyDescent="0.35">
      <c r="A1909" t="s">
        <v>33</v>
      </c>
      <c r="B1909">
        <v>2020</v>
      </c>
      <c r="C1909" t="s">
        <v>41</v>
      </c>
      <c r="D1909" s="29">
        <v>44044</v>
      </c>
      <c r="E1909" t="s">
        <v>96</v>
      </c>
      <c r="F1909" t="s">
        <v>83</v>
      </c>
      <c r="G1909">
        <v>620.09999999999991</v>
      </c>
      <c r="H1909">
        <v>152.9</v>
      </c>
      <c r="I1909" s="38">
        <v>570.90000000000009</v>
      </c>
      <c r="J1909">
        <v>144.19999999999999</v>
      </c>
      <c r="K1909">
        <v>8.6179716237519361</v>
      </c>
      <c r="L1909">
        <v>6.0332871012482787</v>
      </c>
    </row>
    <row r="1910" spans="1:12" x14ac:dyDescent="0.35">
      <c r="A1910" t="s">
        <v>33</v>
      </c>
      <c r="B1910">
        <v>2020</v>
      </c>
      <c r="C1910" t="s">
        <v>41</v>
      </c>
      <c r="D1910" s="29">
        <v>44044</v>
      </c>
      <c r="E1910" t="s">
        <v>96</v>
      </c>
      <c r="F1910" t="s">
        <v>84</v>
      </c>
      <c r="G1910">
        <v>289.3</v>
      </c>
      <c r="H1910">
        <v>152.9</v>
      </c>
      <c r="I1910" s="38">
        <v>273.39999999999998</v>
      </c>
      <c r="J1910">
        <v>144.19999999999999</v>
      </c>
      <c r="K1910">
        <v>5.8156547183613885</v>
      </c>
      <c r="L1910">
        <v>6.0332871012482787</v>
      </c>
    </row>
    <row r="1911" spans="1:12" x14ac:dyDescent="0.35">
      <c r="A1911" t="s">
        <v>33</v>
      </c>
      <c r="B1911">
        <v>2020</v>
      </c>
      <c r="C1911" t="s">
        <v>41</v>
      </c>
      <c r="D1911" s="29">
        <v>44044</v>
      </c>
      <c r="E1911" t="s">
        <v>96</v>
      </c>
      <c r="F1911" t="s">
        <v>21</v>
      </c>
      <c r="G1911">
        <v>138.30000000000001</v>
      </c>
      <c r="H1911">
        <v>152.9</v>
      </c>
      <c r="I1911" s="38">
        <v>125.5</v>
      </c>
      <c r="J1911">
        <v>144.19999999999999</v>
      </c>
      <c r="K1911">
        <v>10.199203187251005</v>
      </c>
      <c r="L1911">
        <v>6.0332871012482787</v>
      </c>
    </row>
    <row r="1912" spans="1:12" x14ac:dyDescent="0.35">
      <c r="A1912" t="s">
        <v>33</v>
      </c>
      <c r="B1912">
        <v>2020</v>
      </c>
      <c r="C1912" t="s">
        <v>41</v>
      </c>
      <c r="D1912" s="29">
        <v>44044</v>
      </c>
      <c r="E1912" t="s">
        <v>96</v>
      </c>
      <c r="F1912" t="s">
        <v>23</v>
      </c>
      <c r="G1912">
        <v>148.69999999999999</v>
      </c>
      <c r="H1912">
        <v>152.9</v>
      </c>
      <c r="I1912" s="38">
        <v>141.5</v>
      </c>
      <c r="J1912">
        <v>144.19999999999999</v>
      </c>
      <c r="K1912">
        <v>5.0883392226148327</v>
      </c>
      <c r="L1912">
        <v>6.0332871012482787</v>
      </c>
    </row>
    <row r="1913" spans="1:12" x14ac:dyDescent="0.35">
      <c r="A1913" t="s">
        <v>34</v>
      </c>
      <c r="B1913">
        <v>2020</v>
      </c>
      <c r="C1913" t="s">
        <v>42</v>
      </c>
      <c r="D1913" s="29">
        <v>44075</v>
      </c>
      <c r="E1913" t="s">
        <v>96</v>
      </c>
      <c r="F1913" t="s">
        <v>75</v>
      </c>
      <c r="G1913">
        <v>1864.8</v>
      </c>
      <c r="H1913">
        <v>154.69999999999999</v>
      </c>
      <c r="I1913" s="38">
        <v>1722.6999999999998</v>
      </c>
      <c r="J1913">
        <v>145.80000000000001</v>
      </c>
      <c r="K1913">
        <v>8.2486793986184566</v>
      </c>
      <c r="L1913">
        <v>6.1042524005486802</v>
      </c>
    </row>
    <row r="1914" spans="1:12" x14ac:dyDescent="0.35">
      <c r="A1914" t="s">
        <v>34</v>
      </c>
      <c r="B1914">
        <v>2020</v>
      </c>
      <c r="C1914" t="s">
        <v>42</v>
      </c>
      <c r="D1914" s="29">
        <v>44075</v>
      </c>
      <c r="E1914" t="s">
        <v>96</v>
      </c>
      <c r="F1914" t="s">
        <v>17</v>
      </c>
      <c r="G1914">
        <v>449.70000000000005</v>
      </c>
      <c r="H1914">
        <v>154.69999999999999</v>
      </c>
      <c r="I1914" s="38">
        <v>437.69999999999993</v>
      </c>
      <c r="J1914">
        <v>145.80000000000001</v>
      </c>
      <c r="K1914">
        <v>2.7416038382453998</v>
      </c>
      <c r="L1914">
        <v>6.1042524005486802</v>
      </c>
    </row>
    <row r="1915" spans="1:12" x14ac:dyDescent="0.35">
      <c r="A1915" t="s">
        <v>34</v>
      </c>
      <c r="B1915">
        <v>2020</v>
      </c>
      <c r="C1915" t="s">
        <v>42</v>
      </c>
      <c r="D1915" s="29">
        <v>44075</v>
      </c>
      <c r="E1915" t="s">
        <v>96</v>
      </c>
      <c r="F1915" t="s">
        <v>82</v>
      </c>
      <c r="G1915">
        <v>453.4</v>
      </c>
      <c r="H1915">
        <v>154.69999999999999</v>
      </c>
      <c r="I1915" s="38">
        <v>433.49999999999994</v>
      </c>
      <c r="J1915">
        <v>145.80000000000001</v>
      </c>
      <c r="K1915">
        <v>4.5905420991926267</v>
      </c>
      <c r="L1915">
        <v>6.1042524005486802</v>
      </c>
    </row>
    <row r="1916" spans="1:12" x14ac:dyDescent="0.35">
      <c r="A1916" t="s">
        <v>34</v>
      </c>
      <c r="B1916">
        <v>2020</v>
      </c>
      <c r="C1916" t="s">
        <v>42</v>
      </c>
      <c r="D1916" s="29">
        <v>44075</v>
      </c>
      <c r="E1916" t="s">
        <v>96</v>
      </c>
      <c r="F1916" t="s">
        <v>83</v>
      </c>
      <c r="G1916">
        <v>631.6</v>
      </c>
      <c r="H1916">
        <v>154.69999999999999</v>
      </c>
      <c r="I1916" s="38">
        <v>582.5</v>
      </c>
      <c r="J1916">
        <v>145.80000000000001</v>
      </c>
      <c r="K1916">
        <v>8.4291845493562256</v>
      </c>
      <c r="L1916">
        <v>6.1042524005486802</v>
      </c>
    </row>
    <row r="1917" spans="1:12" x14ac:dyDescent="0.35">
      <c r="A1917" t="s">
        <v>34</v>
      </c>
      <c r="B1917">
        <v>2020</v>
      </c>
      <c r="C1917" t="s">
        <v>42</v>
      </c>
      <c r="D1917" s="29">
        <v>44075</v>
      </c>
      <c r="E1917" t="s">
        <v>96</v>
      </c>
      <c r="F1917" t="s">
        <v>84</v>
      </c>
      <c r="G1917">
        <v>298.7</v>
      </c>
      <c r="H1917">
        <v>154.69999999999999</v>
      </c>
      <c r="I1917" s="38">
        <v>285.29999999999995</v>
      </c>
      <c r="J1917">
        <v>145.80000000000001</v>
      </c>
      <c r="K1917">
        <v>4.6968103750438264</v>
      </c>
      <c r="L1917">
        <v>6.1042524005486802</v>
      </c>
    </row>
    <row r="1918" spans="1:12" x14ac:dyDescent="0.35">
      <c r="A1918" t="s">
        <v>34</v>
      </c>
      <c r="B1918">
        <v>2020</v>
      </c>
      <c r="C1918" t="s">
        <v>42</v>
      </c>
      <c r="D1918" s="29">
        <v>44075</v>
      </c>
      <c r="E1918" t="s">
        <v>96</v>
      </c>
      <c r="F1918" t="s">
        <v>21</v>
      </c>
      <c r="G1918">
        <v>142.9</v>
      </c>
      <c r="H1918">
        <v>154.69999999999999</v>
      </c>
      <c r="I1918" s="38">
        <v>139.19999999999999</v>
      </c>
      <c r="J1918">
        <v>145.80000000000001</v>
      </c>
      <c r="K1918">
        <v>2.6580459770115068</v>
      </c>
      <c r="L1918">
        <v>6.1042524005486802</v>
      </c>
    </row>
    <row r="1919" spans="1:12" x14ac:dyDescent="0.35">
      <c r="A1919" t="s">
        <v>34</v>
      </c>
      <c r="B1919">
        <v>2020</v>
      </c>
      <c r="C1919" t="s">
        <v>42</v>
      </c>
      <c r="D1919" s="29">
        <v>44075</v>
      </c>
      <c r="E1919" t="s">
        <v>96</v>
      </c>
      <c r="F1919" t="s">
        <v>23</v>
      </c>
      <c r="G1919">
        <v>155.6</v>
      </c>
      <c r="H1919">
        <v>154.69999999999999</v>
      </c>
      <c r="I1919" s="38">
        <v>149</v>
      </c>
      <c r="J1919">
        <v>145.80000000000001</v>
      </c>
      <c r="K1919">
        <v>4.4295302013422777</v>
      </c>
      <c r="L1919">
        <v>6.1042524005486802</v>
      </c>
    </row>
    <row r="1920" spans="1:12" x14ac:dyDescent="0.35">
      <c r="A1920" t="s">
        <v>30</v>
      </c>
      <c r="B1920">
        <v>2020</v>
      </c>
      <c r="C1920" t="s">
        <v>42</v>
      </c>
      <c r="D1920" s="29">
        <v>44075</v>
      </c>
      <c r="E1920" t="s">
        <v>96</v>
      </c>
      <c r="F1920" t="s">
        <v>75</v>
      </c>
      <c r="G1920">
        <v>1841.9999999999998</v>
      </c>
      <c r="H1920">
        <v>155.4</v>
      </c>
      <c r="I1920" s="38">
        <v>1710.2</v>
      </c>
      <c r="J1920">
        <v>146.69999999999999</v>
      </c>
      <c r="K1920">
        <v>7.7067009706466916</v>
      </c>
      <c r="L1920">
        <v>5.9304703476482734</v>
      </c>
    </row>
    <row r="1921" spans="1:12" x14ac:dyDescent="0.35">
      <c r="A1921" t="s">
        <v>30</v>
      </c>
      <c r="B1921">
        <v>2020</v>
      </c>
      <c r="C1921" t="s">
        <v>42</v>
      </c>
      <c r="D1921" s="29">
        <v>44075</v>
      </c>
      <c r="E1921" t="s">
        <v>96</v>
      </c>
      <c r="F1921" t="s">
        <v>17</v>
      </c>
      <c r="G1921">
        <v>459.9</v>
      </c>
      <c r="H1921">
        <v>155.4</v>
      </c>
      <c r="I1921" s="38">
        <v>449.29999999999995</v>
      </c>
      <c r="J1921">
        <v>146.69999999999999</v>
      </c>
      <c r="K1921">
        <v>2.3592254618295181</v>
      </c>
      <c r="L1921">
        <v>5.9304703476482734</v>
      </c>
    </row>
    <row r="1922" spans="1:12" x14ac:dyDescent="0.35">
      <c r="A1922" t="s">
        <v>30</v>
      </c>
      <c r="B1922">
        <v>2020</v>
      </c>
      <c r="C1922" t="s">
        <v>42</v>
      </c>
      <c r="D1922" s="29">
        <v>44075</v>
      </c>
      <c r="E1922" t="s">
        <v>96</v>
      </c>
      <c r="F1922" t="s">
        <v>82</v>
      </c>
      <c r="G1922">
        <v>462</v>
      </c>
      <c r="H1922">
        <v>155.4</v>
      </c>
      <c r="I1922" s="38">
        <v>443.99999999999994</v>
      </c>
      <c r="J1922">
        <v>146.69999999999999</v>
      </c>
      <c r="K1922">
        <v>4.0540540540540677</v>
      </c>
      <c r="L1922">
        <v>5.9304703476482734</v>
      </c>
    </row>
    <row r="1923" spans="1:12" x14ac:dyDescent="0.35">
      <c r="A1923" t="s">
        <v>30</v>
      </c>
      <c r="B1923">
        <v>2020</v>
      </c>
      <c r="C1923" t="s">
        <v>42</v>
      </c>
      <c r="D1923" s="29">
        <v>44075</v>
      </c>
      <c r="E1923" t="s">
        <v>96</v>
      </c>
      <c r="F1923" t="s">
        <v>83</v>
      </c>
      <c r="G1923">
        <v>638.5</v>
      </c>
      <c r="H1923">
        <v>155.4</v>
      </c>
      <c r="I1923" s="38">
        <v>592.70000000000005</v>
      </c>
      <c r="J1923">
        <v>146.69999999999999</v>
      </c>
      <c r="K1923">
        <v>7.7273494179179947</v>
      </c>
      <c r="L1923">
        <v>5.9304703476482734</v>
      </c>
    </row>
    <row r="1924" spans="1:12" x14ac:dyDescent="0.35">
      <c r="A1924" t="s">
        <v>30</v>
      </c>
      <c r="B1924">
        <v>2020</v>
      </c>
      <c r="C1924" t="s">
        <v>42</v>
      </c>
      <c r="D1924" s="29">
        <v>44075</v>
      </c>
      <c r="E1924" t="s">
        <v>96</v>
      </c>
      <c r="F1924" t="s">
        <v>84</v>
      </c>
      <c r="G1924">
        <v>305.29999999999995</v>
      </c>
      <c r="H1924">
        <v>155.4</v>
      </c>
      <c r="I1924" s="38">
        <v>295.70000000000005</v>
      </c>
      <c r="J1924">
        <v>146.69999999999999</v>
      </c>
      <c r="K1924">
        <v>3.2465336489685179</v>
      </c>
      <c r="L1924">
        <v>5.9304703476482734</v>
      </c>
    </row>
    <row r="1925" spans="1:12" x14ac:dyDescent="0.35">
      <c r="A1925" t="s">
        <v>30</v>
      </c>
      <c r="B1925">
        <v>2020</v>
      </c>
      <c r="C1925" t="s">
        <v>42</v>
      </c>
      <c r="D1925" s="29">
        <v>44075</v>
      </c>
      <c r="E1925" t="s">
        <v>96</v>
      </c>
      <c r="F1925" t="s">
        <v>21</v>
      </c>
      <c r="G1925">
        <v>146.4</v>
      </c>
      <c r="H1925">
        <v>155.4</v>
      </c>
      <c r="I1925" s="38">
        <v>146.9</v>
      </c>
      <c r="J1925">
        <v>146.69999999999999</v>
      </c>
      <c r="K1925">
        <v>-0.3403675970047651</v>
      </c>
      <c r="L1925">
        <v>5.9304703476482734</v>
      </c>
    </row>
    <row r="1926" spans="1:12" x14ac:dyDescent="0.35">
      <c r="A1926" t="s">
        <v>30</v>
      </c>
      <c r="B1926">
        <v>2020</v>
      </c>
      <c r="C1926" t="s">
        <v>42</v>
      </c>
      <c r="D1926" s="29">
        <v>44075</v>
      </c>
      <c r="E1926" t="s">
        <v>96</v>
      </c>
      <c r="F1926" t="s">
        <v>23</v>
      </c>
      <c r="G1926">
        <v>159.1</v>
      </c>
      <c r="H1926">
        <v>155.4</v>
      </c>
      <c r="I1926" s="38">
        <v>153.4</v>
      </c>
      <c r="J1926">
        <v>146.69999999999999</v>
      </c>
      <c r="K1926">
        <v>3.7157757496740476</v>
      </c>
      <c r="L1926">
        <v>5.9304703476482734</v>
      </c>
    </row>
    <row r="1927" spans="1:12" x14ac:dyDescent="0.35">
      <c r="A1927" t="s">
        <v>33</v>
      </c>
      <c r="B1927">
        <v>2020</v>
      </c>
      <c r="C1927" t="s">
        <v>42</v>
      </c>
      <c r="D1927" s="29">
        <v>44075</v>
      </c>
      <c r="E1927" t="s">
        <v>96</v>
      </c>
      <c r="F1927" t="s">
        <v>75</v>
      </c>
      <c r="G1927">
        <v>1903.9</v>
      </c>
      <c r="H1927">
        <v>154</v>
      </c>
      <c r="I1927" s="38">
        <v>1744.9</v>
      </c>
      <c r="J1927">
        <v>144.69999999999999</v>
      </c>
      <c r="K1927">
        <v>9.1122700441286018</v>
      </c>
      <c r="L1927">
        <v>6.4270905321354617</v>
      </c>
    </row>
    <row r="1928" spans="1:12" x14ac:dyDescent="0.35">
      <c r="A1928" t="s">
        <v>33</v>
      </c>
      <c r="B1928">
        <v>2020</v>
      </c>
      <c r="C1928" t="s">
        <v>42</v>
      </c>
      <c r="D1928" s="29">
        <v>44075</v>
      </c>
      <c r="E1928" t="s">
        <v>96</v>
      </c>
      <c r="F1928" t="s">
        <v>17</v>
      </c>
      <c r="G1928">
        <v>434.6</v>
      </c>
      <c r="H1928">
        <v>154</v>
      </c>
      <c r="I1928" s="38">
        <v>420.8</v>
      </c>
      <c r="J1928">
        <v>144.69999999999999</v>
      </c>
      <c r="K1928">
        <v>3.2794676806083674</v>
      </c>
      <c r="L1928">
        <v>6.4270905321354617</v>
      </c>
    </row>
    <row r="1929" spans="1:12" x14ac:dyDescent="0.35">
      <c r="A1929" t="s">
        <v>33</v>
      </c>
      <c r="B1929">
        <v>2020</v>
      </c>
      <c r="C1929" t="s">
        <v>42</v>
      </c>
      <c r="D1929" s="29">
        <v>44075</v>
      </c>
      <c r="E1929" t="s">
        <v>96</v>
      </c>
      <c r="F1929" t="s">
        <v>82</v>
      </c>
      <c r="G1929">
        <v>446.29999999999995</v>
      </c>
      <c r="H1929">
        <v>154</v>
      </c>
      <c r="I1929" s="38">
        <v>425</v>
      </c>
      <c r="J1929">
        <v>144.69999999999999</v>
      </c>
      <c r="K1929">
        <v>5.0117647058823422</v>
      </c>
      <c r="L1929">
        <v>6.4270905321354617</v>
      </c>
    </row>
    <row r="1930" spans="1:12" x14ac:dyDescent="0.35">
      <c r="A1930" t="s">
        <v>33</v>
      </c>
      <c r="B1930">
        <v>2020</v>
      </c>
      <c r="C1930" t="s">
        <v>42</v>
      </c>
      <c r="D1930" s="29">
        <v>44075</v>
      </c>
      <c r="E1930" t="s">
        <v>96</v>
      </c>
      <c r="F1930" t="s">
        <v>83</v>
      </c>
      <c r="G1930">
        <v>628</v>
      </c>
      <c r="H1930">
        <v>154</v>
      </c>
      <c r="I1930" s="38">
        <v>573.5</v>
      </c>
      <c r="J1930">
        <v>144.69999999999999</v>
      </c>
      <c r="K1930">
        <v>9.5030514385353086</v>
      </c>
      <c r="L1930">
        <v>6.4270905321354617</v>
      </c>
    </row>
    <row r="1931" spans="1:12" x14ac:dyDescent="0.35">
      <c r="A1931" t="s">
        <v>33</v>
      </c>
      <c r="B1931">
        <v>2020</v>
      </c>
      <c r="C1931" t="s">
        <v>42</v>
      </c>
      <c r="D1931" s="29">
        <v>44075</v>
      </c>
      <c r="E1931" t="s">
        <v>96</v>
      </c>
      <c r="F1931" t="s">
        <v>84</v>
      </c>
      <c r="G1931">
        <v>291.39999999999998</v>
      </c>
      <c r="H1931">
        <v>154</v>
      </c>
      <c r="I1931" s="38">
        <v>274</v>
      </c>
      <c r="J1931">
        <v>144.69999999999999</v>
      </c>
      <c r="K1931">
        <v>6.3503649635036403</v>
      </c>
      <c r="L1931">
        <v>6.4270905321354617</v>
      </c>
    </row>
    <row r="1932" spans="1:12" x14ac:dyDescent="0.35">
      <c r="A1932" t="s">
        <v>33</v>
      </c>
      <c r="B1932">
        <v>2020</v>
      </c>
      <c r="C1932" t="s">
        <v>42</v>
      </c>
      <c r="D1932" s="29">
        <v>44075</v>
      </c>
      <c r="E1932" t="s">
        <v>96</v>
      </c>
      <c r="F1932" t="s">
        <v>21</v>
      </c>
      <c r="G1932">
        <v>137.19999999999999</v>
      </c>
      <c r="H1932">
        <v>154</v>
      </c>
      <c r="I1932" s="38">
        <v>126.6</v>
      </c>
      <c r="J1932">
        <v>144.69999999999999</v>
      </c>
      <c r="K1932">
        <v>8.3728278041074198</v>
      </c>
      <c r="L1932">
        <v>6.4270905321354617</v>
      </c>
    </row>
    <row r="1933" spans="1:12" x14ac:dyDescent="0.35">
      <c r="A1933" t="s">
        <v>33</v>
      </c>
      <c r="B1933">
        <v>2020</v>
      </c>
      <c r="C1933" t="s">
        <v>42</v>
      </c>
      <c r="D1933" s="29">
        <v>44075</v>
      </c>
      <c r="E1933" t="s">
        <v>96</v>
      </c>
      <c r="F1933" t="s">
        <v>23</v>
      </c>
      <c r="G1933">
        <v>150</v>
      </c>
      <c r="H1933">
        <v>154</v>
      </c>
      <c r="I1933" s="38">
        <v>141.9</v>
      </c>
      <c r="J1933">
        <v>144.69999999999999</v>
      </c>
      <c r="K1933">
        <v>5.7082452431289603</v>
      </c>
      <c r="L1933">
        <v>6.4270905321354617</v>
      </c>
    </row>
    <row r="1934" spans="1:12" x14ac:dyDescent="0.35">
      <c r="A1934" t="s">
        <v>34</v>
      </c>
      <c r="B1934">
        <v>2020</v>
      </c>
      <c r="C1934" t="s">
        <v>43</v>
      </c>
      <c r="D1934" s="29">
        <v>44105</v>
      </c>
      <c r="E1934" t="s">
        <v>96</v>
      </c>
      <c r="F1934" t="s">
        <v>75</v>
      </c>
      <c r="G1934">
        <v>1904.6000000000004</v>
      </c>
      <c r="H1934">
        <v>156.4</v>
      </c>
      <c r="I1934" s="38">
        <v>1750.4999999999998</v>
      </c>
      <c r="J1934">
        <v>147.19999999999999</v>
      </c>
      <c r="K1934">
        <v>8.8031990859754696</v>
      </c>
      <c r="L1934">
        <v>6.2500000000000124</v>
      </c>
    </row>
    <row r="1935" spans="1:12" x14ac:dyDescent="0.35">
      <c r="A1935" t="s">
        <v>34</v>
      </c>
      <c r="B1935">
        <v>2020</v>
      </c>
      <c r="C1935" t="s">
        <v>43</v>
      </c>
      <c r="D1935" s="29">
        <v>44105</v>
      </c>
      <c r="E1935" t="s">
        <v>96</v>
      </c>
      <c r="F1935" t="s">
        <v>17</v>
      </c>
      <c r="G1935">
        <v>450.59999999999997</v>
      </c>
      <c r="H1935">
        <v>156.4</v>
      </c>
      <c r="I1935" s="38">
        <v>438.40000000000003</v>
      </c>
      <c r="J1935">
        <v>147.19999999999999</v>
      </c>
      <c r="K1935">
        <v>2.7828467153284513</v>
      </c>
      <c r="L1935">
        <v>6.2500000000000124</v>
      </c>
    </row>
    <row r="1936" spans="1:12" x14ac:dyDescent="0.35">
      <c r="A1936" t="s">
        <v>34</v>
      </c>
      <c r="B1936">
        <v>2020</v>
      </c>
      <c r="C1936" t="s">
        <v>43</v>
      </c>
      <c r="D1936" s="29">
        <v>44105</v>
      </c>
      <c r="E1936" t="s">
        <v>96</v>
      </c>
      <c r="F1936" t="s">
        <v>82</v>
      </c>
      <c r="G1936">
        <v>455.6</v>
      </c>
      <c r="H1936">
        <v>156.4</v>
      </c>
      <c r="I1936" s="38">
        <v>434.70000000000005</v>
      </c>
      <c r="J1936">
        <v>147.19999999999999</v>
      </c>
      <c r="K1936">
        <v>4.8079135035656719</v>
      </c>
      <c r="L1936">
        <v>6.2500000000000124</v>
      </c>
    </row>
    <row r="1937" spans="1:12" x14ac:dyDescent="0.35">
      <c r="A1937" t="s">
        <v>34</v>
      </c>
      <c r="B1937">
        <v>2020</v>
      </c>
      <c r="C1937" t="s">
        <v>43</v>
      </c>
      <c r="D1937" s="29">
        <v>44105</v>
      </c>
      <c r="E1937" t="s">
        <v>96</v>
      </c>
      <c r="F1937" t="s">
        <v>83</v>
      </c>
      <c r="G1937">
        <v>631.79999999999995</v>
      </c>
      <c r="H1937">
        <v>156.4</v>
      </c>
      <c r="I1937" s="38">
        <v>583.9</v>
      </c>
      <c r="J1937">
        <v>147.19999999999999</v>
      </c>
      <c r="K1937">
        <v>8.2034594964891205</v>
      </c>
      <c r="L1937">
        <v>6.2500000000000124</v>
      </c>
    </row>
    <row r="1938" spans="1:12" x14ac:dyDescent="0.35">
      <c r="A1938" t="s">
        <v>34</v>
      </c>
      <c r="B1938">
        <v>2020</v>
      </c>
      <c r="C1938" t="s">
        <v>43</v>
      </c>
      <c r="D1938" s="29">
        <v>44105</v>
      </c>
      <c r="E1938" t="s">
        <v>96</v>
      </c>
      <c r="F1938" t="s">
        <v>84</v>
      </c>
      <c r="G1938">
        <v>299.10000000000002</v>
      </c>
      <c r="H1938">
        <v>156.4</v>
      </c>
      <c r="I1938" s="38">
        <v>286</v>
      </c>
      <c r="J1938">
        <v>147.19999999999999</v>
      </c>
      <c r="K1938">
        <v>4.580419580419588</v>
      </c>
      <c r="L1938">
        <v>6.2500000000000124</v>
      </c>
    </row>
    <row r="1939" spans="1:12" x14ac:dyDescent="0.35">
      <c r="A1939" t="s">
        <v>34</v>
      </c>
      <c r="B1939">
        <v>2020</v>
      </c>
      <c r="C1939" t="s">
        <v>43</v>
      </c>
      <c r="D1939" s="29">
        <v>44105</v>
      </c>
      <c r="E1939" t="s">
        <v>96</v>
      </c>
      <c r="F1939" t="s">
        <v>21</v>
      </c>
      <c r="G1939">
        <v>143.1</v>
      </c>
      <c r="H1939">
        <v>156.4</v>
      </c>
      <c r="I1939" s="38">
        <v>140.6</v>
      </c>
      <c r="J1939">
        <v>147.19999999999999</v>
      </c>
      <c r="K1939">
        <v>1.7780938833570414</v>
      </c>
      <c r="L1939">
        <v>6.2500000000000124</v>
      </c>
    </row>
    <row r="1940" spans="1:12" x14ac:dyDescent="0.35">
      <c r="A1940" t="s">
        <v>34</v>
      </c>
      <c r="B1940">
        <v>2020</v>
      </c>
      <c r="C1940" t="s">
        <v>43</v>
      </c>
      <c r="D1940" s="29">
        <v>44105</v>
      </c>
      <c r="E1940" t="s">
        <v>96</v>
      </c>
      <c r="F1940" t="s">
        <v>23</v>
      </c>
      <c r="G1940">
        <v>156.30000000000001</v>
      </c>
      <c r="H1940">
        <v>156.4</v>
      </c>
      <c r="I1940" s="38">
        <v>149.4</v>
      </c>
      <c r="J1940">
        <v>147.19999999999999</v>
      </c>
      <c r="K1940">
        <v>4.6184738955823326</v>
      </c>
      <c r="L1940">
        <v>6.2500000000000124</v>
      </c>
    </row>
    <row r="1941" spans="1:12" x14ac:dyDescent="0.35">
      <c r="A1941" t="s">
        <v>30</v>
      </c>
      <c r="B1941">
        <v>2020</v>
      </c>
      <c r="C1941" t="s">
        <v>43</v>
      </c>
      <c r="D1941" s="29">
        <v>44105</v>
      </c>
      <c r="E1941" t="s">
        <v>96</v>
      </c>
      <c r="F1941" t="s">
        <v>75</v>
      </c>
      <c r="G1941">
        <v>1883.5</v>
      </c>
      <c r="H1941">
        <v>157.5</v>
      </c>
      <c r="I1941" s="38">
        <v>1738.2999999999997</v>
      </c>
      <c r="J1941">
        <v>148.30000000000001</v>
      </c>
      <c r="K1941">
        <v>8.3529885520336133</v>
      </c>
      <c r="L1941">
        <v>6.2036412677005988</v>
      </c>
    </row>
    <row r="1942" spans="1:12" x14ac:dyDescent="0.35">
      <c r="A1942" t="s">
        <v>30</v>
      </c>
      <c r="B1942">
        <v>2020</v>
      </c>
      <c r="C1942" t="s">
        <v>43</v>
      </c>
      <c r="D1942" s="29">
        <v>44105</v>
      </c>
      <c r="E1942" t="s">
        <v>96</v>
      </c>
      <c r="F1942" t="s">
        <v>17</v>
      </c>
      <c r="G1942">
        <v>461.29999999999995</v>
      </c>
      <c r="H1942">
        <v>157.5</v>
      </c>
      <c r="I1942" s="38">
        <v>449.4</v>
      </c>
      <c r="J1942">
        <v>148.30000000000001</v>
      </c>
      <c r="K1942">
        <v>2.6479750778816151</v>
      </c>
      <c r="L1942">
        <v>6.2036412677005988</v>
      </c>
    </row>
    <row r="1943" spans="1:12" x14ac:dyDescent="0.35">
      <c r="A1943" t="s">
        <v>30</v>
      </c>
      <c r="B1943">
        <v>2020</v>
      </c>
      <c r="C1943" t="s">
        <v>43</v>
      </c>
      <c r="D1943" s="29">
        <v>44105</v>
      </c>
      <c r="E1943" t="s">
        <v>96</v>
      </c>
      <c r="F1943" t="s">
        <v>82</v>
      </c>
      <c r="G1943">
        <v>465.4</v>
      </c>
      <c r="H1943">
        <v>157.5</v>
      </c>
      <c r="I1943" s="38">
        <v>445.4</v>
      </c>
      <c r="J1943">
        <v>148.30000000000001</v>
      </c>
      <c r="K1943">
        <v>4.4903457566232605</v>
      </c>
      <c r="L1943">
        <v>6.2036412677005988</v>
      </c>
    </row>
    <row r="1944" spans="1:12" x14ac:dyDescent="0.35">
      <c r="A1944" t="s">
        <v>30</v>
      </c>
      <c r="B1944">
        <v>2020</v>
      </c>
      <c r="C1944" t="s">
        <v>43</v>
      </c>
      <c r="D1944" s="29">
        <v>44105</v>
      </c>
      <c r="E1944" t="s">
        <v>96</v>
      </c>
      <c r="F1944" t="s">
        <v>83</v>
      </c>
      <c r="G1944">
        <v>638.70000000000005</v>
      </c>
      <c r="H1944">
        <v>157.5</v>
      </c>
      <c r="I1944" s="38">
        <v>593.9</v>
      </c>
      <c r="J1944">
        <v>148.30000000000001</v>
      </c>
      <c r="K1944">
        <v>7.5433574675871471</v>
      </c>
      <c r="L1944">
        <v>6.2036412677005988</v>
      </c>
    </row>
    <row r="1945" spans="1:12" x14ac:dyDescent="0.35">
      <c r="A1945" t="s">
        <v>30</v>
      </c>
      <c r="B1945">
        <v>2020</v>
      </c>
      <c r="C1945" t="s">
        <v>43</v>
      </c>
      <c r="D1945" s="29">
        <v>44105</v>
      </c>
      <c r="E1945" t="s">
        <v>96</v>
      </c>
      <c r="F1945" t="s">
        <v>84</v>
      </c>
      <c r="G1945">
        <v>306.3</v>
      </c>
      <c r="H1945">
        <v>157.5</v>
      </c>
      <c r="I1945" s="38">
        <v>296.29999999999995</v>
      </c>
      <c r="J1945">
        <v>148.30000000000001</v>
      </c>
      <c r="K1945">
        <v>3.3749578130273572</v>
      </c>
      <c r="L1945">
        <v>6.2036412677005988</v>
      </c>
    </row>
    <row r="1946" spans="1:12" x14ac:dyDescent="0.35">
      <c r="A1946" t="s">
        <v>30</v>
      </c>
      <c r="B1946">
        <v>2020</v>
      </c>
      <c r="C1946" t="s">
        <v>43</v>
      </c>
      <c r="D1946" s="29">
        <v>44105</v>
      </c>
      <c r="E1946" t="s">
        <v>96</v>
      </c>
      <c r="F1946" t="s">
        <v>21</v>
      </c>
      <c r="G1946">
        <v>146.80000000000001</v>
      </c>
      <c r="H1946">
        <v>157.5</v>
      </c>
      <c r="I1946" s="38">
        <v>147.69999999999999</v>
      </c>
      <c r="J1946">
        <v>148.30000000000001</v>
      </c>
      <c r="K1946">
        <v>-0.6093432633716841</v>
      </c>
      <c r="L1946">
        <v>6.2036412677005988</v>
      </c>
    </row>
    <row r="1947" spans="1:12" x14ac:dyDescent="0.35">
      <c r="A1947" t="s">
        <v>30</v>
      </c>
      <c r="B1947">
        <v>2020</v>
      </c>
      <c r="C1947" t="s">
        <v>43</v>
      </c>
      <c r="D1947" s="29">
        <v>44105</v>
      </c>
      <c r="E1947" t="s">
        <v>96</v>
      </c>
      <c r="F1947" t="s">
        <v>23</v>
      </c>
      <c r="G1947">
        <v>159.5</v>
      </c>
      <c r="H1947">
        <v>157.5</v>
      </c>
      <c r="I1947" s="38">
        <v>153.69999999999999</v>
      </c>
      <c r="J1947">
        <v>148.30000000000001</v>
      </c>
      <c r="K1947">
        <v>3.773584905660385</v>
      </c>
      <c r="L1947">
        <v>6.2036412677005988</v>
      </c>
    </row>
    <row r="1948" spans="1:12" x14ac:dyDescent="0.35">
      <c r="A1948" t="s">
        <v>33</v>
      </c>
      <c r="B1948">
        <v>2020</v>
      </c>
      <c r="C1948" t="s">
        <v>43</v>
      </c>
      <c r="D1948" s="29">
        <v>44105</v>
      </c>
      <c r="E1948" t="s">
        <v>96</v>
      </c>
      <c r="F1948" t="s">
        <v>75</v>
      </c>
      <c r="G1948">
        <v>1941</v>
      </c>
      <c r="H1948">
        <v>155.19999999999999</v>
      </c>
      <c r="I1948" s="38">
        <v>1772.4</v>
      </c>
      <c r="J1948">
        <v>146</v>
      </c>
      <c r="K1948">
        <v>9.5125253893026347</v>
      </c>
      <c r="L1948">
        <v>6.301369863013691</v>
      </c>
    </row>
    <row r="1949" spans="1:12" x14ac:dyDescent="0.35">
      <c r="A1949" t="s">
        <v>33</v>
      </c>
      <c r="B1949">
        <v>2020</v>
      </c>
      <c r="C1949" t="s">
        <v>43</v>
      </c>
      <c r="D1949" s="29">
        <v>44105</v>
      </c>
      <c r="E1949" t="s">
        <v>96</v>
      </c>
      <c r="F1949" t="s">
        <v>17</v>
      </c>
      <c r="G1949">
        <v>434.90000000000003</v>
      </c>
      <c r="H1949">
        <v>155.19999999999999</v>
      </c>
      <c r="I1949" s="38">
        <v>422.20000000000005</v>
      </c>
      <c r="J1949">
        <v>146</v>
      </c>
      <c r="K1949">
        <v>3.0080530554239666</v>
      </c>
      <c r="L1949">
        <v>6.301369863013691</v>
      </c>
    </row>
    <row r="1950" spans="1:12" x14ac:dyDescent="0.35">
      <c r="A1950" t="s">
        <v>33</v>
      </c>
      <c r="B1950">
        <v>2020</v>
      </c>
      <c r="C1950" t="s">
        <v>43</v>
      </c>
      <c r="D1950" s="29">
        <v>44105</v>
      </c>
      <c r="E1950" t="s">
        <v>96</v>
      </c>
      <c r="F1950" t="s">
        <v>82</v>
      </c>
      <c r="G1950">
        <v>447.59999999999997</v>
      </c>
      <c r="H1950">
        <v>155.19999999999999</v>
      </c>
      <c r="I1950" s="38">
        <v>426.2</v>
      </c>
      <c r="J1950">
        <v>146</v>
      </c>
      <c r="K1950">
        <v>5.0211168465509095</v>
      </c>
      <c r="L1950">
        <v>6.301369863013691</v>
      </c>
    </row>
    <row r="1951" spans="1:12" x14ac:dyDescent="0.35">
      <c r="A1951" t="s">
        <v>33</v>
      </c>
      <c r="B1951">
        <v>2020</v>
      </c>
      <c r="C1951" t="s">
        <v>43</v>
      </c>
      <c r="D1951" s="29">
        <v>44105</v>
      </c>
      <c r="E1951" t="s">
        <v>96</v>
      </c>
      <c r="F1951" t="s">
        <v>83</v>
      </c>
      <c r="G1951">
        <v>628</v>
      </c>
      <c r="H1951">
        <v>155.19999999999999</v>
      </c>
      <c r="I1951" s="38">
        <v>575.20000000000005</v>
      </c>
      <c r="J1951">
        <v>146</v>
      </c>
      <c r="K1951">
        <v>9.1794158553546499</v>
      </c>
      <c r="L1951">
        <v>6.301369863013691</v>
      </c>
    </row>
    <row r="1952" spans="1:12" x14ac:dyDescent="0.35">
      <c r="A1952" t="s">
        <v>33</v>
      </c>
      <c r="B1952">
        <v>2020</v>
      </c>
      <c r="C1952" t="s">
        <v>43</v>
      </c>
      <c r="D1952" s="29">
        <v>44105</v>
      </c>
      <c r="E1952" t="s">
        <v>96</v>
      </c>
      <c r="F1952" t="s">
        <v>84</v>
      </c>
      <c r="G1952">
        <v>291.29999999999995</v>
      </c>
      <c r="H1952">
        <v>155.19999999999999</v>
      </c>
      <c r="I1952" s="38">
        <v>274.7</v>
      </c>
      <c r="J1952">
        <v>146</v>
      </c>
      <c r="K1952">
        <v>6.0429559519475671</v>
      </c>
      <c r="L1952">
        <v>6.301369863013691</v>
      </c>
    </row>
    <row r="1953" spans="1:12" x14ac:dyDescent="0.35">
      <c r="A1953" t="s">
        <v>33</v>
      </c>
      <c r="B1953">
        <v>2020</v>
      </c>
      <c r="C1953" t="s">
        <v>43</v>
      </c>
      <c r="D1953" s="29">
        <v>44105</v>
      </c>
      <c r="E1953" t="s">
        <v>96</v>
      </c>
      <c r="F1953" t="s">
        <v>21</v>
      </c>
      <c r="G1953">
        <v>137.1</v>
      </c>
      <c r="H1953">
        <v>155.19999999999999</v>
      </c>
      <c r="I1953" s="38">
        <v>128.9</v>
      </c>
      <c r="J1953">
        <v>146</v>
      </c>
      <c r="K1953">
        <v>6.3615205585725283</v>
      </c>
      <c r="L1953">
        <v>6.301369863013691</v>
      </c>
    </row>
    <row r="1954" spans="1:12" x14ac:dyDescent="0.35">
      <c r="A1954" t="s">
        <v>33</v>
      </c>
      <c r="B1954">
        <v>2020</v>
      </c>
      <c r="C1954" t="s">
        <v>43</v>
      </c>
      <c r="D1954" s="29">
        <v>44105</v>
      </c>
      <c r="E1954" t="s">
        <v>96</v>
      </c>
      <c r="F1954" t="s">
        <v>23</v>
      </c>
      <c r="G1954">
        <v>151</v>
      </c>
      <c r="H1954">
        <v>155.19999999999999</v>
      </c>
      <c r="I1954" s="38">
        <v>142.4</v>
      </c>
      <c r="J1954">
        <v>146</v>
      </c>
      <c r="K1954">
        <v>6.0393258426966252</v>
      </c>
      <c r="L1954">
        <v>6.301369863013691</v>
      </c>
    </row>
    <row r="1955" spans="1:12" x14ac:dyDescent="0.35">
      <c r="A1955" t="s">
        <v>34</v>
      </c>
      <c r="B1955">
        <v>2020</v>
      </c>
      <c r="C1955" t="s">
        <v>45</v>
      </c>
      <c r="D1955" s="29">
        <v>44136</v>
      </c>
      <c r="E1955" t="s">
        <v>96</v>
      </c>
      <c r="F1955" t="s">
        <v>75</v>
      </c>
      <c r="G1955">
        <v>1949.1000000000001</v>
      </c>
      <c r="H1955">
        <v>158.4</v>
      </c>
      <c r="I1955" s="38">
        <v>1775.6000000000001</v>
      </c>
      <c r="J1955">
        <v>148.6</v>
      </c>
      <c r="K1955">
        <v>9.7713448974994357</v>
      </c>
      <c r="L1955">
        <v>6.594885598923292</v>
      </c>
    </row>
    <row r="1956" spans="1:12" x14ac:dyDescent="0.35">
      <c r="A1956" t="s">
        <v>34</v>
      </c>
      <c r="B1956">
        <v>2020</v>
      </c>
      <c r="C1956" t="s">
        <v>45</v>
      </c>
      <c r="D1956" s="29">
        <v>44136</v>
      </c>
      <c r="E1956" t="s">
        <v>96</v>
      </c>
      <c r="F1956" t="s">
        <v>17</v>
      </c>
      <c r="G1956">
        <v>452.00000000000006</v>
      </c>
      <c r="H1956">
        <v>158.4</v>
      </c>
      <c r="I1956" s="38">
        <v>439.5</v>
      </c>
      <c r="J1956">
        <v>148.6</v>
      </c>
      <c r="K1956">
        <v>2.8441410693970552</v>
      </c>
      <c r="L1956">
        <v>6.594885598923292</v>
      </c>
    </row>
    <row r="1957" spans="1:12" x14ac:dyDescent="0.35">
      <c r="A1957" t="s">
        <v>34</v>
      </c>
      <c r="B1957">
        <v>2020</v>
      </c>
      <c r="C1957" t="s">
        <v>45</v>
      </c>
      <c r="D1957" s="29">
        <v>44136</v>
      </c>
      <c r="E1957" t="s">
        <v>96</v>
      </c>
      <c r="F1957" t="s">
        <v>82</v>
      </c>
      <c r="G1957">
        <v>457</v>
      </c>
      <c r="H1957">
        <v>158.4</v>
      </c>
      <c r="I1957" s="38">
        <v>435.6</v>
      </c>
      <c r="J1957">
        <v>148.6</v>
      </c>
      <c r="K1957">
        <v>4.9127640036730886</v>
      </c>
      <c r="L1957">
        <v>6.594885598923292</v>
      </c>
    </row>
    <row r="1958" spans="1:12" x14ac:dyDescent="0.35">
      <c r="A1958" t="s">
        <v>34</v>
      </c>
      <c r="B1958">
        <v>2020</v>
      </c>
      <c r="C1958" t="s">
        <v>45</v>
      </c>
      <c r="D1958" s="29">
        <v>44136</v>
      </c>
      <c r="E1958" t="s">
        <v>96</v>
      </c>
      <c r="F1958" t="s">
        <v>83</v>
      </c>
      <c r="G1958">
        <v>636.6</v>
      </c>
      <c r="H1958">
        <v>158.4</v>
      </c>
      <c r="I1958" s="38">
        <v>585.60000000000014</v>
      </c>
      <c r="J1958">
        <v>148.6</v>
      </c>
      <c r="K1958">
        <v>8.7090163934426013</v>
      </c>
      <c r="L1958">
        <v>6.594885598923292</v>
      </c>
    </row>
    <row r="1959" spans="1:12" x14ac:dyDescent="0.35">
      <c r="A1959" t="s">
        <v>34</v>
      </c>
      <c r="B1959">
        <v>2020</v>
      </c>
      <c r="C1959" t="s">
        <v>45</v>
      </c>
      <c r="D1959" s="29">
        <v>44136</v>
      </c>
      <c r="E1959" t="s">
        <v>96</v>
      </c>
      <c r="F1959" t="s">
        <v>84</v>
      </c>
      <c r="G1959">
        <v>299.89999999999998</v>
      </c>
      <c r="H1959">
        <v>158.4</v>
      </c>
      <c r="I1959" s="38">
        <v>286.60000000000002</v>
      </c>
      <c r="J1959">
        <v>148.6</v>
      </c>
      <c r="K1959">
        <v>4.6406140963014497</v>
      </c>
      <c r="L1959">
        <v>6.594885598923292</v>
      </c>
    </row>
    <row r="1960" spans="1:12" x14ac:dyDescent="0.35">
      <c r="A1960" t="s">
        <v>34</v>
      </c>
      <c r="B1960">
        <v>2020</v>
      </c>
      <c r="C1960" t="s">
        <v>45</v>
      </c>
      <c r="D1960" s="29">
        <v>44136</v>
      </c>
      <c r="E1960" t="s">
        <v>96</v>
      </c>
      <c r="F1960" t="s">
        <v>21</v>
      </c>
      <c r="G1960">
        <v>143.6</v>
      </c>
      <c r="H1960">
        <v>158.4</v>
      </c>
      <c r="I1960" s="38">
        <v>142.30000000000001</v>
      </c>
      <c r="J1960">
        <v>148.6</v>
      </c>
      <c r="K1960">
        <v>0.91356289529162527</v>
      </c>
      <c r="L1960">
        <v>6.594885598923292</v>
      </c>
    </row>
    <row r="1961" spans="1:12" x14ac:dyDescent="0.35">
      <c r="A1961" t="s">
        <v>34</v>
      </c>
      <c r="B1961">
        <v>2020</v>
      </c>
      <c r="C1961" t="s">
        <v>45</v>
      </c>
      <c r="D1961" s="29">
        <v>44136</v>
      </c>
      <c r="E1961" t="s">
        <v>96</v>
      </c>
      <c r="F1961" t="s">
        <v>23</v>
      </c>
      <c r="G1961">
        <v>157.19999999999999</v>
      </c>
      <c r="H1961">
        <v>158.4</v>
      </c>
      <c r="I1961" s="38">
        <v>149.9</v>
      </c>
      <c r="J1961">
        <v>148.6</v>
      </c>
      <c r="K1961">
        <v>4.8699132755169998</v>
      </c>
      <c r="L1961">
        <v>6.594885598923292</v>
      </c>
    </row>
    <row r="1962" spans="1:12" x14ac:dyDescent="0.35">
      <c r="A1962" t="s">
        <v>30</v>
      </c>
      <c r="B1962">
        <v>2020</v>
      </c>
      <c r="C1962" t="s">
        <v>45</v>
      </c>
      <c r="D1962" s="29">
        <v>44136</v>
      </c>
      <c r="E1962" t="s">
        <v>96</v>
      </c>
      <c r="F1962" t="s">
        <v>75</v>
      </c>
      <c r="G1962">
        <v>1932.4000000000003</v>
      </c>
      <c r="H1962">
        <v>159.80000000000001</v>
      </c>
      <c r="I1962" s="38">
        <v>1765.9</v>
      </c>
      <c r="J1962">
        <v>149.9</v>
      </c>
      <c r="K1962">
        <v>9.4286199671555693</v>
      </c>
      <c r="L1962">
        <v>6.6044029352901976</v>
      </c>
    </row>
    <row r="1963" spans="1:12" x14ac:dyDescent="0.35">
      <c r="A1963" t="s">
        <v>30</v>
      </c>
      <c r="B1963">
        <v>2020</v>
      </c>
      <c r="C1963" t="s">
        <v>45</v>
      </c>
      <c r="D1963" s="29">
        <v>44136</v>
      </c>
      <c r="E1963" t="s">
        <v>96</v>
      </c>
      <c r="F1963" t="s">
        <v>17</v>
      </c>
      <c r="G1963">
        <v>462.8</v>
      </c>
      <c r="H1963">
        <v>159.80000000000001</v>
      </c>
      <c r="I1963" s="38">
        <v>450.8</v>
      </c>
      <c r="J1963">
        <v>149.9</v>
      </c>
      <c r="K1963">
        <v>2.6619343389529724</v>
      </c>
      <c r="L1963">
        <v>6.6044029352901976</v>
      </c>
    </row>
    <row r="1964" spans="1:12" x14ac:dyDescent="0.35">
      <c r="A1964" t="s">
        <v>30</v>
      </c>
      <c r="B1964">
        <v>2020</v>
      </c>
      <c r="C1964" t="s">
        <v>45</v>
      </c>
      <c r="D1964" s="29">
        <v>44136</v>
      </c>
      <c r="E1964" t="s">
        <v>96</v>
      </c>
      <c r="F1964" t="s">
        <v>82</v>
      </c>
      <c r="G1964">
        <v>465.70000000000005</v>
      </c>
      <c r="H1964">
        <v>159.80000000000001</v>
      </c>
      <c r="I1964" s="38">
        <v>446.40000000000003</v>
      </c>
      <c r="J1964">
        <v>149.9</v>
      </c>
      <c r="K1964">
        <v>4.3234767025089624</v>
      </c>
      <c r="L1964">
        <v>6.6044029352901976</v>
      </c>
    </row>
    <row r="1965" spans="1:12" x14ac:dyDescent="0.35">
      <c r="A1965" t="s">
        <v>30</v>
      </c>
      <c r="B1965">
        <v>2020</v>
      </c>
      <c r="C1965" t="s">
        <v>45</v>
      </c>
      <c r="D1965" s="29">
        <v>44136</v>
      </c>
      <c r="E1965" t="s">
        <v>96</v>
      </c>
      <c r="F1965" t="s">
        <v>83</v>
      </c>
      <c r="G1965">
        <v>643.20000000000005</v>
      </c>
      <c r="H1965">
        <v>159.80000000000001</v>
      </c>
      <c r="I1965" s="38">
        <v>595.6</v>
      </c>
      <c r="J1965">
        <v>149.9</v>
      </c>
      <c r="K1965">
        <v>7.9919408999328434</v>
      </c>
      <c r="L1965">
        <v>6.6044029352901976</v>
      </c>
    </row>
    <row r="1966" spans="1:12" x14ac:dyDescent="0.35">
      <c r="A1966" t="s">
        <v>30</v>
      </c>
      <c r="B1966">
        <v>2020</v>
      </c>
      <c r="C1966" t="s">
        <v>45</v>
      </c>
      <c r="D1966" s="29">
        <v>44136</v>
      </c>
      <c r="E1966" t="s">
        <v>96</v>
      </c>
      <c r="F1966" t="s">
        <v>84</v>
      </c>
      <c r="G1966">
        <v>307.3</v>
      </c>
      <c r="H1966">
        <v>159.80000000000001</v>
      </c>
      <c r="I1966" s="38">
        <v>297</v>
      </c>
      <c r="J1966">
        <v>149.9</v>
      </c>
      <c r="K1966">
        <v>3.468013468013472</v>
      </c>
      <c r="L1966">
        <v>6.6044029352901976</v>
      </c>
    </row>
    <row r="1967" spans="1:12" x14ac:dyDescent="0.35">
      <c r="A1967" t="s">
        <v>30</v>
      </c>
      <c r="B1967">
        <v>2020</v>
      </c>
      <c r="C1967" t="s">
        <v>45</v>
      </c>
      <c r="D1967" s="29">
        <v>44136</v>
      </c>
      <c r="E1967" t="s">
        <v>96</v>
      </c>
      <c r="F1967" t="s">
        <v>21</v>
      </c>
      <c r="G1967">
        <v>147.5</v>
      </c>
      <c r="H1967">
        <v>159.80000000000001</v>
      </c>
      <c r="I1967" s="38">
        <v>148.4</v>
      </c>
      <c r="J1967">
        <v>149.9</v>
      </c>
      <c r="K1967">
        <v>-0.60646900269542159</v>
      </c>
      <c r="L1967">
        <v>6.6044029352901976</v>
      </c>
    </row>
    <row r="1968" spans="1:12" x14ac:dyDescent="0.35">
      <c r="A1968" t="s">
        <v>30</v>
      </c>
      <c r="B1968">
        <v>2020</v>
      </c>
      <c r="C1968" t="s">
        <v>45</v>
      </c>
      <c r="D1968" s="29">
        <v>44136</v>
      </c>
      <c r="E1968" t="s">
        <v>96</v>
      </c>
      <c r="F1968" t="s">
        <v>23</v>
      </c>
      <c r="G1968">
        <v>160.4</v>
      </c>
      <c r="H1968">
        <v>159.80000000000001</v>
      </c>
      <c r="I1968" s="38">
        <v>154.30000000000001</v>
      </c>
      <c r="J1968">
        <v>149.9</v>
      </c>
      <c r="K1968">
        <v>3.9533376539209288</v>
      </c>
      <c r="L1968">
        <v>6.6044029352901976</v>
      </c>
    </row>
    <row r="1969" spans="1:12" x14ac:dyDescent="0.35">
      <c r="A1969" t="s">
        <v>33</v>
      </c>
      <c r="B1969">
        <v>2020</v>
      </c>
      <c r="C1969" t="s">
        <v>45</v>
      </c>
      <c r="D1969" s="29">
        <v>44136</v>
      </c>
      <c r="E1969" t="s">
        <v>96</v>
      </c>
      <c r="F1969" t="s">
        <v>75</v>
      </c>
      <c r="G1969">
        <v>1979.2</v>
      </c>
      <c r="H1969">
        <v>156.69999999999999</v>
      </c>
      <c r="I1969" s="38">
        <v>1793.4999999999998</v>
      </c>
      <c r="J1969">
        <v>147</v>
      </c>
      <c r="K1969">
        <v>10.354056314468933</v>
      </c>
      <c r="L1969">
        <v>6.5986394557823056</v>
      </c>
    </row>
    <row r="1970" spans="1:12" x14ac:dyDescent="0.35">
      <c r="A1970" t="s">
        <v>33</v>
      </c>
      <c r="B1970">
        <v>2020</v>
      </c>
      <c r="C1970" t="s">
        <v>45</v>
      </c>
      <c r="D1970" s="29">
        <v>44136</v>
      </c>
      <c r="E1970" t="s">
        <v>96</v>
      </c>
      <c r="F1970" t="s">
        <v>17</v>
      </c>
      <c r="G1970">
        <v>436.3</v>
      </c>
      <c r="H1970">
        <v>156.69999999999999</v>
      </c>
      <c r="I1970" s="38">
        <v>423.09999999999997</v>
      </c>
      <c r="J1970">
        <v>147</v>
      </c>
      <c r="K1970">
        <v>3.1198298274639673</v>
      </c>
      <c r="L1970">
        <v>6.5986394557823056</v>
      </c>
    </row>
    <row r="1971" spans="1:12" x14ac:dyDescent="0.35">
      <c r="A1971" t="s">
        <v>33</v>
      </c>
      <c r="B1971">
        <v>2020</v>
      </c>
      <c r="C1971" t="s">
        <v>45</v>
      </c>
      <c r="D1971" s="29">
        <v>44136</v>
      </c>
      <c r="E1971" t="s">
        <v>96</v>
      </c>
      <c r="F1971" t="s">
        <v>82</v>
      </c>
      <c r="G1971">
        <v>449.6</v>
      </c>
      <c r="H1971">
        <v>156.69999999999999</v>
      </c>
      <c r="I1971" s="38">
        <v>427</v>
      </c>
      <c r="J1971">
        <v>147</v>
      </c>
      <c r="K1971">
        <v>5.2927400468384134</v>
      </c>
      <c r="L1971">
        <v>6.5986394557823056</v>
      </c>
    </row>
    <row r="1972" spans="1:12" x14ac:dyDescent="0.35">
      <c r="A1972" t="s">
        <v>33</v>
      </c>
      <c r="B1972">
        <v>2020</v>
      </c>
      <c r="C1972" t="s">
        <v>45</v>
      </c>
      <c r="D1972" s="29">
        <v>44136</v>
      </c>
      <c r="E1972" t="s">
        <v>96</v>
      </c>
      <c r="F1972" t="s">
        <v>83</v>
      </c>
      <c r="G1972">
        <v>632.6</v>
      </c>
      <c r="H1972">
        <v>156.69999999999999</v>
      </c>
      <c r="I1972" s="38">
        <v>576.9</v>
      </c>
      <c r="J1972">
        <v>147</v>
      </c>
      <c r="K1972">
        <v>9.6550528687814268</v>
      </c>
      <c r="L1972">
        <v>6.5986394557823056</v>
      </c>
    </row>
    <row r="1973" spans="1:12" x14ac:dyDescent="0.35">
      <c r="A1973" t="s">
        <v>33</v>
      </c>
      <c r="B1973">
        <v>2020</v>
      </c>
      <c r="C1973" t="s">
        <v>45</v>
      </c>
      <c r="D1973" s="29">
        <v>44136</v>
      </c>
      <c r="E1973" t="s">
        <v>96</v>
      </c>
      <c r="F1973" t="s">
        <v>84</v>
      </c>
      <c r="G1973">
        <v>291.7</v>
      </c>
      <c r="H1973">
        <v>156.69999999999999</v>
      </c>
      <c r="I1973" s="38">
        <v>275.39999999999998</v>
      </c>
      <c r="J1973">
        <v>147</v>
      </c>
      <c r="K1973">
        <v>5.9186637618010209</v>
      </c>
      <c r="L1973">
        <v>6.5986394557823056</v>
      </c>
    </row>
    <row r="1974" spans="1:12" x14ac:dyDescent="0.35">
      <c r="A1974" t="s">
        <v>33</v>
      </c>
      <c r="B1974">
        <v>2020</v>
      </c>
      <c r="C1974" t="s">
        <v>45</v>
      </c>
      <c r="D1974" s="29">
        <v>44136</v>
      </c>
      <c r="E1974" t="s">
        <v>96</v>
      </c>
      <c r="F1974" t="s">
        <v>21</v>
      </c>
      <c r="G1974">
        <v>137.30000000000001</v>
      </c>
      <c r="H1974">
        <v>156.69999999999999</v>
      </c>
      <c r="I1974" s="38">
        <v>132.19999999999999</v>
      </c>
      <c r="J1974">
        <v>147</v>
      </c>
      <c r="K1974">
        <v>3.857791225416054</v>
      </c>
      <c r="L1974">
        <v>6.5986394557823056</v>
      </c>
    </row>
    <row r="1975" spans="1:12" x14ac:dyDescent="0.35">
      <c r="A1975" t="s">
        <v>33</v>
      </c>
      <c r="B1975">
        <v>2020</v>
      </c>
      <c r="C1975" t="s">
        <v>45</v>
      </c>
      <c r="D1975" s="29">
        <v>44136</v>
      </c>
      <c r="E1975" t="s">
        <v>96</v>
      </c>
      <c r="F1975" t="s">
        <v>23</v>
      </c>
      <c r="G1975">
        <v>152</v>
      </c>
      <c r="H1975">
        <v>156.69999999999999</v>
      </c>
      <c r="I1975" s="38">
        <v>142.80000000000001</v>
      </c>
      <c r="J1975">
        <v>147</v>
      </c>
      <c r="K1975">
        <v>6.4425770308123163</v>
      </c>
      <c r="L1975">
        <v>6.5986394557823056</v>
      </c>
    </row>
    <row r="1976" spans="1:12" x14ac:dyDescent="0.35">
      <c r="A1976" t="s">
        <v>34</v>
      </c>
      <c r="B1976">
        <v>2020</v>
      </c>
      <c r="C1976" t="s">
        <v>46</v>
      </c>
      <c r="D1976" s="29">
        <v>44166</v>
      </c>
      <c r="E1976" t="s">
        <v>96</v>
      </c>
      <c r="F1976" t="s">
        <v>75</v>
      </c>
      <c r="G1976">
        <v>1959.9</v>
      </c>
      <c r="H1976">
        <v>158.9</v>
      </c>
      <c r="I1976" s="38">
        <v>1810.3000000000002</v>
      </c>
      <c r="J1976">
        <v>150.4</v>
      </c>
      <c r="K1976">
        <v>8.2638236756338674</v>
      </c>
      <c r="L1976">
        <v>5.6515957446808507</v>
      </c>
    </row>
    <row r="1977" spans="1:12" x14ac:dyDescent="0.35">
      <c r="A1977" t="s">
        <v>34</v>
      </c>
      <c r="B1977">
        <v>2020</v>
      </c>
      <c r="C1977" t="s">
        <v>46</v>
      </c>
      <c r="D1977" s="29">
        <v>44166</v>
      </c>
      <c r="E1977" t="s">
        <v>96</v>
      </c>
      <c r="F1977" t="s">
        <v>17</v>
      </c>
      <c r="G1977">
        <v>454</v>
      </c>
      <c r="H1977">
        <v>158.9</v>
      </c>
      <c r="I1977" s="38">
        <v>440.6</v>
      </c>
      <c r="J1977">
        <v>150.4</v>
      </c>
      <c r="K1977">
        <v>3.041307308216064</v>
      </c>
      <c r="L1977">
        <v>5.6515957446808507</v>
      </c>
    </row>
    <row r="1978" spans="1:12" x14ac:dyDescent="0.35">
      <c r="A1978" t="s">
        <v>34</v>
      </c>
      <c r="B1978">
        <v>2020</v>
      </c>
      <c r="C1978" t="s">
        <v>46</v>
      </c>
      <c r="D1978" s="29">
        <v>44166</v>
      </c>
      <c r="E1978" t="s">
        <v>96</v>
      </c>
      <c r="F1978" t="s">
        <v>82</v>
      </c>
      <c r="G1978">
        <v>458.5</v>
      </c>
      <c r="H1978">
        <v>158.9</v>
      </c>
      <c r="I1978" s="38">
        <v>438.3</v>
      </c>
      <c r="J1978">
        <v>150.4</v>
      </c>
      <c r="K1978">
        <v>4.6087154916723678</v>
      </c>
      <c r="L1978">
        <v>5.6515957446808507</v>
      </c>
    </row>
    <row r="1979" spans="1:12" x14ac:dyDescent="0.35">
      <c r="A1979" t="s">
        <v>34</v>
      </c>
      <c r="B1979">
        <v>2020</v>
      </c>
      <c r="C1979" t="s">
        <v>46</v>
      </c>
      <c r="D1979" s="29">
        <v>44166</v>
      </c>
      <c r="E1979" t="s">
        <v>96</v>
      </c>
      <c r="F1979" t="s">
        <v>83</v>
      </c>
      <c r="G1979">
        <v>640.20000000000005</v>
      </c>
      <c r="H1979">
        <v>158.9</v>
      </c>
      <c r="I1979" s="38">
        <v>587</v>
      </c>
      <c r="J1979">
        <v>150.4</v>
      </c>
      <c r="K1979">
        <v>9.0630323679727507</v>
      </c>
      <c r="L1979">
        <v>5.6515957446808507</v>
      </c>
    </row>
    <row r="1980" spans="1:12" x14ac:dyDescent="0.35">
      <c r="A1980" t="s">
        <v>34</v>
      </c>
      <c r="B1980">
        <v>2020</v>
      </c>
      <c r="C1980" t="s">
        <v>46</v>
      </c>
      <c r="D1980" s="29">
        <v>44166</v>
      </c>
      <c r="E1980" t="s">
        <v>96</v>
      </c>
      <c r="F1980" t="s">
        <v>84</v>
      </c>
      <c r="G1980">
        <v>300.89999999999998</v>
      </c>
      <c r="H1980">
        <v>158.9</v>
      </c>
      <c r="I1980" s="38">
        <v>288.3</v>
      </c>
      <c r="J1980">
        <v>150.4</v>
      </c>
      <c r="K1980">
        <v>4.3704474505723079</v>
      </c>
      <c r="L1980">
        <v>5.6515957446808507</v>
      </c>
    </row>
    <row r="1981" spans="1:12" x14ac:dyDescent="0.35">
      <c r="A1981" t="s">
        <v>34</v>
      </c>
      <c r="B1981">
        <v>2020</v>
      </c>
      <c r="C1981" t="s">
        <v>46</v>
      </c>
      <c r="D1981" s="29">
        <v>44166</v>
      </c>
      <c r="E1981" t="s">
        <v>96</v>
      </c>
      <c r="F1981" t="s">
        <v>21</v>
      </c>
      <c r="G1981">
        <v>144.6</v>
      </c>
      <c r="H1981">
        <v>158.9</v>
      </c>
      <c r="I1981" s="38">
        <v>143.69999999999999</v>
      </c>
      <c r="J1981">
        <v>150.4</v>
      </c>
      <c r="K1981">
        <v>0.62630480167015012</v>
      </c>
      <c r="L1981">
        <v>5.6515957446808507</v>
      </c>
    </row>
    <row r="1982" spans="1:12" x14ac:dyDescent="0.35">
      <c r="A1982" t="s">
        <v>34</v>
      </c>
      <c r="B1982">
        <v>2020</v>
      </c>
      <c r="C1982" t="s">
        <v>46</v>
      </c>
      <c r="D1982" s="29">
        <v>44166</v>
      </c>
      <c r="E1982" t="s">
        <v>96</v>
      </c>
      <c r="F1982" t="s">
        <v>23</v>
      </c>
      <c r="G1982">
        <v>158.30000000000001</v>
      </c>
      <c r="H1982">
        <v>158.9</v>
      </c>
      <c r="I1982" s="38">
        <v>150.4</v>
      </c>
      <c r="J1982">
        <v>150.4</v>
      </c>
      <c r="K1982">
        <v>5.2526595744680886</v>
      </c>
      <c r="L1982">
        <v>5.6515957446808507</v>
      </c>
    </row>
    <row r="1983" spans="1:12" x14ac:dyDescent="0.35">
      <c r="A1983" t="s">
        <v>30</v>
      </c>
      <c r="B1983">
        <v>2020</v>
      </c>
      <c r="C1983" t="s">
        <v>46</v>
      </c>
      <c r="D1983" s="29">
        <v>44166</v>
      </c>
      <c r="E1983" t="s">
        <v>96</v>
      </c>
      <c r="F1983" t="s">
        <v>75</v>
      </c>
      <c r="G1983">
        <v>1947.1</v>
      </c>
      <c r="H1983">
        <v>160.69999999999999</v>
      </c>
      <c r="I1983" s="38">
        <v>1801.6999999999996</v>
      </c>
      <c r="J1983">
        <v>152.30000000000001</v>
      </c>
      <c r="K1983">
        <v>8.070155963811974</v>
      </c>
      <c r="L1983">
        <v>5.5154300722258549</v>
      </c>
    </row>
    <row r="1984" spans="1:12" x14ac:dyDescent="0.35">
      <c r="A1984" t="s">
        <v>30</v>
      </c>
      <c r="B1984">
        <v>2020</v>
      </c>
      <c r="C1984" t="s">
        <v>46</v>
      </c>
      <c r="D1984" s="29">
        <v>44166</v>
      </c>
      <c r="E1984" t="s">
        <v>96</v>
      </c>
      <c r="F1984" t="s">
        <v>17</v>
      </c>
      <c r="G1984">
        <v>464.90000000000003</v>
      </c>
      <c r="H1984">
        <v>160.69999999999999</v>
      </c>
      <c r="I1984" s="38">
        <v>451.79999999999995</v>
      </c>
      <c r="J1984">
        <v>152.30000000000001</v>
      </c>
      <c r="K1984">
        <v>2.8995130588756268</v>
      </c>
      <c r="L1984">
        <v>5.5154300722258549</v>
      </c>
    </row>
    <row r="1985" spans="1:12" x14ac:dyDescent="0.35">
      <c r="A1985" t="s">
        <v>30</v>
      </c>
      <c r="B1985">
        <v>2020</v>
      </c>
      <c r="C1985" t="s">
        <v>46</v>
      </c>
      <c r="D1985" s="29">
        <v>44166</v>
      </c>
      <c r="E1985" t="s">
        <v>96</v>
      </c>
      <c r="F1985" t="s">
        <v>82</v>
      </c>
      <c r="G1985">
        <v>467.70000000000005</v>
      </c>
      <c r="H1985">
        <v>160.69999999999999</v>
      </c>
      <c r="I1985" s="38">
        <v>448.9</v>
      </c>
      <c r="J1985">
        <v>152.30000000000001</v>
      </c>
      <c r="K1985">
        <v>4.1880151481399128</v>
      </c>
      <c r="L1985">
        <v>5.5154300722258549</v>
      </c>
    </row>
    <row r="1986" spans="1:12" x14ac:dyDescent="0.35">
      <c r="A1986" t="s">
        <v>30</v>
      </c>
      <c r="B1986">
        <v>2020</v>
      </c>
      <c r="C1986" t="s">
        <v>46</v>
      </c>
      <c r="D1986" s="29">
        <v>44166</v>
      </c>
      <c r="E1986" t="s">
        <v>96</v>
      </c>
      <c r="F1986" t="s">
        <v>83</v>
      </c>
      <c r="G1986">
        <v>647.5</v>
      </c>
      <c r="H1986">
        <v>160.69999999999999</v>
      </c>
      <c r="I1986" s="38">
        <v>597.20000000000005</v>
      </c>
      <c r="J1986">
        <v>152.30000000000001</v>
      </c>
      <c r="K1986">
        <v>8.4226389819155969</v>
      </c>
      <c r="L1986">
        <v>5.5154300722258549</v>
      </c>
    </row>
    <row r="1987" spans="1:12" x14ac:dyDescent="0.35">
      <c r="A1987" t="s">
        <v>30</v>
      </c>
      <c r="B1987">
        <v>2020</v>
      </c>
      <c r="C1987" t="s">
        <v>46</v>
      </c>
      <c r="D1987" s="29">
        <v>44166</v>
      </c>
      <c r="E1987" t="s">
        <v>96</v>
      </c>
      <c r="F1987" t="s">
        <v>84</v>
      </c>
      <c r="G1987">
        <v>308.60000000000002</v>
      </c>
      <c r="H1987">
        <v>160.69999999999999</v>
      </c>
      <c r="I1987" s="38">
        <v>298.29999999999995</v>
      </c>
      <c r="J1987">
        <v>152.30000000000001</v>
      </c>
      <c r="K1987">
        <v>3.4528997653369324</v>
      </c>
      <c r="L1987">
        <v>5.5154300722258549</v>
      </c>
    </row>
    <row r="1988" spans="1:12" x14ac:dyDescent="0.35">
      <c r="A1988" t="s">
        <v>30</v>
      </c>
      <c r="B1988">
        <v>2020</v>
      </c>
      <c r="C1988" t="s">
        <v>46</v>
      </c>
      <c r="D1988" s="29">
        <v>44166</v>
      </c>
      <c r="E1988" t="s">
        <v>96</v>
      </c>
      <c r="F1988" t="s">
        <v>21</v>
      </c>
      <c r="G1988">
        <v>148.69999999999999</v>
      </c>
      <c r="H1988">
        <v>160.69999999999999</v>
      </c>
      <c r="I1988" s="38">
        <v>149.9</v>
      </c>
      <c r="J1988">
        <v>152.30000000000001</v>
      </c>
      <c r="K1988">
        <v>-0.80053368912609535</v>
      </c>
      <c r="L1988">
        <v>5.5154300722258549</v>
      </c>
    </row>
    <row r="1989" spans="1:12" x14ac:dyDescent="0.35">
      <c r="A1989" t="s">
        <v>30</v>
      </c>
      <c r="B1989">
        <v>2020</v>
      </c>
      <c r="C1989" t="s">
        <v>46</v>
      </c>
      <c r="D1989" s="29">
        <v>44166</v>
      </c>
      <c r="E1989" t="s">
        <v>96</v>
      </c>
      <c r="F1989" t="s">
        <v>23</v>
      </c>
      <c r="G1989">
        <v>161.6</v>
      </c>
      <c r="H1989">
        <v>160.69999999999999</v>
      </c>
      <c r="I1989" s="38">
        <v>154.80000000000001</v>
      </c>
      <c r="J1989">
        <v>152.30000000000001</v>
      </c>
      <c r="K1989">
        <v>4.3927648578811258</v>
      </c>
      <c r="L1989">
        <v>5.5154300722258549</v>
      </c>
    </row>
    <row r="1990" spans="1:12" x14ac:dyDescent="0.35">
      <c r="A1990" t="s">
        <v>33</v>
      </c>
      <c r="B1990">
        <v>2020</v>
      </c>
      <c r="C1990" t="s">
        <v>46</v>
      </c>
      <c r="D1990" s="29">
        <v>44166</v>
      </c>
      <c r="E1990" t="s">
        <v>96</v>
      </c>
      <c r="F1990" t="s">
        <v>75</v>
      </c>
      <c r="G1990">
        <v>1982.1000000000001</v>
      </c>
      <c r="H1990">
        <v>156.9</v>
      </c>
      <c r="I1990" s="38">
        <v>1825.9</v>
      </c>
      <c r="J1990">
        <v>148.30000000000001</v>
      </c>
      <c r="K1990">
        <v>8.5546853606440685</v>
      </c>
      <c r="L1990">
        <v>5.7990559676331719</v>
      </c>
    </row>
    <row r="1991" spans="1:12" x14ac:dyDescent="0.35">
      <c r="A1991" t="s">
        <v>33</v>
      </c>
      <c r="B1991">
        <v>2020</v>
      </c>
      <c r="C1991" t="s">
        <v>46</v>
      </c>
      <c r="D1991" s="29">
        <v>44166</v>
      </c>
      <c r="E1991" t="s">
        <v>96</v>
      </c>
      <c r="F1991" t="s">
        <v>17</v>
      </c>
      <c r="G1991">
        <v>438.20000000000005</v>
      </c>
      <c r="H1991">
        <v>156.9</v>
      </c>
      <c r="I1991" s="38">
        <v>424.20000000000005</v>
      </c>
      <c r="J1991">
        <v>148.30000000000001</v>
      </c>
      <c r="K1991">
        <v>3.3003300330032999</v>
      </c>
      <c r="L1991">
        <v>5.7990559676331719</v>
      </c>
    </row>
    <row r="1992" spans="1:12" x14ac:dyDescent="0.35">
      <c r="A1992" t="s">
        <v>33</v>
      </c>
      <c r="B1992">
        <v>2020</v>
      </c>
      <c r="C1992" t="s">
        <v>46</v>
      </c>
      <c r="D1992" s="29">
        <v>44166</v>
      </c>
      <c r="E1992" t="s">
        <v>96</v>
      </c>
      <c r="F1992" t="s">
        <v>82</v>
      </c>
      <c r="G1992">
        <v>450.79999999999995</v>
      </c>
      <c r="H1992">
        <v>156.9</v>
      </c>
      <c r="I1992" s="38">
        <v>429.9</v>
      </c>
      <c r="J1992">
        <v>148.30000000000001</v>
      </c>
      <c r="K1992">
        <v>4.8615957199348632</v>
      </c>
      <c r="L1992">
        <v>5.7990559676331719</v>
      </c>
    </row>
    <row r="1993" spans="1:12" x14ac:dyDescent="0.35">
      <c r="A1993" t="s">
        <v>33</v>
      </c>
      <c r="B1993">
        <v>2020</v>
      </c>
      <c r="C1993" t="s">
        <v>46</v>
      </c>
      <c r="D1993" s="29">
        <v>44166</v>
      </c>
      <c r="E1993" t="s">
        <v>96</v>
      </c>
      <c r="F1993" t="s">
        <v>83</v>
      </c>
      <c r="G1993">
        <v>635.70000000000005</v>
      </c>
      <c r="H1993">
        <v>156.9</v>
      </c>
      <c r="I1993" s="38">
        <v>578.20000000000005</v>
      </c>
      <c r="J1993">
        <v>148.30000000000001</v>
      </c>
      <c r="K1993">
        <v>9.9446558284330671</v>
      </c>
      <c r="L1993">
        <v>5.7990559676331719</v>
      </c>
    </row>
    <row r="1994" spans="1:12" x14ac:dyDescent="0.35">
      <c r="A1994" t="s">
        <v>33</v>
      </c>
      <c r="B1994">
        <v>2020</v>
      </c>
      <c r="C1994" t="s">
        <v>46</v>
      </c>
      <c r="D1994" s="29">
        <v>44166</v>
      </c>
      <c r="E1994" t="s">
        <v>96</v>
      </c>
      <c r="F1994" t="s">
        <v>84</v>
      </c>
      <c r="G1994">
        <v>292.39999999999998</v>
      </c>
      <c r="H1994">
        <v>156.9</v>
      </c>
      <c r="I1994" s="38">
        <v>277.5</v>
      </c>
      <c r="J1994">
        <v>148.30000000000001</v>
      </c>
      <c r="K1994">
        <v>5.3693693693693607</v>
      </c>
      <c r="L1994">
        <v>5.7990559676331719</v>
      </c>
    </row>
    <row r="1995" spans="1:12" x14ac:dyDescent="0.35">
      <c r="A1995" t="s">
        <v>33</v>
      </c>
      <c r="B1995">
        <v>2020</v>
      </c>
      <c r="C1995" t="s">
        <v>46</v>
      </c>
      <c r="D1995" s="29">
        <v>44166</v>
      </c>
      <c r="E1995" t="s">
        <v>96</v>
      </c>
      <c r="F1995" t="s">
        <v>21</v>
      </c>
      <c r="G1995">
        <v>137.9</v>
      </c>
      <c r="H1995">
        <v>156.9</v>
      </c>
      <c r="I1995" s="38">
        <v>133.6</v>
      </c>
      <c r="J1995">
        <v>148.30000000000001</v>
      </c>
      <c r="K1995">
        <v>3.2185628742515058</v>
      </c>
      <c r="L1995">
        <v>5.7990559676331719</v>
      </c>
    </row>
    <row r="1996" spans="1:12" x14ac:dyDescent="0.35">
      <c r="A1996" t="s">
        <v>33</v>
      </c>
      <c r="B1996">
        <v>2020</v>
      </c>
      <c r="C1996" t="s">
        <v>46</v>
      </c>
      <c r="D1996" s="29">
        <v>44166</v>
      </c>
      <c r="E1996" t="s">
        <v>96</v>
      </c>
      <c r="F1996" t="s">
        <v>23</v>
      </c>
      <c r="G1996">
        <v>152.9</v>
      </c>
      <c r="H1996">
        <v>156.9</v>
      </c>
      <c r="I1996" s="38">
        <v>143.19999999999999</v>
      </c>
      <c r="J1996">
        <v>148.30000000000001</v>
      </c>
      <c r="K1996">
        <v>6.7737430167597896</v>
      </c>
      <c r="L1996">
        <v>5.7990559676331719</v>
      </c>
    </row>
    <row r="1997" spans="1:12" x14ac:dyDescent="0.35">
      <c r="A1997" t="s">
        <v>34</v>
      </c>
      <c r="B1997">
        <v>2021</v>
      </c>
      <c r="C1997" t="s">
        <v>31</v>
      </c>
      <c r="D1997" s="29">
        <v>44197</v>
      </c>
      <c r="E1997" t="s">
        <v>96</v>
      </c>
      <c r="F1997" t="s">
        <v>75</v>
      </c>
      <c r="G1997">
        <v>1924.6999999999998</v>
      </c>
      <c r="H1997">
        <v>157.30000000000001</v>
      </c>
      <c r="I1997" s="38">
        <v>1804.3</v>
      </c>
      <c r="J1997">
        <v>150.19999999999999</v>
      </c>
      <c r="K1997">
        <v>6.6729479576567012</v>
      </c>
      <c r="L1997">
        <v>4.7270306258322385</v>
      </c>
    </row>
    <row r="1998" spans="1:12" x14ac:dyDescent="0.35">
      <c r="A1998" t="s">
        <v>34</v>
      </c>
      <c r="B1998">
        <v>2021</v>
      </c>
      <c r="C1998" t="s">
        <v>31</v>
      </c>
      <c r="D1998" s="29">
        <v>44197</v>
      </c>
      <c r="E1998" t="s">
        <v>96</v>
      </c>
      <c r="F1998" t="s">
        <v>17</v>
      </c>
      <c r="G1998">
        <v>455.8</v>
      </c>
      <c r="H1998">
        <v>157.30000000000001</v>
      </c>
      <c r="I1998" s="38">
        <v>441.2</v>
      </c>
      <c r="J1998">
        <v>150.19999999999999</v>
      </c>
      <c r="K1998">
        <v>3.3091568449682738</v>
      </c>
      <c r="L1998">
        <v>4.7270306258322385</v>
      </c>
    </row>
    <row r="1999" spans="1:12" x14ac:dyDescent="0.35">
      <c r="A1999" t="s">
        <v>34</v>
      </c>
      <c r="B1999">
        <v>2021</v>
      </c>
      <c r="C1999" t="s">
        <v>31</v>
      </c>
      <c r="D1999" s="29">
        <v>44197</v>
      </c>
      <c r="E1999" t="s">
        <v>96</v>
      </c>
      <c r="F1999" t="s">
        <v>82</v>
      </c>
      <c r="G1999">
        <v>458.8</v>
      </c>
      <c r="H1999">
        <v>157.30000000000001</v>
      </c>
      <c r="I1999" s="38">
        <v>440.9</v>
      </c>
      <c r="J1999">
        <v>150.19999999999999</v>
      </c>
      <c r="K1999">
        <v>4.0598775232479101</v>
      </c>
      <c r="L1999">
        <v>4.7270306258322385</v>
      </c>
    </row>
    <row r="2000" spans="1:12" x14ac:dyDescent="0.35">
      <c r="A2000" t="s">
        <v>34</v>
      </c>
      <c r="B2000">
        <v>2021</v>
      </c>
      <c r="C2000" t="s">
        <v>31</v>
      </c>
      <c r="D2000" s="29">
        <v>44197</v>
      </c>
      <c r="E2000" t="s">
        <v>96</v>
      </c>
      <c r="F2000" t="s">
        <v>83</v>
      </c>
      <c r="G2000">
        <v>644.70000000000005</v>
      </c>
      <c r="H2000">
        <v>157.30000000000001</v>
      </c>
      <c r="I2000" s="38">
        <v>590.4</v>
      </c>
      <c r="J2000">
        <v>150.19999999999999</v>
      </c>
      <c r="K2000">
        <v>9.197154471544728</v>
      </c>
      <c r="L2000">
        <v>4.7270306258322385</v>
      </c>
    </row>
    <row r="2001" spans="1:12" x14ac:dyDescent="0.35">
      <c r="A2001" t="s">
        <v>34</v>
      </c>
      <c r="B2001">
        <v>2021</v>
      </c>
      <c r="C2001" t="s">
        <v>31</v>
      </c>
      <c r="D2001" s="29">
        <v>44197</v>
      </c>
      <c r="E2001" t="s">
        <v>96</v>
      </c>
      <c r="F2001" t="s">
        <v>84</v>
      </c>
      <c r="G2001">
        <v>301.89999999999998</v>
      </c>
      <c r="H2001">
        <v>157.30000000000001</v>
      </c>
      <c r="I2001" s="38">
        <v>289.60000000000002</v>
      </c>
      <c r="J2001">
        <v>150.19999999999999</v>
      </c>
      <c r="K2001">
        <v>4.2472375690607578</v>
      </c>
      <c r="L2001">
        <v>4.7270306258322385</v>
      </c>
    </row>
    <row r="2002" spans="1:12" x14ac:dyDescent="0.35">
      <c r="A2002" t="s">
        <v>34</v>
      </c>
      <c r="B2002">
        <v>2021</v>
      </c>
      <c r="C2002" t="s">
        <v>31</v>
      </c>
      <c r="D2002" s="29">
        <v>44197</v>
      </c>
      <c r="E2002" t="s">
        <v>96</v>
      </c>
      <c r="F2002" t="s">
        <v>21</v>
      </c>
      <c r="G2002">
        <v>147.9</v>
      </c>
      <c r="H2002">
        <v>157.30000000000001</v>
      </c>
      <c r="I2002" s="38">
        <v>144.6</v>
      </c>
      <c r="J2002">
        <v>150.19999999999999</v>
      </c>
      <c r="K2002">
        <v>2.2821576763485556</v>
      </c>
      <c r="L2002">
        <v>4.7270306258322385</v>
      </c>
    </row>
    <row r="2003" spans="1:12" x14ac:dyDescent="0.35">
      <c r="A2003" t="s">
        <v>34</v>
      </c>
      <c r="B2003">
        <v>2021</v>
      </c>
      <c r="C2003" t="s">
        <v>31</v>
      </c>
      <c r="D2003" s="29">
        <v>44197</v>
      </c>
      <c r="E2003" t="s">
        <v>96</v>
      </c>
      <c r="F2003" t="s">
        <v>23</v>
      </c>
      <c r="G2003">
        <v>159.30000000000001</v>
      </c>
      <c r="H2003">
        <v>157.30000000000001</v>
      </c>
      <c r="I2003" s="38">
        <v>151.19999999999999</v>
      </c>
      <c r="J2003">
        <v>150.19999999999999</v>
      </c>
      <c r="K2003">
        <v>5.3571428571428727</v>
      </c>
      <c r="L2003">
        <v>4.7270306258322385</v>
      </c>
    </row>
    <row r="2004" spans="1:12" x14ac:dyDescent="0.35">
      <c r="A2004" t="s">
        <v>30</v>
      </c>
      <c r="B2004">
        <v>2021</v>
      </c>
      <c r="C2004" t="s">
        <v>31</v>
      </c>
      <c r="D2004" s="29">
        <v>44197</v>
      </c>
      <c r="E2004" t="s">
        <v>96</v>
      </c>
      <c r="F2004" t="s">
        <v>75</v>
      </c>
      <c r="G2004">
        <v>1909.5999999999997</v>
      </c>
      <c r="H2004">
        <v>158.5</v>
      </c>
      <c r="I2004" s="38">
        <v>1798.8999999999999</v>
      </c>
      <c r="J2004">
        <v>151.9</v>
      </c>
      <c r="K2004">
        <v>6.1537606314970166</v>
      </c>
      <c r="L2004">
        <v>4.3449637919683957</v>
      </c>
    </row>
    <row r="2005" spans="1:12" x14ac:dyDescent="0.35">
      <c r="A2005" t="s">
        <v>30</v>
      </c>
      <c r="B2005">
        <v>2021</v>
      </c>
      <c r="C2005" t="s">
        <v>31</v>
      </c>
      <c r="D2005" s="29">
        <v>44197</v>
      </c>
      <c r="E2005" t="s">
        <v>96</v>
      </c>
      <c r="F2005" t="s">
        <v>17</v>
      </c>
      <c r="G2005">
        <v>466.7</v>
      </c>
      <c r="H2005">
        <v>158.5</v>
      </c>
      <c r="I2005" s="38">
        <v>452.30000000000007</v>
      </c>
      <c r="J2005">
        <v>151.9</v>
      </c>
      <c r="K2005">
        <v>3.1837276144151931</v>
      </c>
      <c r="L2005">
        <v>4.3449637919683957</v>
      </c>
    </row>
    <row r="2006" spans="1:12" x14ac:dyDescent="0.35">
      <c r="A2006" t="s">
        <v>30</v>
      </c>
      <c r="B2006">
        <v>2021</v>
      </c>
      <c r="C2006" t="s">
        <v>31</v>
      </c>
      <c r="D2006" s="29">
        <v>44197</v>
      </c>
      <c r="E2006" t="s">
        <v>96</v>
      </c>
      <c r="F2006" t="s">
        <v>82</v>
      </c>
      <c r="G2006">
        <v>468.7</v>
      </c>
      <c r="H2006">
        <v>158.5</v>
      </c>
      <c r="I2006" s="38">
        <v>451.90000000000003</v>
      </c>
      <c r="J2006">
        <v>151.9</v>
      </c>
      <c r="K2006">
        <v>3.7176366452754932</v>
      </c>
      <c r="L2006">
        <v>4.3449637919683957</v>
      </c>
    </row>
    <row r="2007" spans="1:12" x14ac:dyDescent="0.35">
      <c r="A2007" t="s">
        <v>30</v>
      </c>
      <c r="B2007">
        <v>2021</v>
      </c>
      <c r="C2007" t="s">
        <v>31</v>
      </c>
      <c r="D2007" s="29">
        <v>44197</v>
      </c>
      <c r="E2007" t="s">
        <v>96</v>
      </c>
      <c r="F2007" t="s">
        <v>83</v>
      </c>
      <c r="G2007">
        <v>652</v>
      </c>
      <c r="H2007">
        <v>158.5</v>
      </c>
      <c r="I2007" s="38">
        <v>600.9</v>
      </c>
      <c r="J2007">
        <v>151.9</v>
      </c>
      <c r="K2007">
        <v>8.503910800465972</v>
      </c>
      <c r="L2007">
        <v>4.3449637919683957</v>
      </c>
    </row>
    <row r="2008" spans="1:12" x14ac:dyDescent="0.35">
      <c r="A2008" t="s">
        <v>30</v>
      </c>
      <c r="B2008">
        <v>2021</v>
      </c>
      <c r="C2008" t="s">
        <v>31</v>
      </c>
      <c r="D2008" s="29">
        <v>44197</v>
      </c>
      <c r="E2008" t="s">
        <v>96</v>
      </c>
      <c r="F2008" t="s">
        <v>84</v>
      </c>
      <c r="G2008">
        <v>309.8</v>
      </c>
      <c r="H2008">
        <v>158.5</v>
      </c>
      <c r="I2008" s="38">
        <v>299.79999999999995</v>
      </c>
      <c r="J2008">
        <v>151.9</v>
      </c>
      <c r="K2008">
        <v>3.3355570380253696</v>
      </c>
      <c r="L2008">
        <v>4.3449637919683957</v>
      </c>
    </row>
    <row r="2009" spans="1:12" x14ac:dyDescent="0.35">
      <c r="A2009" t="s">
        <v>30</v>
      </c>
      <c r="B2009">
        <v>2021</v>
      </c>
      <c r="C2009" t="s">
        <v>31</v>
      </c>
      <c r="D2009" s="29">
        <v>44197</v>
      </c>
      <c r="E2009" t="s">
        <v>96</v>
      </c>
      <c r="F2009" t="s">
        <v>21</v>
      </c>
      <c r="G2009">
        <v>150.9</v>
      </c>
      <c r="H2009">
        <v>158.5</v>
      </c>
      <c r="I2009" s="38">
        <v>150.4</v>
      </c>
      <c r="J2009">
        <v>151.9</v>
      </c>
      <c r="K2009">
        <v>0.33244680851063829</v>
      </c>
      <c r="L2009">
        <v>4.3449637919683957</v>
      </c>
    </row>
    <row r="2010" spans="1:12" x14ac:dyDescent="0.35">
      <c r="A2010" t="s">
        <v>30</v>
      </c>
      <c r="B2010">
        <v>2021</v>
      </c>
      <c r="C2010" t="s">
        <v>31</v>
      </c>
      <c r="D2010" s="29">
        <v>44197</v>
      </c>
      <c r="E2010" t="s">
        <v>96</v>
      </c>
      <c r="F2010" t="s">
        <v>23</v>
      </c>
      <c r="G2010">
        <v>162.5</v>
      </c>
      <c r="H2010">
        <v>158.5</v>
      </c>
      <c r="I2010" s="38">
        <v>155.69999999999999</v>
      </c>
      <c r="J2010">
        <v>151.9</v>
      </c>
      <c r="K2010">
        <v>4.3673731535003286</v>
      </c>
      <c r="L2010">
        <v>4.3449637919683957</v>
      </c>
    </row>
    <row r="2011" spans="1:12" x14ac:dyDescent="0.35">
      <c r="A2011" t="s">
        <v>33</v>
      </c>
      <c r="B2011">
        <v>2021</v>
      </c>
      <c r="C2011" t="s">
        <v>31</v>
      </c>
      <c r="D2011" s="29">
        <v>44197</v>
      </c>
      <c r="E2011" t="s">
        <v>96</v>
      </c>
      <c r="F2011" t="s">
        <v>75</v>
      </c>
      <c r="G2011">
        <v>1951.1000000000001</v>
      </c>
      <c r="H2011">
        <v>156</v>
      </c>
      <c r="I2011" s="38">
        <v>1814.3</v>
      </c>
      <c r="J2011">
        <v>148.19999999999999</v>
      </c>
      <c r="K2011">
        <v>7.5400981094637149</v>
      </c>
      <c r="L2011">
        <v>5.2631578947368505</v>
      </c>
    </row>
    <row r="2012" spans="1:12" x14ac:dyDescent="0.35">
      <c r="A2012" t="s">
        <v>33</v>
      </c>
      <c r="B2012">
        <v>2021</v>
      </c>
      <c r="C2012" t="s">
        <v>31</v>
      </c>
      <c r="D2012" s="29">
        <v>44197</v>
      </c>
      <c r="E2012" t="s">
        <v>96</v>
      </c>
      <c r="F2012" t="s">
        <v>17</v>
      </c>
      <c r="G2012">
        <v>440</v>
      </c>
      <c r="H2012">
        <v>156</v>
      </c>
      <c r="I2012" s="38">
        <v>425.1</v>
      </c>
      <c r="J2012">
        <v>148.19999999999999</v>
      </c>
      <c r="K2012">
        <v>3.5050576334979948</v>
      </c>
      <c r="L2012">
        <v>5.2631578947368505</v>
      </c>
    </row>
    <row r="2013" spans="1:12" x14ac:dyDescent="0.35">
      <c r="A2013" t="s">
        <v>33</v>
      </c>
      <c r="B2013">
        <v>2021</v>
      </c>
      <c r="C2013" t="s">
        <v>31</v>
      </c>
      <c r="D2013" s="29">
        <v>44197</v>
      </c>
      <c r="E2013" t="s">
        <v>96</v>
      </c>
      <c r="F2013" t="s">
        <v>82</v>
      </c>
      <c r="G2013">
        <v>450.70000000000005</v>
      </c>
      <c r="H2013">
        <v>156</v>
      </c>
      <c r="I2013" s="38">
        <v>432.1</v>
      </c>
      <c r="J2013">
        <v>148.19999999999999</v>
      </c>
      <c r="K2013">
        <v>4.3045591298310626</v>
      </c>
      <c r="L2013">
        <v>5.2631578947368505</v>
      </c>
    </row>
    <row r="2014" spans="1:12" x14ac:dyDescent="0.35">
      <c r="A2014" t="s">
        <v>33</v>
      </c>
      <c r="B2014">
        <v>2021</v>
      </c>
      <c r="C2014" t="s">
        <v>31</v>
      </c>
      <c r="D2014" s="29">
        <v>44197</v>
      </c>
      <c r="E2014" t="s">
        <v>96</v>
      </c>
      <c r="F2014" t="s">
        <v>83</v>
      </c>
      <c r="G2014">
        <v>640.79999999999995</v>
      </c>
      <c r="H2014">
        <v>156</v>
      </c>
      <c r="I2014" s="38">
        <v>581.19999999999993</v>
      </c>
      <c r="J2014">
        <v>148.19999999999999</v>
      </c>
      <c r="K2014">
        <v>10.254645560908472</v>
      </c>
      <c r="L2014">
        <v>5.2631578947368505</v>
      </c>
    </row>
    <row r="2015" spans="1:12" x14ac:dyDescent="0.35">
      <c r="A2015" t="s">
        <v>33</v>
      </c>
      <c r="B2015">
        <v>2021</v>
      </c>
      <c r="C2015" t="s">
        <v>31</v>
      </c>
      <c r="D2015" s="29">
        <v>44197</v>
      </c>
      <c r="E2015" t="s">
        <v>96</v>
      </c>
      <c r="F2015" t="s">
        <v>84</v>
      </c>
      <c r="G2015">
        <v>293.29999999999995</v>
      </c>
      <c r="H2015">
        <v>156</v>
      </c>
      <c r="I2015" s="38">
        <v>278.5</v>
      </c>
      <c r="J2015">
        <v>148.19999999999999</v>
      </c>
      <c r="K2015">
        <v>5.3141831238779007</v>
      </c>
      <c r="L2015">
        <v>5.2631578947368505</v>
      </c>
    </row>
    <row r="2016" spans="1:12" x14ac:dyDescent="0.35">
      <c r="A2016" t="s">
        <v>33</v>
      </c>
      <c r="B2016">
        <v>2021</v>
      </c>
      <c r="C2016" t="s">
        <v>31</v>
      </c>
      <c r="D2016" s="29">
        <v>44197</v>
      </c>
      <c r="E2016" t="s">
        <v>96</v>
      </c>
      <c r="F2016" t="s">
        <v>21</v>
      </c>
      <c r="G2016">
        <v>142.9</v>
      </c>
      <c r="H2016">
        <v>156</v>
      </c>
      <c r="I2016" s="38">
        <v>135.1</v>
      </c>
      <c r="J2016">
        <v>148.19999999999999</v>
      </c>
      <c r="K2016">
        <v>5.7735011102886835</v>
      </c>
      <c r="L2016">
        <v>5.2631578947368505</v>
      </c>
    </row>
    <row r="2017" spans="1:12" x14ac:dyDescent="0.35">
      <c r="A2017" t="s">
        <v>33</v>
      </c>
      <c r="B2017">
        <v>2021</v>
      </c>
      <c r="C2017" t="s">
        <v>31</v>
      </c>
      <c r="D2017" s="29">
        <v>44197</v>
      </c>
      <c r="E2017" t="s">
        <v>96</v>
      </c>
      <c r="F2017" t="s">
        <v>23</v>
      </c>
      <c r="G2017">
        <v>154.1</v>
      </c>
      <c r="H2017">
        <v>156</v>
      </c>
      <c r="I2017" s="38">
        <v>143.80000000000001</v>
      </c>
      <c r="J2017">
        <v>148.19999999999999</v>
      </c>
      <c r="K2017">
        <v>7.1627260083449107</v>
      </c>
      <c r="L2017">
        <v>5.2631578947368505</v>
      </c>
    </row>
    <row r="2018" spans="1:12" x14ac:dyDescent="0.35">
      <c r="A2018" t="s">
        <v>34</v>
      </c>
      <c r="B2018">
        <v>2021</v>
      </c>
      <c r="C2018" t="s">
        <v>35</v>
      </c>
      <c r="D2018" s="29">
        <v>44228</v>
      </c>
      <c r="E2018" t="s">
        <v>96</v>
      </c>
      <c r="F2018" t="s">
        <v>75</v>
      </c>
      <c r="G2018">
        <v>1883.8000000000002</v>
      </c>
      <c r="H2018">
        <v>156.6</v>
      </c>
      <c r="I2018" s="38">
        <v>1775.1</v>
      </c>
      <c r="J2018">
        <v>149.1</v>
      </c>
      <c r="K2018">
        <v>6.1235986704974525</v>
      </c>
      <c r="L2018">
        <v>5.0301810865191152</v>
      </c>
    </row>
    <row r="2019" spans="1:12" x14ac:dyDescent="0.35">
      <c r="A2019" t="s">
        <v>34</v>
      </c>
      <c r="B2019">
        <v>2021</v>
      </c>
      <c r="C2019" t="s">
        <v>35</v>
      </c>
      <c r="D2019" s="29">
        <v>44228</v>
      </c>
      <c r="E2019" t="s">
        <v>96</v>
      </c>
      <c r="F2019" t="s">
        <v>17</v>
      </c>
      <c r="G2019">
        <v>460.40000000000003</v>
      </c>
      <c r="H2019">
        <v>156.6</v>
      </c>
      <c r="I2019" s="38">
        <v>442</v>
      </c>
      <c r="J2019">
        <v>149.1</v>
      </c>
      <c r="K2019">
        <v>4.1628959276018174</v>
      </c>
      <c r="L2019">
        <v>5.0301810865191152</v>
      </c>
    </row>
    <row r="2020" spans="1:12" x14ac:dyDescent="0.35">
      <c r="A2020" t="s">
        <v>34</v>
      </c>
      <c r="B2020">
        <v>2021</v>
      </c>
      <c r="C2020" t="s">
        <v>35</v>
      </c>
      <c r="D2020" s="29">
        <v>44228</v>
      </c>
      <c r="E2020" t="s">
        <v>96</v>
      </c>
      <c r="F2020" t="s">
        <v>82</v>
      </c>
      <c r="G2020">
        <v>464.4</v>
      </c>
      <c r="H2020">
        <v>156.6</v>
      </c>
      <c r="I2020" s="38">
        <v>441.3</v>
      </c>
      <c r="J2020">
        <v>149.1</v>
      </c>
      <c r="K2020">
        <v>5.2345343303874836</v>
      </c>
      <c r="L2020">
        <v>5.0301810865191152</v>
      </c>
    </row>
    <row r="2021" spans="1:12" x14ac:dyDescent="0.35">
      <c r="A2021" t="s">
        <v>34</v>
      </c>
      <c r="B2021">
        <v>2021</v>
      </c>
      <c r="C2021" t="s">
        <v>35</v>
      </c>
      <c r="D2021" s="29">
        <v>44228</v>
      </c>
      <c r="E2021" t="s">
        <v>96</v>
      </c>
      <c r="F2021" t="s">
        <v>83</v>
      </c>
      <c r="G2021">
        <v>651.1</v>
      </c>
      <c r="H2021">
        <v>156.6</v>
      </c>
      <c r="I2021" s="38">
        <v>593.20000000000005</v>
      </c>
      <c r="J2021">
        <v>149.1</v>
      </c>
      <c r="K2021">
        <v>9.7606203641267655</v>
      </c>
      <c r="L2021">
        <v>5.0301810865191152</v>
      </c>
    </row>
    <row r="2022" spans="1:12" x14ac:dyDescent="0.35">
      <c r="A2022" t="s">
        <v>34</v>
      </c>
      <c r="B2022">
        <v>2021</v>
      </c>
      <c r="C2022" t="s">
        <v>35</v>
      </c>
      <c r="D2022" s="29">
        <v>44228</v>
      </c>
      <c r="E2022" t="s">
        <v>96</v>
      </c>
      <c r="F2022" t="s">
        <v>84</v>
      </c>
      <c r="G2022">
        <v>304.3</v>
      </c>
      <c r="H2022">
        <v>156.6</v>
      </c>
      <c r="I2022" s="38">
        <v>290</v>
      </c>
      <c r="J2022">
        <v>149.1</v>
      </c>
      <c r="K2022">
        <v>4.9310344827586245</v>
      </c>
      <c r="L2022">
        <v>5.0301810865191152</v>
      </c>
    </row>
    <row r="2023" spans="1:12" x14ac:dyDescent="0.35">
      <c r="A2023" t="s">
        <v>34</v>
      </c>
      <c r="B2023">
        <v>2021</v>
      </c>
      <c r="C2023" t="s">
        <v>35</v>
      </c>
      <c r="D2023" s="29">
        <v>44228</v>
      </c>
      <c r="E2023" t="s">
        <v>96</v>
      </c>
      <c r="F2023" t="s">
        <v>21</v>
      </c>
      <c r="G2023">
        <v>152.4</v>
      </c>
      <c r="H2023">
        <v>156.6</v>
      </c>
      <c r="I2023" s="38">
        <v>147.19999999999999</v>
      </c>
      <c r="J2023">
        <v>149.1</v>
      </c>
      <c r="K2023">
        <v>3.5326086956521854</v>
      </c>
      <c r="L2023">
        <v>5.0301810865191152</v>
      </c>
    </row>
    <row r="2024" spans="1:12" x14ac:dyDescent="0.35">
      <c r="A2024" t="s">
        <v>34</v>
      </c>
      <c r="B2024">
        <v>2021</v>
      </c>
      <c r="C2024" t="s">
        <v>35</v>
      </c>
      <c r="D2024" s="29">
        <v>44228</v>
      </c>
      <c r="E2024" t="s">
        <v>96</v>
      </c>
      <c r="F2024" t="s">
        <v>23</v>
      </c>
      <c r="G2024">
        <v>161.30000000000001</v>
      </c>
      <c r="H2024">
        <v>156.6</v>
      </c>
      <c r="I2024" s="38">
        <v>151.69999999999999</v>
      </c>
      <c r="J2024">
        <v>149.1</v>
      </c>
      <c r="K2024">
        <v>6.3282794990112219</v>
      </c>
      <c r="L2024">
        <v>5.0301810865191152</v>
      </c>
    </row>
    <row r="2025" spans="1:12" x14ac:dyDescent="0.35">
      <c r="A2025" t="s">
        <v>30</v>
      </c>
      <c r="B2025">
        <v>2021</v>
      </c>
      <c r="C2025" t="s">
        <v>35</v>
      </c>
      <c r="D2025" s="29">
        <v>44228</v>
      </c>
      <c r="E2025" t="s">
        <v>96</v>
      </c>
      <c r="F2025" t="s">
        <v>75</v>
      </c>
      <c r="G2025">
        <v>1865.3</v>
      </c>
      <c r="H2025">
        <v>156.69999999999999</v>
      </c>
      <c r="I2025" s="38">
        <v>1769.6999999999998</v>
      </c>
      <c r="J2025">
        <v>150.4</v>
      </c>
      <c r="K2025">
        <v>5.4020455444425695</v>
      </c>
      <c r="L2025">
        <v>4.188829787234031</v>
      </c>
    </row>
    <row r="2026" spans="1:12" x14ac:dyDescent="0.35">
      <c r="A2026" t="s">
        <v>30</v>
      </c>
      <c r="B2026">
        <v>2021</v>
      </c>
      <c r="C2026" t="s">
        <v>35</v>
      </c>
      <c r="D2026" s="29">
        <v>44228</v>
      </c>
      <c r="E2026" t="s">
        <v>96</v>
      </c>
      <c r="F2026" t="s">
        <v>17</v>
      </c>
      <c r="G2026">
        <v>471.4</v>
      </c>
      <c r="H2026">
        <v>156.69999999999999</v>
      </c>
      <c r="I2026" s="38">
        <v>452.8</v>
      </c>
      <c r="J2026">
        <v>150.4</v>
      </c>
      <c r="K2026">
        <v>4.1077738515900988</v>
      </c>
      <c r="L2026">
        <v>4.188829787234031</v>
      </c>
    </row>
    <row r="2027" spans="1:12" x14ac:dyDescent="0.35">
      <c r="A2027" t="s">
        <v>30</v>
      </c>
      <c r="B2027">
        <v>2021</v>
      </c>
      <c r="C2027" t="s">
        <v>35</v>
      </c>
      <c r="D2027" s="29">
        <v>44228</v>
      </c>
      <c r="E2027" t="s">
        <v>96</v>
      </c>
      <c r="F2027" t="s">
        <v>82</v>
      </c>
      <c r="G2027">
        <v>473.6</v>
      </c>
      <c r="H2027">
        <v>156.69999999999999</v>
      </c>
      <c r="I2027" s="38">
        <v>452.70000000000005</v>
      </c>
      <c r="J2027">
        <v>150.4</v>
      </c>
      <c r="K2027">
        <v>4.6167439805610719</v>
      </c>
      <c r="L2027">
        <v>4.188829787234031</v>
      </c>
    </row>
    <row r="2028" spans="1:12" x14ac:dyDescent="0.35">
      <c r="A2028" t="s">
        <v>30</v>
      </c>
      <c r="B2028">
        <v>2021</v>
      </c>
      <c r="C2028" t="s">
        <v>35</v>
      </c>
      <c r="D2028" s="29">
        <v>44228</v>
      </c>
      <c r="E2028" t="s">
        <v>96</v>
      </c>
      <c r="F2028" t="s">
        <v>83</v>
      </c>
      <c r="G2028">
        <v>658.7</v>
      </c>
      <c r="H2028">
        <v>156.69999999999999</v>
      </c>
      <c r="I2028" s="38">
        <v>603.29999999999995</v>
      </c>
      <c r="J2028">
        <v>150.4</v>
      </c>
      <c r="K2028">
        <v>9.1828277805403768</v>
      </c>
      <c r="L2028">
        <v>4.188829787234031</v>
      </c>
    </row>
    <row r="2029" spans="1:12" x14ac:dyDescent="0.35">
      <c r="A2029" t="s">
        <v>30</v>
      </c>
      <c r="B2029">
        <v>2021</v>
      </c>
      <c r="C2029" t="s">
        <v>35</v>
      </c>
      <c r="D2029" s="29">
        <v>44228</v>
      </c>
      <c r="E2029" t="s">
        <v>96</v>
      </c>
      <c r="F2029" t="s">
        <v>84</v>
      </c>
      <c r="G2029">
        <v>312</v>
      </c>
      <c r="H2029">
        <v>156.69999999999999</v>
      </c>
      <c r="I2029" s="38">
        <v>300.20000000000005</v>
      </c>
      <c r="J2029">
        <v>150.4</v>
      </c>
      <c r="K2029">
        <v>3.930712858094588</v>
      </c>
      <c r="L2029">
        <v>4.188829787234031</v>
      </c>
    </row>
    <row r="2030" spans="1:12" x14ac:dyDescent="0.35">
      <c r="A2030" t="s">
        <v>30</v>
      </c>
      <c r="B2030">
        <v>2021</v>
      </c>
      <c r="C2030" t="s">
        <v>35</v>
      </c>
      <c r="D2030" s="29">
        <v>44228</v>
      </c>
      <c r="E2030" t="s">
        <v>96</v>
      </c>
      <c r="F2030" t="s">
        <v>21</v>
      </c>
      <c r="G2030">
        <v>154.4</v>
      </c>
      <c r="H2030">
        <v>156.69999999999999</v>
      </c>
      <c r="I2030" s="38">
        <v>152.30000000000001</v>
      </c>
      <c r="J2030">
        <v>150.4</v>
      </c>
      <c r="K2030">
        <v>1.3788575180564637</v>
      </c>
      <c r="L2030">
        <v>4.188829787234031</v>
      </c>
    </row>
    <row r="2031" spans="1:12" x14ac:dyDescent="0.35">
      <c r="A2031" t="s">
        <v>30</v>
      </c>
      <c r="B2031">
        <v>2021</v>
      </c>
      <c r="C2031" t="s">
        <v>35</v>
      </c>
      <c r="D2031" s="29">
        <v>44228</v>
      </c>
      <c r="E2031" t="s">
        <v>96</v>
      </c>
      <c r="F2031" t="s">
        <v>23</v>
      </c>
      <c r="G2031">
        <v>164.3</v>
      </c>
      <c r="H2031">
        <v>156.69999999999999</v>
      </c>
      <c r="I2031" s="38">
        <v>156.19999999999999</v>
      </c>
      <c r="J2031">
        <v>150.4</v>
      </c>
      <c r="K2031">
        <v>5.1856594110115388</v>
      </c>
      <c r="L2031">
        <v>4.188829787234031</v>
      </c>
    </row>
    <row r="2032" spans="1:12" x14ac:dyDescent="0.35">
      <c r="A2032" t="s">
        <v>33</v>
      </c>
      <c r="B2032">
        <v>2021</v>
      </c>
      <c r="C2032" t="s">
        <v>35</v>
      </c>
      <c r="D2032" s="29">
        <v>44228</v>
      </c>
      <c r="E2032" t="s">
        <v>96</v>
      </c>
      <c r="F2032" t="s">
        <v>75</v>
      </c>
      <c r="G2032">
        <v>1916.8</v>
      </c>
      <c r="H2032">
        <v>156.5</v>
      </c>
      <c r="I2032" s="38">
        <v>1785.1</v>
      </c>
      <c r="J2032">
        <v>147.69999999999999</v>
      </c>
      <c r="K2032">
        <v>7.3777379418519997</v>
      </c>
      <c r="L2032">
        <v>5.9580230196344024</v>
      </c>
    </row>
    <row r="2033" spans="1:12" x14ac:dyDescent="0.35">
      <c r="A2033" t="s">
        <v>33</v>
      </c>
      <c r="B2033">
        <v>2021</v>
      </c>
      <c r="C2033" t="s">
        <v>35</v>
      </c>
      <c r="D2033" s="29">
        <v>44228</v>
      </c>
      <c r="E2033" t="s">
        <v>96</v>
      </c>
      <c r="F2033" t="s">
        <v>17</v>
      </c>
      <c r="G2033">
        <v>444.2</v>
      </c>
      <c r="H2033">
        <v>156.5</v>
      </c>
      <c r="I2033" s="38">
        <v>426</v>
      </c>
      <c r="J2033">
        <v>147.69999999999999</v>
      </c>
      <c r="K2033">
        <v>4.2723004694835653</v>
      </c>
      <c r="L2033">
        <v>5.9580230196344024</v>
      </c>
    </row>
    <row r="2034" spans="1:12" x14ac:dyDescent="0.35">
      <c r="A2034" t="s">
        <v>33</v>
      </c>
      <c r="B2034">
        <v>2021</v>
      </c>
      <c r="C2034" t="s">
        <v>35</v>
      </c>
      <c r="D2034" s="29">
        <v>44228</v>
      </c>
      <c r="E2034" t="s">
        <v>96</v>
      </c>
      <c r="F2034" t="s">
        <v>82</v>
      </c>
      <c r="G2034">
        <v>456.9</v>
      </c>
      <c r="H2034">
        <v>156.5</v>
      </c>
      <c r="I2034" s="38">
        <v>432.2</v>
      </c>
      <c r="J2034">
        <v>147.69999999999999</v>
      </c>
      <c r="K2034">
        <v>5.7149467838963419</v>
      </c>
      <c r="L2034">
        <v>5.9580230196344024</v>
      </c>
    </row>
    <row r="2035" spans="1:12" x14ac:dyDescent="0.35">
      <c r="A2035" t="s">
        <v>33</v>
      </c>
      <c r="B2035">
        <v>2021</v>
      </c>
      <c r="C2035" t="s">
        <v>35</v>
      </c>
      <c r="D2035" s="29">
        <v>44228</v>
      </c>
      <c r="E2035" t="s">
        <v>96</v>
      </c>
      <c r="F2035" t="s">
        <v>83</v>
      </c>
      <c r="G2035">
        <v>646.5</v>
      </c>
      <c r="H2035">
        <v>156.5</v>
      </c>
      <c r="I2035" s="38">
        <v>584.70000000000005</v>
      </c>
      <c r="J2035">
        <v>147.69999999999999</v>
      </c>
      <c r="K2035">
        <v>10.569522832221644</v>
      </c>
      <c r="L2035">
        <v>5.9580230196344024</v>
      </c>
    </row>
    <row r="2036" spans="1:12" x14ac:dyDescent="0.35">
      <c r="A2036" t="s">
        <v>33</v>
      </c>
      <c r="B2036">
        <v>2021</v>
      </c>
      <c r="C2036" t="s">
        <v>35</v>
      </c>
      <c r="D2036" s="29">
        <v>44228</v>
      </c>
      <c r="E2036" t="s">
        <v>96</v>
      </c>
      <c r="F2036" t="s">
        <v>84</v>
      </c>
      <c r="G2036">
        <v>295.8</v>
      </c>
      <c r="H2036">
        <v>156.5</v>
      </c>
      <c r="I2036" s="38">
        <v>278.8</v>
      </c>
      <c r="J2036">
        <v>147.69999999999999</v>
      </c>
      <c r="K2036">
        <v>6.0975609756097562</v>
      </c>
      <c r="L2036">
        <v>5.9580230196344024</v>
      </c>
    </row>
    <row r="2037" spans="1:12" x14ac:dyDescent="0.35">
      <c r="A2037" t="s">
        <v>33</v>
      </c>
      <c r="B2037">
        <v>2021</v>
      </c>
      <c r="C2037" t="s">
        <v>35</v>
      </c>
      <c r="D2037" s="29">
        <v>44228</v>
      </c>
      <c r="E2037" t="s">
        <v>96</v>
      </c>
      <c r="F2037" t="s">
        <v>21</v>
      </c>
      <c r="G2037">
        <v>149.1</v>
      </c>
      <c r="H2037">
        <v>156.5</v>
      </c>
      <c r="I2037" s="38">
        <v>138.9</v>
      </c>
      <c r="J2037">
        <v>147.69999999999999</v>
      </c>
      <c r="K2037">
        <v>7.3434125269978319</v>
      </c>
      <c r="L2037">
        <v>5.9580230196344024</v>
      </c>
    </row>
    <row r="2038" spans="1:12" x14ac:dyDescent="0.35">
      <c r="A2038" t="s">
        <v>33</v>
      </c>
      <c r="B2038">
        <v>2021</v>
      </c>
      <c r="C2038" t="s">
        <v>35</v>
      </c>
      <c r="D2038" s="29">
        <v>44228</v>
      </c>
      <c r="E2038" t="s">
        <v>96</v>
      </c>
      <c r="F2038" t="s">
        <v>23</v>
      </c>
      <c r="G2038">
        <v>156.30000000000001</v>
      </c>
      <c r="H2038">
        <v>156.5</v>
      </c>
      <c r="I2038" s="38">
        <v>144.4</v>
      </c>
      <c r="J2038">
        <v>147.69999999999999</v>
      </c>
      <c r="K2038">
        <v>8.2409972299168999</v>
      </c>
      <c r="L2038">
        <v>5.9580230196344024</v>
      </c>
    </row>
    <row r="2039" spans="1:12" x14ac:dyDescent="0.35">
      <c r="A2039" t="s">
        <v>34</v>
      </c>
      <c r="B2039">
        <v>2021</v>
      </c>
      <c r="C2039" t="s">
        <v>36</v>
      </c>
      <c r="D2039" s="29">
        <v>44256</v>
      </c>
      <c r="E2039" t="s">
        <v>96</v>
      </c>
      <c r="F2039" t="s">
        <v>75</v>
      </c>
      <c r="G2039">
        <v>1882.8999999999999</v>
      </c>
      <c r="H2039">
        <v>156.80000000000001</v>
      </c>
      <c r="I2039" s="38">
        <v>1758.7</v>
      </c>
      <c r="J2039">
        <v>148.6</v>
      </c>
      <c r="K2039">
        <v>7.0620344572695641</v>
      </c>
      <c r="L2039">
        <v>5.5181695827725559</v>
      </c>
    </row>
    <row r="2040" spans="1:12" x14ac:dyDescent="0.35">
      <c r="A2040" t="s">
        <v>34</v>
      </c>
      <c r="B2040">
        <v>2021</v>
      </c>
      <c r="C2040" t="s">
        <v>36</v>
      </c>
      <c r="D2040" s="29">
        <v>44256</v>
      </c>
      <c r="E2040" t="s">
        <v>96</v>
      </c>
      <c r="F2040" t="s">
        <v>17</v>
      </c>
      <c r="G2040">
        <v>462.1</v>
      </c>
      <c r="H2040">
        <v>156.80000000000001</v>
      </c>
      <c r="I2040" s="38">
        <v>442.90000000000003</v>
      </c>
      <c r="J2040">
        <v>148.6</v>
      </c>
      <c r="K2040">
        <v>4.3350643486114215</v>
      </c>
      <c r="L2040">
        <v>5.5181695827725559</v>
      </c>
    </row>
    <row r="2041" spans="1:12" x14ac:dyDescent="0.35">
      <c r="A2041" t="s">
        <v>34</v>
      </c>
      <c r="B2041">
        <v>2021</v>
      </c>
      <c r="C2041" t="s">
        <v>36</v>
      </c>
      <c r="D2041" s="29">
        <v>44256</v>
      </c>
      <c r="E2041" t="s">
        <v>96</v>
      </c>
      <c r="F2041" t="s">
        <v>82</v>
      </c>
      <c r="G2041">
        <v>466.3</v>
      </c>
      <c r="H2041">
        <v>156.80000000000001</v>
      </c>
      <c r="I2041" s="38">
        <v>440.5</v>
      </c>
      <c r="J2041">
        <v>148.6</v>
      </c>
      <c r="K2041">
        <v>5.8569807037457462</v>
      </c>
      <c r="L2041">
        <v>5.5181695827725559</v>
      </c>
    </row>
    <row r="2042" spans="1:12" x14ac:dyDescent="0.35">
      <c r="A2042" t="s">
        <v>34</v>
      </c>
      <c r="B2042">
        <v>2021</v>
      </c>
      <c r="C2042" t="s">
        <v>36</v>
      </c>
      <c r="D2042" s="29">
        <v>44256</v>
      </c>
      <c r="E2042" t="s">
        <v>96</v>
      </c>
      <c r="F2042" t="s">
        <v>83</v>
      </c>
      <c r="G2042">
        <v>651</v>
      </c>
      <c r="H2042">
        <v>156.80000000000001</v>
      </c>
      <c r="I2042" s="38">
        <v>596.79999999999995</v>
      </c>
      <c r="J2042">
        <v>148.6</v>
      </c>
      <c r="K2042">
        <v>9.0817694369973285</v>
      </c>
      <c r="L2042">
        <v>5.5181695827725559</v>
      </c>
    </row>
    <row r="2043" spans="1:12" x14ac:dyDescent="0.35">
      <c r="A2043" t="s">
        <v>34</v>
      </c>
      <c r="B2043">
        <v>2021</v>
      </c>
      <c r="C2043" t="s">
        <v>36</v>
      </c>
      <c r="D2043" s="29">
        <v>44256</v>
      </c>
      <c r="E2043" t="s">
        <v>96</v>
      </c>
      <c r="F2043" t="s">
        <v>84</v>
      </c>
      <c r="G2043">
        <v>305</v>
      </c>
      <c r="H2043">
        <v>156.80000000000001</v>
      </c>
      <c r="I2043" s="38">
        <v>290.20000000000005</v>
      </c>
      <c r="J2043">
        <v>148.6</v>
      </c>
      <c r="K2043">
        <v>5.0999310820123887</v>
      </c>
      <c r="L2043">
        <v>5.5181695827725559</v>
      </c>
    </row>
    <row r="2044" spans="1:12" x14ac:dyDescent="0.35">
      <c r="A2044" t="s">
        <v>34</v>
      </c>
      <c r="B2044">
        <v>2021</v>
      </c>
      <c r="C2044" t="s">
        <v>36</v>
      </c>
      <c r="D2044" s="29">
        <v>44256</v>
      </c>
      <c r="E2044" t="s">
        <v>96</v>
      </c>
      <c r="F2044" t="s">
        <v>21</v>
      </c>
      <c r="G2044">
        <v>155.5</v>
      </c>
      <c r="H2044">
        <v>156.80000000000001</v>
      </c>
      <c r="I2044" s="38">
        <v>148.9</v>
      </c>
      <c r="J2044">
        <v>148.6</v>
      </c>
      <c r="K2044">
        <v>4.4325050369375383</v>
      </c>
      <c r="L2044">
        <v>5.5181695827725559</v>
      </c>
    </row>
    <row r="2045" spans="1:12" x14ac:dyDescent="0.35">
      <c r="A2045" t="s">
        <v>34</v>
      </c>
      <c r="B2045">
        <v>2021</v>
      </c>
      <c r="C2045" t="s">
        <v>36</v>
      </c>
      <c r="D2045" s="29">
        <v>44256</v>
      </c>
      <c r="E2045" t="s">
        <v>96</v>
      </c>
      <c r="F2045" t="s">
        <v>23</v>
      </c>
      <c r="G2045">
        <v>161.69999999999999</v>
      </c>
      <c r="H2045">
        <v>156.80000000000001</v>
      </c>
      <c r="I2045" s="38">
        <v>152.30000000000001</v>
      </c>
      <c r="J2045">
        <v>148.6</v>
      </c>
      <c r="K2045">
        <v>6.1720288903479821</v>
      </c>
      <c r="L2045">
        <v>5.5181695827725559</v>
      </c>
    </row>
    <row r="2046" spans="1:12" x14ac:dyDescent="0.35">
      <c r="A2046" t="s">
        <v>30</v>
      </c>
      <c r="B2046">
        <v>2021</v>
      </c>
      <c r="C2046" t="s">
        <v>36</v>
      </c>
      <c r="D2046" s="29">
        <v>44256</v>
      </c>
      <c r="E2046" t="s">
        <v>96</v>
      </c>
      <c r="F2046" t="s">
        <v>75</v>
      </c>
      <c r="G2046">
        <v>1865.1000000000001</v>
      </c>
      <c r="H2046">
        <v>156.69999999999999</v>
      </c>
      <c r="I2046" s="38">
        <v>1754.4999999999998</v>
      </c>
      <c r="J2046">
        <v>149.80000000000001</v>
      </c>
      <c r="K2046">
        <v>6.3037902536335357</v>
      </c>
      <c r="L2046">
        <v>4.6061415220293567</v>
      </c>
    </row>
    <row r="2047" spans="1:12" x14ac:dyDescent="0.35">
      <c r="A2047" t="s">
        <v>30</v>
      </c>
      <c r="B2047">
        <v>2021</v>
      </c>
      <c r="C2047" t="s">
        <v>36</v>
      </c>
      <c r="D2047" s="29">
        <v>44256</v>
      </c>
      <c r="E2047" t="s">
        <v>96</v>
      </c>
      <c r="F2047" t="s">
        <v>17</v>
      </c>
      <c r="G2047">
        <v>472.9</v>
      </c>
      <c r="H2047">
        <v>156.69999999999999</v>
      </c>
      <c r="I2047" s="38">
        <v>453.5</v>
      </c>
      <c r="J2047">
        <v>149.80000000000001</v>
      </c>
      <c r="K2047">
        <v>4.2778390297684625</v>
      </c>
      <c r="L2047">
        <v>4.6061415220293567</v>
      </c>
    </row>
    <row r="2048" spans="1:12" x14ac:dyDescent="0.35">
      <c r="A2048" t="s">
        <v>30</v>
      </c>
      <c r="B2048">
        <v>2021</v>
      </c>
      <c r="C2048" t="s">
        <v>36</v>
      </c>
      <c r="D2048" s="29">
        <v>44256</v>
      </c>
      <c r="E2048" t="s">
        <v>96</v>
      </c>
      <c r="F2048" t="s">
        <v>82</v>
      </c>
      <c r="G2048">
        <v>475.00000000000006</v>
      </c>
      <c r="H2048">
        <v>156.69999999999999</v>
      </c>
      <c r="I2048" s="38">
        <v>451.5</v>
      </c>
      <c r="J2048">
        <v>149.80000000000001</v>
      </c>
      <c r="K2048">
        <v>5.2048726467331248</v>
      </c>
      <c r="L2048">
        <v>4.6061415220293567</v>
      </c>
    </row>
    <row r="2049" spans="1:12" x14ac:dyDescent="0.35">
      <c r="A2049" t="s">
        <v>30</v>
      </c>
      <c r="B2049">
        <v>2021</v>
      </c>
      <c r="C2049" t="s">
        <v>36</v>
      </c>
      <c r="D2049" s="29">
        <v>44256</v>
      </c>
      <c r="E2049" t="s">
        <v>96</v>
      </c>
      <c r="F2049" t="s">
        <v>83</v>
      </c>
      <c r="G2049">
        <v>657.6</v>
      </c>
      <c r="H2049">
        <v>156.69999999999999</v>
      </c>
      <c r="I2049" s="38">
        <v>606.9</v>
      </c>
      <c r="J2049">
        <v>149.80000000000001</v>
      </c>
      <c r="K2049">
        <v>8.3539298072170123</v>
      </c>
      <c r="L2049">
        <v>4.6061415220293567</v>
      </c>
    </row>
    <row r="2050" spans="1:12" x14ac:dyDescent="0.35">
      <c r="A2050" t="s">
        <v>30</v>
      </c>
      <c r="B2050">
        <v>2021</v>
      </c>
      <c r="C2050" t="s">
        <v>36</v>
      </c>
      <c r="D2050" s="29">
        <v>44256</v>
      </c>
      <c r="E2050" t="s">
        <v>96</v>
      </c>
      <c r="F2050" t="s">
        <v>84</v>
      </c>
      <c r="G2050">
        <v>312.10000000000002</v>
      </c>
      <c r="H2050">
        <v>156.69999999999999</v>
      </c>
      <c r="I2050" s="38">
        <v>300.10000000000002</v>
      </c>
      <c r="J2050">
        <v>149.80000000000001</v>
      </c>
      <c r="K2050">
        <v>3.9986671109630119</v>
      </c>
      <c r="L2050">
        <v>4.6061415220293567</v>
      </c>
    </row>
    <row r="2051" spans="1:12" x14ac:dyDescent="0.35">
      <c r="A2051" t="s">
        <v>30</v>
      </c>
      <c r="B2051">
        <v>2021</v>
      </c>
      <c r="C2051" t="s">
        <v>36</v>
      </c>
      <c r="D2051" s="29">
        <v>44256</v>
      </c>
      <c r="E2051" t="s">
        <v>96</v>
      </c>
      <c r="F2051" t="s">
        <v>21</v>
      </c>
      <c r="G2051">
        <v>156</v>
      </c>
      <c r="H2051">
        <v>156.69999999999999</v>
      </c>
      <c r="I2051" s="38">
        <v>153.4</v>
      </c>
      <c r="J2051">
        <v>149.80000000000001</v>
      </c>
      <c r="K2051">
        <v>1.6949152542372843</v>
      </c>
      <c r="L2051">
        <v>4.6061415220293567</v>
      </c>
    </row>
    <row r="2052" spans="1:12" x14ac:dyDescent="0.35">
      <c r="A2052" t="s">
        <v>30</v>
      </c>
      <c r="B2052">
        <v>2021</v>
      </c>
      <c r="C2052" t="s">
        <v>36</v>
      </c>
      <c r="D2052" s="29">
        <v>44256</v>
      </c>
      <c r="E2052" t="s">
        <v>96</v>
      </c>
      <c r="F2052" t="s">
        <v>23</v>
      </c>
      <c r="G2052">
        <v>164.6</v>
      </c>
      <c r="H2052">
        <v>156.69999999999999</v>
      </c>
      <c r="I2052" s="38">
        <v>156.69999999999999</v>
      </c>
      <c r="J2052">
        <v>149.80000000000001</v>
      </c>
      <c r="K2052">
        <v>5.0414805360561621</v>
      </c>
      <c r="L2052">
        <v>4.6061415220293567</v>
      </c>
    </row>
    <row r="2053" spans="1:12" x14ac:dyDescent="0.35">
      <c r="A2053" t="s">
        <v>33</v>
      </c>
      <c r="B2053">
        <v>2021</v>
      </c>
      <c r="C2053" t="s">
        <v>36</v>
      </c>
      <c r="D2053" s="29">
        <v>44256</v>
      </c>
      <c r="E2053" t="s">
        <v>96</v>
      </c>
      <c r="F2053" t="s">
        <v>75</v>
      </c>
      <c r="G2053">
        <v>1913.7999999999997</v>
      </c>
      <c r="H2053">
        <v>156.9</v>
      </c>
      <c r="I2053" s="38">
        <v>1766.6</v>
      </c>
      <c r="J2053">
        <v>147.30000000000001</v>
      </c>
      <c r="K2053">
        <v>8.3323899015057066</v>
      </c>
      <c r="L2053">
        <v>6.5173116089612986</v>
      </c>
    </row>
    <row r="2054" spans="1:12" x14ac:dyDescent="0.35">
      <c r="A2054" t="s">
        <v>33</v>
      </c>
      <c r="B2054">
        <v>2021</v>
      </c>
      <c r="C2054" t="s">
        <v>36</v>
      </c>
      <c r="D2054" s="29">
        <v>44256</v>
      </c>
      <c r="E2054" t="s">
        <v>96</v>
      </c>
      <c r="F2054" t="s">
        <v>17</v>
      </c>
      <c r="G2054">
        <v>446.4</v>
      </c>
      <c r="H2054">
        <v>156.9</v>
      </c>
      <c r="I2054" s="38">
        <v>427.1</v>
      </c>
      <c r="J2054">
        <v>147.30000000000001</v>
      </c>
      <c r="K2054">
        <v>4.518848044954332</v>
      </c>
      <c r="L2054">
        <v>6.5173116089612986</v>
      </c>
    </row>
    <row r="2055" spans="1:12" x14ac:dyDescent="0.35">
      <c r="A2055" t="s">
        <v>33</v>
      </c>
      <c r="B2055">
        <v>2021</v>
      </c>
      <c r="C2055" t="s">
        <v>36</v>
      </c>
      <c r="D2055" s="29">
        <v>44256</v>
      </c>
      <c r="E2055" t="s">
        <v>96</v>
      </c>
      <c r="F2055" t="s">
        <v>82</v>
      </c>
      <c r="G2055">
        <v>459.20000000000005</v>
      </c>
      <c r="H2055">
        <v>156.9</v>
      </c>
      <c r="I2055" s="38">
        <v>431.6</v>
      </c>
      <c r="J2055">
        <v>147.30000000000001</v>
      </c>
      <c r="K2055">
        <v>6.3948100092678457</v>
      </c>
      <c r="L2055">
        <v>6.5173116089612986</v>
      </c>
    </row>
    <row r="2056" spans="1:12" x14ac:dyDescent="0.35">
      <c r="A2056" t="s">
        <v>33</v>
      </c>
      <c r="B2056">
        <v>2021</v>
      </c>
      <c r="C2056" t="s">
        <v>36</v>
      </c>
      <c r="D2056" s="29">
        <v>44256</v>
      </c>
      <c r="E2056" t="s">
        <v>96</v>
      </c>
      <c r="F2056" t="s">
        <v>83</v>
      </c>
      <c r="G2056">
        <v>647.69999999999993</v>
      </c>
      <c r="H2056">
        <v>156.9</v>
      </c>
      <c r="I2056" s="38">
        <v>588.40000000000009</v>
      </c>
      <c r="J2056">
        <v>147.30000000000001</v>
      </c>
      <c r="K2056">
        <v>10.078178110129135</v>
      </c>
      <c r="L2056">
        <v>6.5173116089612986</v>
      </c>
    </row>
    <row r="2057" spans="1:12" x14ac:dyDescent="0.35">
      <c r="A2057" t="s">
        <v>33</v>
      </c>
      <c r="B2057">
        <v>2021</v>
      </c>
      <c r="C2057" t="s">
        <v>36</v>
      </c>
      <c r="D2057" s="29">
        <v>44256</v>
      </c>
      <c r="E2057" t="s">
        <v>96</v>
      </c>
      <c r="F2057" t="s">
        <v>84</v>
      </c>
      <c r="G2057">
        <v>297.2</v>
      </c>
      <c r="H2057">
        <v>156.9</v>
      </c>
      <c r="I2057" s="38">
        <v>279.5</v>
      </c>
      <c r="J2057">
        <v>147.30000000000001</v>
      </c>
      <c r="K2057">
        <v>6.3327370304114448</v>
      </c>
      <c r="L2057">
        <v>6.5173116089612986</v>
      </c>
    </row>
    <row r="2058" spans="1:12" x14ac:dyDescent="0.35">
      <c r="A2058" t="s">
        <v>33</v>
      </c>
      <c r="B2058">
        <v>2021</v>
      </c>
      <c r="C2058" t="s">
        <v>36</v>
      </c>
      <c r="D2058" s="29">
        <v>44256</v>
      </c>
      <c r="E2058" t="s">
        <v>96</v>
      </c>
      <c r="F2058" t="s">
        <v>21</v>
      </c>
      <c r="G2058">
        <v>154.80000000000001</v>
      </c>
      <c r="H2058">
        <v>156.9</v>
      </c>
      <c r="I2058" s="38">
        <v>141.4</v>
      </c>
      <c r="J2058">
        <v>147.30000000000001</v>
      </c>
      <c r="K2058">
        <v>9.476661951909481</v>
      </c>
      <c r="L2058">
        <v>6.5173116089612986</v>
      </c>
    </row>
    <row r="2059" spans="1:12" x14ac:dyDescent="0.35">
      <c r="A2059" t="s">
        <v>33</v>
      </c>
      <c r="B2059">
        <v>2021</v>
      </c>
      <c r="C2059" t="s">
        <v>36</v>
      </c>
      <c r="D2059" s="29">
        <v>44256</v>
      </c>
      <c r="E2059" t="s">
        <v>96</v>
      </c>
      <c r="F2059" t="s">
        <v>23</v>
      </c>
      <c r="G2059">
        <v>156.9</v>
      </c>
      <c r="H2059">
        <v>156.9</v>
      </c>
      <c r="I2059" s="38">
        <v>145</v>
      </c>
      <c r="J2059">
        <v>147.30000000000001</v>
      </c>
      <c r="K2059">
        <v>8.2068965517241423</v>
      </c>
      <c r="L2059">
        <v>6.5173116089612986</v>
      </c>
    </row>
    <row r="2060" spans="1:12" x14ac:dyDescent="0.35">
      <c r="A2060" t="s">
        <v>34</v>
      </c>
      <c r="B2060">
        <v>2021</v>
      </c>
      <c r="C2060" t="s">
        <v>37</v>
      </c>
      <c r="D2060" s="29">
        <v>44287</v>
      </c>
      <c r="E2060" t="s">
        <v>96</v>
      </c>
      <c r="F2060" t="s">
        <v>75</v>
      </c>
      <c r="G2060">
        <v>1906.5</v>
      </c>
      <c r="H2060">
        <v>157.80000000000001</v>
      </c>
      <c r="I2060" s="38">
        <v>1812.3</v>
      </c>
      <c r="J2060">
        <v>149.29999999999998</v>
      </c>
      <c r="K2060">
        <v>5.1978149313027666</v>
      </c>
      <c r="L2060">
        <v>5.6932350971199126</v>
      </c>
    </row>
    <row r="2061" spans="1:12" x14ac:dyDescent="0.35">
      <c r="A2061" t="s">
        <v>34</v>
      </c>
      <c r="B2061">
        <v>2021</v>
      </c>
      <c r="C2061" t="s">
        <v>37</v>
      </c>
      <c r="D2061" s="29">
        <v>44287</v>
      </c>
      <c r="E2061" t="s">
        <v>96</v>
      </c>
      <c r="F2061" t="s">
        <v>17</v>
      </c>
      <c r="G2061">
        <v>464.6</v>
      </c>
      <c r="H2061">
        <v>157.80000000000001</v>
      </c>
      <c r="I2061" s="38">
        <v>442.03333333333336</v>
      </c>
      <c r="J2061">
        <v>149.29999999999998</v>
      </c>
      <c r="K2061">
        <v>5.1051956865998029</v>
      </c>
      <c r="L2061">
        <v>5.6932350971199126</v>
      </c>
    </row>
    <row r="2062" spans="1:12" x14ac:dyDescent="0.35">
      <c r="A2062" t="s">
        <v>34</v>
      </c>
      <c r="B2062">
        <v>2021</v>
      </c>
      <c r="C2062" t="s">
        <v>37</v>
      </c>
      <c r="D2062" s="29">
        <v>44287</v>
      </c>
      <c r="E2062" t="s">
        <v>96</v>
      </c>
      <c r="F2062" t="s">
        <v>82</v>
      </c>
      <c r="G2062">
        <v>468.3</v>
      </c>
      <c r="H2062">
        <v>157.80000000000001</v>
      </c>
      <c r="I2062" s="38">
        <v>442.1</v>
      </c>
      <c r="J2062">
        <v>149.29999999999998</v>
      </c>
      <c r="K2062">
        <v>5.9262610269169835</v>
      </c>
      <c r="L2062">
        <v>5.6932350971199126</v>
      </c>
    </row>
    <row r="2063" spans="1:12" x14ac:dyDescent="0.35">
      <c r="A2063" t="s">
        <v>34</v>
      </c>
      <c r="B2063">
        <v>2021</v>
      </c>
      <c r="C2063" t="s">
        <v>37</v>
      </c>
      <c r="D2063" s="29">
        <v>44287</v>
      </c>
      <c r="E2063" t="s">
        <v>96</v>
      </c>
      <c r="F2063" t="s">
        <v>83</v>
      </c>
      <c r="G2063">
        <v>655</v>
      </c>
      <c r="H2063">
        <v>157.80000000000001</v>
      </c>
      <c r="I2063" s="38">
        <v>593.83333333333337</v>
      </c>
      <c r="J2063">
        <v>149.29999999999998</v>
      </c>
      <c r="K2063">
        <v>10.300308728599488</v>
      </c>
      <c r="L2063">
        <v>5.6932350971199126</v>
      </c>
    </row>
    <row r="2064" spans="1:12" x14ac:dyDescent="0.35">
      <c r="A2064" t="s">
        <v>34</v>
      </c>
      <c r="B2064">
        <v>2021</v>
      </c>
      <c r="C2064" t="s">
        <v>37</v>
      </c>
      <c r="D2064" s="29">
        <v>44287</v>
      </c>
      <c r="E2064" t="s">
        <v>96</v>
      </c>
      <c r="F2064" t="s">
        <v>84</v>
      </c>
      <c r="G2064">
        <v>306.20000000000005</v>
      </c>
      <c r="H2064">
        <v>157.80000000000001</v>
      </c>
      <c r="I2064" s="38">
        <v>289.93333333333334</v>
      </c>
      <c r="J2064">
        <v>149.29999999999998</v>
      </c>
      <c r="K2064">
        <v>5.6104851690043835</v>
      </c>
      <c r="L2064">
        <v>5.6932350971199126</v>
      </c>
    </row>
    <row r="2065" spans="1:12" x14ac:dyDescent="0.35">
      <c r="A2065" t="s">
        <v>34</v>
      </c>
      <c r="B2065">
        <v>2021</v>
      </c>
      <c r="C2065" t="s">
        <v>37</v>
      </c>
      <c r="D2065" s="29">
        <v>44287</v>
      </c>
      <c r="E2065" t="s">
        <v>96</v>
      </c>
      <c r="F2065" t="s">
        <v>21</v>
      </c>
      <c r="G2065">
        <v>155.6</v>
      </c>
      <c r="H2065">
        <v>157.80000000000001</v>
      </c>
      <c r="I2065" s="38">
        <v>144.1</v>
      </c>
      <c r="J2065">
        <v>149.29999999999998</v>
      </c>
      <c r="K2065">
        <v>7.9805690492713399</v>
      </c>
      <c r="L2065">
        <v>5.6932350971199126</v>
      </c>
    </row>
    <row r="2066" spans="1:12" x14ac:dyDescent="0.35">
      <c r="A2066" t="s">
        <v>34</v>
      </c>
      <c r="B2066">
        <v>2021</v>
      </c>
      <c r="C2066" t="s">
        <v>37</v>
      </c>
      <c r="D2066" s="29">
        <v>44287</v>
      </c>
      <c r="E2066" t="s">
        <v>96</v>
      </c>
      <c r="F2066" t="s">
        <v>23</v>
      </c>
      <c r="G2066">
        <v>162.30000000000001</v>
      </c>
      <c r="H2066">
        <v>157.80000000000001</v>
      </c>
      <c r="I2066" s="38">
        <v>150.69999999999999</v>
      </c>
      <c r="J2066">
        <v>149.29999999999998</v>
      </c>
      <c r="K2066">
        <v>7.6974120769741363</v>
      </c>
      <c r="L2066">
        <v>5.6932350971199126</v>
      </c>
    </row>
    <row r="2067" spans="1:12" x14ac:dyDescent="0.35">
      <c r="A2067" t="s">
        <v>30</v>
      </c>
      <c r="B2067">
        <v>2021</v>
      </c>
      <c r="C2067" t="s">
        <v>37</v>
      </c>
      <c r="D2067" s="29">
        <v>44287</v>
      </c>
      <c r="E2067" t="s">
        <v>96</v>
      </c>
      <c r="F2067" t="s">
        <v>75</v>
      </c>
      <c r="G2067">
        <v>1887.6</v>
      </c>
      <c r="H2067">
        <v>157.6</v>
      </c>
      <c r="I2067" s="38">
        <v>1802.1</v>
      </c>
      <c r="J2067">
        <v>150.70000000000002</v>
      </c>
      <c r="K2067">
        <v>4.7444647910770774</v>
      </c>
      <c r="L2067">
        <v>4.5786330457863151</v>
      </c>
    </row>
    <row r="2068" spans="1:12" x14ac:dyDescent="0.35">
      <c r="A2068" t="s">
        <v>30</v>
      </c>
      <c r="B2068">
        <v>2021</v>
      </c>
      <c r="C2068" t="s">
        <v>37</v>
      </c>
      <c r="D2068" s="29">
        <v>44287</v>
      </c>
      <c r="E2068" t="s">
        <v>96</v>
      </c>
      <c r="F2068" t="s">
        <v>17</v>
      </c>
      <c r="G2068">
        <v>475.69999999999993</v>
      </c>
      <c r="H2068">
        <v>157.6</v>
      </c>
      <c r="I2068" s="38">
        <v>452.86666666666667</v>
      </c>
      <c r="J2068">
        <v>150.70000000000002</v>
      </c>
      <c r="K2068">
        <v>5.0419549536287187</v>
      </c>
      <c r="L2068">
        <v>4.5786330457863151</v>
      </c>
    </row>
    <row r="2069" spans="1:12" x14ac:dyDescent="0.35">
      <c r="A2069" t="s">
        <v>30</v>
      </c>
      <c r="B2069">
        <v>2021</v>
      </c>
      <c r="C2069" t="s">
        <v>37</v>
      </c>
      <c r="D2069" s="29">
        <v>44287</v>
      </c>
      <c r="E2069" t="s">
        <v>96</v>
      </c>
      <c r="F2069" t="s">
        <v>82</v>
      </c>
      <c r="G2069">
        <v>477.20000000000005</v>
      </c>
      <c r="H2069">
        <v>157.6</v>
      </c>
      <c r="I2069" s="38">
        <v>453.23333333333335</v>
      </c>
      <c r="J2069">
        <v>150.70000000000002</v>
      </c>
      <c r="K2069">
        <v>5.2879311612855844</v>
      </c>
      <c r="L2069">
        <v>4.5786330457863151</v>
      </c>
    </row>
    <row r="2070" spans="1:12" x14ac:dyDescent="0.35">
      <c r="A2070" t="s">
        <v>30</v>
      </c>
      <c r="B2070">
        <v>2021</v>
      </c>
      <c r="C2070" t="s">
        <v>37</v>
      </c>
      <c r="D2070" s="29">
        <v>44287</v>
      </c>
      <c r="E2070" t="s">
        <v>96</v>
      </c>
      <c r="F2070" t="s">
        <v>83</v>
      </c>
      <c r="G2070">
        <v>661.90000000000009</v>
      </c>
      <c r="H2070">
        <v>157.6</v>
      </c>
      <c r="I2070" s="38">
        <v>602.93333333333328</v>
      </c>
      <c r="J2070">
        <v>150.70000000000002</v>
      </c>
      <c r="K2070">
        <v>9.7799646174259429</v>
      </c>
      <c r="L2070">
        <v>4.5786330457863151</v>
      </c>
    </row>
    <row r="2071" spans="1:12" x14ac:dyDescent="0.35">
      <c r="A2071" t="s">
        <v>30</v>
      </c>
      <c r="B2071">
        <v>2021</v>
      </c>
      <c r="C2071" t="s">
        <v>37</v>
      </c>
      <c r="D2071" s="29">
        <v>44287</v>
      </c>
      <c r="E2071" t="s">
        <v>96</v>
      </c>
      <c r="F2071" t="s">
        <v>84</v>
      </c>
      <c r="G2071">
        <v>313.5</v>
      </c>
      <c r="H2071">
        <v>157.6</v>
      </c>
      <c r="I2071" s="38">
        <v>300.0333333333333</v>
      </c>
      <c r="J2071">
        <v>150.70000000000002</v>
      </c>
      <c r="K2071">
        <v>4.4883901788690252</v>
      </c>
      <c r="L2071">
        <v>4.5786330457863151</v>
      </c>
    </row>
    <row r="2072" spans="1:12" x14ac:dyDescent="0.35">
      <c r="A2072" t="s">
        <v>30</v>
      </c>
      <c r="B2072">
        <v>2021</v>
      </c>
      <c r="C2072" t="s">
        <v>37</v>
      </c>
      <c r="D2072" s="29">
        <v>44287</v>
      </c>
      <c r="E2072" t="s">
        <v>96</v>
      </c>
      <c r="F2072" t="s">
        <v>21</v>
      </c>
      <c r="G2072">
        <v>156</v>
      </c>
      <c r="H2072">
        <v>157.6</v>
      </c>
      <c r="I2072" s="38">
        <v>148.4</v>
      </c>
      <c r="J2072">
        <v>150.70000000000002</v>
      </c>
      <c r="K2072">
        <v>5.12129380053908</v>
      </c>
      <c r="L2072">
        <v>4.5786330457863151</v>
      </c>
    </row>
    <row r="2073" spans="1:12" x14ac:dyDescent="0.35">
      <c r="A2073" t="s">
        <v>30</v>
      </c>
      <c r="B2073">
        <v>2021</v>
      </c>
      <c r="C2073" t="s">
        <v>37</v>
      </c>
      <c r="D2073" s="29">
        <v>44287</v>
      </c>
      <c r="E2073" t="s">
        <v>96</v>
      </c>
      <c r="F2073" t="s">
        <v>23</v>
      </c>
      <c r="G2073">
        <v>165.3</v>
      </c>
      <c r="H2073">
        <v>157.6</v>
      </c>
      <c r="I2073" s="38">
        <v>154.30000000000001</v>
      </c>
      <c r="J2073">
        <v>150.70000000000002</v>
      </c>
      <c r="K2073">
        <v>7.1289695398574198</v>
      </c>
      <c r="L2073">
        <v>4.5786330457863151</v>
      </c>
    </row>
    <row r="2074" spans="1:12" x14ac:dyDescent="0.35">
      <c r="A2074" t="s">
        <v>33</v>
      </c>
      <c r="B2074">
        <v>2021</v>
      </c>
      <c r="C2074" t="s">
        <v>37</v>
      </c>
      <c r="D2074" s="29">
        <v>44287</v>
      </c>
      <c r="E2074" t="s">
        <v>96</v>
      </c>
      <c r="F2074" t="s">
        <v>75</v>
      </c>
      <c r="G2074">
        <v>1938.1</v>
      </c>
      <c r="H2074">
        <v>158</v>
      </c>
      <c r="I2074" s="38">
        <v>1829.6333333333332</v>
      </c>
      <c r="J2074">
        <v>147.73333333333332</v>
      </c>
      <c r="K2074">
        <v>5.9283280803075318</v>
      </c>
      <c r="L2074">
        <v>6.9494584837545226</v>
      </c>
    </row>
    <row r="2075" spans="1:12" x14ac:dyDescent="0.35">
      <c r="A2075" t="s">
        <v>33</v>
      </c>
      <c r="B2075">
        <v>2021</v>
      </c>
      <c r="C2075" t="s">
        <v>37</v>
      </c>
      <c r="D2075" s="29">
        <v>44287</v>
      </c>
      <c r="E2075" t="s">
        <v>96</v>
      </c>
      <c r="F2075" t="s">
        <v>17</v>
      </c>
      <c r="G2075">
        <v>448.6</v>
      </c>
      <c r="H2075">
        <v>158</v>
      </c>
      <c r="I2075" s="38">
        <v>426.06666666666672</v>
      </c>
      <c r="J2075">
        <v>147.73333333333332</v>
      </c>
      <c r="K2075">
        <v>5.2886872163980518</v>
      </c>
      <c r="L2075">
        <v>6.9494584837545226</v>
      </c>
    </row>
    <row r="2076" spans="1:12" x14ac:dyDescent="0.35">
      <c r="A2076" t="s">
        <v>33</v>
      </c>
      <c r="B2076">
        <v>2021</v>
      </c>
      <c r="C2076" t="s">
        <v>37</v>
      </c>
      <c r="D2076" s="29">
        <v>44287</v>
      </c>
      <c r="E2076" t="s">
        <v>96</v>
      </c>
      <c r="F2076" t="s">
        <v>82</v>
      </c>
      <c r="G2076">
        <v>461.1</v>
      </c>
      <c r="H2076">
        <v>158</v>
      </c>
      <c r="I2076" s="38">
        <v>433.16666666666663</v>
      </c>
      <c r="J2076">
        <v>147.73333333333332</v>
      </c>
      <c r="K2076">
        <v>6.4486340900346439</v>
      </c>
      <c r="L2076">
        <v>6.9494584837545226</v>
      </c>
    </row>
    <row r="2077" spans="1:12" x14ac:dyDescent="0.35">
      <c r="A2077" t="s">
        <v>33</v>
      </c>
      <c r="B2077">
        <v>2021</v>
      </c>
      <c r="C2077" t="s">
        <v>37</v>
      </c>
      <c r="D2077" s="29">
        <v>44287</v>
      </c>
      <c r="E2077" t="s">
        <v>96</v>
      </c>
      <c r="F2077" t="s">
        <v>83</v>
      </c>
      <c r="G2077">
        <v>651.6</v>
      </c>
      <c r="H2077">
        <v>158</v>
      </c>
      <c r="I2077" s="38">
        <v>586.76666666666665</v>
      </c>
      <c r="J2077">
        <v>147.73333333333332</v>
      </c>
      <c r="K2077">
        <v>11.049252968244055</v>
      </c>
      <c r="L2077">
        <v>6.9494584837545226</v>
      </c>
    </row>
    <row r="2078" spans="1:12" x14ac:dyDescent="0.35">
      <c r="A2078" t="s">
        <v>33</v>
      </c>
      <c r="B2078">
        <v>2021</v>
      </c>
      <c r="C2078" t="s">
        <v>37</v>
      </c>
      <c r="D2078" s="29">
        <v>44287</v>
      </c>
      <c r="E2078" t="s">
        <v>96</v>
      </c>
      <c r="F2078" t="s">
        <v>84</v>
      </c>
      <c r="G2078">
        <v>298.10000000000002</v>
      </c>
      <c r="H2078">
        <v>158</v>
      </c>
      <c r="I2078" s="38">
        <v>278.93333333333334</v>
      </c>
      <c r="J2078">
        <v>147.73333333333332</v>
      </c>
      <c r="K2078">
        <v>6.8714149139579419</v>
      </c>
      <c r="L2078">
        <v>6.9494584837545226</v>
      </c>
    </row>
    <row r="2079" spans="1:12" x14ac:dyDescent="0.35">
      <c r="A2079" t="s">
        <v>33</v>
      </c>
      <c r="B2079">
        <v>2021</v>
      </c>
      <c r="C2079" t="s">
        <v>37</v>
      </c>
      <c r="D2079" s="29">
        <v>44287</v>
      </c>
      <c r="E2079" t="s">
        <v>96</v>
      </c>
      <c r="F2079" t="s">
        <v>21</v>
      </c>
      <c r="G2079">
        <v>154.9</v>
      </c>
      <c r="H2079">
        <v>158</v>
      </c>
      <c r="I2079" s="38">
        <v>137.1</v>
      </c>
      <c r="J2079">
        <v>147.73333333333332</v>
      </c>
      <c r="K2079">
        <v>12.983223924142969</v>
      </c>
      <c r="L2079">
        <v>6.9494584837545226</v>
      </c>
    </row>
    <row r="2080" spans="1:12" x14ac:dyDescent="0.35">
      <c r="A2080" t="s">
        <v>33</v>
      </c>
      <c r="B2080">
        <v>2021</v>
      </c>
      <c r="C2080" t="s">
        <v>37</v>
      </c>
      <c r="D2080" s="29">
        <v>44287</v>
      </c>
      <c r="E2080" t="s">
        <v>96</v>
      </c>
      <c r="F2080" t="s">
        <v>23</v>
      </c>
      <c r="G2080">
        <v>157.5</v>
      </c>
      <c r="H2080">
        <v>158</v>
      </c>
      <c r="I2080" s="38">
        <v>144.80000000000001</v>
      </c>
      <c r="J2080">
        <v>147.73333333333332</v>
      </c>
      <c r="K2080">
        <v>8.7707182320441905</v>
      </c>
      <c r="L2080">
        <v>6.9494584837545226</v>
      </c>
    </row>
    <row r="2081" spans="1:12" x14ac:dyDescent="0.35">
      <c r="A2081" t="s">
        <v>34</v>
      </c>
      <c r="B2081">
        <v>2021</v>
      </c>
      <c r="C2081" t="s">
        <v>38</v>
      </c>
      <c r="D2081" s="29">
        <v>44317</v>
      </c>
      <c r="E2081" t="s">
        <v>96</v>
      </c>
      <c r="F2081" t="s">
        <v>75</v>
      </c>
      <c r="G2081">
        <v>1946.4000000000003</v>
      </c>
      <c r="H2081">
        <v>160.4</v>
      </c>
      <c r="I2081" s="38">
        <v>1805.9333333333334</v>
      </c>
      <c r="J2081">
        <v>149</v>
      </c>
      <c r="K2081">
        <v>7.778064897190756</v>
      </c>
      <c r="L2081">
        <v>7.6510067114093996</v>
      </c>
    </row>
    <row r="2082" spans="1:12" x14ac:dyDescent="0.35">
      <c r="A2082" t="s">
        <v>34</v>
      </c>
      <c r="B2082">
        <v>2021</v>
      </c>
      <c r="C2082" t="s">
        <v>38</v>
      </c>
      <c r="D2082" s="29">
        <v>44317</v>
      </c>
      <c r="E2082" t="s">
        <v>96</v>
      </c>
      <c r="F2082" t="s">
        <v>17</v>
      </c>
      <c r="G2082">
        <v>474.29999999999995</v>
      </c>
      <c r="H2082">
        <v>160.4</v>
      </c>
      <c r="I2082" s="38">
        <v>442.31111111111113</v>
      </c>
      <c r="J2082">
        <v>149</v>
      </c>
      <c r="K2082">
        <v>7.2322146302250658</v>
      </c>
      <c r="L2082">
        <v>7.6510067114093996</v>
      </c>
    </row>
    <row r="2083" spans="1:12" x14ac:dyDescent="0.35">
      <c r="A2083" t="s">
        <v>34</v>
      </c>
      <c r="B2083">
        <v>2021</v>
      </c>
      <c r="C2083" t="s">
        <v>38</v>
      </c>
      <c r="D2083" s="29">
        <v>44317</v>
      </c>
      <c r="E2083" t="s">
        <v>96</v>
      </c>
      <c r="F2083" t="s">
        <v>82</v>
      </c>
      <c r="G2083">
        <v>471.7</v>
      </c>
      <c r="H2083">
        <v>160.4</v>
      </c>
      <c r="I2083" s="38">
        <v>441.48333333333329</v>
      </c>
      <c r="J2083">
        <v>149</v>
      </c>
      <c r="K2083">
        <v>6.8443504851070331</v>
      </c>
      <c r="L2083">
        <v>7.6510067114093996</v>
      </c>
    </row>
    <row r="2084" spans="1:12" x14ac:dyDescent="0.35">
      <c r="A2084" t="s">
        <v>34</v>
      </c>
      <c r="B2084">
        <v>2021</v>
      </c>
      <c r="C2084" t="s">
        <v>38</v>
      </c>
      <c r="D2084" s="29">
        <v>44317</v>
      </c>
      <c r="E2084" t="s">
        <v>96</v>
      </c>
      <c r="F2084" t="s">
        <v>83</v>
      </c>
      <c r="G2084">
        <v>665.6</v>
      </c>
      <c r="H2084">
        <v>160.4</v>
      </c>
      <c r="I2084" s="38">
        <v>596.04444444444448</v>
      </c>
      <c r="J2084">
        <v>149</v>
      </c>
      <c r="K2084">
        <v>11.669525016777269</v>
      </c>
      <c r="L2084">
        <v>7.6510067114093996</v>
      </c>
    </row>
    <row r="2085" spans="1:12" x14ac:dyDescent="0.35">
      <c r="A2085" t="s">
        <v>34</v>
      </c>
      <c r="B2085">
        <v>2021</v>
      </c>
      <c r="C2085" t="s">
        <v>38</v>
      </c>
      <c r="D2085" s="29">
        <v>44317</v>
      </c>
      <c r="E2085" t="s">
        <v>96</v>
      </c>
      <c r="F2085" t="s">
        <v>84</v>
      </c>
      <c r="G2085">
        <v>311.5</v>
      </c>
      <c r="H2085">
        <v>160.4</v>
      </c>
      <c r="I2085" s="38">
        <v>290.04444444444442</v>
      </c>
      <c r="J2085">
        <v>149</v>
      </c>
      <c r="K2085">
        <v>7.3973337419552641</v>
      </c>
      <c r="L2085">
        <v>7.6510067114093996</v>
      </c>
    </row>
    <row r="2086" spans="1:12" x14ac:dyDescent="0.35">
      <c r="A2086" t="s">
        <v>34</v>
      </c>
      <c r="B2086">
        <v>2021</v>
      </c>
      <c r="C2086" t="s">
        <v>38</v>
      </c>
      <c r="D2086" s="29">
        <v>44317</v>
      </c>
      <c r="E2086" t="s">
        <v>96</v>
      </c>
      <c r="F2086" t="s">
        <v>21</v>
      </c>
      <c r="G2086">
        <v>159.4</v>
      </c>
      <c r="H2086">
        <v>160.4</v>
      </c>
      <c r="I2086" s="38">
        <v>143</v>
      </c>
      <c r="J2086">
        <v>149</v>
      </c>
      <c r="K2086">
        <v>11.468531468531472</v>
      </c>
      <c r="L2086">
        <v>7.6510067114093996</v>
      </c>
    </row>
    <row r="2087" spans="1:12" x14ac:dyDescent="0.35">
      <c r="A2087" t="s">
        <v>34</v>
      </c>
      <c r="B2087">
        <v>2021</v>
      </c>
      <c r="C2087" t="s">
        <v>38</v>
      </c>
      <c r="D2087" s="29">
        <v>44317</v>
      </c>
      <c r="E2087" t="s">
        <v>96</v>
      </c>
      <c r="F2087" t="s">
        <v>23</v>
      </c>
      <c r="G2087">
        <v>165.8</v>
      </c>
      <c r="H2087">
        <v>160.4</v>
      </c>
      <c r="I2087" s="38">
        <v>152.55000000000001</v>
      </c>
      <c r="J2087">
        <v>149</v>
      </c>
      <c r="K2087">
        <v>8.6856768272697469</v>
      </c>
      <c r="L2087">
        <v>7.6510067114093996</v>
      </c>
    </row>
    <row r="2088" spans="1:12" x14ac:dyDescent="0.35">
      <c r="A2088" t="s">
        <v>30</v>
      </c>
      <c r="B2088">
        <v>2021</v>
      </c>
      <c r="C2088" t="s">
        <v>38</v>
      </c>
      <c r="D2088" s="29">
        <v>44317</v>
      </c>
      <c r="E2088" t="s">
        <v>96</v>
      </c>
      <c r="F2088" t="s">
        <v>75</v>
      </c>
      <c r="G2088">
        <v>1930.7</v>
      </c>
      <c r="H2088">
        <v>161.1</v>
      </c>
      <c r="I2088" s="38">
        <v>1792.8666666666668</v>
      </c>
      <c r="J2088">
        <v>150.30000000000004</v>
      </c>
      <c r="K2088">
        <v>7.6878741679991025</v>
      </c>
      <c r="L2088">
        <v>7.1856287425149379</v>
      </c>
    </row>
    <row r="2089" spans="1:12" x14ac:dyDescent="0.35">
      <c r="A2089" t="s">
        <v>30</v>
      </c>
      <c r="B2089">
        <v>2021</v>
      </c>
      <c r="C2089" t="s">
        <v>38</v>
      </c>
      <c r="D2089" s="29">
        <v>44317</v>
      </c>
      <c r="E2089" t="s">
        <v>96</v>
      </c>
      <c r="F2089" t="s">
        <v>17</v>
      </c>
      <c r="G2089">
        <v>490.4</v>
      </c>
      <c r="H2089">
        <v>161.1</v>
      </c>
      <c r="I2089" s="38">
        <v>453.05555555555554</v>
      </c>
      <c r="J2089">
        <v>150.30000000000004</v>
      </c>
      <c r="K2089">
        <v>8.2427958307786611</v>
      </c>
      <c r="L2089">
        <v>7.1856287425149379</v>
      </c>
    </row>
    <row r="2090" spans="1:12" x14ac:dyDescent="0.35">
      <c r="A2090" t="s">
        <v>30</v>
      </c>
      <c r="B2090">
        <v>2021</v>
      </c>
      <c r="C2090" t="s">
        <v>38</v>
      </c>
      <c r="D2090" s="29">
        <v>44317</v>
      </c>
      <c r="E2090" t="s">
        <v>96</v>
      </c>
      <c r="F2090" t="s">
        <v>82</v>
      </c>
      <c r="G2090">
        <v>482.4</v>
      </c>
      <c r="H2090">
        <v>161.1</v>
      </c>
      <c r="I2090" s="38">
        <v>452.66111111111115</v>
      </c>
      <c r="J2090">
        <v>150.30000000000004</v>
      </c>
      <c r="K2090">
        <v>6.5697909890891983</v>
      </c>
      <c r="L2090">
        <v>7.1856287425149379</v>
      </c>
    </row>
    <row r="2091" spans="1:12" x14ac:dyDescent="0.35">
      <c r="A2091" t="s">
        <v>30</v>
      </c>
      <c r="B2091">
        <v>2021</v>
      </c>
      <c r="C2091" t="s">
        <v>38</v>
      </c>
      <c r="D2091" s="29">
        <v>44317</v>
      </c>
      <c r="E2091" t="s">
        <v>96</v>
      </c>
      <c r="F2091" t="s">
        <v>83</v>
      </c>
      <c r="G2091">
        <v>673.5</v>
      </c>
      <c r="H2091">
        <v>161.1</v>
      </c>
      <c r="I2091" s="38">
        <v>605.22777777777765</v>
      </c>
      <c r="J2091">
        <v>150.30000000000004</v>
      </c>
      <c r="K2091">
        <v>11.280417840849658</v>
      </c>
      <c r="L2091">
        <v>7.1856287425149379</v>
      </c>
    </row>
    <row r="2092" spans="1:12" x14ac:dyDescent="0.35">
      <c r="A2092" t="s">
        <v>30</v>
      </c>
      <c r="B2092">
        <v>2021</v>
      </c>
      <c r="C2092" t="s">
        <v>38</v>
      </c>
      <c r="D2092" s="29">
        <v>44317</v>
      </c>
      <c r="E2092" t="s">
        <v>96</v>
      </c>
      <c r="F2092" t="s">
        <v>84</v>
      </c>
      <c r="G2092">
        <v>319.89999999999998</v>
      </c>
      <c r="H2092">
        <v>161.1</v>
      </c>
      <c r="I2092" s="38">
        <v>300.11111111111109</v>
      </c>
      <c r="J2092">
        <v>150.30000000000004</v>
      </c>
      <c r="K2092">
        <v>6.5938541281007055</v>
      </c>
      <c r="L2092">
        <v>7.1856287425149379</v>
      </c>
    </row>
    <row r="2093" spans="1:12" x14ac:dyDescent="0.35">
      <c r="A2093" t="s">
        <v>30</v>
      </c>
      <c r="B2093">
        <v>2021</v>
      </c>
      <c r="C2093" t="s">
        <v>38</v>
      </c>
      <c r="D2093" s="29">
        <v>44317</v>
      </c>
      <c r="E2093" t="s">
        <v>96</v>
      </c>
      <c r="F2093" t="s">
        <v>21</v>
      </c>
      <c r="G2093">
        <v>161.69999999999999</v>
      </c>
      <c r="H2093">
        <v>161.1</v>
      </c>
      <c r="I2093" s="38">
        <v>146.65</v>
      </c>
      <c r="J2093">
        <v>150.30000000000004</v>
      </c>
      <c r="K2093">
        <v>10.262529832935549</v>
      </c>
      <c r="L2093">
        <v>7.1856287425149379</v>
      </c>
    </row>
    <row r="2094" spans="1:12" x14ac:dyDescent="0.35">
      <c r="A2094" t="s">
        <v>30</v>
      </c>
      <c r="B2094">
        <v>2021</v>
      </c>
      <c r="C2094" t="s">
        <v>38</v>
      </c>
      <c r="D2094" s="29">
        <v>44317</v>
      </c>
      <c r="E2094" t="s">
        <v>96</v>
      </c>
      <c r="F2094" t="s">
        <v>23</v>
      </c>
      <c r="G2094">
        <v>169.1</v>
      </c>
      <c r="H2094">
        <v>161.1</v>
      </c>
      <c r="I2094" s="38">
        <v>156.25</v>
      </c>
      <c r="J2094">
        <v>150.30000000000004</v>
      </c>
      <c r="K2094">
        <v>8.2239999999999966</v>
      </c>
      <c r="L2094">
        <v>7.1856287425149379</v>
      </c>
    </row>
    <row r="2095" spans="1:12" x14ac:dyDescent="0.35">
      <c r="A2095" t="s">
        <v>33</v>
      </c>
      <c r="B2095">
        <v>2021</v>
      </c>
      <c r="C2095" t="s">
        <v>38</v>
      </c>
      <c r="D2095" s="29">
        <v>44317</v>
      </c>
      <c r="E2095" t="s">
        <v>96</v>
      </c>
      <c r="F2095" t="s">
        <v>75</v>
      </c>
      <c r="G2095">
        <v>1972.7000000000003</v>
      </c>
      <c r="H2095">
        <v>159.5</v>
      </c>
      <c r="I2095" s="38">
        <v>1828.4944444444445</v>
      </c>
      <c r="J2095">
        <v>147.57777777777778</v>
      </c>
      <c r="K2095">
        <v>7.8865733496592618</v>
      </c>
      <c r="L2095">
        <v>8.0786026200873327</v>
      </c>
    </row>
    <row r="2096" spans="1:12" x14ac:dyDescent="0.35">
      <c r="A2096" t="s">
        <v>33</v>
      </c>
      <c r="B2096">
        <v>2021</v>
      </c>
      <c r="C2096" t="s">
        <v>38</v>
      </c>
      <c r="D2096" s="29">
        <v>44317</v>
      </c>
      <c r="E2096" t="s">
        <v>96</v>
      </c>
      <c r="F2096" t="s">
        <v>17</v>
      </c>
      <c r="G2096">
        <v>450.79999999999995</v>
      </c>
      <c r="H2096">
        <v>159.5</v>
      </c>
      <c r="I2096" s="38">
        <v>426.38888888888891</v>
      </c>
      <c r="J2096">
        <v>147.57777777777778</v>
      </c>
      <c r="K2096">
        <v>5.7250814332247391</v>
      </c>
      <c r="L2096">
        <v>8.0786026200873327</v>
      </c>
    </row>
    <row r="2097" spans="1:12" x14ac:dyDescent="0.35">
      <c r="A2097" t="s">
        <v>33</v>
      </c>
      <c r="B2097">
        <v>2021</v>
      </c>
      <c r="C2097" t="s">
        <v>38</v>
      </c>
      <c r="D2097" s="29">
        <v>44317</v>
      </c>
      <c r="E2097" t="s">
        <v>96</v>
      </c>
      <c r="F2097" t="s">
        <v>82</v>
      </c>
      <c r="G2097">
        <v>463.20000000000005</v>
      </c>
      <c r="H2097">
        <v>159.5</v>
      </c>
      <c r="I2097" s="38">
        <v>432.50555555555559</v>
      </c>
      <c r="J2097">
        <v>147.57777777777778</v>
      </c>
      <c r="K2097">
        <v>7.0968902133562857</v>
      </c>
      <c r="L2097">
        <v>8.0786026200873327</v>
      </c>
    </row>
    <row r="2098" spans="1:12" x14ac:dyDescent="0.35">
      <c r="A2098" t="s">
        <v>33</v>
      </c>
      <c r="B2098">
        <v>2021</v>
      </c>
      <c r="C2098" t="s">
        <v>38</v>
      </c>
      <c r="D2098" s="29">
        <v>44317</v>
      </c>
      <c r="E2098" t="s">
        <v>96</v>
      </c>
      <c r="F2098" t="s">
        <v>83</v>
      </c>
      <c r="G2098">
        <v>660.3</v>
      </c>
      <c r="H2098">
        <v>159.5</v>
      </c>
      <c r="I2098" s="38">
        <v>588.87222222222226</v>
      </c>
      <c r="J2098">
        <v>147.57777777777778</v>
      </c>
      <c r="K2098">
        <v>12.129588573261492</v>
      </c>
      <c r="L2098">
        <v>8.0786026200873327</v>
      </c>
    </row>
    <row r="2099" spans="1:12" x14ac:dyDescent="0.35">
      <c r="A2099" t="s">
        <v>33</v>
      </c>
      <c r="B2099">
        <v>2021</v>
      </c>
      <c r="C2099" t="s">
        <v>38</v>
      </c>
      <c r="D2099" s="29">
        <v>44317</v>
      </c>
      <c r="E2099" t="s">
        <v>96</v>
      </c>
      <c r="F2099" t="s">
        <v>84</v>
      </c>
      <c r="G2099">
        <v>302.39999999999998</v>
      </c>
      <c r="H2099">
        <v>159.5</v>
      </c>
      <c r="I2099" s="38">
        <v>279.07777777777778</v>
      </c>
      <c r="J2099">
        <v>147.57777777777778</v>
      </c>
      <c r="K2099">
        <v>8.3568897559421806</v>
      </c>
      <c r="L2099">
        <v>8.0786026200873327</v>
      </c>
    </row>
    <row r="2100" spans="1:12" x14ac:dyDescent="0.35">
      <c r="A2100" t="s">
        <v>33</v>
      </c>
      <c r="B2100">
        <v>2021</v>
      </c>
      <c r="C2100" t="s">
        <v>38</v>
      </c>
      <c r="D2100" s="29">
        <v>44317</v>
      </c>
      <c r="E2100" t="s">
        <v>96</v>
      </c>
      <c r="F2100" t="s">
        <v>21</v>
      </c>
      <c r="G2100">
        <v>155.5</v>
      </c>
      <c r="H2100">
        <v>159.5</v>
      </c>
      <c r="I2100" s="38">
        <v>137.1</v>
      </c>
      <c r="J2100">
        <v>147.57777777777778</v>
      </c>
      <c r="K2100">
        <v>13.420860685630931</v>
      </c>
      <c r="L2100">
        <v>8.0786026200873327</v>
      </c>
    </row>
    <row r="2101" spans="1:12" x14ac:dyDescent="0.35">
      <c r="A2101" t="s">
        <v>33</v>
      </c>
      <c r="B2101">
        <v>2021</v>
      </c>
      <c r="C2101" t="s">
        <v>38</v>
      </c>
      <c r="D2101" s="29">
        <v>44317</v>
      </c>
      <c r="E2101" t="s">
        <v>96</v>
      </c>
      <c r="F2101" t="s">
        <v>23</v>
      </c>
      <c r="G2101">
        <v>160.4</v>
      </c>
      <c r="H2101">
        <v>159.5</v>
      </c>
      <c r="I2101" s="38">
        <v>146.44999999999999</v>
      </c>
      <c r="J2101">
        <v>147.57777777777778</v>
      </c>
      <c r="K2101">
        <v>9.5254353021509175</v>
      </c>
      <c r="L2101">
        <v>8.0786026200873327</v>
      </c>
    </row>
    <row r="2102" spans="1:12" x14ac:dyDescent="0.35">
      <c r="A2102" t="s">
        <v>34</v>
      </c>
      <c r="B2102">
        <v>2021</v>
      </c>
      <c r="C2102" t="s">
        <v>39</v>
      </c>
      <c r="D2102" s="29">
        <v>44348</v>
      </c>
      <c r="E2102" t="s">
        <v>96</v>
      </c>
      <c r="F2102" t="s">
        <v>75</v>
      </c>
      <c r="G2102">
        <v>1973.8999999999999</v>
      </c>
      <c r="H2102">
        <v>161.30000000000001</v>
      </c>
      <c r="I2102" s="38">
        <v>1827.4</v>
      </c>
      <c r="J2102">
        <v>151.80000000000001</v>
      </c>
      <c r="K2102">
        <v>8.0168545474444439</v>
      </c>
      <c r="L2102">
        <v>6.2582345191040831</v>
      </c>
    </row>
    <row r="2103" spans="1:12" x14ac:dyDescent="0.35">
      <c r="A2103" t="s">
        <v>34</v>
      </c>
      <c r="B2103">
        <v>2021</v>
      </c>
      <c r="C2103" t="s">
        <v>39</v>
      </c>
      <c r="D2103" s="29">
        <v>44348</v>
      </c>
      <c r="E2103" t="s">
        <v>96</v>
      </c>
      <c r="F2103" t="s">
        <v>17</v>
      </c>
      <c r="G2103">
        <v>474.7</v>
      </c>
      <c r="H2103">
        <v>161.30000000000001</v>
      </c>
      <c r="I2103" s="38">
        <v>448.29999999999995</v>
      </c>
      <c r="J2103">
        <v>151.80000000000001</v>
      </c>
      <c r="K2103">
        <v>5.8889136738791068</v>
      </c>
      <c r="L2103">
        <v>6.2582345191040831</v>
      </c>
    </row>
    <row r="2104" spans="1:12" x14ac:dyDescent="0.35">
      <c r="A2104" t="s">
        <v>34</v>
      </c>
      <c r="B2104">
        <v>2021</v>
      </c>
      <c r="C2104" t="s">
        <v>39</v>
      </c>
      <c r="D2104" s="29">
        <v>44348</v>
      </c>
      <c r="E2104" t="s">
        <v>96</v>
      </c>
      <c r="F2104" t="s">
        <v>82</v>
      </c>
      <c r="G2104">
        <v>472.9</v>
      </c>
      <c r="H2104">
        <v>161.30000000000001</v>
      </c>
      <c r="I2104" s="38">
        <v>446.1</v>
      </c>
      <c r="J2104">
        <v>151.80000000000001</v>
      </c>
      <c r="K2104">
        <v>6.0076216095045849</v>
      </c>
      <c r="L2104">
        <v>6.2582345191040831</v>
      </c>
    </row>
    <row r="2105" spans="1:12" x14ac:dyDescent="0.35">
      <c r="A2105" t="s">
        <v>34</v>
      </c>
      <c r="B2105">
        <v>2021</v>
      </c>
      <c r="C2105" t="s">
        <v>39</v>
      </c>
      <c r="D2105" s="29">
        <v>44348</v>
      </c>
      <c r="E2105" t="s">
        <v>96</v>
      </c>
      <c r="F2105" t="s">
        <v>83</v>
      </c>
      <c r="G2105">
        <v>664.5</v>
      </c>
      <c r="H2105">
        <v>161.30000000000001</v>
      </c>
      <c r="I2105" s="38">
        <v>622.79999999999995</v>
      </c>
      <c r="J2105">
        <v>151.80000000000001</v>
      </c>
      <c r="K2105">
        <v>6.6955684007707212</v>
      </c>
      <c r="L2105">
        <v>6.2582345191040831</v>
      </c>
    </row>
    <row r="2106" spans="1:12" x14ac:dyDescent="0.35">
      <c r="A2106" t="s">
        <v>34</v>
      </c>
      <c r="B2106">
        <v>2021</v>
      </c>
      <c r="C2106" t="s">
        <v>39</v>
      </c>
      <c r="D2106" s="29">
        <v>44348</v>
      </c>
      <c r="E2106" t="s">
        <v>96</v>
      </c>
      <c r="F2106" t="s">
        <v>84</v>
      </c>
      <c r="G2106">
        <v>312.39999999999998</v>
      </c>
      <c r="H2106">
        <v>161.30000000000001</v>
      </c>
      <c r="I2106" s="38">
        <v>293.39999999999998</v>
      </c>
      <c r="J2106">
        <v>151.80000000000001</v>
      </c>
      <c r="K2106">
        <v>6.4758009543285615</v>
      </c>
      <c r="L2106">
        <v>6.2582345191040831</v>
      </c>
    </row>
    <row r="2107" spans="1:12" x14ac:dyDescent="0.35">
      <c r="A2107" t="s">
        <v>34</v>
      </c>
      <c r="B2107">
        <v>2021</v>
      </c>
      <c r="C2107" t="s">
        <v>39</v>
      </c>
      <c r="D2107" s="29">
        <v>44348</v>
      </c>
      <c r="E2107" t="s">
        <v>96</v>
      </c>
      <c r="F2107" t="s">
        <v>21</v>
      </c>
      <c r="G2107">
        <v>159.80000000000001</v>
      </c>
      <c r="H2107">
        <v>161.30000000000001</v>
      </c>
      <c r="I2107" s="38">
        <v>141.9</v>
      </c>
      <c r="J2107">
        <v>151.80000000000001</v>
      </c>
      <c r="K2107">
        <v>12.614517265680059</v>
      </c>
      <c r="L2107">
        <v>6.2582345191040831</v>
      </c>
    </row>
    <row r="2108" spans="1:12" x14ac:dyDescent="0.35">
      <c r="A2108" t="s">
        <v>34</v>
      </c>
      <c r="B2108">
        <v>2021</v>
      </c>
      <c r="C2108" t="s">
        <v>39</v>
      </c>
      <c r="D2108" s="29">
        <v>44348</v>
      </c>
      <c r="E2108" t="s">
        <v>96</v>
      </c>
      <c r="F2108" t="s">
        <v>23</v>
      </c>
      <c r="G2108">
        <v>166.3</v>
      </c>
      <c r="H2108">
        <v>161.30000000000001</v>
      </c>
      <c r="I2108" s="38">
        <v>154.4</v>
      </c>
      <c r="J2108">
        <v>151.80000000000001</v>
      </c>
      <c r="K2108">
        <v>7.7072538860103661</v>
      </c>
      <c r="L2108">
        <v>6.2582345191040831</v>
      </c>
    </row>
    <row r="2109" spans="1:12" x14ac:dyDescent="0.35">
      <c r="A2109" t="s">
        <v>30</v>
      </c>
      <c r="B2109">
        <v>2021</v>
      </c>
      <c r="C2109" t="s">
        <v>39</v>
      </c>
      <c r="D2109" s="29">
        <v>44348</v>
      </c>
      <c r="E2109" t="s">
        <v>96</v>
      </c>
      <c r="F2109" t="s">
        <v>75</v>
      </c>
      <c r="G2109">
        <v>1957.1</v>
      </c>
      <c r="H2109">
        <v>162.1</v>
      </c>
      <c r="I2109" s="38">
        <v>1808.9</v>
      </c>
      <c r="J2109">
        <v>152.69999999999999</v>
      </c>
      <c r="K2109">
        <v>8.1928243684006752</v>
      </c>
      <c r="L2109">
        <v>6.1558611656843523</v>
      </c>
    </row>
    <row r="2110" spans="1:12" x14ac:dyDescent="0.35">
      <c r="A2110" t="s">
        <v>30</v>
      </c>
      <c r="B2110">
        <v>2021</v>
      </c>
      <c r="C2110" t="s">
        <v>39</v>
      </c>
      <c r="D2110" s="29">
        <v>44348</v>
      </c>
      <c r="E2110" t="s">
        <v>96</v>
      </c>
      <c r="F2110" t="s">
        <v>17</v>
      </c>
      <c r="G2110">
        <v>489.80000000000007</v>
      </c>
      <c r="H2110">
        <v>162.1</v>
      </c>
      <c r="I2110" s="38">
        <v>458.79999999999995</v>
      </c>
      <c r="J2110">
        <v>152.69999999999999</v>
      </c>
      <c r="K2110">
        <v>6.7567567567567819</v>
      </c>
      <c r="L2110">
        <v>6.1558611656843523</v>
      </c>
    </row>
    <row r="2111" spans="1:12" x14ac:dyDescent="0.35">
      <c r="A2111" t="s">
        <v>30</v>
      </c>
      <c r="B2111">
        <v>2021</v>
      </c>
      <c r="C2111" t="s">
        <v>39</v>
      </c>
      <c r="D2111" s="29">
        <v>44348</v>
      </c>
      <c r="E2111" t="s">
        <v>96</v>
      </c>
      <c r="F2111" t="s">
        <v>82</v>
      </c>
      <c r="G2111">
        <v>481.5</v>
      </c>
      <c r="H2111">
        <v>162.1</v>
      </c>
      <c r="I2111" s="38">
        <v>457.90000000000003</v>
      </c>
      <c r="J2111">
        <v>152.69999999999999</v>
      </c>
      <c r="K2111">
        <v>5.1539637475431235</v>
      </c>
      <c r="L2111">
        <v>6.1558611656843523</v>
      </c>
    </row>
    <row r="2112" spans="1:12" x14ac:dyDescent="0.35">
      <c r="A2112" t="s">
        <v>30</v>
      </c>
      <c r="B2112">
        <v>2021</v>
      </c>
      <c r="C2112" t="s">
        <v>39</v>
      </c>
      <c r="D2112" s="29">
        <v>44348</v>
      </c>
      <c r="E2112" t="s">
        <v>96</v>
      </c>
      <c r="F2112" t="s">
        <v>83</v>
      </c>
      <c r="G2112">
        <v>674.4</v>
      </c>
      <c r="H2112">
        <v>162.1</v>
      </c>
      <c r="I2112" s="38">
        <v>628.9</v>
      </c>
      <c r="J2112">
        <v>152.69999999999999</v>
      </c>
      <c r="K2112">
        <v>7.2348545078708861</v>
      </c>
      <c r="L2112">
        <v>6.1558611656843523</v>
      </c>
    </row>
    <row r="2113" spans="1:12" x14ac:dyDescent="0.35">
      <c r="A2113" t="s">
        <v>30</v>
      </c>
      <c r="B2113">
        <v>2021</v>
      </c>
      <c r="C2113" t="s">
        <v>39</v>
      </c>
      <c r="D2113" s="29">
        <v>44348</v>
      </c>
      <c r="E2113" t="s">
        <v>96</v>
      </c>
      <c r="F2113" t="s">
        <v>84</v>
      </c>
      <c r="G2113">
        <v>320.7</v>
      </c>
      <c r="H2113">
        <v>162.1</v>
      </c>
      <c r="I2113" s="38">
        <v>303.39999999999998</v>
      </c>
      <c r="J2113">
        <v>152.69999999999999</v>
      </c>
      <c r="K2113">
        <v>5.7020435069215596</v>
      </c>
      <c r="L2113">
        <v>6.1558611656843523</v>
      </c>
    </row>
    <row r="2114" spans="1:12" x14ac:dyDescent="0.35">
      <c r="A2114" t="s">
        <v>30</v>
      </c>
      <c r="B2114">
        <v>2021</v>
      </c>
      <c r="C2114" t="s">
        <v>39</v>
      </c>
      <c r="D2114" s="29">
        <v>44348</v>
      </c>
      <c r="E2114" t="s">
        <v>96</v>
      </c>
      <c r="F2114" t="s">
        <v>21</v>
      </c>
      <c r="G2114">
        <v>162.1</v>
      </c>
      <c r="H2114">
        <v>162.1</v>
      </c>
      <c r="I2114" s="38">
        <v>144.9</v>
      </c>
      <c r="J2114">
        <v>152.69999999999999</v>
      </c>
      <c r="K2114">
        <v>11.87025534851621</v>
      </c>
      <c r="L2114">
        <v>6.1558611656843523</v>
      </c>
    </row>
    <row r="2115" spans="1:12" x14ac:dyDescent="0.35">
      <c r="A2115" t="s">
        <v>30</v>
      </c>
      <c r="B2115">
        <v>2021</v>
      </c>
      <c r="C2115" t="s">
        <v>39</v>
      </c>
      <c r="D2115" s="29">
        <v>44348</v>
      </c>
      <c r="E2115" t="s">
        <v>96</v>
      </c>
      <c r="F2115" t="s">
        <v>23</v>
      </c>
      <c r="G2115">
        <v>169.7</v>
      </c>
      <c r="H2115">
        <v>162.1</v>
      </c>
      <c r="I2115" s="38">
        <v>158.19999999999999</v>
      </c>
      <c r="J2115">
        <v>152.69999999999999</v>
      </c>
      <c r="K2115">
        <v>7.2692793931731989</v>
      </c>
      <c r="L2115">
        <v>6.1558611656843523</v>
      </c>
    </row>
    <row r="2116" spans="1:12" x14ac:dyDescent="0.35">
      <c r="A2116" t="s">
        <v>33</v>
      </c>
      <c r="B2116">
        <v>2021</v>
      </c>
      <c r="C2116" t="s">
        <v>39</v>
      </c>
      <c r="D2116" s="29">
        <v>44348</v>
      </c>
      <c r="E2116" t="s">
        <v>96</v>
      </c>
      <c r="F2116" t="s">
        <v>75</v>
      </c>
      <c r="G2116">
        <v>2001.9</v>
      </c>
      <c r="H2116">
        <v>160.4</v>
      </c>
      <c r="I2116" s="38">
        <v>1859.3999999999999</v>
      </c>
      <c r="J2116">
        <v>150.80000000000001</v>
      </c>
      <c r="K2116">
        <v>7.6637625040335724</v>
      </c>
      <c r="L2116">
        <v>6.3660477453580864</v>
      </c>
    </row>
    <row r="2117" spans="1:12" x14ac:dyDescent="0.35">
      <c r="A2117" t="s">
        <v>33</v>
      </c>
      <c r="B2117">
        <v>2021</v>
      </c>
      <c r="C2117" t="s">
        <v>39</v>
      </c>
      <c r="D2117" s="29">
        <v>44348</v>
      </c>
      <c r="E2117" t="s">
        <v>96</v>
      </c>
      <c r="F2117" t="s">
        <v>17</v>
      </c>
      <c r="G2117">
        <v>452.6</v>
      </c>
      <c r="H2117">
        <v>160.4</v>
      </c>
      <c r="I2117" s="38">
        <v>432.9</v>
      </c>
      <c r="J2117">
        <v>150.80000000000001</v>
      </c>
      <c r="K2117">
        <v>4.5507045507045616</v>
      </c>
      <c r="L2117">
        <v>6.3660477453580864</v>
      </c>
    </row>
    <row r="2118" spans="1:12" x14ac:dyDescent="0.35">
      <c r="A2118" t="s">
        <v>33</v>
      </c>
      <c r="B2118">
        <v>2021</v>
      </c>
      <c r="C2118" t="s">
        <v>39</v>
      </c>
      <c r="D2118" s="29">
        <v>44348</v>
      </c>
      <c r="E2118" t="s">
        <v>96</v>
      </c>
      <c r="F2118" t="s">
        <v>82</v>
      </c>
      <c r="G2118">
        <v>466.1</v>
      </c>
      <c r="H2118">
        <v>160.4</v>
      </c>
      <c r="I2118" s="38">
        <v>436.5</v>
      </c>
      <c r="J2118">
        <v>150.80000000000001</v>
      </c>
      <c r="K2118">
        <v>6.7812142038946215</v>
      </c>
      <c r="L2118">
        <v>6.3660477453580864</v>
      </c>
    </row>
    <row r="2119" spans="1:12" x14ac:dyDescent="0.35">
      <c r="A2119" t="s">
        <v>33</v>
      </c>
      <c r="B2119">
        <v>2021</v>
      </c>
      <c r="C2119" t="s">
        <v>39</v>
      </c>
      <c r="D2119" s="29">
        <v>44348</v>
      </c>
      <c r="E2119" t="s">
        <v>96</v>
      </c>
      <c r="F2119" t="s">
        <v>83</v>
      </c>
      <c r="G2119">
        <v>656.59999999999991</v>
      </c>
      <c r="H2119">
        <v>160.4</v>
      </c>
      <c r="I2119" s="38">
        <v>619</v>
      </c>
      <c r="J2119">
        <v>150.80000000000001</v>
      </c>
      <c r="K2119">
        <v>6.0743134087237332</v>
      </c>
      <c r="L2119">
        <v>6.3660477453580864</v>
      </c>
    </row>
    <row r="2120" spans="1:12" x14ac:dyDescent="0.35">
      <c r="A2120" t="s">
        <v>33</v>
      </c>
      <c r="B2120">
        <v>2021</v>
      </c>
      <c r="C2120" t="s">
        <v>39</v>
      </c>
      <c r="D2120" s="29">
        <v>44348</v>
      </c>
      <c r="E2120" t="s">
        <v>96</v>
      </c>
      <c r="F2120" t="s">
        <v>84</v>
      </c>
      <c r="G2120">
        <v>303.20000000000005</v>
      </c>
      <c r="H2120">
        <v>160.4</v>
      </c>
      <c r="I2120" s="38">
        <v>282.39999999999998</v>
      </c>
      <c r="J2120">
        <v>150.80000000000001</v>
      </c>
      <c r="K2120">
        <v>7.3654390934844436</v>
      </c>
      <c r="L2120">
        <v>6.3660477453580864</v>
      </c>
    </row>
    <row r="2121" spans="1:12" x14ac:dyDescent="0.35">
      <c r="A2121" t="s">
        <v>33</v>
      </c>
      <c r="B2121">
        <v>2021</v>
      </c>
      <c r="C2121" t="s">
        <v>39</v>
      </c>
      <c r="D2121" s="29">
        <v>44348</v>
      </c>
      <c r="E2121" t="s">
        <v>96</v>
      </c>
      <c r="F2121" t="s">
        <v>21</v>
      </c>
      <c r="G2121">
        <v>156.1</v>
      </c>
      <c r="H2121">
        <v>160.4</v>
      </c>
      <c r="I2121" s="38">
        <v>137.1</v>
      </c>
      <c r="J2121">
        <v>150.80000000000001</v>
      </c>
      <c r="K2121">
        <v>13.858497447118893</v>
      </c>
      <c r="L2121">
        <v>6.3660477453580864</v>
      </c>
    </row>
    <row r="2122" spans="1:12" x14ac:dyDescent="0.35">
      <c r="A2122" t="s">
        <v>33</v>
      </c>
      <c r="B2122">
        <v>2021</v>
      </c>
      <c r="C2122" t="s">
        <v>39</v>
      </c>
      <c r="D2122" s="29">
        <v>44348</v>
      </c>
      <c r="E2122" t="s">
        <v>96</v>
      </c>
      <c r="F2122" t="s">
        <v>23</v>
      </c>
      <c r="G2122">
        <v>160.80000000000001</v>
      </c>
      <c r="H2122">
        <v>160.4</v>
      </c>
      <c r="I2122" s="38">
        <v>148.1</v>
      </c>
      <c r="J2122">
        <v>150.80000000000001</v>
      </c>
      <c r="K2122">
        <v>8.5752869682646971</v>
      </c>
      <c r="L2122">
        <v>6.3660477453580864</v>
      </c>
    </row>
    <row r="2123" spans="1:12" x14ac:dyDescent="0.35">
      <c r="A2123" t="s">
        <v>34</v>
      </c>
      <c r="B2123">
        <v>2021</v>
      </c>
      <c r="C2123" t="s">
        <v>40</v>
      </c>
      <c r="D2123" s="29">
        <v>44378</v>
      </c>
      <c r="E2123" t="s">
        <v>96</v>
      </c>
      <c r="F2123" t="s">
        <v>75</v>
      </c>
      <c r="G2123">
        <v>1986.1000000000001</v>
      </c>
      <c r="H2123">
        <v>162.5</v>
      </c>
      <c r="I2123" s="38">
        <v>1827.4</v>
      </c>
      <c r="J2123">
        <v>151.80000000000001</v>
      </c>
      <c r="K2123">
        <v>8.6844697384261806</v>
      </c>
      <c r="L2123">
        <v>7.0487483530961708</v>
      </c>
    </row>
    <row r="2124" spans="1:12" x14ac:dyDescent="0.35">
      <c r="A2124" t="s">
        <v>34</v>
      </c>
      <c r="B2124">
        <v>2021</v>
      </c>
      <c r="C2124" t="s">
        <v>40</v>
      </c>
      <c r="D2124" s="29">
        <v>44378</v>
      </c>
      <c r="E2124" t="s">
        <v>96</v>
      </c>
      <c r="F2124" t="s">
        <v>17</v>
      </c>
      <c r="G2124">
        <v>477.29999999999995</v>
      </c>
      <c r="H2124">
        <v>162.5</v>
      </c>
      <c r="I2124" s="38">
        <v>448.29999999999995</v>
      </c>
      <c r="J2124">
        <v>151.80000000000001</v>
      </c>
      <c r="K2124">
        <v>6.4688824447914346</v>
      </c>
      <c r="L2124">
        <v>7.0487483530961708</v>
      </c>
    </row>
    <row r="2125" spans="1:12" x14ac:dyDescent="0.35">
      <c r="A2125" t="s">
        <v>34</v>
      </c>
      <c r="B2125">
        <v>2021</v>
      </c>
      <c r="C2125" t="s">
        <v>40</v>
      </c>
      <c r="D2125" s="29">
        <v>44378</v>
      </c>
      <c r="E2125" t="s">
        <v>96</v>
      </c>
      <c r="F2125" t="s">
        <v>82</v>
      </c>
      <c r="G2125">
        <v>477.8</v>
      </c>
      <c r="H2125">
        <v>162.5</v>
      </c>
      <c r="I2125" s="38">
        <v>446.1</v>
      </c>
      <c r="J2125">
        <v>151.80000000000001</v>
      </c>
      <c r="K2125">
        <v>7.1060300381080452</v>
      </c>
      <c r="L2125">
        <v>7.0487483530961708</v>
      </c>
    </row>
    <row r="2126" spans="1:12" x14ac:dyDescent="0.35">
      <c r="A2126" t="s">
        <v>34</v>
      </c>
      <c r="B2126">
        <v>2021</v>
      </c>
      <c r="C2126" t="s">
        <v>40</v>
      </c>
      <c r="D2126" s="29">
        <v>44378</v>
      </c>
      <c r="E2126" t="s">
        <v>96</v>
      </c>
      <c r="F2126" t="s">
        <v>83</v>
      </c>
      <c r="G2126">
        <v>667.5</v>
      </c>
      <c r="H2126">
        <v>162.5</v>
      </c>
      <c r="I2126" s="38">
        <v>622.79999999999995</v>
      </c>
      <c r="J2126">
        <v>151.80000000000001</v>
      </c>
      <c r="K2126">
        <v>7.1772639691714923</v>
      </c>
      <c r="L2126">
        <v>7.0487483530961708</v>
      </c>
    </row>
    <row r="2127" spans="1:12" x14ac:dyDescent="0.35">
      <c r="A2127" t="s">
        <v>34</v>
      </c>
      <c r="B2127">
        <v>2021</v>
      </c>
      <c r="C2127" t="s">
        <v>40</v>
      </c>
      <c r="D2127" s="29">
        <v>44378</v>
      </c>
      <c r="E2127" t="s">
        <v>96</v>
      </c>
      <c r="F2127" t="s">
        <v>84</v>
      </c>
      <c r="G2127">
        <v>314.8</v>
      </c>
      <c r="H2127">
        <v>162.5</v>
      </c>
      <c r="I2127" s="38">
        <v>293.39999999999998</v>
      </c>
      <c r="J2127">
        <v>151.80000000000001</v>
      </c>
      <c r="K2127">
        <v>7.2937968643490239</v>
      </c>
      <c r="L2127">
        <v>7.0487483530961708</v>
      </c>
    </row>
    <row r="2128" spans="1:12" x14ac:dyDescent="0.35">
      <c r="A2128" t="s">
        <v>34</v>
      </c>
      <c r="B2128">
        <v>2021</v>
      </c>
      <c r="C2128" t="s">
        <v>40</v>
      </c>
      <c r="D2128" s="29">
        <v>44378</v>
      </c>
      <c r="E2128" t="s">
        <v>96</v>
      </c>
      <c r="F2128" t="s">
        <v>21</v>
      </c>
      <c r="G2128">
        <v>160.69999999999999</v>
      </c>
      <c r="H2128">
        <v>162.5</v>
      </c>
      <c r="I2128" s="38">
        <v>141.9</v>
      </c>
      <c r="J2128">
        <v>151.80000000000001</v>
      </c>
      <c r="K2128">
        <v>13.248766737138817</v>
      </c>
      <c r="L2128">
        <v>7.0487483530961708</v>
      </c>
    </row>
    <row r="2129" spans="1:12" x14ac:dyDescent="0.35">
      <c r="A2129" t="s">
        <v>34</v>
      </c>
      <c r="B2129">
        <v>2021</v>
      </c>
      <c r="C2129" t="s">
        <v>40</v>
      </c>
      <c r="D2129" s="29">
        <v>44378</v>
      </c>
      <c r="E2129" t="s">
        <v>96</v>
      </c>
      <c r="F2129" t="s">
        <v>23</v>
      </c>
      <c r="G2129">
        <v>167</v>
      </c>
      <c r="H2129">
        <v>162.5</v>
      </c>
      <c r="I2129" s="38">
        <v>154.4</v>
      </c>
      <c r="J2129">
        <v>151.80000000000001</v>
      </c>
      <c r="K2129">
        <v>8.1606217616580263</v>
      </c>
      <c r="L2129">
        <v>7.0487483530961708</v>
      </c>
    </row>
    <row r="2130" spans="1:12" x14ac:dyDescent="0.35">
      <c r="A2130" t="s">
        <v>30</v>
      </c>
      <c r="B2130">
        <v>2021</v>
      </c>
      <c r="C2130" t="s">
        <v>40</v>
      </c>
      <c r="D2130" s="29">
        <v>44378</v>
      </c>
      <c r="E2130" t="s">
        <v>96</v>
      </c>
      <c r="F2130" t="s">
        <v>75</v>
      </c>
      <c r="G2130">
        <v>1966.2</v>
      </c>
      <c r="H2130">
        <v>163.19999999999999</v>
      </c>
      <c r="I2130" s="38">
        <v>1808.9</v>
      </c>
      <c r="J2130">
        <v>152.69999999999999</v>
      </c>
      <c r="K2130">
        <v>8.6958925313726549</v>
      </c>
      <c r="L2130">
        <v>6.8762278978389002</v>
      </c>
    </row>
    <row r="2131" spans="1:12" x14ac:dyDescent="0.35">
      <c r="A2131" t="s">
        <v>30</v>
      </c>
      <c r="B2131">
        <v>2021</v>
      </c>
      <c r="C2131" t="s">
        <v>40</v>
      </c>
      <c r="D2131" s="29">
        <v>44378</v>
      </c>
      <c r="E2131" t="s">
        <v>96</v>
      </c>
      <c r="F2131" t="s">
        <v>17</v>
      </c>
      <c r="G2131">
        <v>492.40000000000003</v>
      </c>
      <c r="H2131">
        <v>163.19999999999999</v>
      </c>
      <c r="I2131" s="38">
        <v>458.79999999999995</v>
      </c>
      <c r="J2131">
        <v>152.69999999999999</v>
      </c>
      <c r="K2131">
        <v>7.3234524847428251</v>
      </c>
      <c r="L2131">
        <v>6.8762278978389002</v>
      </c>
    </row>
    <row r="2132" spans="1:12" x14ac:dyDescent="0.35">
      <c r="A2132" t="s">
        <v>30</v>
      </c>
      <c r="B2132">
        <v>2021</v>
      </c>
      <c r="C2132" t="s">
        <v>40</v>
      </c>
      <c r="D2132" s="29">
        <v>44378</v>
      </c>
      <c r="E2132" t="s">
        <v>96</v>
      </c>
      <c r="F2132" t="s">
        <v>82</v>
      </c>
      <c r="G2132">
        <v>485.8</v>
      </c>
      <c r="H2132">
        <v>163.19999999999999</v>
      </c>
      <c r="I2132" s="38">
        <v>457.90000000000003</v>
      </c>
      <c r="J2132">
        <v>152.69999999999999</v>
      </c>
      <c r="K2132">
        <v>6.093033413409036</v>
      </c>
      <c r="L2132">
        <v>6.8762278978389002</v>
      </c>
    </row>
    <row r="2133" spans="1:12" x14ac:dyDescent="0.35">
      <c r="A2133" t="s">
        <v>30</v>
      </c>
      <c r="B2133">
        <v>2021</v>
      </c>
      <c r="C2133" t="s">
        <v>40</v>
      </c>
      <c r="D2133" s="29">
        <v>44378</v>
      </c>
      <c r="E2133" t="s">
        <v>96</v>
      </c>
      <c r="F2133" t="s">
        <v>83</v>
      </c>
      <c r="G2133">
        <v>676.99999999999989</v>
      </c>
      <c r="H2133">
        <v>163.19999999999999</v>
      </c>
      <c r="I2133" s="38">
        <v>628.9</v>
      </c>
      <c r="J2133">
        <v>152.69999999999999</v>
      </c>
      <c r="K2133">
        <v>7.6482747654634933</v>
      </c>
      <c r="L2133">
        <v>6.8762278978389002</v>
      </c>
    </row>
    <row r="2134" spans="1:12" x14ac:dyDescent="0.35">
      <c r="A2134" t="s">
        <v>30</v>
      </c>
      <c r="B2134">
        <v>2021</v>
      </c>
      <c r="C2134" t="s">
        <v>40</v>
      </c>
      <c r="D2134" s="29">
        <v>44378</v>
      </c>
      <c r="E2134" t="s">
        <v>96</v>
      </c>
      <c r="F2134" t="s">
        <v>84</v>
      </c>
      <c r="G2134">
        <v>323.10000000000002</v>
      </c>
      <c r="H2134">
        <v>163.19999999999999</v>
      </c>
      <c r="I2134" s="38">
        <v>303.39999999999998</v>
      </c>
      <c r="J2134">
        <v>152.69999999999999</v>
      </c>
      <c r="K2134">
        <v>6.4930784442979714</v>
      </c>
      <c r="L2134">
        <v>6.8762278978389002</v>
      </c>
    </row>
    <row r="2135" spans="1:12" x14ac:dyDescent="0.35">
      <c r="A2135" t="s">
        <v>30</v>
      </c>
      <c r="B2135">
        <v>2021</v>
      </c>
      <c r="C2135" t="s">
        <v>40</v>
      </c>
      <c r="D2135" s="29">
        <v>44378</v>
      </c>
      <c r="E2135" t="s">
        <v>96</v>
      </c>
      <c r="F2135" t="s">
        <v>21</v>
      </c>
      <c r="G2135">
        <v>162.5</v>
      </c>
      <c r="H2135">
        <v>163.19999999999999</v>
      </c>
      <c r="I2135" s="38">
        <v>144.9</v>
      </c>
      <c r="J2135">
        <v>152.69999999999999</v>
      </c>
      <c r="K2135">
        <v>12.146307798481708</v>
      </c>
      <c r="L2135">
        <v>6.8762278978389002</v>
      </c>
    </row>
    <row r="2136" spans="1:12" x14ac:dyDescent="0.35">
      <c r="A2136" t="s">
        <v>30</v>
      </c>
      <c r="B2136">
        <v>2021</v>
      </c>
      <c r="C2136" t="s">
        <v>40</v>
      </c>
      <c r="D2136" s="29">
        <v>44378</v>
      </c>
      <c r="E2136" t="s">
        <v>96</v>
      </c>
      <c r="F2136" t="s">
        <v>23</v>
      </c>
      <c r="G2136">
        <v>170.4</v>
      </c>
      <c r="H2136">
        <v>163.19999999999999</v>
      </c>
      <c r="I2136" s="38">
        <v>158.19999999999999</v>
      </c>
      <c r="J2136">
        <v>152.69999999999999</v>
      </c>
      <c r="K2136">
        <v>7.7117572692794036</v>
      </c>
      <c r="L2136">
        <v>6.8762278978389002</v>
      </c>
    </row>
    <row r="2137" spans="1:12" x14ac:dyDescent="0.35">
      <c r="A2137" t="s">
        <v>33</v>
      </c>
      <c r="B2137">
        <v>2021</v>
      </c>
      <c r="C2137" t="s">
        <v>40</v>
      </c>
      <c r="D2137" s="29">
        <v>44378</v>
      </c>
      <c r="E2137" t="s">
        <v>96</v>
      </c>
      <c r="F2137" t="s">
        <v>75</v>
      </c>
      <c r="G2137">
        <v>2018.4000000000003</v>
      </c>
      <c r="H2137">
        <v>161.80000000000001</v>
      </c>
      <c r="I2137" s="38">
        <v>1859.3999999999999</v>
      </c>
      <c r="J2137">
        <v>150.80000000000001</v>
      </c>
      <c r="K2137">
        <v>8.5511455308164166</v>
      </c>
      <c r="L2137">
        <v>7.2944297082228102</v>
      </c>
    </row>
    <row r="2138" spans="1:12" x14ac:dyDescent="0.35">
      <c r="A2138" t="s">
        <v>33</v>
      </c>
      <c r="B2138">
        <v>2021</v>
      </c>
      <c r="C2138" t="s">
        <v>40</v>
      </c>
      <c r="D2138" s="29">
        <v>44378</v>
      </c>
      <c r="E2138" t="s">
        <v>96</v>
      </c>
      <c r="F2138" t="s">
        <v>17</v>
      </c>
      <c r="G2138">
        <v>455.3</v>
      </c>
      <c r="H2138">
        <v>161.80000000000001</v>
      </c>
      <c r="I2138" s="38">
        <v>432.9</v>
      </c>
      <c r="J2138">
        <v>150.80000000000001</v>
      </c>
      <c r="K2138">
        <v>5.1744051744051829</v>
      </c>
      <c r="L2138">
        <v>7.2944297082228102</v>
      </c>
    </row>
    <row r="2139" spans="1:12" x14ac:dyDescent="0.35">
      <c r="A2139" t="s">
        <v>33</v>
      </c>
      <c r="B2139">
        <v>2021</v>
      </c>
      <c r="C2139" t="s">
        <v>40</v>
      </c>
      <c r="D2139" s="29">
        <v>44378</v>
      </c>
      <c r="E2139" t="s">
        <v>96</v>
      </c>
      <c r="F2139" t="s">
        <v>82</v>
      </c>
      <c r="G2139">
        <v>471.3</v>
      </c>
      <c r="H2139">
        <v>161.80000000000001</v>
      </c>
      <c r="I2139" s="38">
        <v>436.5</v>
      </c>
      <c r="J2139">
        <v>150.80000000000001</v>
      </c>
      <c r="K2139">
        <v>7.972508591065294</v>
      </c>
      <c r="L2139">
        <v>7.2944297082228102</v>
      </c>
    </row>
    <row r="2140" spans="1:12" x14ac:dyDescent="0.35">
      <c r="A2140" t="s">
        <v>33</v>
      </c>
      <c r="B2140">
        <v>2021</v>
      </c>
      <c r="C2140" t="s">
        <v>40</v>
      </c>
      <c r="D2140" s="29">
        <v>44378</v>
      </c>
      <c r="E2140" t="s">
        <v>96</v>
      </c>
      <c r="F2140" t="s">
        <v>83</v>
      </c>
      <c r="G2140">
        <v>659.69999999999993</v>
      </c>
      <c r="H2140">
        <v>161.80000000000001</v>
      </c>
      <c r="I2140" s="38">
        <v>619</v>
      </c>
      <c r="J2140">
        <v>150.80000000000001</v>
      </c>
      <c r="K2140">
        <v>6.5751211631663864</v>
      </c>
      <c r="L2140">
        <v>7.2944297082228102</v>
      </c>
    </row>
    <row r="2141" spans="1:12" x14ac:dyDescent="0.35">
      <c r="A2141" t="s">
        <v>33</v>
      </c>
      <c r="B2141">
        <v>2021</v>
      </c>
      <c r="C2141" t="s">
        <v>40</v>
      </c>
      <c r="D2141" s="29">
        <v>44378</v>
      </c>
      <c r="E2141" t="s">
        <v>96</v>
      </c>
      <c r="F2141" t="s">
        <v>84</v>
      </c>
      <c r="G2141">
        <v>305.7</v>
      </c>
      <c r="H2141">
        <v>161.80000000000001</v>
      </c>
      <c r="I2141" s="38">
        <v>282.39999999999998</v>
      </c>
      <c r="J2141">
        <v>150.80000000000001</v>
      </c>
      <c r="K2141">
        <v>8.250708215297454</v>
      </c>
      <c r="L2141">
        <v>7.2944297082228102</v>
      </c>
    </row>
    <row r="2142" spans="1:12" x14ac:dyDescent="0.35">
      <c r="A2142" t="s">
        <v>33</v>
      </c>
      <c r="B2142">
        <v>2021</v>
      </c>
      <c r="C2142" t="s">
        <v>40</v>
      </c>
      <c r="D2142" s="29">
        <v>44378</v>
      </c>
      <c r="E2142" t="s">
        <v>96</v>
      </c>
      <c r="F2142" t="s">
        <v>21</v>
      </c>
      <c r="G2142">
        <v>157.69999999999999</v>
      </c>
      <c r="H2142">
        <v>161.80000000000001</v>
      </c>
      <c r="I2142" s="38">
        <v>137.1</v>
      </c>
      <c r="J2142">
        <v>150.80000000000001</v>
      </c>
      <c r="K2142">
        <v>15.025528811086794</v>
      </c>
      <c r="L2142">
        <v>7.2944297082228102</v>
      </c>
    </row>
    <row r="2143" spans="1:12" x14ac:dyDescent="0.35">
      <c r="A2143" t="s">
        <v>33</v>
      </c>
      <c r="B2143">
        <v>2021</v>
      </c>
      <c r="C2143" t="s">
        <v>40</v>
      </c>
      <c r="D2143" s="29">
        <v>44378</v>
      </c>
      <c r="E2143" t="s">
        <v>96</v>
      </c>
      <c r="F2143" t="s">
        <v>23</v>
      </c>
      <c r="G2143">
        <v>161.5</v>
      </c>
      <c r="H2143">
        <v>161.80000000000001</v>
      </c>
      <c r="I2143" s="38">
        <v>148.1</v>
      </c>
      <c r="J2143">
        <v>150.80000000000001</v>
      </c>
      <c r="K2143">
        <v>9.0479405806887279</v>
      </c>
      <c r="L2143">
        <v>7.2944297082228102</v>
      </c>
    </row>
    <row r="2144" spans="1:12" x14ac:dyDescent="0.35">
      <c r="A2144" t="s">
        <v>34</v>
      </c>
      <c r="B2144">
        <v>2021</v>
      </c>
      <c r="C2144" t="s">
        <v>41</v>
      </c>
      <c r="D2144" s="29">
        <v>44409</v>
      </c>
      <c r="E2144" t="s">
        <v>96</v>
      </c>
      <c r="F2144" t="s">
        <v>75</v>
      </c>
      <c r="G2144">
        <v>1979.3000000000002</v>
      </c>
      <c r="H2144">
        <v>163.19999999999999</v>
      </c>
      <c r="I2144" s="38">
        <v>1854.6</v>
      </c>
      <c r="J2144">
        <v>153.9</v>
      </c>
      <c r="K2144">
        <v>6.7238218483770238</v>
      </c>
      <c r="L2144">
        <v>6.0428849902534001</v>
      </c>
    </row>
    <row r="2145" spans="1:12" x14ac:dyDescent="0.35">
      <c r="A2145" t="s">
        <v>34</v>
      </c>
      <c r="B2145">
        <v>2021</v>
      </c>
      <c r="C2145" t="s">
        <v>41</v>
      </c>
      <c r="D2145" s="29">
        <v>44409</v>
      </c>
      <c r="E2145" t="s">
        <v>96</v>
      </c>
      <c r="F2145" t="s">
        <v>17</v>
      </c>
      <c r="G2145">
        <v>483</v>
      </c>
      <c r="H2145">
        <v>163.19999999999999</v>
      </c>
      <c r="I2145" s="38">
        <v>448.2</v>
      </c>
      <c r="J2145">
        <v>153.9</v>
      </c>
      <c r="K2145">
        <v>7.7643908969210198</v>
      </c>
      <c r="L2145">
        <v>6.0428849902534001</v>
      </c>
    </row>
    <row r="2146" spans="1:12" x14ac:dyDescent="0.35">
      <c r="A2146" t="s">
        <v>34</v>
      </c>
      <c r="B2146">
        <v>2021</v>
      </c>
      <c r="C2146" t="s">
        <v>41</v>
      </c>
      <c r="D2146" s="29">
        <v>44409</v>
      </c>
      <c r="E2146" t="s">
        <v>96</v>
      </c>
      <c r="F2146" t="s">
        <v>82</v>
      </c>
      <c r="G2146">
        <v>479.90000000000003</v>
      </c>
      <c r="H2146">
        <v>163.19999999999999</v>
      </c>
      <c r="I2146" s="38">
        <v>452.5</v>
      </c>
      <c r="J2146">
        <v>153.9</v>
      </c>
      <c r="K2146">
        <v>6.055248618784538</v>
      </c>
      <c r="L2146">
        <v>6.0428849902534001</v>
      </c>
    </row>
    <row r="2147" spans="1:12" x14ac:dyDescent="0.35">
      <c r="A2147" t="s">
        <v>34</v>
      </c>
      <c r="B2147">
        <v>2021</v>
      </c>
      <c r="C2147" t="s">
        <v>41</v>
      </c>
      <c r="D2147" s="29">
        <v>44409</v>
      </c>
      <c r="E2147" t="s">
        <v>96</v>
      </c>
      <c r="F2147" t="s">
        <v>83</v>
      </c>
      <c r="G2147">
        <v>672.4</v>
      </c>
      <c r="H2147">
        <v>163.19999999999999</v>
      </c>
      <c r="I2147" s="38">
        <v>623.5</v>
      </c>
      <c r="J2147">
        <v>153.9</v>
      </c>
      <c r="K2147">
        <v>7.8428227746591777</v>
      </c>
      <c r="L2147">
        <v>6.0428849902534001</v>
      </c>
    </row>
    <row r="2148" spans="1:12" x14ac:dyDescent="0.35">
      <c r="A2148" t="s">
        <v>34</v>
      </c>
      <c r="B2148">
        <v>2021</v>
      </c>
      <c r="C2148" t="s">
        <v>41</v>
      </c>
      <c r="D2148" s="29">
        <v>44409</v>
      </c>
      <c r="E2148" t="s">
        <v>96</v>
      </c>
      <c r="F2148" t="s">
        <v>84</v>
      </c>
      <c r="G2148">
        <v>317.5</v>
      </c>
      <c r="H2148">
        <v>163.19999999999999</v>
      </c>
      <c r="I2148" s="38">
        <v>297.39999999999998</v>
      </c>
      <c r="J2148">
        <v>153.9</v>
      </c>
      <c r="K2148">
        <v>6.7585743106926781</v>
      </c>
      <c r="L2148">
        <v>6.0428849902534001</v>
      </c>
    </row>
    <row r="2149" spans="1:12" x14ac:dyDescent="0.35">
      <c r="A2149" t="s">
        <v>34</v>
      </c>
      <c r="B2149">
        <v>2021</v>
      </c>
      <c r="C2149" t="s">
        <v>41</v>
      </c>
      <c r="D2149" s="29">
        <v>44409</v>
      </c>
      <c r="E2149" t="s">
        <v>96</v>
      </c>
      <c r="F2149" t="s">
        <v>21</v>
      </c>
      <c r="G2149">
        <v>162.6</v>
      </c>
      <c r="H2149">
        <v>163.19999999999999</v>
      </c>
      <c r="I2149" s="38">
        <v>143</v>
      </c>
      <c r="J2149">
        <v>153.9</v>
      </c>
      <c r="K2149">
        <v>13.706293706293701</v>
      </c>
      <c r="L2149">
        <v>6.0428849902534001</v>
      </c>
    </row>
    <row r="2150" spans="1:12" x14ac:dyDescent="0.35">
      <c r="A2150" t="s">
        <v>34</v>
      </c>
      <c r="B2150">
        <v>2021</v>
      </c>
      <c r="C2150" t="s">
        <v>41</v>
      </c>
      <c r="D2150" s="29">
        <v>44409</v>
      </c>
      <c r="E2150" t="s">
        <v>96</v>
      </c>
      <c r="F2150" t="s">
        <v>23</v>
      </c>
      <c r="G2150">
        <v>168.4</v>
      </c>
      <c r="H2150">
        <v>163.19999999999999</v>
      </c>
      <c r="I2150" s="38">
        <v>155</v>
      </c>
      <c r="J2150">
        <v>153.9</v>
      </c>
      <c r="K2150">
        <v>8.6451612903225836</v>
      </c>
      <c r="L2150">
        <v>6.0428849902534001</v>
      </c>
    </row>
    <row r="2151" spans="1:12" x14ac:dyDescent="0.35">
      <c r="A2151" t="s">
        <v>30</v>
      </c>
      <c r="B2151">
        <v>2021</v>
      </c>
      <c r="C2151" t="s">
        <v>41</v>
      </c>
      <c r="D2151" s="29">
        <v>44409</v>
      </c>
      <c r="E2151" t="s">
        <v>96</v>
      </c>
      <c r="F2151" t="s">
        <v>75</v>
      </c>
      <c r="G2151">
        <v>1963.2</v>
      </c>
      <c r="H2151">
        <v>163.6</v>
      </c>
      <c r="I2151" s="38">
        <v>1835.1</v>
      </c>
      <c r="J2151">
        <v>154.69999999999999</v>
      </c>
      <c r="K2151">
        <v>6.9805460192905091</v>
      </c>
      <c r="L2151">
        <v>5.7530704589528154</v>
      </c>
    </row>
    <row r="2152" spans="1:12" x14ac:dyDescent="0.35">
      <c r="A2152" t="s">
        <v>30</v>
      </c>
      <c r="B2152">
        <v>2021</v>
      </c>
      <c r="C2152" t="s">
        <v>41</v>
      </c>
      <c r="D2152" s="29">
        <v>44409</v>
      </c>
      <c r="E2152" t="s">
        <v>96</v>
      </c>
      <c r="F2152" t="s">
        <v>17</v>
      </c>
      <c r="G2152">
        <v>495.90000000000003</v>
      </c>
      <c r="H2152">
        <v>163.6</v>
      </c>
      <c r="I2152" s="38">
        <v>458.7</v>
      </c>
      <c r="J2152">
        <v>154.69999999999999</v>
      </c>
      <c r="K2152">
        <v>8.1098757357750273</v>
      </c>
      <c r="L2152">
        <v>5.7530704589528154</v>
      </c>
    </row>
    <row r="2153" spans="1:12" x14ac:dyDescent="0.35">
      <c r="A2153" t="s">
        <v>30</v>
      </c>
      <c r="B2153">
        <v>2021</v>
      </c>
      <c r="C2153" t="s">
        <v>41</v>
      </c>
      <c r="D2153" s="29">
        <v>44409</v>
      </c>
      <c r="E2153" t="s">
        <v>96</v>
      </c>
      <c r="F2153" t="s">
        <v>82</v>
      </c>
      <c r="G2153">
        <v>487.29999999999995</v>
      </c>
      <c r="H2153">
        <v>163.6</v>
      </c>
      <c r="I2153" s="38">
        <v>461.8</v>
      </c>
      <c r="J2153">
        <v>154.69999999999999</v>
      </c>
      <c r="K2153">
        <v>5.5218709398007677</v>
      </c>
      <c r="L2153">
        <v>5.7530704589528154</v>
      </c>
    </row>
    <row r="2154" spans="1:12" x14ac:dyDescent="0.35">
      <c r="A2154" t="s">
        <v>30</v>
      </c>
      <c r="B2154">
        <v>2021</v>
      </c>
      <c r="C2154" t="s">
        <v>41</v>
      </c>
      <c r="D2154" s="29">
        <v>44409</v>
      </c>
      <c r="E2154" t="s">
        <v>96</v>
      </c>
      <c r="F2154" t="s">
        <v>83</v>
      </c>
      <c r="G2154">
        <v>679.2</v>
      </c>
      <c r="H2154">
        <v>163.6</v>
      </c>
      <c r="I2154" s="38">
        <v>630.19999999999993</v>
      </c>
      <c r="J2154">
        <v>154.69999999999999</v>
      </c>
      <c r="K2154">
        <v>7.7753094255792004</v>
      </c>
      <c r="L2154">
        <v>5.7530704589528154</v>
      </c>
    </row>
    <row r="2155" spans="1:12" x14ac:dyDescent="0.35">
      <c r="A2155" t="s">
        <v>30</v>
      </c>
      <c r="B2155">
        <v>2021</v>
      </c>
      <c r="C2155" t="s">
        <v>41</v>
      </c>
      <c r="D2155" s="29">
        <v>44409</v>
      </c>
      <c r="E2155" t="s">
        <v>96</v>
      </c>
      <c r="F2155" t="s">
        <v>84</v>
      </c>
      <c r="G2155">
        <v>324.20000000000005</v>
      </c>
      <c r="H2155">
        <v>163.6</v>
      </c>
      <c r="I2155" s="38">
        <v>304.89999999999998</v>
      </c>
      <c r="J2155">
        <v>154.69999999999999</v>
      </c>
      <c r="K2155">
        <v>6.3299442440144542</v>
      </c>
      <c r="L2155">
        <v>5.7530704589528154</v>
      </c>
    </row>
    <row r="2156" spans="1:12" x14ac:dyDescent="0.35">
      <c r="A2156" t="s">
        <v>30</v>
      </c>
      <c r="B2156">
        <v>2021</v>
      </c>
      <c r="C2156" t="s">
        <v>41</v>
      </c>
      <c r="D2156" s="29">
        <v>44409</v>
      </c>
      <c r="E2156" t="s">
        <v>96</v>
      </c>
      <c r="F2156" t="s">
        <v>21</v>
      </c>
      <c r="G2156">
        <v>163.1</v>
      </c>
      <c r="H2156">
        <v>163.6</v>
      </c>
      <c r="I2156" s="38">
        <v>145.80000000000001</v>
      </c>
      <c r="J2156">
        <v>154.69999999999999</v>
      </c>
      <c r="K2156">
        <v>11.865569272976668</v>
      </c>
      <c r="L2156">
        <v>5.7530704589528154</v>
      </c>
    </row>
    <row r="2157" spans="1:12" x14ac:dyDescent="0.35">
      <c r="A2157" t="s">
        <v>30</v>
      </c>
      <c r="B2157">
        <v>2021</v>
      </c>
      <c r="C2157" t="s">
        <v>41</v>
      </c>
      <c r="D2157" s="29">
        <v>44409</v>
      </c>
      <c r="E2157" t="s">
        <v>96</v>
      </c>
      <c r="F2157" t="s">
        <v>23</v>
      </c>
      <c r="G2157">
        <v>171.1</v>
      </c>
      <c r="H2157">
        <v>163.6</v>
      </c>
      <c r="I2157" s="38">
        <v>158.80000000000001</v>
      </c>
      <c r="J2157">
        <v>154.69999999999999</v>
      </c>
      <c r="K2157">
        <v>7.7455919395465882</v>
      </c>
      <c r="L2157">
        <v>5.7530704589528154</v>
      </c>
    </row>
    <row r="2158" spans="1:12" x14ac:dyDescent="0.35">
      <c r="A2158" t="s">
        <v>33</v>
      </c>
      <c r="B2158">
        <v>2021</v>
      </c>
      <c r="C2158" t="s">
        <v>41</v>
      </c>
      <c r="D2158" s="29">
        <v>44409</v>
      </c>
      <c r="E2158" t="s">
        <v>96</v>
      </c>
      <c r="F2158" t="s">
        <v>75</v>
      </c>
      <c r="G2158">
        <v>2003.1</v>
      </c>
      <c r="H2158">
        <v>162.30000000000001</v>
      </c>
      <c r="I2158" s="38">
        <v>1888.3999999999999</v>
      </c>
      <c r="J2158">
        <v>152.9</v>
      </c>
      <c r="K2158">
        <v>6.0739250158864673</v>
      </c>
      <c r="L2158">
        <v>6.1478090255068709</v>
      </c>
    </row>
    <row r="2159" spans="1:12" x14ac:dyDescent="0.35">
      <c r="A2159" t="s">
        <v>33</v>
      </c>
      <c r="B2159">
        <v>2021</v>
      </c>
      <c r="C2159" t="s">
        <v>41</v>
      </c>
      <c r="D2159" s="29">
        <v>44409</v>
      </c>
      <c r="E2159" t="s">
        <v>96</v>
      </c>
      <c r="F2159" t="s">
        <v>17</v>
      </c>
      <c r="G2159">
        <v>460.7</v>
      </c>
      <c r="H2159">
        <v>162.30000000000001</v>
      </c>
      <c r="I2159" s="38">
        <v>433</v>
      </c>
      <c r="J2159">
        <v>152.9</v>
      </c>
      <c r="K2159">
        <v>6.3972286374133924</v>
      </c>
      <c r="L2159">
        <v>6.1478090255068709</v>
      </c>
    </row>
    <row r="2160" spans="1:12" x14ac:dyDescent="0.35">
      <c r="A2160" t="s">
        <v>33</v>
      </c>
      <c r="B2160">
        <v>2021</v>
      </c>
      <c r="C2160" t="s">
        <v>41</v>
      </c>
      <c r="D2160" s="29">
        <v>44409</v>
      </c>
      <c r="E2160" t="s">
        <v>96</v>
      </c>
      <c r="F2160" t="s">
        <v>82</v>
      </c>
      <c r="G2160">
        <v>472.9</v>
      </c>
      <c r="H2160">
        <v>162.30000000000001</v>
      </c>
      <c r="I2160" s="38">
        <v>444.9</v>
      </c>
      <c r="J2160">
        <v>152.9</v>
      </c>
      <c r="K2160">
        <v>6.2935491121600364</v>
      </c>
      <c r="L2160">
        <v>6.1478090255068709</v>
      </c>
    </row>
    <row r="2161" spans="1:12" x14ac:dyDescent="0.35">
      <c r="A2161" t="s">
        <v>33</v>
      </c>
      <c r="B2161">
        <v>2021</v>
      </c>
      <c r="C2161" t="s">
        <v>41</v>
      </c>
      <c r="D2161" s="29">
        <v>44409</v>
      </c>
      <c r="E2161" t="s">
        <v>96</v>
      </c>
      <c r="F2161" t="s">
        <v>83</v>
      </c>
      <c r="G2161">
        <v>664.6</v>
      </c>
      <c r="H2161">
        <v>162.30000000000001</v>
      </c>
      <c r="I2161" s="38">
        <v>620.09999999999991</v>
      </c>
      <c r="J2161">
        <v>152.9</v>
      </c>
      <c r="K2161">
        <v>7.1762618932430451</v>
      </c>
      <c r="L2161">
        <v>6.1478090255068709</v>
      </c>
    </row>
    <row r="2162" spans="1:12" x14ac:dyDescent="0.35">
      <c r="A2162" t="s">
        <v>33</v>
      </c>
      <c r="B2162">
        <v>2021</v>
      </c>
      <c r="C2162" t="s">
        <v>41</v>
      </c>
      <c r="D2162" s="29">
        <v>44409</v>
      </c>
      <c r="E2162" t="s">
        <v>96</v>
      </c>
      <c r="F2162" t="s">
        <v>84</v>
      </c>
      <c r="G2162">
        <v>309.2</v>
      </c>
      <c r="H2162">
        <v>162.30000000000001</v>
      </c>
      <c r="I2162" s="38">
        <v>289.3</v>
      </c>
      <c r="J2162">
        <v>152.9</v>
      </c>
      <c r="K2162">
        <v>6.8786726581403306</v>
      </c>
      <c r="L2162">
        <v>6.1478090255068709</v>
      </c>
    </row>
    <row r="2163" spans="1:12" x14ac:dyDescent="0.35">
      <c r="A2163" t="s">
        <v>33</v>
      </c>
      <c r="B2163">
        <v>2021</v>
      </c>
      <c r="C2163" t="s">
        <v>41</v>
      </c>
      <c r="D2163" s="29">
        <v>44409</v>
      </c>
      <c r="E2163" t="s">
        <v>96</v>
      </c>
      <c r="F2163" t="s">
        <v>21</v>
      </c>
      <c r="G2163">
        <v>160.69999999999999</v>
      </c>
      <c r="H2163">
        <v>162.30000000000001</v>
      </c>
      <c r="I2163" s="38">
        <v>138.30000000000001</v>
      </c>
      <c r="J2163">
        <v>152.9</v>
      </c>
      <c r="K2163">
        <v>16.19667389732464</v>
      </c>
      <c r="L2163">
        <v>6.1478090255068709</v>
      </c>
    </row>
    <row r="2164" spans="1:12" x14ac:dyDescent="0.35">
      <c r="A2164" t="s">
        <v>33</v>
      </c>
      <c r="B2164">
        <v>2021</v>
      </c>
      <c r="C2164" t="s">
        <v>41</v>
      </c>
      <c r="D2164" s="29">
        <v>44409</v>
      </c>
      <c r="E2164" t="s">
        <v>96</v>
      </c>
      <c r="F2164" t="s">
        <v>23</v>
      </c>
      <c r="G2164">
        <v>162.80000000000001</v>
      </c>
      <c r="H2164">
        <v>162.30000000000001</v>
      </c>
      <c r="I2164" s="38">
        <v>148.69999999999999</v>
      </c>
      <c r="J2164">
        <v>152.9</v>
      </c>
      <c r="K2164">
        <v>9.4821788836583885</v>
      </c>
      <c r="L2164">
        <v>6.1478090255068709</v>
      </c>
    </row>
    <row r="2165" spans="1:12" x14ac:dyDescent="0.35">
      <c r="A2165" t="s">
        <v>34</v>
      </c>
      <c r="B2165">
        <v>2021</v>
      </c>
      <c r="C2165" t="s">
        <v>42</v>
      </c>
      <c r="D2165" s="29">
        <v>44440</v>
      </c>
      <c r="E2165" t="s">
        <v>96</v>
      </c>
      <c r="F2165" t="s">
        <v>75</v>
      </c>
      <c r="G2165">
        <v>1979.3</v>
      </c>
      <c r="H2165">
        <v>163.19999999999999</v>
      </c>
      <c r="I2165" s="38">
        <v>1864.8</v>
      </c>
      <c r="J2165">
        <v>154.69999999999999</v>
      </c>
      <c r="K2165">
        <v>6.1400686400686402</v>
      </c>
      <c r="L2165">
        <v>5.4945054945054954</v>
      </c>
    </row>
    <row r="2166" spans="1:12" x14ac:dyDescent="0.35">
      <c r="A2166" t="s">
        <v>34</v>
      </c>
      <c r="B2166">
        <v>2021</v>
      </c>
      <c r="C2166" t="s">
        <v>42</v>
      </c>
      <c r="D2166" s="29">
        <v>44440</v>
      </c>
      <c r="E2166" t="s">
        <v>96</v>
      </c>
      <c r="F2166" t="s">
        <v>17</v>
      </c>
      <c r="G2166">
        <v>483.2</v>
      </c>
      <c r="H2166">
        <v>163.19999999999999</v>
      </c>
      <c r="I2166" s="38">
        <v>449.70000000000005</v>
      </c>
      <c r="J2166">
        <v>154.69999999999999</v>
      </c>
      <c r="K2166">
        <v>7.4494107182566021</v>
      </c>
      <c r="L2166">
        <v>5.4945054945054954</v>
      </c>
    </row>
    <row r="2167" spans="1:12" x14ac:dyDescent="0.35">
      <c r="A2167" t="s">
        <v>34</v>
      </c>
      <c r="B2167">
        <v>2021</v>
      </c>
      <c r="C2167" t="s">
        <v>42</v>
      </c>
      <c r="D2167" s="29">
        <v>44440</v>
      </c>
      <c r="E2167" t="s">
        <v>96</v>
      </c>
      <c r="F2167" t="s">
        <v>82</v>
      </c>
      <c r="G2167">
        <v>479.8</v>
      </c>
      <c r="H2167">
        <v>163.19999999999999</v>
      </c>
      <c r="I2167" s="38">
        <v>453.4</v>
      </c>
      <c r="J2167">
        <v>154.69999999999999</v>
      </c>
      <c r="K2167">
        <v>5.8226731363034929</v>
      </c>
      <c r="L2167">
        <v>5.4945054945054954</v>
      </c>
    </row>
    <row r="2168" spans="1:12" x14ac:dyDescent="0.35">
      <c r="A2168" t="s">
        <v>34</v>
      </c>
      <c r="B2168">
        <v>2021</v>
      </c>
      <c r="C2168" t="s">
        <v>42</v>
      </c>
      <c r="D2168" s="29">
        <v>44440</v>
      </c>
      <c r="E2168" t="s">
        <v>96</v>
      </c>
      <c r="F2168" t="s">
        <v>83</v>
      </c>
      <c r="G2168">
        <v>672.5</v>
      </c>
      <c r="H2168">
        <v>163.19999999999999</v>
      </c>
      <c r="I2168" s="38">
        <v>631.6</v>
      </c>
      <c r="J2168">
        <v>154.69999999999999</v>
      </c>
      <c r="K2168">
        <v>6.4756174794173491</v>
      </c>
      <c r="L2168">
        <v>5.4945054945054954</v>
      </c>
    </row>
    <row r="2169" spans="1:12" x14ac:dyDescent="0.35">
      <c r="A2169" t="s">
        <v>34</v>
      </c>
      <c r="B2169">
        <v>2021</v>
      </c>
      <c r="C2169" t="s">
        <v>42</v>
      </c>
      <c r="D2169" s="29">
        <v>44440</v>
      </c>
      <c r="E2169" t="s">
        <v>96</v>
      </c>
      <c r="F2169" t="s">
        <v>84</v>
      </c>
      <c r="G2169">
        <v>317.5</v>
      </c>
      <c r="H2169">
        <v>163.19999999999999</v>
      </c>
      <c r="I2169" s="38">
        <v>298.7</v>
      </c>
      <c r="J2169">
        <v>154.69999999999999</v>
      </c>
      <c r="K2169">
        <v>6.2939404084365629</v>
      </c>
      <c r="L2169">
        <v>5.4945054945054954</v>
      </c>
    </row>
    <row r="2170" spans="1:12" x14ac:dyDescent="0.35">
      <c r="A2170" t="s">
        <v>34</v>
      </c>
      <c r="B2170">
        <v>2021</v>
      </c>
      <c r="C2170" t="s">
        <v>42</v>
      </c>
      <c r="D2170" s="29">
        <v>44440</v>
      </c>
      <c r="E2170" t="s">
        <v>96</v>
      </c>
      <c r="F2170" t="s">
        <v>21</v>
      </c>
      <c r="G2170">
        <v>162.6</v>
      </c>
      <c r="H2170">
        <v>163.19999999999999</v>
      </c>
      <c r="I2170" s="38">
        <v>142.9</v>
      </c>
      <c r="J2170">
        <v>154.69999999999999</v>
      </c>
      <c r="K2170">
        <v>13.785864240727774</v>
      </c>
      <c r="L2170">
        <v>5.4945054945054954</v>
      </c>
    </row>
    <row r="2171" spans="1:12" x14ac:dyDescent="0.35">
      <c r="A2171" t="s">
        <v>34</v>
      </c>
      <c r="B2171">
        <v>2021</v>
      </c>
      <c r="C2171" t="s">
        <v>42</v>
      </c>
      <c r="D2171" s="29">
        <v>44440</v>
      </c>
      <c r="E2171" t="s">
        <v>96</v>
      </c>
      <c r="F2171" t="s">
        <v>23</v>
      </c>
      <c r="G2171">
        <v>168.4</v>
      </c>
      <c r="H2171">
        <v>163.19999999999999</v>
      </c>
      <c r="I2171" s="38">
        <v>155.6</v>
      </c>
      <c r="J2171">
        <v>154.69999999999999</v>
      </c>
      <c r="K2171">
        <v>8.2262210796915252</v>
      </c>
      <c r="L2171">
        <v>5.4945054945054954</v>
      </c>
    </row>
    <row r="2172" spans="1:12" x14ac:dyDescent="0.35">
      <c r="A2172" t="s">
        <v>30</v>
      </c>
      <c r="B2172">
        <v>2021</v>
      </c>
      <c r="C2172" t="s">
        <v>42</v>
      </c>
      <c r="D2172" s="29">
        <v>44440</v>
      </c>
      <c r="E2172" t="s">
        <v>96</v>
      </c>
      <c r="F2172" t="s">
        <v>75</v>
      </c>
      <c r="G2172">
        <v>1965.3</v>
      </c>
      <c r="H2172">
        <v>164</v>
      </c>
      <c r="I2172" s="38">
        <v>1841.9999999999998</v>
      </c>
      <c r="J2172">
        <v>155.4</v>
      </c>
      <c r="K2172">
        <v>6.6938110749185782</v>
      </c>
      <c r="L2172">
        <v>5.5341055341055299</v>
      </c>
    </row>
    <row r="2173" spans="1:12" x14ac:dyDescent="0.35">
      <c r="A2173" t="s">
        <v>30</v>
      </c>
      <c r="B2173">
        <v>2021</v>
      </c>
      <c r="C2173" t="s">
        <v>42</v>
      </c>
      <c r="D2173" s="29">
        <v>44440</v>
      </c>
      <c r="E2173" t="s">
        <v>96</v>
      </c>
      <c r="F2173" t="s">
        <v>17</v>
      </c>
      <c r="G2173">
        <v>498.4</v>
      </c>
      <c r="H2173">
        <v>164</v>
      </c>
      <c r="I2173" s="38">
        <v>459.9</v>
      </c>
      <c r="J2173">
        <v>155.4</v>
      </c>
      <c r="K2173">
        <v>8.3713850837138519</v>
      </c>
      <c r="L2173">
        <v>5.5341055341055299</v>
      </c>
    </row>
    <row r="2174" spans="1:12" x14ac:dyDescent="0.35">
      <c r="A2174" t="s">
        <v>30</v>
      </c>
      <c r="B2174">
        <v>2021</v>
      </c>
      <c r="C2174" t="s">
        <v>42</v>
      </c>
      <c r="D2174" s="29">
        <v>44440</v>
      </c>
      <c r="E2174" t="s">
        <v>96</v>
      </c>
      <c r="F2174" t="s">
        <v>82</v>
      </c>
      <c r="G2174">
        <v>488.4</v>
      </c>
      <c r="H2174">
        <v>164</v>
      </c>
      <c r="I2174" s="38">
        <v>462</v>
      </c>
      <c r="J2174">
        <v>155.4</v>
      </c>
      <c r="K2174">
        <v>5.7142857142857091</v>
      </c>
      <c r="L2174">
        <v>5.5341055341055299</v>
      </c>
    </row>
    <row r="2175" spans="1:12" x14ac:dyDescent="0.35">
      <c r="A2175" t="s">
        <v>30</v>
      </c>
      <c r="B2175">
        <v>2021</v>
      </c>
      <c r="C2175" t="s">
        <v>42</v>
      </c>
      <c r="D2175" s="29">
        <v>44440</v>
      </c>
      <c r="E2175" t="s">
        <v>96</v>
      </c>
      <c r="F2175" t="s">
        <v>83</v>
      </c>
      <c r="G2175">
        <v>681.7</v>
      </c>
      <c r="H2175">
        <v>164</v>
      </c>
      <c r="I2175" s="38">
        <v>638.5</v>
      </c>
      <c r="J2175">
        <v>155.4</v>
      </c>
      <c r="K2175">
        <v>6.7658574784651595</v>
      </c>
      <c r="L2175">
        <v>5.5341055341055299</v>
      </c>
    </row>
    <row r="2176" spans="1:12" x14ac:dyDescent="0.35">
      <c r="A2176" t="s">
        <v>30</v>
      </c>
      <c r="B2176">
        <v>2021</v>
      </c>
      <c r="C2176" t="s">
        <v>42</v>
      </c>
      <c r="D2176" s="29">
        <v>44440</v>
      </c>
      <c r="E2176" t="s">
        <v>96</v>
      </c>
      <c r="F2176" t="s">
        <v>84</v>
      </c>
      <c r="G2176">
        <v>325.10000000000002</v>
      </c>
      <c r="H2176">
        <v>164</v>
      </c>
      <c r="I2176" s="38">
        <v>305.29999999999995</v>
      </c>
      <c r="J2176">
        <v>155.4</v>
      </c>
      <c r="K2176">
        <v>6.4854241729446676</v>
      </c>
      <c r="L2176">
        <v>5.5341055341055299</v>
      </c>
    </row>
    <row r="2177" spans="1:12" x14ac:dyDescent="0.35">
      <c r="A2177" t="s">
        <v>30</v>
      </c>
      <c r="B2177">
        <v>2021</v>
      </c>
      <c r="C2177" t="s">
        <v>42</v>
      </c>
      <c r="D2177" s="29">
        <v>44440</v>
      </c>
      <c r="E2177" t="s">
        <v>96</v>
      </c>
      <c r="F2177" t="s">
        <v>21</v>
      </c>
      <c r="G2177">
        <v>163.69999999999999</v>
      </c>
      <c r="H2177">
        <v>164</v>
      </c>
      <c r="I2177" s="38">
        <v>146.4</v>
      </c>
      <c r="J2177">
        <v>155.4</v>
      </c>
      <c r="K2177">
        <v>11.816939890710371</v>
      </c>
      <c r="L2177">
        <v>5.5341055341055299</v>
      </c>
    </row>
    <row r="2178" spans="1:12" x14ac:dyDescent="0.35">
      <c r="A2178" t="s">
        <v>30</v>
      </c>
      <c r="B2178">
        <v>2021</v>
      </c>
      <c r="C2178" t="s">
        <v>42</v>
      </c>
      <c r="D2178" s="29">
        <v>44440</v>
      </c>
      <c r="E2178" t="s">
        <v>96</v>
      </c>
      <c r="F2178" t="s">
        <v>23</v>
      </c>
      <c r="G2178">
        <v>171.9</v>
      </c>
      <c r="H2178">
        <v>164</v>
      </c>
      <c r="I2178" s="38">
        <v>159.1</v>
      </c>
      <c r="J2178">
        <v>155.4</v>
      </c>
      <c r="K2178">
        <v>8.0452545568824707</v>
      </c>
      <c r="L2178">
        <v>5.5341055341055299</v>
      </c>
    </row>
    <row r="2179" spans="1:12" x14ac:dyDescent="0.35">
      <c r="A2179" t="s">
        <v>33</v>
      </c>
      <c r="B2179">
        <v>2021</v>
      </c>
      <c r="C2179" t="s">
        <v>42</v>
      </c>
      <c r="D2179" s="29">
        <v>44440</v>
      </c>
      <c r="E2179" t="s">
        <v>96</v>
      </c>
      <c r="F2179" t="s">
        <v>75</v>
      </c>
      <c r="G2179">
        <v>2003.1000000000001</v>
      </c>
      <c r="H2179">
        <v>162.30000000000001</v>
      </c>
      <c r="I2179" s="38">
        <v>1903.9</v>
      </c>
      <c r="J2179">
        <v>154</v>
      </c>
      <c r="K2179">
        <v>5.2103576868533032</v>
      </c>
      <c r="L2179">
        <v>5.3896103896103966</v>
      </c>
    </row>
    <row r="2180" spans="1:12" x14ac:dyDescent="0.35">
      <c r="A2180" t="s">
        <v>33</v>
      </c>
      <c r="B2180">
        <v>2021</v>
      </c>
      <c r="C2180" t="s">
        <v>42</v>
      </c>
      <c r="D2180" s="29">
        <v>44440</v>
      </c>
      <c r="E2180" t="s">
        <v>96</v>
      </c>
      <c r="F2180" t="s">
        <v>17</v>
      </c>
      <c r="G2180">
        <v>460.79999999999995</v>
      </c>
      <c r="H2180">
        <v>162.30000000000001</v>
      </c>
      <c r="I2180" s="38">
        <v>434.6</v>
      </c>
      <c r="J2180">
        <v>154</v>
      </c>
      <c r="K2180">
        <v>6.0285319834330258</v>
      </c>
      <c r="L2180">
        <v>5.3896103896103966</v>
      </c>
    </row>
    <row r="2181" spans="1:12" x14ac:dyDescent="0.35">
      <c r="A2181" t="s">
        <v>33</v>
      </c>
      <c r="B2181">
        <v>2021</v>
      </c>
      <c r="C2181" t="s">
        <v>42</v>
      </c>
      <c r="D2181" s="29">
        <v>44440</v>
      </c>
      <c r="E2181" t="s">
        <v>96</v>
      </c>
      <c r="F2181" t="s">
        <v>82</v>
      </c>
      <c r="G2181">
        <v>472.90000000000003</v>
      </c>
      <c r="H2181">
        <v>162.30000000000001</v>
      </c>
      <c r="I2181" s="38">
        <v>446.29999999999995</v>
      </c>
      <c r="J2181">
        <v>154</v>
      </c>
      <c r="K2181">
        <v>5.9601165135559224</v>
      </c>
      <c r="L2181">
        <v>5.3896103896103966</v>
      </c>
    </row>
    <row r="2182" spans="1:12" x14ac:dyDescent="0.35">
      <c r="A2182" t="s">
        <v>33</v>
      </c>
      <c r="B2182">
        <v>2021</v>
      </c>
      <c r="C2182" t="s">
        <v>42</v>
      </c>
      <c r="D2182" s="29">
        <v>44440</v>
      </c>
      <c r="E2182" t="s">
        <v>96</v>
      </c>
      <c r="F2182" t="s">
        <v>83</v>
      </c>
      <c r="G2182">
        <v>664.80000000000007</v>
      </c>
      <c r="H2182">
        <v>162.30000000000001</v>
      </c>
      <c r="I2182" s="38">
        <v>628</v>
      </c>
      <c r="J2182">
        <v>154</v>
      </c>
      <c r="K2182">
        <v>5.8598726114649793</v>
      </c>
      <c r="L2182">
        <v>5.3896103896103966</v>
      </c>
    </row>
    <row r="2183" spans="1:12" x14ac:dyDescent="0.35">
      <c r="A2183" t="s">
        <v>33</v>
      </c>
      <c r="B2183">
        <v>2021</v>
      </c>
      <c r="C2183" t="s">
        <v>42</v>
      </c>
      <c r="D2183" s="29">
        <v>44440</v>
      </c>
      <c r="E2183" t="s">
        <v>96</v>
      </c>
      <c r="F2183" t="s">
        <v>84</v>
      </c>
      <c r="G2183">
        <v>309.3</v>
      </c>
      <c r="H2183">
        <v>162.30000000000001</v>
      </c>
      <c r="I2183" s="38">
        <v>291.39999999999998</v>
      </c>
      <c r="J2183">
        <v>154</v>
      </c>
      <c r="K2183">
        <v>6.1427590940288388</v>
      </c>
      <c r="L2183">
        <v>5.3896103896103966</v>
      </c>
    </row>
    <row r="2184" spans="1:12" x14ac:dyDescent="0.35">
      <c r="A2184" t="s">
        <v>33</v>
      </c>
      <c r="B2184">
        <v>2021</v>
      </c>
      <c r="C2184" t="s">
        <v>42</v>
      </c>
      <c r="D2184" s="29">
        <v>44440</v>
      </c>
      <c r="E2184" t="s">
        <v>96</v>
      </c>
      <c r="F2184" t="s">
        <v>21</v>
      </c>
      <c r="G2184">
        <v>160.80000000000001</v>
      </c>
      <c r="H2184">
        <v>162.30000000000001</v>
      </c>
      <c r="I2184" s="38">
        <v>137.19999999999999</v>
      </c>
      <c r="J2184">
        <v>154</v>
      </c>
      <c r="K2184">
        <v>17.201166180758033</v>
      </c>
      <c r="L2184">
        <v>5.3896103896103966</v>
      </c>
    </row>
    <row r="2185" spans="1:12" x14ac:dyDescent="0.35">
      <c r="A2185" t="s">
        <v>33</v>
      </c>
      <c r="B2185">
        <v>2021</v>
      </c>
      <c r="C2185" t="s">
        <v>42</v>
      </c>
      <c r="D2185" s="29">
        <v>44440</v>
      </c>
      <c r="E2185" t="s">
        <v>96</v>
      </c>
      <c r="F2185" t="s">
        <v>23</v>
      </c>
      <c r="G2185">
        <v>162.80000000000001</v>
      </c>
      <c r="H2185">
        <v>162.30000000000001</v>
      </c>
      <c r="I2185" s="38">
        <v>150</v>
      </c>
      <c r="J2185">
        <v>154</v>
      </c>
      <c r="K2185">
        <v>8.5333333333333421</v>
      </c>
      <c r="L2185">
        <v>5.3896103896103966</v>
      </c>
    </row>
    <row r="2186" spans="1:12" x14ac:dyDescent="0.35">
      <c r="A2186" t="s">
        <v>34</v>
      </c>
      <c r="B2186">
        <v>2021</v>
      </c>
      <c r="C2186" t="s">
        <v>43</v>
      </c>
      <c r="D2186" s="29">
        <v>44470</v>
      </c>
      <c r="E2186" t="s">
        <v>96</v>
      </c>
      <c r="F2186" t="s">
        <v>75</v>
      </c>
      <c r="G2186">
        <v>2012.3000000000002</v>
      </c>
      <c r="H2186">
        <v>165.5</v>
      </c>
      <c r="I2186" s="38">
        <v>1904.6000000000004</v>
      </c>
      <c r="J2186">
        <v>156.4</v>
      </c>
      <c r="K2186">
        <v>5.6547306521054184</v>
      </c>
      <c r="L2186">
        <v>5.8184143222506357</v>
      </c>
    </row>
    <row r="2187" spans="1:12" x14ac:dyDescent="0.35">
      <c r="A2187" t="s">
        <v>34</v>
      </c>
      <c r="B2187">
        <v>2021</v>
      </c>
      <c r="C2187" t="s">
        <v>43</v>
      </c>
      <c r="D2187" s="29">
        <v>44470</v>
      </c>
      <c r="E2187" t="s">
        <v>96</v>
      </c>
      <c r="F2187" t="s">
        <v>17</v>
      </c>
      <c r="G2187">
        <v>486.3</v>
      </c>
      <c r="H2187">
        <v>165.5</v>
      </c>
      <c r="I2187" s="38">
        <v>450.59999999999997</v>
      </c>
      <c r="J2187">
        <v>156.4</v>
      </c>
      <c r="K2187">
        <v>7.9227696404793715</v>
      </c>
      <c r="L2187">
        <v>5.8184143222506357</v>
      </c>
    </row>
    <row r="2188" spans="1:12" x14ac:dyDescent="0.35">
      <c r="A2188" t="s">
        <v>34</v>
      </c>
      <c r="B2188">
        <v>2021</v>
      </c>
      <c r="C2188" t="s">
        <v>43</v>
      </c>
      <c r="D2188" s="29">
        <v>44470</v>
      </c>
      <c r="E2188" t="s">
        <v>96</v>
      </c>
      <c r="F2188" t="s">
        <v>82</v>
      </c>
      <c r="G2188">
        <v>483.19999999999993</v>
      </c>
      <c r="H2188">
        <v>165.5</v>
      </c>
      <c r="I2188" s="38">
        <v>455.6</v>
      </c>
      <c r="J2188">
        <v>156.4</v>
      </c>
      <c r="K2188">
        <v>6.0579455662861958</v>
      </c>
      <c r="L2188">
        <v>5.8184143222506357</v>
      </c>
    </row>
    <row r="2189" spans="1:12" x14ac:dyDescent="0.35">
      <c r="A2189" t="s">
        <v>34</v>
      </c>
      <c r="B2189">
        <v>2021</v>
      </c>
      <c r="C2189" t="s">
        <v>43</v>
      </c>
      <c r="D2189" s="29">
        <v>44470</v>
      </c>
      <c r="E2189" t="s">
        <v>96</v>
      </c>
      <c r="F2189" t="s">
        <v>83</v>
      </c>
      <c r="G2189">
        <v>675.3</v>
      </c>
      <c r="H2189">
        <v>165.5</v>
      </c>
      <c r="I2189" s="38">
        <v>631.79999999999995</v>
      </c>
      <c r="J2189">
        <v>156.4</v>
      </c>
      <c r="K2189">
        <v>6.8850902184235521</v>
      </c>
      <c r="L2189">
        <v>5.8184143222506357</v>
      </c>
    </row>
    <row r="2190" spans="1:12" x14ac:dyDescent="0.35">
      <c r="A2190" t="s">
        <v>34</v>
      </c>
      <c r="B2190">
        <v>2021</v>
      </c>
      <c r="C2190" t="s">
        <v>43</v>
      </c>
      <c r="D2190" s="29">
        <v>44470</v>
      </c>
      <c r="E2190" t="s">
        <v>96</v>
      </c>
      <c r="F2190" t="s">
        <v>84</v>
      </c>
      <c r="G2190">
        <v>319.39999999999998</v>
      </c>
      <c r="H2190">
        <v>165.5</v>
      </c>
      <c r="I2190" s="38">
        <v>299.10000000000002</v>
      </c>
      <c r="J2190">
        <v>156.4</v>
      </c>
      <c r="K2190">
        <v>6.7870277499164011</v>
      </c>
      <c r="L2190">
        <v>5.8184143222506357</v>
      </c>
    </row>
    <row r="2191" spans="1:12" x14ac:dyDescent="0.35">
      <c r="A2191" t="s">
        <v>34</v>
      </c>
      <c r="B2191">
        <v>2021</v>
      </c>
      <c r="C2191" t="s">
        <v>43</v>
      </c>
      <c r="D2191" s="29">
        <v>44470</v>
      </c>
      <c r="E2191" t="s">
        <v>96</v>
      </c>
      <c r="F2191" t="s">
        <v>21</v>
      </c>
      <c r="G2191">
        <v>164.2</v>
      </c>
      <c r="H2191">
        <v>165.5</v>
      </c>
      <c r="I2191" s="38">
        <v>143.1</v>
      </c>
      <c r="J2191">
        <v>156.4</v>
      </c>
      <c r="K2191">
        <v>14.744933612858139</v>
      </c>
      <c r="L2191">
        <v>5.8184143222506357</v>
      </c>
    </row>
    <row r="2192" spans="1:12" x14ac:dyDescent="0.35">
      <c r="A2192" t="s">
        <v>34</v>
      </c>
      <c r="B2192">
        <v>2021</v>
      </c>
      <c r="C2192" t="s">
        <v>43</v>
      </c>
      <c r="D2192" s="29">
        <v>44470</v>
      </c>
      <c r="E2192" t="s">
        <v>96</v>
      </c>
      <c r="F2192" t="s">
        <v>23</v>
      </c>
      <c r="G2192">
        <v>169.1</v>
      </c>
      <c r="H2192">
        <v>165.5</v>
      </c>
      <c r="I2192" s="38">
        <v>156.30000000000001</v>
      </c>
      <c r="J2192">
        <v>156.4</v>
      </c>
      <c r="K2192">
        <v>8.1893793985924397</v>
      </c>
      <c r="L2192">
        <v>5.8184143222506357</v>
      </c>
    </row>
    <row r="2193" spans="1:12" x14ac:dyDescent="0.35">
      <c r="A2193" t="s">
        <v>30</v>
      </c>
      <c r="B2193">
        <v>2021</v>
      </c>
      <c r="C2193" t="s">
        <v>43</v>
      </c>
      <c r="D2193" s="29">
        <v>44470</v>
      </c>
      <c r="E2193" t="s">
        <v>96</v>
      </c>
      <c r="F2193" t="s">
        <v>75</v>
      </c>
      <c r="G2193">
        <v>1995.3999999999999</v>
      </c>
      <c r="H2193">
        <v>166.3</v>
      </c>
      <c r="I2193" s="38">
        <v>1883.5</v>
      </c>
      <c r="J2193">
        <v>157.5</v>
      </c>
      <c r="K2193">
        <v>5.9410671621980287</v>
      </c>
      <c r="L2193">
        <v>5.5873015873015941</v>
      </c>
    </row>
    <row r="2194" spans="1:12" x14ac:dyDescent="0.35">
      <c r="A2194" t="s">
        <v>30</v>
      </c>
      <c r="B2194">
        <v>2021</v>
      </c>
      <c r="C2194" t="s">
        <v>43</v>
      </c>
      <c r="D2194" s="29">
        <v>44470</v>
      </c>
      <c r="E2194" t="s">
        <v>96</v>
      </c>
      <c r="F2194" t="s">
        <v>17</v>
      </c>
      <c r="G2194">
        <v>502.00000000000006</v>
      </c>
      <c r="H2194">
        <v>166.3</v>
      </c>
      <c r="I2194" s="38">
        <v>461.29999999999995</v>
      </c>
      <c r="J2194">
        <v>157.5</v>
      </c>
      <c r="K2194">
        <v>8.8228918274442023</v>
      </c>
      <c r="L2194">
        <v>5.5873015873015941</v>
      </c>
    </row>
    <row r="2195" spans="1:12" x14ac:dyDescent="0.35">
      <c r="A2195" t="s">
        <v>30</v>
      </c>
      <c r="B2195">
        <v>2021</v>
      </c>
      <c r="C2195" t="s">
        <v>43</v>
      </c>
      <c r="D2195" s="29">
        <v>44470</v>
      </c>
      <c r="E2195" t="s">
        <v>96</v>
      </c>
      <c r="F2195" t="s">
        <v>82</v>
      </c>
      <c r="G2195">
        <v>492.1</v>
      </c>
      <c r="H2195">
        <v>166.3</v>
      </c>
      <c r="I2195" s="38">
        <v>465.4</v>
      </c>
      <c r="J2195">
        <v>157.5</v>
      </c>
      <c r="K2195">
        <v>5.7370004297378703</v>
      </c>
      <c r="L2195">
        <v>5.5873015873015941</v>
      </c>
    </row>
    <row r="2196" spans="1:12" x14ac:dyDescent="0.35">
      <c r="A2196" t="s">
        <v>30</v>
      </c>
      <c r="B2196">
        <v>2021</v>
      </c>
      <c r="C2196" t="s">
        <v>43</v>
      </c>
      <c r="D2196" s="29">
        <v>44470</v>
      </c>
      <c r="E2196" t="s">
        <v>96</v>
      </c>
      <c r="F2196" t="s">
        <v>83</v>
      </c>
      <c r="G2196">
        <v>684.30000000000007</v>
      </c>
      <c r="H2196">
        <v>166.3</v>
      </c>
      <c r="I2196" s="38">
        <v>638.70000000000005</v>
      </c>
      <c r="J2196">
        <v>157.5</v>
      </c>
      <c r="K2196">
        <v>7.1395021136683914</v>
      </c>
      <c r="L2196">
        <v>5.5873015873015941</v>
      </c>
    </row>
    <row r="2197" spans="1:12" x14ac:dyDescent="0.35">
      <c r="A2197" t="s">
        <v>30</v>
      </c>
      <c r="B2197">
        <v>2021</v>
      </c>
      <c r="C2197" t="s">
        <v>43</v>
      </c>
      <c r="D2197" s="29">
        <v>44470</v>
      </c>
      <c r="E2197" t="s">
        <v>96</v>
      </c>
      <c r="F2197" t="s">
        <v>84</v>
      </c>
      <c r="G2197">
        <v>326.7</v>
      </c>
      <c r="H2197">
        <v>166.3</v>
      </c>
      <c r="I2197" s="38">
        <v>306.3</v>
      </c>
      <c r="J2197">
        <v>157.5</v>
      </c>
      <c r="K2197">
        <v>6.660137120470119</v>
      </c>
      <c r="L2197">
        <v>5.5873015873015941</v>
      </c>
    </row>
    <row r="2198" spans="1:12" x14ac:dyDescent="0.35">
      <c r="A2198" t="s">
        <v>30</v>
      </c>
      <c r="B2198">
        <v>2021</v>
      </c>
      <c r="C2198" t="s">
        <v>43</v>
      </c>
      <c r="D2198" s="29">
        <v>44470</v>
      </c>
      <c r="E2198" t="s">
        <v>96</v>
      </c>
      <c r="F2198" t="s">
        <v>21</v>
      </c>
      <c r="G2198">
        <v>165.5</v>
      </c>
      <c r="H2198">
        <v>166.3</v>
      </c>
      <c r="I2198" s="38">
        <v>146.80000000000001</v>
      </c>
      <c r="J2198">
        <v>157.5</v>
      </c>
      <c r="K2198">
        <v>12.738419618528601</v>
      </c>
      <c r="L2198">
        <v>5.5873015873015941</v>
      </c>
    </row>
    <row r="2199" spans="1:12" x14ac:dyDescent="0.35">
      <c r="A2199" t="s">
        <v>30</v>
      </c>
      <c r="B2199">
        <v>2021</v>
      </c>
      <c r="C2199" t="s">
        <v>43</v>
      </c>
      <c r="D2199" s="29">
        <v>44470</v>
      </c>
      <c r="E2199" t="s">
        <v>96</v>
      </c>
      <c r="F2199" t="s">
        <v>23</v>
      </c>
      <c r="G2199">
        <v>172.5</v>
      </c>
      <c r="H2199">
        <v>166.3</v>
      </c>
      <c r="I2199" s="38">
        <v>159.5</v>
      </c>
      <c r="J2199">
        <v>157.5</v>
      </c>
      <c r="K2199">
        <v>8.1504702194357357</v>
      </c>
      <c r="L2199">
        <v>5.5873015873015941</v>
      </c>
    </row>
    <row r="2200" spans="1:12" x14ac:dyDescent="0.35">
      <c r="A2200" t="s">
        <v>33</v>
      </c>
      <c r="B2200">
        <v>2021</v>
      </c>
      <c r="C2200" t="s">
        <v>43</v>
      </c>
      <c r="D2200" s="29">
        <v>44470</v>
      </c>
      <c r="E2200" t="s">
        <v>96</v>
      </c>
      <c r="F2200" t="s">
        <v>75</v>
      </c>
      <c r="G2200">
        <v>2043.0000000000002</v>
      </c>
      <c r="H2200">
        <v>164.6</v>
      </c>
      <c r="I2200" s="38">
        <v>1941</v>
      </c>
      <c r="J2200">
        <v>155.19999999999999</v>
      </c>
      <c r="K2200">
        <v>5.2550231839258226</v>
      </c>
      <c r="L2200">
        <v>6.0567010309278393</v>
      </c>
    </row>
    <row r="2201" spans="1:12" x14ac:dyDescent="0.35">
      <c r="A2201" t="s">
        <v>33</v>
      </c>
      <c r="B2201">
        <v>2021</v>
      </c>
      <c r="C2201" t="s">
        <v>43</v>
      </c>
      <c r="D2201" s="29">
        <v>44470</v>
      </c>
      <c r="E2201" t="s">
        <v>96</v>
      </c>
      <c r="F2201" t="s">
        <v>17</v>
      </c>
      <c r="G2201">
        <v>463.50000000000006</v>
      </c>
      <c r="H2201">
        <v>164.6</v>
      </c>
      <c r="I2201" s="38">
        <v>434.90000000000003</v>
      </c>
      <c r="J2201">
        <v>155.19999999999999</v>
      </c>
      <c r="K2201">
        <v>6.5762244194067652</v>
      </c>
      <c r="L2201">
        <v>6.0567010309278393</v>
      </c>
    </row>
    <row r="2202" spans="1:12" x14ac:dyDescent="0.35">
      <c r="A2202" t="s">
        <v>33</v>
      </c>
      <c r="B2202">
        <v>2021</v>
      </c>
      <c r="C2202" t="s">
        <v>43</v>
      </c>
      <c r="D2202" s="29">
        <v>44470</v>
      </c>
      <c r="E2202" t="s">
        <v>96</v>
      </c>
      <c r="F2202" t="s">
        <v>82</v>
      </c>
      <c r="G2202">
        <v>476.09999999999997</v>
      </c>
      <c r="H2202">
        <v>164.6</v>
      </c>
      <c r="I2202" s="38">
        <v>447.59999999999997</v>
      </c>
      <c r="J2202">
        <v>155.19999999999999</v>
      </c>
      <c r="K2202">
        <v>6.3672922252010729</v>
      </c>
      <c r="L2202">
        <v>6.0567010309278393</v>
      </c>
    </row>
    <row r="2203" spans="1:12" x14ac:dyDescent="0.35">
      <c r="A2203" t="s">
        <v>33</v>
      </c>
      <c r="B2203">
        <v>2021</v>
      </c>
      <c r="C2203" t="s">
        <v>43</v>
      </c>
      <c r="D2203" s="29">
        <v>44470</v>
      </c>
      <c r="E2203" t="s">
        <v>96</v>
      </c>
      <c r="F2203" t="s">
        <v>83</v>
      </c>
      <c r="G2203">
        <v>667.8</v>
      </c>
      <c r="H2203">
        <v>164.6</v>
      </c>
      <c r="I2203" s="38">
        <v>628</v>
      </c>
      <c r="J2203">
        <v>155.19999999999999</v>
      </c>
      <c r="K2203">
        <v>6.3375796178343879</v>
      </c>
      <c r="L2203">
        <v>6.0567010309278393</v>
      </c>
    </row>
    <row r="2204" spans="1:12" x14ac:dyDescent="0.35">
      <c r="A2204" t="s">
        <v>33</v>
      </c>
      <c r="B2204">
        <v>2021</v>
      </c>
      <c r="C2204" t="s">
        <v>43</v>
      </c>
      <c r="D2204" s="29">
        <v>44470</v>
      </c>
      <c r="E2204" t="s">
        <v>96</v>
      </c>
      <c r="F2204" t="s">
        <v>84</v>
      </c>
      <c r="G2204">
        <v>311.3</v>
      </c>
      <c r="H2204">
        <v>164.6</v>
      </c>
      <c r="I2204" s="38">
        <v>291.29999999999995</v>
      </c>
      <c r="J2204">
        <v>155.19999999999999</v>
      </c>
      <c r="K2204">
        <v>6.865774116031603</v>
      </c>
      <c r="L2204">
        <v>6.0567010309278393</v>
      </c>
    </row>
    <row r="2205" spans="1:12" x14ac:dyDescent="0.35">
      <c r="A2205" t="s">
        <v>33</v>
      </c>
      <c r="B2205">
        <v>2021</v>
      </c>
      <c r="C2205" t="s">
        <v>43</v>
      </c>
      <c r="D2205" s="29">
        <v>44470</v>
      </c>
      <c r="E2205" t="s">
        <v>96</v>
      </c>
      <c r="F2205" t="s">
        <v>21</v>
      </c>
      <c r="G2205">
        <v>162.19999999999999</v>
      </c>
      <c r="H2205">
        <v>164.6</v>
      </c>
      <c r="I2205" s="38">
        <v>137.1</v>
      </c>
      <c r="J2205">
        <v>155.19999999999999</v>
      </c>
      <c r="K2205">
        <v>18.307804522246531</v>
      </c>
      <c r="L2205">
        <v>6.0567010309278393</v>
      </c>
    </row>
    <row r="2206" spans="1:12" x14ac:dyDescent="0.35">
      <c r="A2206" t="s">
        <v>33</v>
      </c>
      <c r="B2206">
        <v>2021</v>
      </c>
      <c r="C2206" t="s">
        <v>43</v>
      </c>
      <c r="D2206" s="29">
        <v>44470</v>
      </c>
      <c r="E2206" t="s">
        <v>96</v>
      </c>
      <c r="F2206" t="s">
        <v>23</v>
      </c>
      <c r="G2206">
        <v>163.5</v>
      </c>
      <c r="H2206">
        <v>164.6</v>
      </c>
      <c r="I2206" s="38">
        <v>151</v>
      </c>
      <c r="J2206">
        <v>155.19999999999999</v>
      </c>
      <c r="K2206">
        <v>8.2781456953642394</v>
      </c>
      <c r="L2206">
        <v>6.0567010309278393</v>
      </c>
    </row>
    <row r="2207" spans="1:12" x14ac:dyDescent="0.35">
      <c r="A2207" t="s">
        <v>34</v>
      </c>
      <c r="B2207">
        <v>2021</v>
      </c>
      <c r="C2207" t="s">
        <v>45</v>
      </c>
      <c r="D2207" s="29">
        <v>44501</v>
      </c>
      <c r="E2207" t="s">
        <v>96</v>
      </c>
      <c r="F2207" t="s">
        <v>75</v>
      </c>
      <c r="G2207">
        <v>2030.3999999999999</v>
      </c>
      <c r="H2207">
        <v>166.7</v>
      </c>
      <c r="I2207" s="38">
        <v>1949.1000000000001</v>
      </c>
      <c r="J2207">
        <v>158.4</v>
      </c>
      <c r="K2207">
        <v>4.1711559181160398</v>
      </c>
      <c r="L2207">
        <v>5.239898989898979</v>
      </c>
    </row>
    <row r="2208" spans="1:12" x14ac:dyDescent="0.35">
      <c r="A2208" t="s">
        <v>34</v>
      </c>
      <c r="B2208">
        <v>2021</v>
      </c>
      <c r="C2208" t="s">
        <v>45</v>
      </c>
      <c r="D2208" s="29">
        <v>44501</v>
      </c>
      <c r="E2208" t="s">
        <v>96</v>
      </c>
      <c r="F2208" t="s">
        <v>17</v>
      </c>
      <c r="G2208">
        <v>490.40000000000003</v>
      </c>
      <c r="H2208">
        <v>166.7</v>
      </c>
      <c r="I2208" s="38">
        <v>452.00000000000006</v>
      </c>
      <c r="J2208">
        <v>158.4</v>
      </c>
      <c r="K2208">
        <v>8.4955752212389317</v>
      </c>
      <c r="L2208">
        <v>5.239898989898979</v>
      </c>
    </row>
    <row r="2209" spans="1:12" x14ac:dyDescent="0.35">
      <c r="A2209" t="s">
        <v>34</v>
      </c>
      <c r="B2209">
        <v>2021</v>
      </c>
      <c r="C2209" t="s">
        <v>45</v>
      </c>
      <c r="D2209" s="29">
        <v>44501</v>
      </c>
      <c r="E2209" t="s">
        <v>96</v>
      </c>
      <c r="F2209" t="s">
        <v>82</v>
      </c>
      <c r="G2209">
        <v>483.3</v>
      </c>
      <c r="H2209">
        <v>166.7</v>
      </c>
      <c r="I2209" s="38">
        <v>457</v>
      </c>
      <c r="J2209">
        <v>158.4</v>
      </c>
      <c r="K2209">
        <v>5.7549234135667415</v>
      </c>
      <c r="L2209">
        <v>5.239898989898979</v>
      </c>
    </row>
    <row r="2210" spans="1:12" x14ac:dyDescent="0.35">
      <c r="A2210" t="s">
        <v>34</v>
      </c>
      <c r="B2210">
        <v>2021</v>
      </c>
      <c r="C2210" t="s">
        <v>45</v>
      </c>
      <c r="D2210" s="29">
        <v>44501</v>
      </c>
      <c r="E2210" t="s">
        <v>96</v>
      </c>
      <c r="F2210" t="s">
        <v>83</v>
      </c>
      <c r="G2210">
        <v>678.60000000000014</v>
      </c>
      <c r="H2210">
        <v>166.7</v>
      </c>
      <c r="I2210" s="38">
        <v>636.6</v>
      </c>
      <c r="J2210">
        <v>158.4</v>
      </c>
      <c r="K2210">
        <v>6.5975494816211304</v>
      </c>
      <c r="L2210">
        <v>5.239898989898979</v>
      </c>
    </row>
    <row r="2211" spans="1:12" x14ac:dyDescent="0.35">
      <c r="A2211" t="s">
        <v>34</v>
      </c>
      <c r="B2211">
        <v>2021</v>
      </c>
      <c r="C2211" t="s">
        <v>45</v>
      </c>
      <c r="D2211" s="29">
        <v>44501</v>
      </c>
      <c r="E2211" t="s">
        <v>96</v>
      </c>
      <c r="F2211" t="s">
        <v>84</v>
      </c>
      <c r="G2211">
        <v>320.70000000000005</v>
      </c>
      <c r="H2211">
        <v>166.7</v>
      </c>
      <c r="I2211" s="38">
        <v>299.89999999999998</v>
      </c>
      <c r="J2211">
        <v>158.4</v>
      </c>
      <c r="K2211">
        <v>6.9356452150717134</v>
      </c>
      <c r="L2211">
        <v>5.239898989898979</v>
      </c>
    </row>
    <row r="2212" spans="1:12" x14ac:dyDescent="0.35">
      <c r="A2212" t="s">
        <v>34</v>
      </c>
      <c r="B2212">
        <v>2021</v>
      </c>
      <c r="C2212" t="s">
        <v>45</v>
      </c>
      <c r="D2212" s="29">
        <v>44501</v>
      </c>
      <c r="E2212" t="s">
        <v>96</v>
      </c>
      <c r="F2212" t="s">
        <v>21</v>
      </c>
      <c r="G2212">
        <v>163.9</v>
      </c>
      <c r="H2212">
        <v>166.7</v>
      </c>
      <c r="I2212" s="38">
        <v>143.6</v>
      </c>
      <c r="J2212">
        <v>158.4</v>
      </c>
      <c r="K2212">
        <v>14.136490250696387</v>
      </c>
      <c r="L2212">
        <v>5.239898989898979</v>
      </c>
    </row>
    <row r="2213" spans="1:12" x14ac:dyDescent="0.35">
      <c r="A2213" t="s">
        <v>34</v>
      </c>
      <c r="B2213">
        <v>2021</v>
      </c>
      <c r="C2213" t="s">
        <v>45</v>
      </c>
      <c r="D2213" s="29">
        <v>44501</v>
      </c>
      <c r="E2213" t="s">
        <v>96</v>
      </c>
      <c r="F2213" t="s">
        <v>23</v>
      </c>
      <c r="G2213">
        <v>169.9</v>
      </c>
      <c r="H2213">
        <v>166.7</v>
      </c>
      <c r="I2213" s="38">
        <v>157.19999999999999</v>
      </c>
      <c r="J2213">
        <v>158.4</v>
      </c>
      <c r="K2213">
        <v>8.0788804071246929</v>
      </c>
      <c r="L2213">
        <v>5.239898989898979</v>
      </c>
    </row>
    <row r="2214" spans="1:12" x14ac:dyDescent="0.35">
      <c r="A2214" t="s">
        <v>30</v>
      </c>
      <c r="B2214">
        <v>2021</v>
      </c>
      <c r="C2214" t="s">
        <v>45</v>
      </c>
      <c r="D2214" s="29">
        <v>44501</v>
      </c>
      <c r="E2214" t="s">
        <v>96</v>
      </c>
      <c r="F2214" t="s">
        <v>75</v>
      </c>
      <c r="G2214">
        <v>2012.9</v>
      </c>
      <c r="H2214">
        <v>167.6</v>
      </c>
      <c r="I2214" s="38">
        <v>1932.4000000000003</v>
      </c>
      <c r="J2214">
        <v>159.80000000000001</v>
      </c>
      <c r="K2214">
        <v>4.1658041813289044</v>
      </c>
      <c r="L2214">
        <v>4.8811013767208902</v>
      </c>
    </row>
    <row r="2215" spans="1:12" x14ac:dyDescent="0.35">
      <c r="A2215" t="s">
        <v>30</v>
      </c>
      <c r="B2215">
        <v>2021</v>
      </c>
      <c r="C2215" t="s">
        <v>45</v>
      </c>
      <c r="D2215" s="29">
        <v>44501</v>
      </c>
      <c r="E2215" t="s">
        <v>96</v>
      </c>
      <c r="F2215" t="s">
        <v>17</v>
      </c>
      <c r="G2215">
        <v>506.2</v>
      </c>
      <c r="H2215">
        <v>167.6</v>
      </c>
      <c r="I2215" s="38">
        <v>462.8</v>
      </c>
      <c r="J2215">
        <v>159.80000000000001</v>
      </c>
      <c r="K2215">
        <v>9.3777009507346527</v>
      </c>
      <c r="L2215">
        <v>4.8811013767208902</v>
      </c>
    </row>
    <row r="2216" spans="1:12" x14ac:dyDescent="0.35">
      <c r="A2216" t="s">
        <v>30</v>
      </c>
      <c r="B2216">
        <v>2021</v>
      </c>
      <c r="C2216" t="s">
        <v>45</v>
      </c>
      <c r="D2216" s="29">
        <v>44501</v>
      </c>
      <c r="E2216" t="s">
        <v>96</v>
      </c>
      <c r="F2216" t="s">
        <v>82</v>
      </c>
      <c r="G2216">
        <v>492.40000000000003</v>
      </c>
      <c r="H2216">
        <v>167.6</v>
      </c>
      <c r="I2216" s="38">
        <v>465.70000000000005</v>
      </c>
      <c r="J2216">
        <v>159.80000000000001</v>
      </c>
      <c r="K2216">
        <v>5.733304702598236</v>
      </c>
      <c r="L2216">
        <v>4.8811013767208902</v>
      </c>
    </row>
    <row r="2217" spans="1:12" x14ac:dyDescent="0.35">
      <c r="A2217" t="s">
        <v>30</v>
      </c>
      <c r="B2217">
        <v>2021</v>
      </c>
      <c r="C2217" t="s">
        <v>45</v>
      </c>
      <c r="D2217" s="29">
        <v>44501</v>
      </c>
      <c r="E2217" t="s">
        <v>96</v>
      </c>
      <c r="F2217" t="s">
        <v>83</v>
      </c>
      <c r="G2217">
        <v>686.69999999999993</v>
      </c>
      <c r="H2217">
        <v>167.6</v>
      </c>
      <c r="I2217" s="38">
        <v>643.20000000000005</v>
      </c>
      <c r="J2217">
        <v>159.80000000000001</v>
      </c>
      <c r="K2217">
        <v>6.7630597014925184</v>
      </c>
      <c r="L2217">
        <v>4.8811013767208902</v>
      </c>
    </row>
    <row r="2218" spans="1:12" x14ac:dyDescent="0.35">
      <c r="A2218" t="s">
        <v>30</v>
      </c>
      <c r="B2218">
        <v>2021</v>
      </c>
      <c r="C2218" t="s">
        <v>45</v>
      </c>
      <c r="D2218" s="29">
        <v>44501</v>
      </c>
      <c r="E2218" t="s">
        <v>96</v>
      </c>
      <c r="F2218" t="s">
        <v>84</v>
      </c>
      <c r="G2218">
        <v>328.1</v>
      </c>
      <c r="H2218">
        <v>167.6</v>
      </c>
      <c r="I2218" s="38">
        <v>307.3</v>
      </c>
      <c r="J2218">
        <v>159.80000000000001</v>
      </c>
      <c r="K2218">
        <v>6.7686300032541533</v>
      </c>
      <c r="L2218">
        <v>4.8811013767208902</v>
      </c>
    </row>
    <row r="2219" spans="1:12" x14ac:dyDescent="0.35">
      <c r="A2219" t="s">
        <v>30</v>
      </c>
      <c r="B2219">
        <v>2021</v>
      </c>
      <c r="C2219" t="s">
        <v>45</v>
      </c>
      <c r="D2219" s="29">
        <v>44501</v>
      </c>
      <c r="E2219" t="s">
        <v>96</v>
      </c>
      <c r="F2219" t="s">
        <v>21</v>
      </c>
      <c r="G2219">
        <v>165.3</v>
      </c>
      <c r="H2219">
        <v>167.6</v>
      </c>
      <c r="I2219" s="38">
        <v>147.5</v>
      </c>
      <c r="J2219">
        <v>159.80000000000001</v>
      </c>
      <c r="K2219">
        <v>12.0677966101695</v>
      </c>
      <c r="L2219">
        <v>4.8811013767208902</v>
      </c>
    </row>
    <row r="2220" spans="1:12" x14ac:dyDescent="0.35">
      <c r="A2220" t="s">
        <v>30</v>
      </c>
      <c r="B2220">
        <v>2021</v>
      </c>
      <c r="C2220" t="s">
        <v>45</v>
      </c>
      <c r="D2220" s="29">
        <v>44501</v>
      </c>
      <c r="E2220" t="s">
        <v>96</v>
      </c>
      <c r="F2220" t="s">
        <v>23</v>
      </c>
      <c r="G2220">
        <v>173.4</v>
      </c>
      <c r="H2220">
        <v>167.6</v>
      </c>
      <c r="I2220" s="38">
        <v>160.4</v>
      </c>
      <c r="J2220">
        <v>159.80000000000001</v>
      </c>
      <c r="K2220">
        <v>8.1047381546134662</v>
      </c>
      <c r="L2220">
        <v>4.8811013767208902</v>
      </c>
    </row>
    <row r="2221" spans="1:12" x14ac:dyDescent="0.35">
      <c r="A2221" t="s">
        <v>33</v>
      </c>
      <c r="B2221">
        <v>2021</v>
      </c>
      <c r="C2221" t="s">
        <v>45</v>
      </c>
      <c r="D2221" s="29">
        <v>44501</v>
      </c>
      <c r="E2221" t="s">
        <v>96</v>
      </c>
      <c r="F2221" t="s">
        <v>75</v>
      </c>
      <c r="G2221">
        <v>2061.7999999999997</v>
      </c>
      <c r="H2221">
        <v>165.6</v>
      </c>
      <c r="I2221" s="38">
        <v>1979.2</v>
      </c>
      <c r="J2221">
        <v>156.69999999999999</v>
      </c>
      <c r="K2221">
        <v>4.1734033953112206</v>
      </c>
      <c r="L2221">
        <v>5.6796426292278284</v>
      </c>
    </row>
    <row r="2222" spans="1:12" x14ac:dyDescent="0.35">
      <c r="A2222" t="s">
        <v>33</v>
      </c>
      <c r="B2222">
        <v>2021</v>
      </c>
      <c r="C2222" t="s">
        <v>45</v>
      </c>
      <c r="D2222" s="29">
        <v>44501</v>
      </c>
      <c r="E2222" t="s">
        <v>96</v>
      </c>
      <c r="F2222" t="s">
        <v>17</v>
      </c>
      <c r="G2222">
        <v>467.3</v>
      </c>
      <c r="H2222">
        <v>165.6</v>
      </c>
      <c r="I2222" s="38">
        <v>436.3</v>
      </c>
      <c r="J2222">
        <v>156.69999999999999</v>
      </c>
      <c r="K2222">
        <v>7.1052028420811357</v>
      </c>
      <c r="L2222">
        <v>5.6796426292278284</v>
      </c>
    </row>
    <row r="2223" spans="1:12" x14ac:dyDescent="0.35">
      <c r="A2223" t="s">
        <v>33</v>
      </c>
      <c r="B2223">
        <v>2021</v>
      </c>
      <c r="C2223" t="s">
        <v>45</v>
      </c>
      <c r="D2223" s="29">
        <v>44501</v>
      </c>
      <c r="E2223" t="s">
        <v>96</v>
      </c>
      <c r="F2223" t="s">
        <v>82</v>
      </c>
      <c r="G2223">
        <v>476.2</v>
      </c>
      <c r="H2223">
        <v>165.6</v>
      </c>
      <c r="I2223" s="38">
        <v>449.6</v>
      </c>
      <c r="J2223">
        <v>156.69999999999999</v>
      </c>
      <c r="K2223">
        <v>5.9163701067615575</v>
      </c>
      <c r="L2223">
        <v>5.6796426292278284</v>
      </c>
    </row>
    <row r="2224" spans="1:12" x14ac:dyDescent="0.35">
      <c r="A2224" t="s">
        <v>33</v>
      </c>
      <c r="B2224">
        <v>2021</v>
      </c>
      <c r="C2224" t="s">
        <v>45</v>
      </c>
      <c r="D2224" s="29">
        <v>44501</v>
      </c>
      <c r="E2224" t="s">
        <v>96</v>
      </c>
      <c r="F2224" t="s">
        <v>83</v>
      </c>
      <c r="G2224">
        <v>671.6</v>
      </c>
      <c r="H2224">
        <v>165.6</v>
      </c>
      <c r="I2224" s="38">
        <v>632.6</v>
      </c>
      <c r="J2224">
        <v>156.69999999999999</v>
      </c>
      <c r="K2224">
        <v>6.1650331963325957</v>
      </c>
      <c r="L2224">
        <v>5.6796426292278284</v>
      </c>
    </row>
    <row r="2225" spans="1:12" x14ac:dyDescent="0.35">
      <c r="A2225" t="s">
        <v>33</v>
      </c>
      <c r="B2225">
        <v>2021</v>
      </c>
      <c r="C2225" t="s">
        <v>45</v>
      </c>
      <c r="D2225" s="29">
        <v>44501</v>
      </c>
      <c r="E2225" t="s">
        <v>96</v>
      </c>
      <c r="F2225" t="s">
        <v>84</v>
      </c>
      <c r="G2225">
        <v>312.5</v>
      </c>
      <c r="H2225">
        <v>165.6</v>
      </c>
      <c r="I2225" s="38">
        <v>291.7</v>
      </c>
      <c r="J2225">
        <v>156.69999999999999</v>
      </c>
      <c r="K2225">
        <v>7.1306136441549581</v>
      </c>
      <c r="L2225">
        <v>5.6796426292278284</v>
      </c>
    </row>
    <row r="2226" spans="1:12" x14ac:dyDescent="0.35">
      <c r="A2226" t="s">
        <v>33</v>
      </c>
      <c r="B2226">
        <v>2021</v>
      </c>
      <c r="C2226" t="s">
        <v>45</v>
      </c>
      <c r="D2226" s="29">
        <v>44501</v>
      </c>
      <c r="E2226" t="s">
        <v>96</v>
      </c>
      <c r="F2226" t="s">
        <v>21</v>
      </c>
      <c r="G2226">
        <v>161.6</v>
      </c>
      <c r="H2226">
        <v>165.6</v>
      </c>
      <c r="I2226" s="38">
        <v>137.30000000000001</v>
      </c>
      <c r="J2226">
        <v>156.69999999999999</v>
      </c>
      <c r="K2226">
        <v>17.698470502549149</v>
      </c>
      <c r="L2226">
        <v>5.6796426292278284</v>
      </c>
    </row>
    <row r="2227" spans="1:12" x14ac:dyDescent="0.35">
      <c r="A2227" t="s">
        <v>33</v>
      </c>
      <c r="B2227">
        <v>2021</v>
      </c>
      <c r="C2227" t="s">
        <v>45</v>
      </c>
      <c r="D2227" s="29">
        <v>44501</v>
      </c>
      <c r="E2227" t="s">
        <v>96</v>
      </c>
      <c r="F2227" t="s">
        <v>23</v>
      </c>
      <c r="G2227">
        <v>164.2</v>
      </c>
      <c r="H2227">
        <v>165.6</v>
      </c>
      <c r="I2227" s="38">
        <v>152</v>
      </c>
      <c r="J2227">
        <v>156.69999999999999</v>
      </c>
      <c r="K2227">
        <v>8.0263157894736779</v>
      </c>
      <c r="L2227">
        <v>5.6796426292278284</v>
      </c>
    </row>
    <row r="2228" spans="1:12" x14ac:dyDescent="0.35">
      <c r="A2228" t="s">
        <v>34</v>
      </c>
      <c r="B2228">
        <v>2021</v>
      </c>
      <c r="C2228" t="s">
        <v>46</v>
      </c>
      <c r="D2228" s="29">
        <v>44531</v>
      </c>
      <c r="E2228" t="s">
        <v>96</v>
      </c>
      <c r="F2228" t="s">
        <v>75</v>
      </c>
      <c r="G2228">
        <v>2016.7</v>
      </c>
      <c r="H2228">
        <v>166.2</v>
      </c>
      <c r="I2228" s="38">
        <v>1959.9</v>
      </c>
      <c r="J2228">
        <v>158.9</v>
      </c>
      <c r="K2228">
        <v>2.8981070462778686</v>
      </c>
      <c r="L2228">
        <v>4.5940843297671385</v>
      </c>
    </row>
    <row r="2229" spans="1:12" x14ac:dyDescent="0.35">
      <c r="A2229" t="s">
        <v>34</v>
      </c>
      <c r="B2229">
        <v>2021</v>
      </c>
      <c r="C2229" t="s">
        <v>46</v>
      </c>
      <c r="D2229" s="29">
        <v>44531</v>
      </c>
      <c r="E2229" t="s">
        <v>96</v>
      </c>
      <c r="F2229" t="s">
        <v>17</v>
      </c>
      <c r="G2229">
        <v>494.2</v>
      </c>
      <c r="H2229">
        <v>166.2</v>
      </c>
      <c r="I2229" s="38">
        <v>454</v>
      </c>
      <c r="J2229">
        <v>158.9</v>
      </c>
      <c r="K2229">
        <v>8.8546255506607903</v>
      </c>
      <c r="L2229">
        <v>4.5940843297671385</v>
      </c>
    </row>
    <row r="2230" spans="1:12" x14ac:dyDescent="0.35">
      <c r="A2230" t="s">
        <v>34</v>
      </c>
      <c r="B2230">
        <v>2021</v>
      </c>
      <c r="C2230" t="s">
        <v>46</v>
      </c>
      <c r="D2230" s="29">
        <v>44531</v>
      </c>
      <c r="E2230" t="s">
        <v>96</v>
      </c>
      <c r="F2230" t="s">
        <v>82</v>
      </c>
      <c r="G2230">
        <v>483.5</v>
      </c>
      <c r="H2230">
        <v>166.2</v>
      </c>
      <c r="I2230" s="38">
        <v>458.5</v>
      </c>
      <c r="J2230">
        <v>158.9</v>
      </c>
      <c r="K2230">
        <v>5.4525627044711014</v>
      </c>
      <c r="L2230">
        <v>4.5940843297671385</v>
      </c>
    </row>
    <row r="2231" spans="1:12" x14ac:dyDescent="0.35">
      <c r="A2231" t="s">
        <v>34</v>
      </c>
      <c r="B2231">
        <v>2021</v>
      </c>
      <c r="C2231" t="s">
        <v>46</v>
      </c>
      <c r="D2231" s="29">
        <v>44531</v>
      </c>
      <c r="E2231" t="s">
        <v>96</v>
      </c>
      <c r="F2231" t="s">
        <v>83</v>
      </c>
      <c r="G2231">
        <v>679.80000000000007</v>
      </c>
      <c r="H2231">
        <v>166.2</v>
      </c>
      <c r="I2231" s="38">
        <v>640.20000000000005</v>
      </c>
      <c r="J2231">
        <v>158.9</v>
      </c>
      <c r="K2231">
        <v>6.1855670103092812</v>
      </c>
      <c r="L2231">
        <v>4.5940843297671385</v>
      </c>
    </row>
    <row r="2232" spans="1:12" x14ac:dyDescent="0.35">
      <c r="A2232" t="s">
        <v>34</v>
      </c>
      <c r="B2232">
        <v>2021</v>
      </c>
      <c r="C2232" t="s">
        <v>46</v>
      </c>
      <c r="D2232" s="29">
        <v>44531</v>
      </c>
      <c r="E2232" t="s">
        <v>96</v>
      </c>
      <c r="F2232" t="s">
        <v>84</v>
      </c>
      <c r="G2232">
        <v>322.2</v>
      </c>
      <c r="H2232">
        <v>166.2</v>
      </c>
      <c r="I2232" s="38">
        <v>300.89999999999998</v>
      </c>
      <c r="J2232">
        <v>158.9</v>
      </c>
      <c r="K2232">
        <v>7.0787637088733844</v>
      </c>
      <c r="L2232">
        <v>4.5940843297671385</v>
      </c>
    </row>
    <row r="2233" spans="1:12" x14ac:dyDescent="0.35">
      <c r="A2233" t="s">
        <v>34</v>
      </c>
      <c r="B2233">
        <v>2021</v>
      </c>
      <c r="C2233" t="s">
        <v>46</v>
      </c>
      <c r="D2233" s="29">
        <v>44531</v>
      </c>
      <c r="E2233" t="s">
        <v>96</v>
      </c>
      <c r="F2233" t="s">
        <v>21</v>
      </c>
      <c r="G2233">
        <v>164.1</v>
      </c>
      <c r="H2233">
        <v>166.2</v>
      </c>
      <c r="I2233" s="38">
        <v>144.6</v>
      </c>
      <c r="J2233">
        <v>158.9</v>
      </c>
      <c r="K2233">
        <v>13.485477178423237</v>
      </c>
      <c r="L2233">
        <v>4.5940843297671385</v>
      </c>
    </row>
    <row r="2234" spans="1:12" x14ac:dyDescent="0.35">
      <c r="A2234" t="s">
        <v>34</v>
      </c>
      <c r="B2234">
        <v>2021</v>
      </c>
      <c r="C2234" t="s">
        <v>46</v>
      </c>
      <c r="D2234" s="29">
        <v>44531</v>
      </c>
      <c r="E2234" t="s">
        <v>96</v>
      </c>
      <c r="F2234" t="s">
        <v>23</v>
      </c>
      <c r="G2234">
        <v>170.6</v>
      </c>
      <c r="H2234">
        <v>166.2</v>
      </c>
      <c r="I2234" s="38">
        <v>158.30000000000001</v>
      </c>
      <c r="J2234">
        <v>158.9</v>
      </c>
      <c r="K2234">
        <v>7.7700568540745305</v>
      </c>
      <c r="L2234">
        <v>4.5940843297671385</v>
      </c>
    </row>
    <row r="2235" spans="1:12" x14ac:dyDescent="0.35">
      <c r="A2235" t="s">
        <v>30</v>
      </c>
      <c r="B2235">
        <v>2021</v>
      </c>
      <c r="C2235" t="s">
        <v>46</v>
      </c>
      <c r="D2235" s="29">
        <v>44531</v>
      </c>
      <c r="E2235" t="s">
        <v>96</v>
      </c>
      <c r="F2235" t="s">
        <v>75</v>
      </c>
      <c r="G2235">
        <v>1998.4999999999998</v>
      </c>
      <c r="H2235">
        <v>167</v>
      </c>
      <c r="I2235" s="38">
        <v>1947.1</v>
      </c>
      <c r="J2235">
        <v>160.69999999999999</v>
      </c>
      <c r="K2235">
        <v>2.63982332699912</v>
      </c>
      <c r="L2235">
        <v>3.9203484754200448</v>
      </c>
    </row>
    <row r="2236" spans="1:12" x14ac:dyDescent="0.35">
      <c r="A2236" t="s">
        <v>30</v>
      </c>
      <c r="B2236">
        <v>2021</v>
      </c>
      <c r="C2236" t="s">
        <v>46</v>
      </c>
      <c r="D2236" s="29">
        <v>44531</v>
      </c>
      <c r="E2236" t="s">
        <v>96</v>
      </c>
      <c r="F2236" t="s">
        <v>17</v>
      </c>
      <c r="G2236">
        <v>510.3</v>
      </c>
      <c r="H2236">
        <v>167</v>
      </c>
      <c r="I2236" s="38">
        <v>464.90000000000003</v>
      </c>
      <c r="J2236">
        <v>160.69999999999999</v>
      </c>
      <c r="K2236">
        <v>9.7655409765540924</v>
      </c>
      <c r="L2236">
        <v>3.9203484754200448</v>
      </c>
    </row>
    <row r="2237" spans="1:12" x14ac:dyDescent="0.35">
      <c r="A2237" t="s">
        <v>30</v>
      </c>
      <c r="B2237">
        <v>2021</v>
      </c>
      <c r="C2237" t="s">
        <v>46</v>
      </c>
      <c r="D2237" s="29">
        <v>44531</v>
      </c>
      <c r="E2237" t="s">
        <v>96</v>
      </c>
      <c r="F2237" t="s">
        <v>82</v>
      </c>
      <c r="G2237">
        <v>493.2</v>
      </c>
      <c r="H2237">
        <v>167</v>
      </c>
      <c r="I2237" s="38">
        <v>467.70000000000005</v>
      </c>
      <c r="J2237">
        <v>160.69999999999999</v>
      </c>
      <c r="K2237">
        <v>5.452212957023721</v>
      </c>
      <c r="L2237">
        <v>3.9203484754200448</v>
      </c>
    </row>
    <row r="2238" spans="1:12" x14ac:dyDescent="0.35">
      <c r="A2238" t="s">
        <v>30</v>
      </c>
      <c r="B2238">
        <v>2021</v>
      </c>
      <c r="C2238" t="s">
        <v>46</v>
      </c>
      <c r="D2238" s="29">
        <v>44531</v>
      </c>
      <c r="E2238" t="s">
        <v>96</v>
      </c>
      <c r="F2238" t="s">
        <v>83</v>
      </c>
      <c r="G2238">
        <v>687.8</v>
      </c>
      <c r="H2238">
        <v>167</v>
      </c>
      <c r="I2238" s="38">
        <v>647.5</v>
      </c>
      <c r="J2238">
        <v>160.69999999999999</v>
      </c>
      <c r="K2238">
        <v>6.2239382239382168</v>
      </c>
      <c r="L2238">
        <v>3.9203484754200448</v>
      </c>
    </row>
    <row r="2239" spans="1:12" x14ac:dyDescent="0.35">
      <c r="A2239" t="s">
        <v>30</v>
      </c>
      <c r="B2239">
        <v>2021</v>
      </c>
      <c r="C2239" t="s">
        <v>46</v>
      </c>
      <c r="D2239" s="29">
        <v>44531</v>
      </c>
      <c r="E2239" t="s">
        <v>96</v>
      </c>
      <c r="F2239" t="s">
        <v>84</v>
      </c>
      <c r="G2239">
        <v>329.9</v>
      </c>
      <c r="H2239">
        <v>167</v>
      </c>
      <c r="I2239" s="38">
        <v>308.60000000000002</v>
      </c>
      <c r="J2239">
        <v>160.69999999999999</v>
      </c>
      <c r="K2239">
        <v>6.9021386908619418</v>
      </c>
      <c r="L2239">
        <v>3.9203484754200448</v>
      </c>
    </row>
    <row r="2240" spans="1:12" x14ac:dyDescent="0.35">
      <c r="A2240" t="s">
        <v>30</v>
      </c>
      <c r="B2240">
        <v>2021</v>
      </c>
      <c r="C2240" t="s">
        <v>46</v>
      </c>
      <c r="D2240" s="29">
        <v>44531</v>
      </c>
      <c r="E2240" t="s">
        <v>96</v>
      </c>
      <c r="F2240" t="s">
        <v>21</v>
      </c>
      <c r="G2240">
        <v>165.6</v>
      </c>
      <c r="H2240">
        <v>167</v>
      </c>
      <c r="I2240" s="38">
        <v>148.69999999999999</v>
      </c>
      <c r="J2240">
        <v>160.69999999999999</v>
      </c>
      <c r="K2240">
        <v>11.365164761264296</v>
      </c>
      <c r="L2240">
        <v>3.9203484754200448</v>
      </c>
    </row>
    <row r="2241" spans="1:12" x14ac:dyDescent="0.35">
      <c r="A2241" t="s">
        <v>30</v>
      </c>
      <c r="B2241">
        <v>2021</v>
      </c>
      <c r="C2241" t="s">
        <v>46</v>
      </c>
      <c r="D2241" s="29">
        <v>44531</v>
      </c>
      <c r="E2241" t="s">
        <v>96</v>
      </c>
      <c r="F2241" t="s">
        <v>23</v>
      </c>
      <c r="G2241">
        <v>174</v>
      </c>
      <c r="H2241">
        <v>167</v>
      </c>
      <c r="I2241" s="38">
        <v>161.6</v>
      </c>
      <c r="J2241">
        <v>160.69999999999999</v>
      </c>
      <c r="K2241">
        <v>7.6732673267326774</v>
      </c>
      <c r="L2241">
        <v>3.9203484754200448</v>
      </c>
    </row>
    <row r="2242" spans="1:12" x14ac:dyDescent="0.35">
      <c r="A2242" t="s">
        <v>33</v>
      </c>
      <c r="B2242">
        <v>2021</v>
      </c>
      <c r="C2242" t="s">
        <v>46</v>
      </c>
      <c r="D2242" s="29">
        <v>44531</v>
      </c>
      <c r="E2242" t="s">
        <v>96</v>
      </c>
      <c r="F2242" t="s">
        <v>75</v>
      </c>
      <c r="G2242">
        <v>2049.8000000000002</v>
      </c>
      <c r="H2242">
        <v>165.2</v>
      </c>
      <c r="I2242" s="38">
        <v>1982.1000000000001</v>
      </c>
      <c r="J2242">
        <v>156.9</v>
      </c>
      <c r="K2242">
        <v>3.4155693456435112</v>
      </c>
      <c r="L2242">
        <v>5.2899936265136924</v>
      </c>
    </row>
    <row r="2243" spans="1:12" x14ac:dyDescent="0.35">
      <c r="A2243" t="s">
        <v>33</v>
      </c>
      <c r="B2243">
        <v>2021</v>
      </c>
      <c r="C2243" t="s">
        <v>46</v>
      </c>
      <c r="D2243" s="29">
        <v>44531</v>
      </c>
      <c r="E2243" t="s">
        <v>96</v>
      </c>
      <c r="F2243" t="s">
        <v>17</v>
      </c>
      <c r="G2243">
        <v>470.7</v>
      </c>
      <c r="H2243">
        <v>165.2</v>
      </c>
      <c r="I2243" s="38">
        <v>438.20000000000005</v>
      </c>
      <c r="J2243">
        <v>156.9</v>
      </c>
      <c r="K2243">
        <v>7.4167047010497349</v>
      </c>
      <c r="L2243">
        <v>5.2899936265136924</v>
      </c>
    </row>
    <row r="2244" spans="1:12" x14ac:dyDescent="0.35">
      <c r="A2244" t="s">
        <v>33</v>
      </c>
      <c r="B2244">
        <v>2021</v>
      </c>
      <c r="C2244" t="s">
        <v>46</v>
      </c>
      <c r="D2244" s="29">
        <v>44531</v>
      </c>
      <c r="E2244" t="s">
        <v>96</v>
      </c>
      <c r="F2244" t="s">
        <v>82</v>
      </c>
      <c r="G2244">
        <v>475.80000000000007</v>
      </c>
      <c r="H2244">
        <v>165.2</v>
      </c>
      <c r="I2244" s="38">
        <v>450.79999999999995</v>
      </c>
      <c r="J2244">
        <v>156.9</v>
      </c>
      <c r="K2244">
        <v>5.5456965394853848</v>
      </c>
      <c r="L2244">
        <v>5.2899936265136924</v>
      </c>
    </row>
    <row r="2245" spans="1:12" x14ac:dyDescent="0.35">
      <c r="A2245" t="s">
        <v>33</v>
      </c>
      <c r="B2245">
        <v>2021</v>
      </c>
      <c r="C2245" t="s">
        <v>46</v>
      </c>
      <c r="D2245" s="29">
        <v>44531</v>
      </c>
      <c r="E2245" t="s">
        <v>96</v>
      </c>
      <c r="F2245" t="s">
        <v>83</v>
      </c>
      <c r="G2245">
        <v>673.3</v>
      </c>
      <c r="H2245">
        <v>165.2</v>
      </c>
      <c r="I2245" s="38">
        <v>635.70000000000005</v>
      </c>
      <c r="J2245">
        <v>156.9</v>
      </c>
      <c r="K2245">
        <v>5.9147396570709301</v>
      </c>
      <c r="L2245">
        <v>5.2899936265136924</v>
      </c>
    </row>
    <row r="2246" spans="1:12" x14ac:dyDescent="0.35">
      <c r="A2246" t="s">
        <v>33</v>
      </c>
      <c r="B2246">
        <v>2021</v>
      </c>
      <c r="C2246" t="s">
        <v>46</v>
      </c>
      <c r="D2246" s="29">
        <v>44531</v>
      </c>
      <c r="E2246" t="s">
        <v>96</v>
      </c>
      <c r="F2246" t="s">
        <v>84</v>
      </c>
      <c r="G2246">
        <v>313.8</v>
      </c>
      <c r="H2246">
        <v>165.2</v>
      </c>
      <c r="I2246" s="38">
        <v>292.39999999999998</v>
      </c>
      <c r="J2246">
        <v>156.9</v>
      </c>
      <c r="K2246">
        <v>7.3187414500684111</v>
      </c>
      <c r="L2246">
        <v>5.2899936265136924</v>
      </c>
    </row>
    <row r="2247" spans="1:12" x14ac:dyDescent="0.35">
      <c r="A2247" t="s">
        <v>33</v>
      </c>
      <c r="B2247">
        <v>2021</v>
      </c>
      <c r="C2247" t="s">
        <v>46</v>
      </c>
      <c r="D2247" s="29">
        <v>44531</v>
      </c>
      <c r="E2247" t="s">
        <v>96</v>
      </c>
      <c r="F2247" t="s">
        <v>21</v>
      </c>
      <c r="G2247">
        <v>161.69999999999999</v>
      </c>
      <c r="H2247">
        <v>165.2</v>
      </c>
      <c r="I2247" s="38">
        <v>137.9</v>
      </c>
      <c r="J2247">
        <v>156.9</v>
      </c>
      <c r="K2247">
        <v>17.258883248730953</v>
      </c>
      <c r="L2247">
        <v>5.2899936265136924</v>
      </c>
    </row>
    <row r="2248" spans="1:12" x14ac:dyDescent="0.35">
      <c r="A2248" t="s">
        <v>33</v>
      </c>
      <c r="B2248">
        <v>2021</v>
      </c>
      <c r="C2248" t="s">
        <v>46</v>
      </c>
      <c r="D2248" s="29">
        <v>44531</v>
      </c>
      <c r="E2248" t="s">
        <v>96</v>
      </c>
      <c r="F2248" t="s">
        <v>23</v>
      </c>
      <c r="G2248">
        <v>165.1</v>
      </c>
      <c r="H2248">
        <v>165.2</v>
      </c>
      <c r="I2248" s="38">
        <v>152.9</v>
      </c>
      <c r="J2248">
        <v>156.9</v>
      </c>
      <c r="K2248">
        <v>7.9790712884237989</v>
      </c>
      <c r="L2248">
        <v>5.2899936265136924</v>
      </c>
    </row>
    <row r="2249" spans="1:12" x14ac:dyDescent="0.35">
      <c r="A2249" t="s">
        <v>34</v>
      </c>
      <c r="B2249">
        <v>2022</v>
      </c>
      <c r="C2249" t="s">
        <v>31</v>
      </c>
      <c r="D2249" s="29">
        <v>44562</v>
      </c>
      <c r="E2249" t="s">
        <v>96</v>
      </c>
      <c r="F2249" t="s">
        <v>75</v>
      </c>
      <c r="G2249">
        <v>1999.9</v>
      </c>
      <c r="H2249">
        <v>165.7</v>
      </c>
      <c r="I2249" s="38">
        <v>1924.6999999999998</v>
      </c>
      <c r="J2249">
        <v>157.30000000000001</v>
      </c>
      <c r="K2249">
        <v>3.9071024055697139</v>
      </c>
      <c r="L2249">
        <v>5.3401144310235074</v>
      </c>
    </row>
    <row r="2250" spans="1:12" x14ac:dyDescent="0.35">
      <c r="A2250" t="s">
        <v>34</v>
      </c>
      <c r="B2250">
        <v>2022</v>
      </c>
      <c r="C2250" t="s">
        <v>31</v>
      </c>
      <c r="D2250" s="29">
        <v>44562</v>
      </c>
      <c r="E2250" t="s">
        <v>96</v>
      </c>
      <c r="F2250" t="s">
        <v>17</v>
      </c>
      <c r="G2250">
        <v>499.1</v>
      </c>
      <c r="H2250">
        <v>165.7</v>
      </c>
      <c r="I2250" s="38">
        <v>455.8</v>
      </c>
      <c r="J2250">
        <v>157.30000000000001</v>
      </c>
      <c r="K2250">
        <v>9.499780605528743</v>
      </c>
      <c r="L2250">
        <v>5.3401144310235074</v>
      </c>
    </row>
    <row r="2251" spans="1:12" x14ac:dyDescent="0.35">
      <c r="A2251" t="s">
        <v>34</v>
      </c>
      <c r="B2251">
        <v>2022</v>
      </c>
      <c r="C2251" t="s">
        <v>31</v>
      </c>
      <c r="D2251" s="29">
        <v>44562</v>
      </c>
      <c r="E2251" t="s">
        <v>96</v>
      </c>
      <c r="F2251" t="s">
        <v>82</v>
      </c>
      <c r="G2251">
        <v>485.7</v>
      </c>
      <c r="H2251">
        <v>165.7</v>
      </c>
      <c r="I2251" s="38">
        <v>458.8</v>
      </c>
      <c r="J2251">
        <v>157.30000000000001</v>
      </c>
      <c r="K2251">
        <v>5.8631211857018259</v>
      </c>
      <c r="L2251">
        <v>5.3401144310235074</v>
      </c>
    </row>
    <row r="2252" spans="1:12" x14ac:dyDescent="0.35">
      <c r="A2252" t="s">
        <v>34</v>
      </c>
      <c r="B2252">
        <v>2022</v>
      </c>
      <c r="C2252" t="s">
        <v>31</v>
      </c>
      <c r="D2252" s="29">
        <v>44562</v>
      </c>
      <c r="E2252" t="s">
        <v>96</v>
      </c>
      <c r="F2252" t="s">
        <v>83</v>
      </c>
      <c r="G2252">
        <v>680.7</v>
      </c>
      <c r="H2252">
        <v>165.7</v>
      </c>
      <c r="I2252" s="38">
        <v>644.70000000000005</v>
      </c>
      <c r="J2252">
        <v>157.30000000000001</v>
      </c>
      <c r="K2252">
        <v>5.5839925546765938</v>
      </c>
      <c r="L2252">
        <v>5.3401144310235074</v>
      </c>
    </row>
    <row r="2253" spans="1:12" x14ac:dyDescent="0.35">
      <c r="A2253" t="s">
        <v>34</v>
      </c>
      <c r="B2253">
        <v>2022</v>
      </c>
      <c r="C2253" t="s">
        <v>31</v>
      </c>
      <c r="D2253" s="29">
        <v>44562</v>
      </c>
      <c r="E2253" t="s">
        <v>96</v>
      </c>
      <c r="F2253" t="s">
        <v>84</v>
      </c>
      <c r="G2253">
        <v>323.79999999999995</v>
      </c>
      <c r="H2253">
        <v>165.7</v>
      </c>
      <c r="I2253" s="38">
        <v>301.89999999999998</v>
      </c>
      <c r="J2253">
        <v>157.30000000000001</v>
      </c>
      <c r="K2253">
        <v>7.2540576349784631</v>
      </c>
      <c r="L2253">
        <v>5.3401144310235074</v>
      </c>
    </row>
    <row r="2254" spans="1:12" x14ac:dyDescent="0.35">
      <c r="A2254" t="s">
        <v>34</v>
      </c>
      <c r="B2254">
        <v>2022</v>
      </c>
      <c r="C2254" t="s">
        <v>31</v>
      </c>
      <c r="D2254" s="29">
        <v>44562</v>
      </c>
      <c r="E2254" t="s">
        <v>96</v>
      </c>
      <c r="F2254" t="s">
        <v>21</v>
      </c>
      <c r="G2254">
        <v>164.2</v>
      </c>
      <c r="H2254">
        <v>165.7</v>
      </c>
      <c r="I2254" s="38">
        <v>147.9</v>
      </c>
      <c r="J2254">
        <v>157.30000000000001</v>
      </c>
      <c r="K2254">
        <v>11.020960108181191</v>
      </c>
      <c r="L2254">
        <v>5.3401144310235074</v>
      </c>
    </row>
    <row r="2255" spans="1:12" x14ac:dyDescent="0.35">
      <c r="A2255" t="s">
        <v>34</v>
      </c>
      <c r="B2255">
        <v>2022</v>
      </c>
      <c r="C2255" t="s">
        <v>31</v>
      </c>
      <c r="D2255" s="29">
        <v>44562</v>
      </c>
      <c r="E2255" t="s">
        <v>96</v>
      </c>
      <c r="F2255" t="s">
        <v>23</v>
      </c>
      <c r="G2255">
        <v>171.4</v>
      </c>
      <c r="H2255">
        <v>165.7</v>
      </c>
      <c r="I2255" s="38">
        <v>159.30000000000001</v>
      </c>
      <c r="J2255">
        <v>157.30000000000001</v>
      </c>
      <c r="K2255">
        <v>7.5957313245448796</v>
      </c>
      <c r="L2255">
        <v>5.3401144310235074</v>
      </c>
    </row>
    <row r="2256" spans="1:12" x14ac:dyDescent="0.35">
      <c r="A2256" t="s">
        <v>30</v>
      </c>
      <c r="B2256">
        <v>2022</v>
      </c>
      <c r="C2256" t="s">
        <v>31</v>
      </c>
      <c r="D2256" s="29">
        <v>44562</v>
      </c>
      <c r="E2256" t="s">
        <v>96</v>
      </c>
      <c r="F2256" t="s">
        <v>75</v>
      </c>
      <c r="G2256">
        <v>1983.1999999999998</v>
      </c>
      <c r="H2256">
        <v>166.4</v>
      </c>
      <c r="I2256" s="38">
        <v>1909.5999999999997</v>
      </c>
      <c r="J2256">
        <v>158.5</v>
      </c>
      <c r="K2256">
        <v>3.8542103058232171</v>
      </c>
      <c r="L2256">
        <v>4.9842271293375431</v>
      </c>
    </row>
    <row r="2257" spans="1:12" x14ac:dyDescent="0.35">
      <c r="A2257" t="s">
        <v>30</v>
      </c>
      <c r="B2257">
        <v>2022</v>
      </c>
      <c r="C2257" t="s">
        <v>31</v>
      </c>
      <c r="D2257" s="29">
        <v>44562</v>
      </c>
      <c r="E2257" t="s">
        <v>96</v>
      </c>
      <c r="F2257" t="s">
        <v>17</v>
      </c>
      <c r="G2257">
        <v>515.20000000000005</v>
      </c>
      <c r="H2257">
        <v>166.4</v>
      </c>
      <c r="I2257" s="38">
        <v>466.7</v>
      </c>
      <c r="J2257">
        <v>158.5</v>
      </c>
      <c r="K2257">
        <v>10.392114848939373</v>
      </c>
      <c r="L2257">
        <v>4.9842271293375431</v>
      </c>
    </row>
    <row r="2258" spans="1:12" x14ac:dyDescent="0.35">
      <c r="A2258" t="s">
        <v>30</v>
      </c>
      <c r="B2258">
        <v>2022</v>
      </c>
      <c r="C2258" t="s">
        <v>31</v>
      </c>
      <c r="D2258" s="29">
        <v>44562</v>
      </c>
      <c r="E2258" t="s">
        <v>96</v>
      </c>
      <c r="F2258" t="s">
        <v>82</v>
      </c>
      <c r="G2258">
        <v>495.20000000000005</v>
      </c>
      <c r="H2258">
        <v>166.4</v>
      </c>
      <c r="I2258" s="38">
        <v>468.7</v>
      </c>
      <c r="J2258">
        <v>158.5</v>
      </c>
      <c r="K2258">
        <v>5.6539364198848006</v>
      </c>
      <c r="L2258">
        <v>4.9842271293375431</v>
      </c>
    </row>
    <row r="2259" spans="1:12" x14ac:dyDescent="0.35">
      <c r="A2259" t="s">
        <v>30</v>
      </c>
      <c r="B2259">
        <v>2022</v>
      </c>
      <c r="C2259" t="s">
        <v>31</v>
      </c>
      <c r="D2259" s="29">
        <v>44562</v>
      </c>
      <c r="E2259" t="s">
        <v>96</v>
      </c>
      <c r="F2259" t="s">
        <v>83</v>
      </c>
      <c r="G2259">
        <v>688.59999999999991</v>
      </c>
      <c r="H2259">
        <v>166.4</v>
      </c>
      <c r="I2259" s="38">
        <v>652</v>
      </c>
      <c r="J2259">
        <v>158.5</v>
      </c>
      <c r="K2259">
        <v>5.6134969325153241</v>
      </c>
      <c r="L2259">
        <v>4.9842271293375431</v>
      </c>
    </row>
    <row r="2260" spans="1:12" x14ac:dyDescent="0.35">
      <c r="A2260" t="s">
        <v>30</v>
      </c>
      <c r="B2260">
        <v>2022</v>
      </c>
      <c r="C2260" t="s">
        <v>31</v>
      </c>
      <c r="D2260" s="29">
        <v>44562</v>
      </c>
      <c r="E2260" t="s">
        <v>96</v>
      </c>
      <c r="F2260" t="s">
        <v>84</v>
      </c>
      <c r="G2260">
        <v>331.5</v>
      </c>
      <c r="H2260">
        <v>166.4</v>
      </c>
      <c r="I2260" s="38">
        <v>309.8</v>
      </c>
      <c r="J2260">
        <v>158.5</v>
      </c>
      <c r="K2260">
        <v>7.004519044544864</v>
      </c>
      <c r="L2260">
        <v>4.9842271293375431</v>
      </c>
    </row>
    <row r="2261" spans="1:12" x14ac:dyDescent="0.35">
      <c r="A2261" t="s">
        <v>30</v>
      </c>
      <c r="B2261">
        <v>2022</v>
      </c>
      <c r="C2261" t="s">
        <v>31</v>
      </c>
      <c r="D2261" s="29">
        <v>44562</v>
      </c>
      <c r="E2261" t="s">
        <v>96</v>
      </c>
      <c r="F2261" t="s">
        <v>21</v>
      </c>
      <c r="G2261">
        <v>165.8</v>
      </c>
      <c r="H2261">
        <v>166.4</v>
      </c>
      <c r="I2261" s="38">
        <v>150.9</v>
      </c>
      <c r="J2261">
        <v>158.5</v>
      </c>
      <c r="K2261">
        <v>9.8740888005301564</v>
      </c>
      <c r="L2261">
        <v>4.9842271293375431</v>
      </c>
    </row>
    <row r="2262" spans="1:12" x14ac:dyDescent="0.35">
      <c r="A2262" t="s">
        <v>30</v>
      </c>
      <c r="B2262">
        <v>2022</v>
      </c>
      <c r="C2262" t="s">
        <v>31</v>
      </c>
      <c r="D2262" s="29">
        <v>44562</v>
      </c>
      <c r="E2262" t="s">
        <v>96</v>
      </c>
      <c r="F2262" t="s">
        <v>23</v>
      </c>
      <c r="G2262">
        <v>174.7</v>
      </c>
      <c r="H2262">
        <v>166.4</v>
      </c>
      <c r="I2262" s="38">
        <v>162.5</v>
      </c>
      <c r="J2262">
        <v>158.5</v>
      </c>
      <c r="K2262">
        <v>7.5076923076923014</v>
      </c>
      <c r="L2262">
        <v>4.9842271293375431</v>
      </c>
    </row>
    <row r="2263" spans="1:12" x14ac:dyDescent="0.35">
      <c r="A2263" t="s">
        <v>33</v>
      </c>
      <c r="B2263">
        <v>2022</v>
      </c>
      <c r="C2263" t="s">
        <v>31</v>
      </c>
      <c r="D2263" s="29">
        <v>44562</v>
      </c>
      <c r="E2263" t="s">
        <v>96</v>
      </c>
      <c r="F2263" t="s">
        <v>75</v>
      </c>
      <c r="G2263">
        <v>2030.0999999999997</v>
      </c>
      <c r="H2263">
        <v>165</v>
      </c>
      <c r="I2263" s="38">
        <v>1951.1000000000001</v>
      </c>
      <c r="J2263">
        <v>156</v>
      </c>
      <c r="K2263">
        <v>4.0489980011275453</v>
      </c>
      <c r="L2263">
        <v>5.7692307692307692</v>
      </c>
    </row>
    <row r="2264" spans="1:12" x14ac:dyDescent="0.35">
      <c r="A2264" t="s">
        <v>33</v>
      </c>
      <c r="B2264">
        <v>2022</v>
      </c>
      <c r="C2264" t="s">
        <v>31</v>
      </c>
      <c r="D2264" s="29">
        <v>44562</v>
      </c>
      <c r="E2264" t="s">
        <v>96</v>
      </c>
      <c r="F2264" t="s">
        <v>17</v>
      </c>
      <c r="G2264">
        <v>475.4</v>
      </c>
      <c r="H2264">
        <v>165</v>
      </c>
      <c r="I2264" s="38">
        <v>440</v>
      </c>
      <c r="J2264">
        <v>156</v>
      </c>
      <c r="K2264">
        <v>8.0454545454545396</v>
      </c>
      <c r="L2264">
        <v>5.7692307692307692</v>
      </c>
    </row>
    <row r="2265" spans="1:12" x14ac:dyDescent="0.35">
      <c r="A2265" t="s">
        <v>33</v>
      </c>
      <c r="B2265">
        <v>2022</v>
      </c>
      <c r="C2265" t="s">
        <v>31</v>
      </c>
      <c r="D2265" s="29">
        <v>44562</v>
      </c>
      <c r="E2265" t="s">
        <v>96</v>
      </c>
      <c r="F2265" t="s">
        <v>82</v>
      </c>
      <c r="G2265">
        <v>478.2</v>
      </c>
      <c r="H2265">
        <v>165</v>
      </c>
      <c r="I2265" s="38">
        <v>450.70000000000005</v>
      </c>
      <c r="J2265">
        <v>156</v>
      </c>
      <c r="K2265">
        <v>6.1016197026846992</v>
      </c>
      <c r="L2265">
        <v>5.7692307692307692</v>
      </c>
    </row>
    <row r="2266" spans="1:12" x14ac:dyDescent="0.35">
      <c r="A2266" t="s">
        <v>33</v>
      </c>
      <c r="B2266">
        <v>2022</v>
      </c>
      <c r="C2266" t="s">
        <v>31</v>
      </c>
      <c r="D2266" s="29">
        <v>44562</v>
      </c>
      <c r="E2266" t="s">
        <v>96</v>
      </c>
      <c r="F2266" t="s">
        <v>83</v>
      </c>
      <c r="G2266">
        <v>674.2</v>
      </c>
      <c r="H2266">
        <v>165</v>
      </c>
      <c r="I2266" s="38">
        <v>640.79999999999995</v>
      </c>
      <c r="J2266">
        <v>156</v>
      </c>
      <c r="K2266">
        <v>5.2122347066167443</v>
      </c>
      <c r="L2266">
        <v>5.7692307692307692</v>
      </c>
    </row>
    <row r="2267" spans="1:12" x14ac:dyDescent="0.35">
      <c r="A2267" t="s">
        <v>33</v>
      </c>
      <c r="B2267">
        <v>2022</v>
      </c>
      <c r="C2267" t="s">
        <v>31</v>
      </c>
      <c r="D2267" s="29">
        <v>44562</v>
      </c>
      <c r="E2267" t="s">
        <v>96</v>
      </c>
      <c r="F2267" t="s">
        <v>84</v>
      </c>
      <c r="G2267">
        <v>315.39999999999998</v>
      </c>
      <c r="H2267">
        <v>165</v>
      </c>
      <c r="I2267" s="38">
        <v>293.29999999999995</v>
      </c>
      <c r="J2267">
        <v>156</v>
      </c>
      <c r="K2267">
        <v>7.5349471530855876</v>
      </c>
      <c r="L2267">
        <v>5.7692307692307692</v>
      </c>
    </row>
    <row r="2268" spans="1:12" x14ac:dyDescent="0.35">
      <c r="A2268" t="s">
        <v>33</v>
      </c>
      <c r="B2268">
        <v>2022</v>
      </c>
      <c r="C2268" t="s">
        <v>31</v>
      </c>
      <c r="D2268" s="29">
        <v>44562</v>
      </c>
      <c r="E2268" t="s">
        <v>96</v>
      </c>
      <c r="F2268" t="s">
        <v>21</v>
      </c>
      <c r="G2268">
        <v>161.6</v>
      </c>
      <c r="H2268">
        <v>165</v>
      </c>
      <c r="I2268" s="38">
        <v>142.9</v>
      </c>
      <c r="J2268">
        <v>156</v>
      </c>
      <c r="K2268">
        <v>13.086074177746667</v>
      </c>
      <c r="L2268">
        <v>5.7692307692307692</v>
      </c>
    </row>
    <row r="2269" spans="1:12" x14ac:dyDescent="0.35">
      <c r="A2269" t="s">
        <v>33</v>
      </c>
      <c r="B2269">
        <v>2022</v>
      </c>
      <c r="C2269" t="s">
        <v>31</v>
      </c>
      <c r="D2269" s="29">
        <v>44562</v>
      </c>
      <c r="E2269" t="s">
        <v>96</v>
      </c>
      <c r="F2269" t="s">
        <v>23</v>
      </c>
      <c r="G2269">
        <v>166.1</v>
      </c>
      <c r="H2269">
        <v>165</v>
      </c>
      <c r="I2269" s="38">
        <v>154.1</v>
      </c>
      <c r="J2269">
        <v>156</v>
      </c>
      <c r="K2269">
        <v>7.7871512005191432</v>
      </c>
      <c r="L2269">
        <v>5.7692307692307692</v>
      </c>
    </row>
    <row r="2270" spans="1:12" x14ac:dyDescent="0.35">
      <c r="A2270" t="s">
        <v>34</v>
      </c>
      <c r="B2270">
        <v>2022</v>
      </c>
      <c r="C2270" t="s">
        <v>35</v>
      </c>
      <c r="D2270" s="29">
        <v>44593</v>
      </c>
      <c r="E2270" t="s">
        <v>96</v>
      </c>
      <c r="F2270" t="s">
        <v>75</v>
      </c>
      <c r="G2270">
        <v>1996.5000000000002</v>
      </c>
      <c r="H2270">
        <v>166.1</v>
      </c>
      <c r="I2270" s="38">
        <v>1883.8000000000002</v>
      </c>
      <c r="J2270">
        <v>156.6</v>
      </c>
      <c r="K2270">
        <v>5.9825883851788957</v>
      </c>
      <c r="L2270">
        <v>6.0664112388250322</v>
      </c>
    </row>
    <row r="2271" spans="1:12" x14ac:dyDescent="0.35">
      <c r="A2271" t="s">
        <v>34</v>
      </c>
      <c r="B2271">
        <v>2022</v>
      </c>
      <c r="C2271" t="s">
        <v>35</v>
      </c>
      <c r="D2271" s="29">
        <v>44593</v>
      </c>
      <c r="E2271" t="s">
        <v>96</v>
      </c>
      <c r="F2271" t="s">
        <v>17</v>
      </c>
      <c r="G2271">
        <v>502.80000000000007</v>
      </c>
      <c r="H2271">
        <v>166.1</v>
      </c>
      <c r="I2271" s="38">
        <v>460.40000000000003</v>
      </c>
      <c r="J2271">
        <v>156.6</v>
      </c>
      <c r="K2271">
        <v>9.2093831450912322</v>
      </c>
      <c r="L2271">
        <v>6.0664112388250322</v>
      </c>
    </row>
    <row r="2272" spans="1:12" x14ac:dyDescent="0.35">
      <c r="A2272" t="s">
        <v>34</v>
      </c>
      <c r="B2272">
        <v>2022</v>
      </c>
      <c r="C2272" t="s">
        <v>35</v>
      </c>
      <c r="D2272" s="29">
        <v>44593</v>
      </c>
      <c r="E2272" t="s">
        <v>96</v>
      </c>
      <c r="F2272" t="s">
        <v>82</v>
      </c>
      <c r="G2272">
        <v>487.79999999999995</v>
      </c>
      <c r="H2272">
        <v>166.1</v>
      </c>
      <c r="I2272" s="38">
        <v>464.4</v>
      </c>
      <c r="J2272">
        <v>156.6</v>
      </c>
      <c r="K2272">
        <v>5.0387596899224754</v>
      </c>
      <c r="L2272">
        <v>6.0664112388250322</v>
      </c>
    </row>
    <row r="2273" spans="1:12" x14ac:dyDescent="0.35">
      <c r="A2273" t="s">
        <v>34</v>
      </c>
      <c r="B2273">
        <v>2022</v>
      </c>
      <c r="C2273" t="s">
        <v>35</v>
      </c>
      <c r="D2273" s="29">
        <v>44593</v>
      </c>
      <c r="E2273" t="s">
        <v>96</v>
      </c>
      <c r="F2273" t="s">
        <v>83</v>
      </c>
      <c r="G2273">
        <v>684</v>
      </c>
      <c r="H2273">
        <v>166.1</v>
      </c>
      <c r="I2273" s="38">
        <v>651.1</v>
      </c>
      <c r="J2273">
        <v>156.6</v>
      </c>
      <c r="K2273">
        <v>5.0529872523421862</v>
      </c>
      <c r="L2273">
        <v>6.0664112388250322</v>
      </c>
    </row>
    <row r="2274" spans="1:12" x14ac:dyDescent="0.35">
      <c r="A2274" t="s">
        <v>34</v>
      </c>
      <c r="B2274">
        <v>2022</v>
      </c>
      <c r="C2274" t="s">
        <v>35</v>
      </c>
      <c r="D2274" s="29">
        <v>44593</v>
      </c>
      <c r="E2274" t="s">
        <v>96</v>
      </c>
      <c r="F2274" t="s">
        <v>84</v>
      </c>
      <c r="G2274">
        <v>325.3</v>
      </c>
      <c r="H2274">
        <v>166.1</v>
      </c>
      <c r="I2274" s="38">
        <v>304.3</v>
      </c>
      <c r="J2274">
        <v>156.6</v>
      </c>
      <c r="K2274">
        <v>6.90108445612882</v>
      </c>
      <c r="L2274">
        <v>6.0664112388250322</v>
      </c>
    </row>
    <row r="2275" spans="1:12" x14ac:dyDescent="0.35">
      <c r="A2275" t="s">
        <v>34</v>
      </c>
      <c r="B2275">
        <v>2022</v>
      </c>
      <c r="C2275" t="s">
        <v>35</v>
      </c>
      <c r="D2275" s="29">
        <v>44593</v>
      </c>
      <c r="E2275" t="s">
        <v>96</v>
      </c>
      <c r="F2275" t="s">
        <v>21</v>
      </c>
      <c r="G2275">
        <v>165.7</v>
      </c>
      <c r="H2275">
        <v>166.1</v>
      </c>
      <c r="I2275" s="38">
        <v>152.4</v>
      </c>
      <c r="J2275">
        <v>156.6</v>
      </c>
      <c r="K2275">
        <v>8.7270341207348974</v>
      </c>
      <c r="L2275">
        <v>6.0664112388250322</v>
      </c>
    </row>
    <row r="2276" spans="1:12" x14ac:dyDescent="0.35">
      <c r="A2276" t="s">
        <v>34</v>
      </c>
      <c r="B2276">
        <v>2022</v>
      </c>
      <c r="C2276" t="s">
        <v>35</v>
      </c>
      <c r="D2276" s="29">
        <v>44593</v>
      </c>
      <c r="E2276" t="s">
        <v>96</v>
      </c>
      <c r="F2276" t="s">
        <v>23</v>
      </c>
      <c r="G2276">
        <v>172.2</v>
      </c>
      <c r="H2276">
        <v>166.1</v>
      </c>
      <c r="I2276" s="38">
        <v>161.30000000000001</v>
      </c>
      <c r="J2276">
        <v>156.6</v>
      </c>
      <c r="K2276">
        <v>6.7575945443273264</v>
      </c>
      <c r="L2276">
        <v>6.0664112388250322</v>
      </c>
    </row>
    <row r="2277" spans="1:12" x14ac:dyDescent="0.35">
      <c r="A2277" t="s">
        <v>30</v>
      </c>
      <c r="B2277">
        <v>2022</v>
      </c>
      <c r="C2277" t="s">
        <v>35</v>
      </c>
      <c r="D2277" s="29">
        <v>44593</v>
      </c>
      <c r="E2277" t="s">
        <v>96</v>
      </c>
      <c r="F2277" t="s">
        <v>75</v>
      </c>
      <c r="G2277">
        <v>1979.9</v>
      </c>
      <c r="H2277">
        <v>166.7</v>
      </c>
      <c r="I2277" s="38">
        <v>1865.3</v>
      </c>
      <c r="J2277">
        <v>156.69999999999999</v>
      </c>
      <c r="K2277">
        <v>6.143783841741282</v>
      </c>
      <c r="L2277">
        <v>6.3816209317166566</v>
      </c>
    </row>
    <row r="2278" spans="1:12" x14ac:dyDescent="0.35">
      <c r="A2278" t="s">
        <v>30</v>
      </c>
      <c r="B2278">
        <v>2022</v>
      </c>
      <c r="C2278" t="s">
        <v>35</v>
      </c>
      <c r="D2278" s="29">
        <v>44593</v>
      </c>
      <c r="E2278" t="s">
        <v>96</v>
      </c>
      <c r="F2278" t="s">
        <v>17</v>
      </c>
      <c r="G2278">
        <v>518.79999999999995</v>
      </c>
      <c r="H2278">
        <v>166.7</v>
      </c>
      <c r="I2278" s="38">
        <v>471.4</v>
      </c>
      <c r="J2278">
        <v>156.69999999999999</v>
      </c>
      <c r="K2278">
        <v>10.055154857870169</v>
      </c>
      <c r="L2278">
        <v>6.3816209317166566</v>
      </c>
    </row>
    <row r="2279" spans="1:12" x14ac:dyDescent="0.35">
      <c r="A2279" t="s">
        <v>30</v>
      </c>
      <c r="B2279">
        <v>2022</v>
      </c>
      <c r="C2279" t="s">
        <v>35</v>
      </c>
      <c r="D2279" s="29">
        <v>44593</v>
      </c>
      <c r="E2279" t="s">
        <v>96</v>
      </c>
      <c r="F2279" t="s">
        <v>82</v>
      </c>
      <c r="G2279">
        <v>497</v>
      </c>
      <c r="H2279">
        <v>166.7</v>
      </c>
      <c r="I2279" s="38">
        <v>473.6</v>
      </c>
      <c r="J2279">
        <v>156.69999999999999</v>
      </c>
      <c r="K2279">
        <v>4.9408783783783727</v>
      </c>
      <c r="L2279">
        <v>6.3816209317166566</v>
      </c>
    </row>
    <row r="2280" spans="1:12" x14ac:dyDescent="0.35">
      <c r="A2280" t="s">
        <v>30</v>
      </c>
      <c r="B2280">
        <v>2022</v>
      </c>
      <c r="C2280" t="s">
        <v>35</v>
      </c>
      <c r="D2280" s="29">
        <v>44593</v>
      </c>
      <c r="E2280" t="s">
        <v>96</v>
      </c>
      <c r="F2280" t="s">
        <v>83</v>
      </c>
      <c r="G2280">
        <v>692</v>
      </c>
      <c r="H2280">
        <v>166.7</v>
      </c>
      <c r="I2280" s="38">
        <v>658.7</v>
      </c>
      <c r="J2280">
        <v>156.69999999999999</v>
      </c>
      <c r="K2280">
        <v>5.0554121754971844</v>
      </c>
      <c r="L2280">
        <v>6.3816209317166566</v>
      </c>
    </row>
    <row r="2281" spans="1:12" x14ac:dyDescent="0.35">
      <c r="A2281" t="s">
        <v>30</v>
      </c>
      <c r="B2281">
        <v>2022</v>
      </c>
      <c r="C2281" t="s">
        <v>35</v>
      </c>
      <c r="D2281" s="29">
        <v>44593</v>
      </c>
      <c r="E2281" t="s">
        <v>96</v>
      </c>
      <c r="F2281" t="s">
        <v>84</v>
      </c>
      <c r="G2281">
        <v>333</v>
      </c>
      <c r="H2281">
        <v>166.7</v>
      </c>
      <c r="I2281" s="38">
        <v>312</v>
      </c>
      <c r="J2281">
        <v>156.69999999999999</v>
      </c>
      <c r="K2281">
        <v>6.7307692307692308</v>
      </c>
      <c r="L2281">
        <v>6.3816209317166566</v>
      </c>
    </row>
    <row r="2282" spans="1:12" x14ac:dyDescent="0.35">
      <c r="A2282" t="s">
        <v>30</v>
      </c>
      <c r="B2282">
        <v>2022</v>
      </c>
      <c r="C2282" t="s">
        <v>35</v>
      </c>
      <c r="D2282" s="29">
        <v>44593</v>
      </c>
      <c r="E2282" t="s">
        <v>96</v>
      </c>
      <c r="F2282" t="s">
        <v>21</v>
      </c>
      <c r="G2282">
        <v>167.4</v>
      </c>
      <c r="H2282">
        <v>166.7</v>
      </c>
      <c r="I2282" s="38">
        <v>154.4</v>
      </c>
      <c r="J2282">
        <v>156.69999999999999</v>
      </c>
      <c r="K2282">
        <v>8.4196891191709842</v>
      </c>
      <c r="L2282">
        <v>6.3816209317166566</v>
      </c>
    </row>
    <row r="2283" spans="1:12" x14ac:dyDescent="0.35">
      <c r="A2283" t="s">
        <v>30</v>
      </c>
      <c r="B2283">
        <v>2022</v>
      </c>
      <c r="C2283" t="s">
        <v>35</v>
      </c>
      <c r="D2283" s="29">
        <v>44593</v>
      </c>
      <c r="E2283" t="s">
        <v>96</v>
      </c>
      <c r="F2283" t="s">
        <v>23</v>
      </c>
      <c r="G2283">
        <v>175.3</v>
      </c>
      <c r="H2283">
        <v>166.7</v>
      </c>
      <c r="I2283" s="38">
        <v>164.3</v>
      </c>
      <c r="J2283">
        <v>156.69999999999999</v>
      </c>
      <c r="K2283">
        <v>6.695069993913572</v>
      </c>
      <c r="L2283">
        <v>6.3816209317166566</v>
      </c>
    </row>
    <row r="2284" spans="1:12" x14ac:dyDescent="0.35">
      <c r="A2284" t="s">
        <v>33</v>
      </c>
      <c r="B2284">
        <v>2022</v>
      </c>
      <c r="C2284" t="s">
        <v>35</v>
      </c>
      <c r="D2284" s="29">
        <v>44593</v>
      </c>
      <c r="E2284" t="s">
        <v>96</v>
      </c>
      <c r="F2284" t="s">
        <v>75</v>
      </c>
      <c r="G2284">
        <v>2026.8</v>
      </c>
      <c r="H2284">
        <v>165.5</v>
      </c>
      <c r="I2284" s="38">
        <v>1916.8</v>
      </c>
      <c r="J2284">
        <v>156.5</v>
      </c>
      <c r="K2284">
        <v>5.7387312186978301</v>
      </c>
      <c r="L2284">
        <v>5.7507987220447285</v>
      </c>
    </row>
    <row r="2285" spans="1:12" x14ac:dyDescent="0.35">
      <c r="A2285" t="s">
        <v>33</v>
      </c>
      <c r="B2285">
        <v>2022</v>
      </c>
      <c r="C2285" t="s">
        <v>35</v>
      </c>
      <c r="D2285" s="29">
        <v>44593</v>
      </c>
      <c r="E2285" t="s">
        <v>96</v>
      </c>
      <c r="F2285" t="s">
        <v>17</v>
      </c>
      <c r="G2285">
        <v>479.5</v>
      </c>
      <c r="H2285">
        <v>165.5</v>
      </c>
      <c r="I2285" s="38">
        <v>444.2</v>
      </c>
      <c r="J2285">
        <v>156.5</v>
      </c>
      <c r="K2285">
        <v>7.9468707789284139</v>
      </c>
      <c r="L2285">
        <v>5.7507987220447285</v>
      </c>
    </row>
    <row r="2286" spans="1:12" x14ac:dyDescent="0.35">
      <c r="A2286" t="s">
        <v>33</v>
      </c>
      <c r="B2286">
        <v>2022</v>
      </c>
      <c r="C2286" t="s">
        <v>35</v>
      </c>
      <c r="D2286" s="29">
        <v>44593</v>
      </c>
      <c r="E2286" t="s">
        <v>96</v>
      </c>
      <c r="F2286" t="s">
        <v>82</v>
      </c>
      <c r="G2286">
        <v>480.6</v>
      </c>
      <c r="H2286">
        <v>165.5</v>
      </c>
      <c r="I2286" s="38">
        <v>456.9</v>
      </c>
      <c r="J2286">
        <v>156.5</v>
      </c>
      <c r="K2286">
        <v>5.1871306631648162</v>
      </c>
      <c r="L2286">
        <v>5.7507987220447285</v>
      </c>
    </row>
    <row r="2287" spans="1:12" x14ac:dyDescent="0.35">
      <c r="A2287" t="s">
        <v>33</v>
      </c>
      <c r="B2287">
        <v>2022</v>
      </c>
      <c r="C2287" t="s">
        <v>35</v>
      </c>
      <c r="D2287" s="29">
        <v>44593</v>
      </c>
      <c r="E2287" t="s">
        <v>96</v>
      </c>
      <c r="F2287" t="s">
        <v>83</v>
      </c>
      <c r="G2287">
        <v>676.90000000000009</v>
      </c>
      <c r="H2287">
        <v>165.5</v>
      </c>
      <c r="I2287" s="38">
        <v>646.5</v>
      </c>
      <c r="J2287">
        <v>156.5</v>
      </c>
      <c r="K2287">
        <v>4.7022428460943688</v>
      </c>
      <c r="L2287">
        <v>5.7507987220447285</v>
      </c>
    </row>
    <row r="2288" spans="1:12" x14ac:dyDescent="0.35">
      <c r="A2288" t="s">
        <v>33</v>
      </c>
      <c r="B2288">
        <v>2022</v>
      </c>
      <c r="C2288" t="s">
        <v>35</v>
      </c>
      <c r="D2288" s="29">
        <v>44593</v>
      </c>
      <c r="E2288" t="s">
        <v>96</v>
      </c>
      <c r="F2288" t="s">
        <v>84</v>
      </c>
      <c r="G2288">
        <v>316.8</v>
      </c>
      <c r="H2288">
        <v>165.5</v>
      </c>
      <c r="I2288" s="38">
        <v>295.8</v>
      </c>
      <c r="J2288">
        <v>156.5</v>
      </c>
      <c r="K2288">
        <v>7.0993914807302234</v>
      </c>
      <c r="L2288">
        <v>5.7507987220447285</v>
      </c>
    </row>
    <row r="2289" spans="1:12" x14ac:dyDescent="0.35">
      <c r="A2289" t="s">
        <v>33</v>
      </c>
      <c r="B2289">
        <v>2022</v>
      </c>
      <c r="C2289" t="s">
        <v>35</v>
      </c>
      <c r="D2289" s="29">
        <v>44593</v>
      </c>
      <c r="E2289" t="s">
        <v>96</v>
      </c>
      <c r="F2289" t="s">
        <v>21</v>
      </c>
      <c r="G2289">
        <v>163</v>
      </c>
      <c r="H2289">
        <v>165.5</v>
      </c>
      <c r="I2289" s="38">
        <v>149.1</v>
      </c>
      <c r="J2289">
        <v>156.5</v>
      </c>
      <c r="K2289">
        <v>9.3226022803487627</v>
      </c>
      <c r="L2289">
        <v>5.7507987220447285</v>
      </c>
    </row>
    <row r="2290" spans="1:12" x14ac:dyDescent="0.35">
      <c r="A2290" t="s">
        <v>33</v>
      </c>
      <c r="B2290">
        <v>2022</v>
      </c>
      <c r="C2290" t="s">
        <v>35</v>
      </c>
      <c r="D2290" s="29">
        <v>44593</v>
      </c>
      <c r="E2290" t="s">
        <v>96</v>
      </c>
      <c r="F2290" t="s">
        <v>23</v>
      </c>
      <c r="G2290">
        <v>167.2</v>
      </c>
      <c r="H2290">
        <v>165.5</v>
      </c>
      <c r="I2290" s="38">
        <v>156.30000000000001</v>
      </c>
      <c r="J2290">
        <v>156.5</v>
      </c>
      <c r="K2290">
        <v>6.9737683941138693</v>
      </c>
      <c r="L2290">
        <v>5.7507987220447285</v>
      </c>
    </row>
    <row r="2291" spans="1:12" x14ac:dyDescent="0.35">
      <c r="A2291" t="s">
        <v>34</v>
      </c>
      <c r="B2291">
        <v>2022</v>
      </c>
      <c r="C2291" t="s">
        <v>36</v>
      </c>
      <c r="D2291" s="29">
        <v>44621</v>
      </c>
      <c r="E2291" t="s">
        <v>96</v>
      </c>
      <c r="F2291" t="s">
        <v>75</v>
      </c>
      <c r="G2291">
        <v>2018.9000000000003</v>
      </c>
      <c r="H2291">
        <v>167.7</v>
      </c>
      <c r="I2291" s="38">
        <v>1882.8999999999999</v>
      </c>
      <c r="J2291">
        <v>156.80000000000001</v>
      </c>
      <c r="K2291">
        <v>7.2229008444421083</v>
      </c>
      <c r="L2291">
        <v>6.9515306122448823</v>
      </c>
    </row>
    <row r="2292" spans="1:12" x14ac:dyDescent="0.35">
      <c r="A2292" t="s">
        <v>34</v>
      </c>
      <c r="B2292">
        <v>2022</v>
      </c>
      <c r="C2292" t="s">
        <v>36</v>
      </c>
      <c r="D2292" s="29">
        <v>44621</v>
      </c>
      <c r="E2292" t="s">
        <v>96</v>
      </c>
      <c r="F2292" t="s">
        <v>17</v>
      </c>
      <c r="G2292">
        <v>507.79999999999995</v>
      </c>
      <c r="H2292">
        <v>167.7</v>
      </c>
      <c r="I2292" s="38">
        <v>462.1</v>
      </c>
      <c r="J2292">
        <v>156.80000000000001</v>
      </c>
      <c r="K2292">
        <v>9.8896342782947269</v>
      </c>
      <c r="L2292">
        <v>6.9515306122448823</v>
      </c>
    </row>
    <row r="2293" spans="1:12" x14ac:dyDescent="0.35">
      <c r="A2293" t="s">
        <v>34</v>
      </c>
      <c r="B2293">
        <v>2022</v>
      </c>
      <c r="C2293" t="s">
        <v>36</v>
      </c>
      <c r="D2293" s="29">
        <v>44621</v>
      </c>
      <c r="E2293" t="s">
        <v>96</v>
      </c>
      <c r="F2293" t="s">
        <v>82</v>
      </c>
      <c r="G2293">
        <v>489.20000000000005</v>
      </c>
      <c r="H2293">
        <v>167.7</v>
      </c>
      <c r="I2293" s="38">
        <v>466.3</v>
      </c>
      <c r="J2293">
        <v>156.80000000000001</v>
      </c>
      <c r="K2293">
        <v>4.9110015011795047</v>
      </c>
      <c r="L2293">
        <v>6.9515306122448823</v>
      </c>
    </row>
    <row r="2294" spans="1:12" x14ac:dyDescent="0.35">
      <c r="A2294" t="s">
        <v>34</v>
      </c>
      <c r="B2294">
        <v>2022</v>
      </c>
      <c r="C2294" t="s">
        <v>36</v>
      </c>
      <c r="D2294" s="29">
        <v>44621</v>
      </c>
      <c r="E2294" t="s">
        <v>96</v>
      </c>
      <c r="F2294" t="s">
        <v>83</v>
      </c>
      <c r="G2294">
        <v>689.5</v>
      </c>
      <c r="H2294">
        <v>167.7</v>
      </c>
      <c r="I2294" s="38">
        <v>651</v>
      </c>
      <c r="J2294">
        <v>156.80000000000001</v>
      </c>
      <c r="K2294">
        <v>5.913978494623656</v>
      </c>
      <c r="L2294">
        <v>6.9515306122448823</v>
      </c>
    </row>
    <row r="2295" spans="1:12" x14ac:dyDescent="0.35">
      <c r="A2295" t="s">
        <v>34</v>
      </c>
      <c r="B2295">
        <v>2022</v>
      </c>
      <c r="C2295" t="s">
        <v>36</v>
      </c>
      <c r="D2295" s="29">
        <v>44621</v>
      </c>
      <c r="E2295" t="s">
        <v>96</v>
      </c>
      <c r="F2295" t="s">
        <v>84</v>
      </c>
      <c r="G2295">
        <v>327.39999999999998</v>
      </c>
      <c r="H2295">
        <v>167.7</v>
      </c>
      <c r="I2295" s="38">
        <v>305</v>
      </c>
      <c r="J2295">
        <v>156.80000000000001</v>
      </c>
      <c r="K2295">
        <v>7.3442622950819603</v>
      </c>
      <c r="L2295">
        <v>6.9515306122448823</v>
      </c>
    </row>
    <row r="2296" spans="1:12" x14ac:dyDescent="0.35">
      <c r="A2296" t="s">
        <v>34</v>
      </c>
      <c r="B2296">
        <v>2022</v>
      </c>
      <c r="C2296" t="s">
        <v>36</v>
      </c>
      <c r="D2296" s="29">
        <v>44621</v>
      </c>
      <c r="E2296" t="s">
        <v>96</v>
      </c>
      <c r="F2296" t="s">
        <v>21</v>
      </c>
      <c r="G2296">
        <v>167.2</v>
      </c>
      <c r="H2296">
        <v>167.7</v>
      </c>
      <c r="I2296" s="38">
        <v>155.5</v>
      </c>
      <c r="J2296">
        <v>156.80000000000001</v>
      </c>
      <c r="K2296">
        <v>7.524115755627002</v>
      </c>
      <c r="L2296">
        <v>6.9515306122448823</v>
      </c>
    </row>
    <row r="2297" spans="1:12" x14ac:dyDescent="0.35">
      <c r="A2297" t="s">
        <v>34</v>
      </c>
      <c r="B2297">
        <v>2022</v>
      </c>
      <c r="C2297" t="s">
        <v>36</v>
      </c>
      <c r="D2297" s="29">
        <v>44621</v>
      </c>
      <c r="E2297" t="s">
        <v>96</v>
      </c>
      <c r="F2297" t="s">
        <v>23</v>
      </c>
      <c r="G2297">
        <v>173</v>
      </c>
      <c r="H2297">
        <v>167.7</v>
      </c>
      <c r="I2297" s="38">
        <v>161.69999999999999</v>
      </c>
      <c r="J2297">
        <v>156.80000000000001</v>
      </c>
      <c r="K2297">
        <v>6.9882498453927102</v>
      </c>
      <c r="L2297">
        <v>6.9515306122448823</v>
      </c>
    </row>
    <row r="2298" spans="1:12" x14ac:dyDescent="0.35">
      <c r="A2298" t="s">
        <v>30</v>
      </c>
      <c r="B2298">
        <v>2022</v>
      </c>
      <c r="C2298" t="s">
        <v>36</v>
      </c>
      <c r="D2298" s="29">
        <v>44621</v>
      </c>
      <c r="E2298" t="s">
        <v>96</v>
      </c>
      <c r="F2298" t="s">
        <v>75</v>
      </c>
      <c r="G2298">
        <v>2007.9</v>
      </c>
      <c r="H2298">
        <v>168.7</v>
      </c>
      <c r="I2298" s="38">
        <v>1865.1000000000001</v>
      </c>
      <c r="J2298">
        <v>156.69999999999999</v>
      </c>
      <c r="K2298">
        <v>7.6564259289046133</v>
      </c>
      <c r="L2298">
        <v>7.6579451180599873</v>
      </c>
    </row>
    <row r="2299" spans="1:12" x14ac:dyDescent="0.35">
      <c r="A2299" t="s">
        <v>30</v>
      </c>
      <c r="B2299">
        <v>2022</v>
      </c>
      <c r="C2299" t="s">
        <v>36</v>
      </c>
      <c r="D2299" s="29">
        <v>44621</v>
      </c>
      <c r="E2299" t="s">
        <v>96</v>
      </c>
      <c r="F2299" t="s">
        <v>17</v>
      </c>
      <c r="G2299">
        <v>523.70000000000005</v>
      </c>
      <c r="H2299">
        <v>168.7</v>
      </c>
      <c r="I2299" s="38">
        <v>472.9</v>
      </c>
      <c r="J2299">
        <v>156.69999999999999</v>
      </c>
      <c r="K2299">
        <v>10.742228801015029</v>
      </c>
      <c r="L2299">
        <v>7.6579451180599873</v>
      </c>
    </row>
    <row r="2300" spans="1:12" x14ac:dyDescent="0.35">
      <c r="A2300" t="s">
        <v>30</v>
      </c>
      <c r="B2300">
        <v>2022</v>
      </c>
      <c r="C2300" t="s">
        <v>36</v>
      </c>
      <c r="D2300" s="29">
        <v>44621</v>
      </c>
      <c r="E2300" t="s">
        <v>96</v>
      </c>
      <c r="F2300" t="s">
        <v>82</v>
      </c>
      <c r="G2300">
        <v>497.9</v>
      </c>
      <c r="H2300">
        <v>168.7</v>
      </c>
      <c r="I2300" s="38">
        <v>475.00000000000006</v>
      </c>
      <c r="J2300">
        <v>156.69999999999999</v>
      </c>
      <c r="K2300">
        <v>4.8210526315789304</v>
      </c>
      <c r="L2300">
        <v>7.6579451180599873</v>
      </c>
    </row>
    <row r="2301" spans="1:12" x14ac:dyDescent="0.35">
      <c r="A2301" t="s">
        <v>30</v>
      </c>
      <c r="B2301">
        <v>2022</v>
      </c>
      <c r="C2301" t="s">
        <v>36</v>
      </c>
      <c r="D2301" s="29">
        <v>44621</v>
      </c>
      <c r="E2301" t="s">
        <v>96</v>
      </c>
      <c r="F2301" t="s">
        <v>83</v>
      </c>
      <c r="G2301">
        <v>697.5</v>
      </c>
      <c r="H2301">
        <v>168.7</v>
      </c>
      <c r="I2301" s="38">
        <v>657.6</v>
      </c>
      <c r="J2301">
        <v>156.69999999999999</v>
      </c>
      <c r="K2301">
        <v>6.0675182481751788</v>
      </c>
      <c r="L2301">
        <v>7.6579451180599873</v>
      </c>
    </row>
    <row r="2302" spans="1:12" x14ac:dyDescent="0.35">
      <c r="A2302" t="s">
        <v>30</v>
      </c>
      <c r="B2302">
        <v>2022</v>
      </c>
      <c r="C2302" t="s">
        <v>36</v>
      </c>
      <c r="D2302" s="29">
        <v>44621</v>
      </c>
      <c r="E2302" t="s">
        <v>96</v>
      </c>
      <c r="F2302" t="s">
        <v>84</v>
      </c>
      <c r="G2302">
        <v>334.8</v>
      </c>
      <c r="H2302">
        <v>168.7</v>
      </c>
      <c r="I2302" s="38">
        <v>312.10000000000002</v>
      </c>
      <c r="J2302">
        <v>156.69999999999999</v>
      </c>
      <c r="K2302">
        <v>7.2733098365908324</v>
      </c>
      <c r="L2302">
        <v>7.6579451180599873</v>
      </c>
    </row>
    <row r="2303" spans="1:12" x14ac:dyDescent="0.35">
      <c r="A2303" t="s">
        <v>30</v>
      </c>
      <c r="B2303">
        <v>2022</v>
      </c>
      <c r="C2303" t="s">
        <v>36</v>
      </c>
      <c r="D2303" s="29">
        <v>44621</v>
      </c>
      <c r="E2303" t="s">
        <v>96</v>
      </c>
      <c r="F2303" t="s">
        <v>21</v>
      </c>
      <c r="G2303">
        <v>168.9</v>
      </c>
      <c r="H2303">
        <v>168.7</v>
      </c>
      <c r="I2303" s="38">
        <v>156</v>
      </c>
      <c r="J2303">
        <v>156.69999999999999</v>
      </c>
      <c r="K2303">
        <v>8.2692307692307736</v>
      </c>
      <c r="L2303">
        <v>7.6579451180599873</v>
      </c>
    </row>
    <row r="2304" spans="1:12" x14ac:dyDescent="0.35">
      <c r="A2304" t="s">
        <v>30</v>
      </c>
      <c r="B2304">
        <v>2022</v>
      </c>
      <c r="C2304" t="s">
        <v>36</v>
      </c>
      <c r="D2304" s="29">
        <v>44621</v>
      </c>
      <c r="E2304" t="s">
        <v>96</v>
      </c>
      <c r="F2304" t="s">
        <v>23</v>
      </c>
      <c r="G2304">
        <v>176</v>
      </c>
      <c r="H2304">
        <v>168.7</v>
      </c>
      <c r="I2304" s="38">
        <v>164.6</v>
      </c>
      <c r="J2304">
        <v>156.69999999999999</v>
      </c>
      <c r="K2304">
        <v>6.9258809234507934</v>
      </c>
      <c r="L2304">
        <v>7.6579451180599873</v>
      </c>
    </row>
    <row r="2305" spans="1:12" x14ac:dyDescent="0.35">
      <c r="A2305" t="s">
        <v>33</v>
      </c>
      <c r="B2305">
        <v>2022</v>
      </c>
      <c r="C2305" t="s">
        <v>36</v>
      </c>
      <c r="D2305" s="29">
        <v>44621</v>
      </c>
      <c r="E2305" t="s">
        <v>96</v>
      </c>
      <c r="F2305" t="s">
        <v>75</v>
      </c>
      <c r="G2305">
        <v>2039.2000000000003</v>
      </c>
      <c r="H2305">
        <v>166.5</v>
      </c>
      <c r="I2305" s="38">
        <v>1913.7999999999997</v>
      </c>
      <c r="J2305">
        <v>156.9</v>
      </c>
      <c r="K2305">
        <v>6.5524088201484254</v>
      </c>
      <c r="L2305">
        <v>6.1185468451242793</v>
      </c>
    </row>
    <row r="2306" spans="1:12" x14ac:dyDescent="0.35">
      <c r="A2306" t="s">
        <v>33</v>
      </c>
      <c r="B2306">
        <v>2022</v>
      </c>
      <c r="C2306" t="s">
        <v>36</v>
      </c>
      <c r="D2306" s="29">
        <v>44621</v>
      </c>
      <c r="E2306" t="s">
        <v>96</v>
      </c>
      <c r="F2306" t="s">
        <v>17</v>
      </c>
      <c r="G2306">
        <v>484.6</v>
      </c>
      <c r="H2306">
        <v>166.5</v>
      </c>
      <c r="I2306" s="38">
        <v>446.4</v>
      </c>
      <c r="J2306">
        <v>156.9</v>
      </c>
      <c r="K2306">
        <v>8.5573476702509055</v>
      </c>
      <c r="L2306">
        <v>6.1185468451242793</v>
      </c>
    </row>
    <row r="2307" spans="1:12" x14ac:dyDescent="0.35">
      <c r="A2307" t="s">
        <v>33</v>
      </c>
      <c r="B2307">
        <v>2022</v>
      </c>
      <c r="C2307" t="s">
        <v>36</v>
      </c>
      <c r="D2307" s="29">
        <v>44621</v>
      </c>
      <c r="E2307" t="s">
        <v>96</v>
      </c>
      <c r="F2307" t="s">
        <v>82</v>
      </c>
      <c r="G2307">
        <v>482.2</v>
      </c>
      <c r="H2307">
        <v>166.5</v>
      </c>
      <c r="I2307" s="38">
        <v>459.20000000000005</v>
      </c>
      <c r="J2307">
        <v>156.9</v>
      </c>
      <c r="K2307">
        <v>5.0087108013937156</v>
      </c>
      <c r="L2307">
        <v>6.1185468451242793</v>
      </c>
    </row>
    <row r="2308" spans="1:12" x14ac:dyDescent="0.35">
      <c r="A2308" t="s">
        <v>33</v>
      </c>
      <c r="B2308">
        <v>2022</v>
      </c>
      <c r="C2308" t="s">
        <v>36</v>
      </c>
      <c r="D2308" s="29">
        <v>44621</v>
      </c>
      <c r="E2308" t="s">
        <v>96</v>
      </c>
      <c r="F2308" t="s">
        <v>83</v>
      </c>
      <c r="G2308">
        <v>682.2</v>
      </c>
      <c r="H2308">
        <v>166.5</v>
      </c>
      <c r="I2308" s="38">
        <v>647.69999999999993</v>
      </c>
      <c r="J2308">
        <v>156.9</v>
      </c>
      <c r="K2308">
        <v>5.3265400648448535</v>
      </c>
      <c r="L2308">
        <v>6.1185468451242793</v>
      </c>
    </row>
    <row r="2309" spans="1:12" x14ac:dyDescent="0.35">
      <c r="A2309" t="s">
        <v>33</v>
      </c>
      <c r="B2309">
        <v>2022</v>
      </c>
      <c r="C2309" t="s">
        <v>36</v>
      </c>
      <c r="D2309" s="29">
        <v>44621</v>
      </c>
      <c r="E2309" t="s">
        <v>96</v>
      </c>
      <c r="F2309" t="s">
        <v>84</v>
      </c>
      <c r="G2309">
        <v>319.2</v>
      </c>
      <c r="H2309">
        <v>166.5</v>
      </c>
      <c r="I2309" s="38">
        <v>297.2</v>
      </c>
      <c r="J2309">
        <v>156.9</v>
      </c>
      <c r="K2309">
        <v>7.4024226110363394</v>
      </c>
      <c r="L2309">
        <v>6.1185468451242793</v>
      </c>
    </row>
    <row r="2310" spans="1:12" x14ac:dyDescent="0.35">
      <c r="A2310" t="s">
        <v>33</v>
      </c>
      <c r="B2310">
        <v>2022</v>
      </c>
      <c r="C2310" t="s">
        <v>36</v>
      </c>
      <c r="D2310" s="29">
        <v>44621</v>
      </c>
      <c r="E2310" t="s">
        <v>96</v>
      </c>
      <c r="F2310" t="s">
        <v>21</v>
      </c>
      <c r="G2310">
        <v>164.5</v>
      </c>
      <c r="H2310">
        <v>166.5</v>
      </c>
      <c r="I2310" s="38">
        <v>154.80000000000001</v>
      </c>
      <c r="J2310">
        <v>156.9</v>
      </c>
      <c r="K2310">
        <v>6.2661498708010255</v>
      </c>
      <c r="L2310">
        <v>6.1185468451242793</v>
      </c>
    </row>
    <row r="2311" spans="1:12" x14ac:dyDescent="0.35">
      <c r="A2311" t="s">
        <v>33</v>
      </c>
      <c r="B2311">
        <v>2022</v>
      </c>
      <c r="C2311" t="s">
        <v>36</v>
      </c>
      <c r="D2311" s="29">
        <v>44621</v>
      </c>
      <c r="E2311" t="s">
        <v>96</v>
      </c>
      <c r="F2311" t="s">
        <v>23</v>
      </c>
      <c r="G2311">
        <v>168.2</v>
      </c>
      <c r="H2311">
        <v>166.5</v>
      </c>
      <c r="I2311" s="38">
        <v>156.9</v>
      </c>
      <c r="J2311">
        <v>156.9</v>
      </c>
      <c r="K2311">
        <v>7.2020395156150299</v>
      </c>
      <c r="L2311">
        <v>6.1185468451242793</v>
      </c>
    </row>
    <row r="2312" spans="1:12" x14ac:dyDescent="0.35">
      <c r="A2312" t="s">
        <v>34</v>
      </c>
      <c r="B2312">
        <v>2022</v>
      </c>
      <c r="C2312" t="s">
        <v>37</v>
      </c>
      <c r="D2312" s="29">
        <v>44652</v>
      </c>
      <c r="E2312" t="s">
        <v>96</v>
      </c>
      <c r="F2312" t="s">
        <v>75</v>
      </c>
      <c r="G2312">
        <v>2048.1000000000004</v>
      </c>
      <c r="H2312">
        <v>170.1</v>
      </c>
      <c r="I2312" s="38">
        <v>1906.5</v>
      </c>
      <c r="J2312">
        <v>157.80000000000001</v>
      </c>
      <c r="K2312">
        <v>7.4272226593233865</v>
      </c>
      <c r="L2312">
        <v>7.7946768060836389</v>
      </c>
    </row>
    <row r="2313" spans="1:12" x14ac:dyDescent="0.35">
      <c r="A2313" t="s">
        <v>34</v>
      </c>
      <c r="B2313">
        <v>2022</v>
      </c>
      <c r="C2313" t="s">
        <v>37</v>
      </c>
      <c r="D2313" s="29">
        <v>44652</v>
      </c>
      <c r="E2313" t="s">
        <v>96</v>
      </c>
      <c r="F2313" t="s">
        <v>17</v>
      </c>
      <c r="G2313">
        <v>513.20000000000005</v>
      </c>
      <c r="H2313">
        <v>170.1</v>
      </c>
      <c r="I2313" s="38">
        <v>464.6</v>
      </c>
      <c r="J2313">
        <v>157.80000000000001</v>
      </c>
      <c r="K2313">
        <v>10.46061127851916</v>
      </c>
      <c r="L2313">
        <v>7.7946768060836389</v>
      </c>
    </row>
    <row r="2314" spans="1:12" x14ac:dyDescent="0.35">
      <c r="A2314" t="s">
        <v>34</v>
      </c>
      <c r="B2314">
        <v>2022</v>
      </c>
      <c r="C2314" t="s">
        <v>37</v>
      </c>
      <c r="D2314" s="29">
        <v>44652</v>
      </c>
      <c r="E2314" t="s">
        <v>96</v>
      </c>
      <c r="F2314" t="s">
        <v>82</v>
      </c>
      <c r="G2314">
        <v>496.5</v>
      </c>
      <c r="H2314">
        <v>170.1</v>
      </c>
      <c r="I2314" s="38">
        <v>468.3</v>
      </c>
      <c r="J2314">
        <v>157.80000000000001</v>
      </c>
      <c r="K2314">
        <v>6.0217809096732839</v>
      </c>
      <c r="L2314">
        <v>7.7946768060836389</v>
      </c>
    </row>
    <row r="2315" spans="1:12" x14ac:dyDescent="0.35">
      <c r="A2315" t="s">
        <v>34</v>
      </c>
      <c r="B2315">
        <v>2022</v>
      </c>
      <c r="C2315" t="s">
        <v>37</v>
      </c>
      <c r="D2315" s="29">
        <v>44652</v>
      </c>
      <c r="E2315" t="s">
        <v>96</v>
      </c>
      <c r="F2315" t="s">
        <v>83</v>
      </c>
      <c r="G2315">
        <v>693.3</v>
      </c>
      <c r="H2315">
        <v>170.1</v>
      </c>
      <c r="I2315" s="38">
        <v>655</v>
      </c>
      <c r="J2315">
        <v>157.80000000000001</v>
      </c>
      <c r="K2315">
        <v>5.8473282442748022</v>
      </c>
      <c r="L2315">
        <v>7.7946768060836389</v>
      </c>
    </row>
    <row r="2316" spans="1:12" x14ac:dyDescent="0.35">
      <c r="A2316" t="s">
        <v>34</v>
      </c>
      <c r="B2316">
        <v>2022</v>
      </c>
      <c r="C2316" t="s">
        <v>37</v>
      </c>
      <c r="D2316" s="29">
        <v>44652</v>
      </c>
      <c r="E2316" t="s">
        <v>96</v>
      </c>
      <c r="F2316" t="s">
        <v>84</v>
      </c>
      <c r="G2316">
        <v>330.8</v>
      </c>
      <c r="H2316">
        <v>170.1</v>
      </c>
      <c r="I2316" s="38">
        <v>306.20000000000005</v>
      </c>
      <c r="J2316">
        <v>157.80000000000001</v>
      </c>
      <c r="K2316">
        <v>8.0339647289353238</v>
      </c>
      <c r="L2316">
        <v>7.7946768060836389</v>
      </c>
    </row>
    <row r="2317" spans="1:12" x14ac:dyDescent="0.35">
      <c r="A2317" t="s">
        <v>34</v>
      </c>
      <c r="B2317">
        <v>2022</v>
      </c>
      <c r="C2317" t="s">
        <v>37</v>
      </c>
      <c r="D2317" s="29">
        <v>44652</v>
      </c>
      <c r="E2317" t="s">
        <v>96</v>
      </c>
      <c r="F2317" t="s">
        <v>21</v>
      </c>
      <c r="G2317">
        <v>172.2</v>
      </c>
      <c r="H2317">
        <v>170.1</v>
      </c>
      <c r="I2317" s="38">
        <v>155.6</v>
      </c>
      <c r="J2317">
        <v>157.80000000000001</v>
      </c>
      <c r="K2317">
        <v>10.668380462724933</v>
      </c>
      <c r="L2317">
        <v>7.7946768060836389</v>
      </c>
    </row>
    <row r="2318" spans="1:12" x14ac:dyDescent="0.35">
      <c r="A2318" t="s">
        <v>34</v>
      </c>
      <c r="B2318">
        <v>2022</v>
      </c>
      <c r="C2318" t="s">
        <v>37</v>
      </c>
      <c r="D2318" s="29">
        <v>44652</v>
      </c>
      <c r="E2318" t="s">
        <v>96</v>
      </c>
      <c r="F2318" t="s">
        <v>23</v>
      </c>
      <c r="G2318">
        <v>174</v>
      </c>
      <c r="H2318">
        <v>170.1</v>
      </c>
      <c r="I2318" s="38">
        <v>162.30000000000001</v>
      </c>
      <c r="J2318">
        <v>157.80000000000001</v>
      </c>
      <c r="K2318">
        <v>7.2088724584103439</v>
      </c>
      <c r="L2318">
        <v>7.7946768060836389</v>
      </c>
    </row>
    <row r="2319" spans="1:12" x14ac:dyDescent="0.35">
      <c r="A2319" t="s">
        <v>30</v>
      </c>
      <c r="B2319">
        <v>2022</v>
      </c>
      <c r="C2319" t="s">
        <v>37</v>
      </c>
      <c r="D2319" s="29">
        <v>44652</v>
      </c>
      <c r="E2319" t="s">
        <v>96</v>
      </c>
      <c r="F2319" t="s">
        <v>75</v>
      </c>
      <c r="G2319">
        <v>2034.1999999999998</v>
      </c>
      <c r="H2319">
        <v>170.8</v>
      </c>
      <c r="I2319" s="38">
        <v>1887.6</v>
      </c>
      <c r="J2319">
        <v>157.6</v>
      </c>
      <c r="K2319">
        <v>7.7664759482941257</v>
      </c>
      <c r="L2319">
        <v>8.3756345177665086</v>
      </c>
    </row>
    <row r="2320" spans="1:12" x14ac:dyDescent="0.35">
      <c r="A2320" t="s">
        <v>30</v>
      </c>
      <c r="B2320">
        <v>2022</v>
      </c>
      <c r="C2320" t="s">
        <v>37</v>
      </c>
      <c r="D2320" s="29">
        <v>44652</v>
      </c>
      <c r="E2320" t="s">
        <v>96</v>
      </c>
      <c r="F2320" t="s">
        <v>17</v>
      </c>
      <c r="G2320">
        <v>529.70000000000005</v>
      </c>
      <c r="H2320">
        <v>170.8</v>
      </c>
      <c r="I2320" s="38">
        <v>475.69999999999993</v>
      </c>
      <c r="J2320">
        <v>157.6</v>
      </c>
      <c r="K2320">
        <v>11.351692243010326</v>
      </c>
      <c r="L2320">
        <v>8.3756345177665086</v>
      </c>
    </row>
    <row r="2321" spans="1:12" x14ac:dyDescent="0.35">
      <c r="A2321" t="s">
        <v>30</v>
      </c>
      <c r="B2321">
        <v>2022</v>
      </c>
      <c r="C2321" t="s">
        <v>37</v>
      </c>
      <c r="D2321" s="29">
        <v>44652</v>
      </c>
      <c r="E2321" t="s">
        <v>96</v>
      </c>
      <c r="F2321" t="s">
        <v>82</v>
      </c>
      <c r="G2321">
        <v>504.1</v>
      </c>
      <c r="H2321">
        <v>170.8</v>
      </c>
      <c r="I2321" s="38">
        <v>477.20000000000005</v>
      </c>
      <c r="J2321">
        <v>157.6</v>
      </c>
      <c r="K2321">
        <v>5.6370494551550658</v>
      </c>
      <c r="L2321">
        <v>8.3756345177665086</v>
      </c>
    </row>
    <row r="2322" spans="1:12" x14ac:dyDescent="0.35">
      <c r="A2322" t="s">
        <v>30</v>
      </c>
      <c r="B2322">
        <v>2022</v>
      </c>
      <c r="C2322" t="s">
        <v>37</v>
      </c>
      <c r="D2322" s="29">
        <v>44652</v>
      </c>
      <c r="E2322" t="s">
        <v>96</v>
      </c>
      <c r="F2322" t="s">
        <v>83</v>
      </c>
      <c r="G2322">
        <v>701.40000000000009</v>
      </c>
      <c r="H2322">
        <v>170.8</v>
      </c>
      <c r="I2322" s="38">
        <v>661.90000000000009</v>
      </c>
      <c r="J2322">
        <v>157.6</v>
      </c>
      <c r="K2322">
        <v>5.9676688321498705</v>
      </c>
      <c r="L2322">
        <v>8.3756345177665086</v>
      </c>
    </row>
    <row r="2323" spans="1:12" x14ac:dyDescent="0.35">
      <c r="A2323" t="s">
        <v>30</v>
      </c>
      <c r="B2323">
        <v>2022</v>
      </c>
      <c r="C2323" t="s">
        <v>37</v>
      </c>
      <c r="D2323" s="29">
        <v>44652</v>
      </c>
      <c r="E2323" t="s">
        <v>96</v>
      </c>
      <c r="F2323" t="s">
        <v>84</v>
      </c>
      <c r="G2323">
        <v>337.9</v>
      </c>
      <c r="H2323">
        <v>170.8</v>
      </c>
      <c r="I2323" s="38">
        <v>313.5</v>
      </c>
      <c r="J2323">
        <v>157.6</v>
      </c>
      <c r="K2323">
        <v>7.7830940988835655</v>
      </c>
      <c r="L2323">
        <v>8.3756345177665086</v>
      </c>
    </row>
    <row r="2324" spans="1:12" x14ac:dyDescent="0.35">
      <c r="A2324" t="s">
        <v>30</v>
      </c>
      <c r="B2324">
        <v>2022</v>
      </c>
      <c r="C2324" t="s">
        <v>37</v>
      </c>
      <c r="D2324" s="29">
        <v>44652</v>
      </c>
      <c r="E2324" t="s">
        <v>96</v>
      </c>
      <c r="F2324" t="s">
        <v>21</v>
      </c>
      <c r="G2324">
        <v>173.3</v>
      </c>
      <c r="H2324">
        <v>170.8</v>
      </c>
      <c r="I2324" s="38">
        <v>156</v>
      </c>
      <c r="J2324">
        <v>157.6</v>
      </c>
      <c r="K2324">
        <v>11.089743589743598</v>
      </c>
      <c r="L2324">
        <v>8.3756345177665086</v>
      </c>
    </row>
    <row r="2325" spans="1:12" x14ac:dyDescent="0.35">
      <c r="A2325" t="s">
        <v>30</v>
      </c>
      <c r="B2325">
        <v>2022</v>
      </c>
      <c r="C2325" t="s">
        <v>37</v>
      </c>
      <c r="D2325" s="29">
        <v>44652</v>
      </c>
      <c r="E2325" t="s">
        <v>96</v>
      </c>
      <c r="F2325" t="s">
        <v>23</v>
      </c>
      <c r="G2325">
        <v>177</v>
      </c>
      <c r="H2325">
        <v>170.8</v>
      </c>
      <c r="I2325" s="38">
        <v>165.3</v>
      </c>
      <c r="J2325">
        <v>157.6</v>
      </c>
      <c r="K2325">
        <v>7.0780399274047117</v>
      </c>
      <c r="L2325">
        <v>8.3756345177665086</v>
      </c>
    </row>
    <row r="2326" spans="1:12" x14ac:dyDescent="0.35">
      <c r="A2326" t="s">
        <v>33</v>
      </c>
      <c r="B2326">
        <v>2022</v>
      </c>
      <c r="C2326" t="s">
        <v>37</v>
      </c>
      <c r="D2326" s="29">
        <v>44652</v>
      </c>
      <c r="E2326" t="s">
        <v>96</v>
      </c>
      <c r="F2326" t="s">
        <v>75</v>
      </c>
      <c r="G2326">
        <v>2072.9</v>
      </c>
      <c r="H2326">
        <v>169.2</v>
      </c>
      <c r="I2326" s="38">
        <v>1938.1</v>
      </c>
      <c r="J2326">
        <v>158</v>
      </c>
      <c r="K2326">
        <v>6.9552654661782256</v>
      </c>
      <c r="L2326">
        <v>7.0886075949367022</v>
      </c>
    </row>
    <row r="2327" spans="1:12" x14ac:dyDescent="0.35">
      <c r="A2327" t="s">
        <v>33</v>
      </c>
      <c r="B2327">
        <v>2022</v>
      </c>
      <c r="C2327" t="s">
        <v>37</v>
      </c>
      <c r="D2327" s="29">
        <v>44652</v>
      </c>
      <c r="E2327" t="s">
        <v>96</v>
      </c>
      <c r="F2327" t="s">
        <v>17</v>
      </c>
      <c r="G2327">
        <v>489.2</v>
      </c>
      <c r="H2327">
        <v>169.2</v>
      </c>
      <c r="I2327" s="38">
        <v>448.6</v>
      </c>
      <c r="J2327">
        <v>158</v>
      </c>
      <c r="K2327">
        <v>9.0503789567543382</v>
      </c>
      <c r="L2327">
        <v>7.0886075949367022</v>
      </c>
    </row>
    <row r="2328" spans="1:12" x14ac:dyDescent="0.35">
      <c r="A2328" t="s">
        <v>33</v>
      </c>
      <c r="B2328">
        <v>2022</v>
      </c>
      <c r="C2328" t="s">
        <v>37</v>
      </c>
      <c r="D2328" s="29">
        <v>44652</v>
      </c>
      <c r="E2328" t="s">
        <v>96</v>
      </c>
      <c r="F2328" t="s">
        <v>82</v>
      </c>
      <c r="G2328">
        <v>490.3</v>
      </c>
      <c r="H2328">
        <v>169.2</v>
      </c>
      <c r="I2328" s="38">
        <v>461.1</v>
      </c>
      <c r="J2328">
        <v>158</v>
      </c>
      <c r="K2328">
        <v>6.3326827152461478</v>
      </c>
      <c r="L2328">
        <v>7.0886075949367022</v>
      </c>
    </row>
    <row r="2329" spans="1:12" x14ac:dyDescent="0.35">
      <c r="A2329" t="s">
        <v>33</v>
      </c>
      <c r="B2329">
        <v>2022</v>
      </c>
      <c r="C2329" t="s">
        <v>37</v>
      </c>
      <c r="D2329" s="29">
        <v>44652</v>
      </c>
      <c r="E2329" t="s">
        <v>96</v>
      </c>
      <c r="F2329" t="s">
        <v>83</v>
      </c>
      <c r="G2329">
        <v>685.19999999999993</v>
      </c>
      <c r="H2329">
        <v>169.2</v>
      </c>
      <c r="I2329" s="38">
        <v>651.6</v>
      </c>
      <c r="J2329">
        <v>158</v>
      </c>
      <c r="K2329">
        <v>5.156537753222822</v>
      </c>
      <c r="L2329">
        <v>7.0886075949367022</v>
      </c>
    </row>
    <row r="2330" spans="1:12" x14ac:dyDescent="0.35">
      <c r="A2330" t="s">
        <v>33</v>
      </c>
      <c r="B2330">
        <v>2022</v>
      </c>
      <c r="C2330" t="s">
        <v>37</v>
      </c>
      <c r="D2330" s="29">
        <v>44652</v>
      </c>
      <c r="E2330" t="s">
        <v>96</v>
      </c>
      <c r="F2330" t="s">
        <v>84</v>
      </c>
      <c r="G2330">
        <v>322.89999999999998</v>
      </c>
      <c r="H2330">
        <v>169.2</v>
      </c>
      <c r="I2330" s="38">
        <v>298.10000000000002</v>
      </c>
      <c r="J2330">
        <v>158</v>
      </c>
      <c r="K2330">
        <v>8.319355920831919</v>
      </c>
      <c r="L2330">
        <v>7.0886075949367022</v>
      </c>
    </row>
    <row r="2331" spans="1:12" x14ac:dyDescent="0.35">
      <c r="A2331" t="s">
        <v>33</v>
      </c>
      <c r="B2331">
        <v>2022</v>
      </c>
      <c r="C2331" t="s">
        <v>37</v>
      </c>
      <c r="D2331" s="29">
        <v>44652</v>
      </c>
      <c r="E2331" t="s">
        <v>96</v>
      </c>
      <c r="F2331" t="s">
        <v>21</v>
      </c>
      <c r="G2331">
        <v>170.5</v>
      </c>
      <c r="H2331">
        <v>169.2</v>
      </c>
      <c r="I2331" s="38">
        <v>154.9</v>
      </c>
      <c r="J2331">
        <v>158</v>
      </c>
      <c r="K2331">
        <v>10.071013557133631</v>
      </c>
      <c r="L2331">
        <v>7.0886075949367022</v>
      </c>
    </row>
    <row r="2332" spans="1:12" x14ac:dyDescent="0.35">
      <c r="A2332" t="s">
        <v>33</v>
      </c>
      <c r="B2332">
        <v>2022</v>
      </c>
      <c r="C2332" t="s">
        <v>37</v>
      </c>
      <c r="D2332" s="29">
        <v>44652</v>
      </c>
      <c r="E2332" t="s">
        <v>96</v>
      </c>
      <c r="F2332" t="s">
        <v>23</v>
      </c>
      <c r="G2332">
        <v>169</v>
      </c>
      <c r="H2332">
        <v>169.2</v>
      </c>
      <c r="I2332" s="38">
        <v>157.5</v>
      </c>
      <c r="J2332">
        <v>158</v>
      </c>
      <c r="K2332">
        <v>7.3015873015873023</v>
      </c>
      <c r="L2332">
        <v>7.0886075949367022</v>
      </c>
    </row>
    <row r="2333" spans="1:12" x14ac:dyDescent="0.35">
      <c r="A2333" t="s">
        <v>34</v>
      </c>
      <c r="B2333">
        <v>2022</v>
      </c>
      <c r="C2333" t="s">
        <v>38</v>
      </c>
      <c r="D2333" s="29">
        <v>44682</v>
      </c>
      <c r="E2333" t="s">
        <v>96</v>
      </c>
      <c r="F2333" t="s">
        <v>75</v>
      </c>
      <c r="G2333">
        <v>2071.8000000000002</v>
      </c>
      <c r="H2333">
        <v>171.7</v>
      </c>
      <c r="I2333" s="38">
        <v>1946.4000000000003</v>
      </c>
      <c r="J2333">
        <v>160.4</v>
      </c>
      <c r="K2333">
        <v>6.4426633785449976</v>
      </c>
      <c r="L2333">
        <v>7.044887780548617</v>
      </c>
    </row>
    <row r="2334" spans="1:12" x14ac:dyDescent="0.35">
      <c r="A2334" t="s">
        <v>34</v>
      </c>
      <c r="B2334">
        <v>2022</v>
      </c>
      <c r="C2334" t="s">
        <v>38</v>
      </c>
      <c r="D2334" s="29">
        <v>44682</v>
      </c>
      <c r="E2334" t="s">
        <v>96</v>
      </c>
      <c r="F2334" t="s">
        <v>17</v>
      </c>
      <c r="G2334">
        <v>518.6</v>
      </c>
      <c r="H2334">
        <v>171.7</v>
      </c>
      <c r="I2334" s="38">
        <v>474.29999999999995</v>
      </c>
      <c r="J2334">
        <v>160.4</v>
      </c>
      <c r="K2334">
        <v>9.340080118068748</v>
      </c>
      <c r="L2334">
        <v>7.044887780548617</v>
      </c>
    </row>
    <row r="2335" spans="1:12" x14ac:dyDescent="0.35">
      <c r="A2335" t="s">
        <v>34</v>
      </c>
      <c r="B2335">
        <v>2022</v>
      </c>
      <c r="C2335" t="s">
        <v>38</v>
      </c>
      <c r="D2335" s="29">
        <v>44682</v>
      </c>
      <c r="E2335" t="s">
        <v>96</v>
      </c>
      <c r="F2335" t="s">
        <v>82</v>
      </c>
      <c r="G2335">
        <v>498.4</v>
      </c>
      <c r="H2335">
        <v>171.7</v>
      </c>
      <c r="I2335" s="38">
        <v>471.7</v>
      </c>
      <c r="J2335">
        <v>160.4</v>
      </c>
      <c r="K2335">
        <v>5.6603773584905639</v>
      </c>
      <c r="L2335">
        <v>7.044887780548617</v>
      </c>
    </row>
    <row r="2336" spans="1:12" x14ac:dyDescent="0.35">
      <c r="A2336" t="s">
        <v>34</v>
      </c>
      <c r="B2336">
        <v>2022</v>
      </c>
      <c r="C2336" t="s">
        <v>38</v>
      </c>
      <c r="D2336" s="29">
        <v>44682</v>
      </c>
      <c r="E2336" t="s">
        <v>96</v>
      </c>
      <c r="F2336" t="s">
        <v>83</v>
      </c>
      <c r="G2336">
        <v>694.69999999999993</v>
      </c>
      <c r="H2336">
        <v>171.7</v>
      </c>
      <c r="I2336" s="38">
        <v>665.6</v>
      </c>
      <c r="J2336">
        <v>160.4</v>
      </c>
      <c r="K2336">
        <v>4.3719951923076783</v>
      </c>
      <c r="L2336">
        <v>7.044887780548617</v>
      </c>
    </row>
    <row r="2337" spans="1:12" x14ac:dyDescent="0.35">
      <c r="A2337" t="s">
        <v>34</v>
      </c>
      <c r="B2337">
        <v>2022</v>
      </c>
      <c r="C2337" t="s">
        <v>38</v>
      </c>
      <c r="D2337" s="29">
        <v>44682</v>
      </c>
      <c r="E2337" t="s">
        <v>96</v>
      </c>
      <c r="F2337" t="s">
        <v>84</v>
      </c>
      <c r="G2337">
        <v>332.7</v>
      </c>
      <c r="H2337">
        <v>171.7</v>
      </c>
      <c r="I2337" s="38">
        <v>311.5</v>
      </c>
      <c r="J2337">
        <v>160.4</v>
      </c>
      <c r="K2337">
        <v>6.805778491171746</v>
      </c>
      <c r="L2337">
        <v>7.044887780548617</v>
      </c>
    </row>
    <row r="2338" spans="1:12" x14ac:dyDescent="0.35">
      <c r="A2338" t="s">
        <v>34</v>
      </c>
      <c r="B2338">
        <v>2022</v>
      </c>
      <c r="C2338" t="s">
        <v>38</v>
      </c>
      <c r="D2338" s="29">
        <v>44682</v>
      </c>
      <c r="E2338" t="s">
        <v>96</v>
      </c>
      <c r="F2338" t="s">
        <v>21</v>
      </c>
      <c r="G2338">
        <v>174.6</v>
      </c>
      <c r="H2338">
        <v>171.7</v>
      </c>
      <c r="I2338" s="38">
        <v>159.4</v>
      </c>
      <c r="J2338">
        <v>160.4</v>
      </c>
      <c r="K2338">
        <v>9.5357590966122885</v>
      </c>
      <c r="L2338">
        <v>7.044887780548617</v>
      </c>
    </row>
    <row r="2339" spans="1:12" x14ac:dyDescent="0.35">
      <c r="A2339" t="s">
        <v>34</v>
      </c>
      <c r="B2339">
        <v>2022</v>
      </c>
      <c r="C2339" t="s">
        <v>38</v>
      </c>
      <c r="D2339" s="29">
        <v>44682</v>
      </c>
      <c r="E2339" t="s">
        <v>96</v>
      </c>
      <c r="F2339" t="s">
        <v>23</v>
      </c>
      <c r="G2339">
        <v>174.8</v>
      </c>
      <c r="H2339">
        <v>171.7</v>
      </c>
      <c r="I2339" s="38">
        <v>165.8</v>
      </c>
      <c r="J2339">
        <v>160.4</v>
      </c>
      <c r="K2339">
        <v>5.4282267792521104</v>
      </c>
      <c r="L2339">
        <v>7.044887780548617</v>
      </c>
    </row>
    <row r="2340" spans="1:12" x14ac:dyDescent="0.35">
      <c r="A2340" t="s">
        <v>30</v>
      </c>
      <c r="B2340">
        <v>2022</v>
      </c>
      <c r="C2340" t="s">
        <v>38</v>
      </c>
      <c r="D2340" s="29">
        <v>44682</v>
      </c>
      <c r="E2340" t="s">
        <v>96</v>
      </c>
      <c r="F2340" t="s">
        <v>75</v>
      </c>
      <c r="G2340">
        <v>2053.6000000000004</v>
      </c>
      <c r="H2340">
        <v>172.5</v>
      </c>
      <c r="I2340" s="38">
        <v>1930.7</v>
      </c>
      <c r="J2340">
        <v>161.1</v>
      </c>
      <c r="K2340">
        <v>6.3655668928368119</v>
      </c>
      <c r="L2340">
        <v>7.0763500931098733</v>
      </c>
    </row>
    <row r="2341" spans="1:12" x14ac:dyDescent="0.35">
      <c r="A2341" t="s">
        <v>30</v>
      </c>
      <c r="B2341">
        <v>2022</v>
      </c>
      <c r="C2341" t="s">
        <v>38</v>
      </c>
      <c r="D2341" s="29">
        <v>44682</v>
      </c>
      <c r="E2341" t="s">
        <v>96</v>
      </c>
      <c r="F2341" t="s">
        <v>17</v>
      </c>
      <c r="G2341">
        <v>535.5</v>
      </c>
      <c r="H2341">
        <v>172.5</v>
      </c>
      <c r="I2341" s="38">
        <v>490.4</v>
      </c>
      <c r="J2341">
        <v>161.1</v>
      </c>
      <c r="K2341">
        <v>9.1965742251223546</v>
      </c>
      <c r="L2341">
        <v>7.0763500931098733</v>
      </c>
    </row>
    <row r="2342" spans="1:12" x14ac:dyDescent="0.35">
      <c r="A2342" t="s">
        <v>30</v>
      </c>
      <c r="B2342">
        <v>2022</v>
      </c>
      <c r="C2342" t="s">
        <v>38</v>
      </c>
      <c r="D2342" s="29">
        <v>44682</v>
      </c>
      <c r="E2342" t="s">
        <v>96</v>
      </c>
      <c r="F2342" t="s">
        <v>82</v>
      </c>
      <c r="G2342">
        <v>506.40000000000003</v>
      </c>
      <c r="H2342">
        <v>172.5</v>
      </c>
      <c r="I2342" s="38">
        <v>482.4</v>
      </c>
      <c r="J2342">
        <v>161.1</v>
      </c>
      <c r="K2342">
        <v>4.9751243781094647</v>
      </c>
      <c r="L2342">
        <v>7.0763500931098733</v>
      </c>
    </row>
    <row r="2343" spans="1:12" x14ac:dyDescent="0.35">
      <c r="A2343" t="s">
        <v>30</v>
      </c>
      <c r="B2343">
        <v>2022</v>
      </c>
      <c r="C2343" t="s">
        <v>38</v>
      </c>
      <c r="D2343" s="29">
        <v>44682</v>
      </c>
      <c r="E2343" t="s">
        <v>96</v>
      </c>
      <c r="F2343" t="s">
        <v>83</v>
      </c>
      <c r="G2343">
        <v>702.2</v>
      </c>
      <c r="H2343">
        <v>172.5</v>
      </c>
      <c r="I2343" s="38">
        <v>673.5</v>
      </c>
      <c r="J2343">
        <v>161.1</v>
      </c>
      <c r="K2343">
        <v>4.2613214550853815</v>
      </c>
      <c r="L2343">
        <v>7.0763500931098733</v>
      </c>
    </row>
    <row r="2344" spans="1:12" x14ac:dyDescent="0.35">
      <c r="A2344" t="s">
        <v>30</v>
      </c>
      <c r="B2344">
        <v>2022</v>
      </c>
      <c r="C2344" t="s">
        <v>38</v>
      </c>
      <c r="D2344" s="29">
        <v>44682</v>
      </c>
      <c r="E2344" t="s">
        <v>96</v>
      </c>
      <c r="F2344" t="s">
        <v>84</v>
      </c>
      <c r="G2344">
        <v>339.8</v>
      </c>
      <c r="H2344">
        <v>172.5</v>
      </c>
      <c r="I2344" s="38">
        <v>319.89999999999998</v>
      </c>
      <c r="J2344">
        <v>161.1</v>
      </c>
      <c r="K2344">
        <v>6.2206939668646566</v>
      </c>
      <c r="L2344">
        <v>7.0763500931098733</v>
      </c>
    </row>
    <row r="2345" spans="1:12" x14ac:dyDescent="0.35">
      <c r="A2345" t="s">
        <v>30</v>
      </c>
      <c r="B2345">
        <v>2022</v>
      </c>
      <c r="C2345" t="s">
        <v>38</v>
      </c>
      <c r="D2345" s="29">
        <v>44682</v>
      </c>
      <c r="E2345" t="s">
        <v>96</v>
      </c>
      <c r="F2345" t="s">
        <v>21</v>
      </c>
      <c r="G2345">
        <v>175.3</v>
      </c>
      <c r="H2345">
        <v>172.5</v>
      </c>
      <c r="I2345" s="38">
        <v>161.69999999999999</v>
      </c>
      <c r="J2345">
        <v>161.1</v>
      </c>
      <c r="K2345">
        <v>8.4106369820655686</v>
      </c>
      <c r="L2345">
        <v>7.0763500931098733</v>
      </c>
    </row>
    <row r="2346" spans="1:12" x14ac:dyDescent="0.35">
      <c r="A2346" t="s">
        <v>30</v>
      </c>
      <c r="B2346">
        <v>2022</v>
      </c>
      <c r="C2346" t="s">
        <v>38</v>
      </c>
      <c r="D2346" s="29">
        <v>44682</v>
      </c>
      <c r="E2346" t="s">
        <v>96</v>
      </c>
      <c r="F2346" t="s">
        <v>23</v>
      </c>
      <c r="G2346">
        <v>177.7</v>
      </c>
      <c r="H2346">
        <v>172.5</v>
      </c>
      <c r="I2346" s="38">
        <v>169.1</v>
      </c>
      <c r="J2346">
        <v>161.1</v>
      </c>
      <c r="K2346">
        <v>5.0857480780603161</v>
      </c>
      <c r="L2346">
        <v>7.0763500931098733</v>
      </c>
    </row>
    <row r="2347" spans="1:12" x14ac:dyDescent="0.35">
      <c r="A2347" t="s">
        <v>33</v>
      </c>
      <c r="B2347">
        <v>2022</v>
      </c>
      <c r="C2347" t="s">
        <v>38</v>
      </c>
      <c r="D2347" s="29">
        <v>44682</v>
      </c>
      <c r="E2347" t="s">
        <v>96</v>
      </c>
      <c r="F2347" t="s">
        <v>75</v>
      </c>
      <c r="G2347">
        <v>2103.7000000000003</v>
      </c>
      <c r="H2347">
        <v>170.8</v>
      </c>
      <c r="I2347" s="38">
        <v>1972.7000000000003</v>
      </c>
      <c r="J2347">
        <v>159.5</v>
      </c>
      <c r="K2347">
        <v>6.6406448015410344</v>
      </c>
      <c r="L2347">
        <v>7.0846394984326082</v>
      </c>
    </row>
    <row r="2348" spans="1:12" x14ac:dyDescent="0.35">
      <c r="A2348" t="s">
        <v>33</v>
      </c>
      <c r="B2348">
        <v>2022</v>
      </c>
      <c r="C2348" t="s">
        <v>38</v>
      </c>
      <c r="D2348" s="29">
        <v>44682</v>
      </c>
      <c r="E2348" t="s">
        <v>96</v>
      </c>
      <c r="F2348" t="s">
        <v>17</v>
      </c>
      <c r="G2348">
        <v>493.7</v>
      </c>
      <c r="H2348">
        <v>170.8</v>
      </c>
      <c r="I2348" s="38">
        <v>450.79999999999995</v>
      </c>
      <c r="J2348">
        <v>159.5</v>
      </c>
      <c r="K2348">
        <v>9.5164152617568849</v>
      </c>
      <c r="L2348">
        <v>7.0846394984326082</v>
      </c>
    </row>
    <row r="2349" spans="1:12" x14ac:dyDescent="0.35">
      <c r="A2349" t="s">
        <v>33</v>
      </c>
      <c r="B2349">
        <v>2022</v>
      </c>
      <c r="C2349" t="s">
        <v>38</v>
      </c>
      <c r="D2349" s="29">
        <v>44682</v>
      </c>
      <c r="E2349" t="s">
        <v>96</v>
      </c>
      <c r="F2349" t="s">
        <v>82</v>
      </c>
      <c r="G2349">
        <v>492.09999999999997</v>
      </c>
      <c r="H2349">
        <v>170.8</v>
      </c>
      <c r="I2349" s="38">
        <v>463.20000000000005</v>
      </c>
      <c r="J2349">
        <v>159.5</v>
      </c>
      <c r="K2349">
        <v>6.2392055267702755</v>
      </c>
      <c r="L2349">
        <v>7.0846394984326082</v>
      </c>
    </row>
    <row r="2350" spans="1:12" x14ac:dyDescent="0.35">
      <c r="A2350" t="s">
        <v>33</v>
      </c>
      <c r="B2350">
        <v>2022</v>
      </c>
      <c r="C2350" t="s">
        <v>38</v>
      </c>
      <c r="D2350" s="29">
        <v>44682</v>
      </c>
      <c r="E2350" t="s">
        <v>96</v>
      </c>
      <c r="F2350" t="s">
        <v>83</v>
      </c>
      <c r="G2350">
        <v>687.40000000000009</v>
      </c>
      <c r="H2350">
        <v>170.8</v>
      </c>
      <c r="I2350" s="38">
        <v>660.3</v>
      </c>
      <c r="J2350">
        <v>159.5</v>
      </c>
      <c r="K2350">
        <v>4.1041950628502404</v>
      </c>
      <c r="L2350">
        <v>7.0846394984326082</v>
      </c>
    </row>
    <row r="2351" spans="1:12" x14ac:dyDescent="0.35">
      <c r="A2351" t="s">
        <v>33</v>
      </c>
      <c r="B2351">
        <v>2022</v>
      </c>
      <c r="C2351" t="s">
        <v>38</v>
      </c>
      <c r="D2351" s="29">
        <v>44682</v>
      </c>
      <c r="E2351" t="s">
        <v>96</v>
      </c>
      <c r="F2351" t="s">
        <v>84</v>
      </c>
      <c r="G2351">
        <v>324.89999999999998</v>
      </c>
      <c r="H2351">
        <v>170.8</v>
      </c>
      <c r="I2351" s="38">
        <v>302.39999999999998</v>
      </c>
      <c r="J2351">
        <v>159.5</v>
      </c>
      <c r="K2351">
        <v>7.4404761904761907</v>
      </c>
      <c r="L2351">
        <v>7.0846394984326082</v>
      </c>
    </row>
    <row r="2352" spans="1:12" x14ac:dyDescent="0.35">
      <c r="A2352" t="s">
        <v>33</v>
      </c>
      <c r="B2352">
        <v>2022</v>
      </c>
      <c r="C2352" t="s">
        <v>38</v>
      </c>
      <c r="D2352" s="29">
        <v>44682</v>
      </c>
      <c r="E2352" t="s">
        <v>96</v>
      </c>
      <c r="F2352" t="s">
        <v>21</v>
      </c>
      <c r="G2352">
        <v>173.5</v>
      </c>
      <c r="H2352">
        <v>170.8</v>
      </c>
      <c r="I2352" s="38">
        <v>155.5</v>
      </c>
      <c r="J2352">
        <v>159.5</v>
      </c>
      <c r="K2352">
        <v>11.57556270096463</v>
      </c>
      <c r="L2352">
        <v>7.0846394984326082</v>
      </c>
    </row>
    <row r="2353" spans="1:12" x14ac:dyDescent="0.35">
      <c r="A2353" t="s">
        <v>33</v>
      </c>
      <c r="B2353">
        <v>2022</v>
      </c>
      <c r="C2353" t="s">
        <v>38</v>
      </c>
      <c r="D2353" s="29">
        <v>44682</v>
      </c>
      <c r="E2353" t="s">
        <v>96</v>
      </c>
      <c r="F2353" t="s">
        <v>23</v>
      </c>
      <c r="G2353">
        <v>170.1</v>
      </c>
      <c r="H2353">
        <v>170.8</v>
      </c>
      <c r="I2353" s="38">
        <v>160.4</v>
      </c>
      <c r="J2353">
        <v>159.5</v>
      </c>
      <c r="K2353">
        <v>6.0473815461346554</v>
      </c>
      <c r="L2353">
        <v>7.0846394984326082</v>
      </c>
    </row>
    <row r="2354" spans="1:12" x14ac:dyDescent="0.35">
      <c r="A2354" t="s">
        <v>34</v>
      </c>
      <c r="B2354">
        <v>2022</v>
      </c>
      <c r="C2354" t="s">
        <v>39</v>
      </c>
      <c r="D2354" s="29">
        <v>44713</v>
      </c>
      <c r="E2354" t="s">
        <v>96</v>
      </c>
      <c r="F2354" t="s">
        <v>75</v>
      </c>
      <c r="G2354">
        <v>2094</v>
      </c>
      <c r="H2354">
        <v>172.6</v>
      </c>
      <c r="I2354" s="38">
        <v>1973.8999999999999</v>
      </c>
      <c r="J2354">
        <v>161.30000000000001</v>
      </c>
      <c r="K2354">
        <v>6.0844014387760348</v>
      </c>
      <c r="L2354">
        <v>7.0055796652200755</v>
      </c>
    </row>
    <row r="2355" spans="1:12" x14ac:dyDescent="0.35">
      <c r="A2355" t="s">
        <v>34</v>
      </c>
      <c r="B2355">
        <v>2022</v>
      </c>
      <c r="C2355" t="s">
        <v>39</v>
      </c>
      <c r="D2355" s="29">
        <v>44713</v>
      </c>
      <c r="E2355" t="s">
        <v>96</v>
      </c>
      <c r="F2355" t="s">
        <v>17</v>
      </c>
      <c r="G2355">
        <v>523</v>
      </c>
      <c r="H2355">
        <v>172.6</v>
      </c>
      <c r="I2355" s="38">
        <v>474.7</v>
      </c>
      <c r="J2355">
        <v>161.30000000000001</v>
      </c>
      <c r="K2355">
        <v>10.174847271961243</v>
      </c>
      <c r="L2355">
        <v>7.0055796652200755</v>
      </c>
    </row>
    <row r="2356" spans="1:12" x14ac:dyDescent="0.35">
      <c r="A2356" t="s">
        <v>34</v>
      </c>
      <c r="B2356">
        <v>2022</v>
      </c>
      <c r="C2356" t="s">
        <v>39</v>
      </c>
      <c r="D2356" s="29">
        <v>44713</v>
      </c>
      <c r="E2356" t="s">
        <v>96</v>
      </c>
      <c r="F2356" t="s">
        <v>82</v>
      </c>
      <c r="G2356">
        <v>496.9</v>
      </c>
      <c r="H2356">
        <v>172.6</v>
      </c>
      <c r="I2356" s="38">
        <v>472.9</v>
      </c>
      <c r="J2356">
        <v>161.30000000000001</v>
      </c>
      <c r="K2356">
        <v>5.0750687248889825</v>
      </c>
      <c r="L2356">
        <v>7.0055796652200755</v>
      </c>
    </row>
    <row r="2357" spans="1:12" x14ac:dyDescent="0.35">
      <c r="A2357" t="s">
        <v>34</v>
      </c>
      <c r="B2357">
        <v>2022</v>
      </c>
      <c r="C2357" t="s">
        <v>39</v>
      </c>
      <c r="D2357" s="29">
        <v>44713</v>
      </c>
      <c r="E2357" t="s">
        <v>96</v>
      </c>
      <c r="F2357" t="s">
        <v>83</v>
      </c>
      <c r="G2357">
        <v>697.4</v>
      </c>
      <c r="H2357">
        <v>172.6</v>
      </c>
      <c r="I2357" s="38">
        <v>664.5</v>
      </c>
      <c r="J2357">
        <v>161.30000000000001</v>
      </c>
      <c r="K2357">
        <v>4.9510910458991688</v>
      </c>
      <c r="L2357">
        <v>7.0055796652200755</v>
      </c>
    </row>
    <row r="2358" spans="1:12" x14ac:dyDescent="0.35">
      <c r="A2358" t="s">
        <v>34</v>
      </c>
      <c r="B2358">
        <v>2022</v>
      </c>
      <c r="C2358" t="s">
        <v>39</v>
      </c>
      <c r="D2358" s="29">
        <v>44713</v>
      </c>
      <c r="E2358" t="s">
        <v>96</v>
      </c>
      <c r="F2358" t="s">
        <v>84</v>
      </c>
      <c r="G2358">
        <v>333.9</v>
      </c>
      <c r="H2358">
        <v>172.6</v>
      </c>
      <c r="I2358" s="38">
        <v>312.39999999999998</v>
      </c>
      <c r="J2358">
        <v>161.30000000000001</v>
      </c>
      <c r="K2358">
        <v>6.8822023047375165</v>
      </c>
      <c r="L2358">
        <v>7.0055796652200755</v>
      </c>
    </row>
    <row r="2359" spans="1:12" x14ac:dyDescent="0.35">
      <c r="A2359" t="s">
        <v>34</v>
      </c>
      <c r="B2359">
        <v>2022</v>
      </c>
      <c r="C2359" t="s">
        <v>39</v>
      </c>
      <c r="D2359" s="29">
        <v>44713</v>
      </c>
      <c r="E2359" t="s">
        <v>96</v>
      </c>
      <c r="F2359" t="s">
        <v>21</v>
      </c>
      <c r="G2359">
        <v>176</v>
      </c>
      <c r="H2359">
        <v>172.6</v>
      </c>
      <c r="I2359" s="38">
        <v>159.80000000000001</v>
      </c>
      <c r="J2359">
        <v>161.30000000000001</v>
      </c>
      <c r="K2359">
        <v>10.137672090112632</v>
      </c>
      <c r="L2359">
        <v>7.0055796652200755</v>
      </c>
    </row>
    <row r="2360" spans="1:12" x14ac:dyDescent="0.35">
      <c r="A2360" t="s">
        <v>34</v>
      </c>
      <c r="B2360">
        <v>2022</v>
      </c>
      <c r="C2360" t="s">
        <v>39</v>
      </c>
      <c r="D2360" s="29">
        <v>44713</v>
      </c>
      <c r="E2360" t="s">
        <v>96</v>
      </c>
      <c r="F2360" t="s">
        <v>23</v>
      </c>
      <c r="G2360">
        <v>175.4</v>
      </c>
      <c r="H2360">
        <v>172.6</v>
      </c>
      <c r="I2360" s="38">
        <v>166.3</v>
      </c>
      <c r="J2360">
        <v>161.30000000000001</v>
      </c>
      <c r="K2360">
        <v>5.4720384846662622</v>
      </c>
      <c r="L2360">
        <v>7.0055796652200755</v>
      </c>
    </row>
    <row r="2361" spans="1:12" x14ac:dyDescent="0.35">
      <c r="A2361" t="s">
        <v>30</v>
      </c>
      <c r="B2361">
        <v>2022</v>
      </c>
      <c r="C2361" t="s">
        <v>39</v>
      </c>
      <c r="D2361" s="29">
        <v>44713</v>
      </c>
      <c r="E2361" t="s">
        <v>96</v>
      </c>
      <c r="F2361" t="s">
        <v>75</v>
      </c>
      <c r="G2361">
        <v>2074.1</v>
      </c>
      <c r="H2361">
        <v>173.6</v>
      </c>
      <c r="I2361" s="38">
        <v>1957.1</v>
      </c>
      <c r="J2361">
        <v>162.1</v>
      </c>
      <c r="K2361">
        <v>5.9782330999948909</v>
      </c>
      <c r="L2361">
        <v>7.0943861813695248</v>
      </c>
    </row>
    <row r="2362" spans="1:12" x14ac:dyDescent="0.35">
      <c r="A2362" t="s">
        <v>30</v>
      </c>
      <c r="B2362">
        <v>2022</v>
      </c>
      <c r="C2362" t="s">
        <v>39</v>
      </c>
      <c r="D2362" s="29">
        <v>44713</v>
      </c>
      <c r="E2362" t="s">
        <v>96</v>
      </c>
      <c r="F2362" t="s">
        <v>17</v>
      </c>
      <c r="G2362">
        <v>539.79999999999995</v>
      </c>
      <c r="H2362">
        <v>173.6</v>
      </c>
      <c r="I2362" s="38">
        <v>489.80000000000007</v>
      </c>
      <c r="J2362">
        <v>162.1</v>
      </c>
      <c r="K2362">
        <v>10.208248264597771</v>
      </c>
      <c r="L2362">
        <v>7.0943861813695248</v>
      </c>
    </row>
    <row r="2363" spans="1:12" x14ac:dyDescent="0.35">
      <c r="A2363" t="s">
        <v>30</v>
      </c>
      <c r="B2363">
        <v>2022</v>
      </c>
      <c r="C2363" t="s">
        <v>39</v>
      </c>
      <c r="D2363" s="29">
        <v>44713</v>
      </c>
      <c r="E2363" t="s">
        <v>96</v>
      </c>
      <c r="F2363" t="s">
        <v>82</v>
      </c>
      <c r="G2363">
        <v>504.9</v>
      </c>
      <c r="H2363">
        <v>173.6</v>
      </c>
      <c r="I2363" s="38">
        <v>481.5</v>
      </c>
      <c r="J2363">
        <v>162.1</v>
      </c>
      <c r="K2363">
        <v>4.8598130841121447</v>
      </c>
      <c r="L2363">
        <v>7.0943861813695248</v>
      </c>
    </row>
    <row r="2364" spans="1:12" x14ac:dyDescent="0.35">
      <c r="A2364" t="s">
        <v>30</v>
      </c>
      <c r="B2364">
        <v>2022</v>
      </c>
      <c r="C2364" t="s">
        <v>39</v>
      </c>
      <c r="D2364" s="29">
        <v>44713</v>
      </c>
      <c r="E2364" t="s">
        <v>96</v>
      </c>
      <c r="F2364" t="s">
        <v>83</v>
      </c>
      <c r="G2364">
        <v>704.6</v>
      </c>
      <c r="H2364">
        <v>173.6</v>
      </c>
      <c r="I2364" s="38">
        <v>674.4</v>
      </c>
      <c r="J2364">
        <v>162.1</v>
      </c>
      <c r="K2364">
        <v>4.4780545670225456</v>
      </c>
      <c r="L2364">
        <v>7.0943861813695248</v>
      </c>
    </row>
    <row r="2365" spans="1:12" x14ac:dyDescent="0.35">
      <c r="A2365" t="s">
        <v>30</v>
      </c>
      <c r="B2365">
        <v>2022</v>
      </c>
      <c r="C2365" t="s">
        <v>39</v>
      </c>
      <c r="D2365" s="29">
        <v>44713</v>
      </c>
      <c r="E2365" t="s">
        <v>96</v>
      </c>
      <c r="F2365" t="s">
        <v>84</v>
      </c>
      <c r="G2365">
        <v>341.3</v>
      </c>
      <c r="H2365">
        <v>173.6</v>
      </c>
      <c r="I2365" s="38">
        <v>320.7</v>
      </c>
      <c r="J2365">
        <v>162.1</v>
      </c>
      <c r="K2365">
        <v>6.4234487059557299</v>
      </c>
      <c r="L2365">
        <v>7.0943861813695248</v>
      </c>
    </row>
    <row r="2366" spans="1:12" x14ac:dyDescent="0.35">
      <c r="A2366" t="s">
        <v>30</v>
      </c>
      <c r="B2366">
        <v>2022</v>
      </c>
      <c r="C2366" t="s">
        <v>39</v>
      </c>
      <c r="D2366" s="29">
        <v>44713</v>
      </c>
      <c r="E2366" t="s">
        <v>96</v>
      </c>
      <c r="F2366" t="s">
        <v>21</v>
      </c>
      <c r="G2366">
        <v>176.7</v>
      </c>
      <c r="H2366">
        <v>173.6</v>
      </c>
      <c r="I2366" s="38">
        <v>162.1</v>
      </c>
      <c r="J2366">
        <v>162.1</v>
      </c>
      <c r="K2366">
        <v>9.0067859346082635</v>
      </c>
      <c r="L2366">
        <v>7.0943861813695248</v>
      </c>
    </row>
    <row r="2367" spans="1:12" x14ac:dyDescent="0.35">
      <c r="A2367" t="s">
        <v>30</v>
      </c>
      <c r="B2367">
        <v>2022</v>
      </c>
      <c r="C2367" t="s">
        <v>39</v>
      </c>
      <c r="D2367" s="29">
        <v>44713</v>
      </c>
      <c r="E2367" t="s">
        <v>96</v>
      </c>
      <c r="F2367" t="s">
        <v>23</v>
      </c>
      <c r="G2367">
        <v>178.2</v>
      </c>
      <c r="H2367">
        <v>173.6</v>
      </c>
      <c r="I2367" s="38">
        <v>169.7</v>
      </c>
      <c r="J2367">
        <v>162.1</v>
      </c>
      <c r="K2367">
        <v>5.0088391278727169</v>
      </c>
      <c r="L2367">
        <v>7.0943861813695248</v>
      </c>
    </row>
    <row r="2368" spans="1:12" x14ac:dyDescent="0.35">
      <c r="A2368" t="s">
        <v>33</v>
      </c>
      <c r="B2368">
        <v>2022</v>
      </c>
      <c r="C2368" t="s">
        <v>39</v>
      </c>
      <c r="D2368" s="29">
        <v>44713</v>
      </c>
      <c r="E2368" t="s">
        <v>96</v>
      </c>
      <c r="F2368" t="s">
        <v>75</v>
      </c>
      <c r="G2368">
        <v>2128.4</v>
      </c>
      <c r="H2368">
        <v>171.4</v>
      </c>
      <c r="I2368" s="38">
        <v>2001.9</v>
      </c>
      <c r="J2368">
        <v>160.4</v>
      </c>
      <c r="K2368">
        <v>6.3189969528947492</v>
      </c>
      <c r="L2368">
        <v>6.8578553615960107</v>
      </c>
    </row>
    <row r="2369" spans="1:12" x14ac:dyDescent="0.35">
      <c r="A2369" t="s">
        <v>33</v>
      </c>
      <c r="B2369">
        <v>2022</v>
      </c>
      <c r="C2369" t="s">
        <v>39</v>
      </c>
      <c r="D2369" s="29">
        <v>44713</v>
      </c>
      <c r="E2369" t="s">
        <v>96</v>
      </c>
      <c r="F2369" t="s">
        <v>17</v>
      </c>
      <c r="G2369">
        <v>498.4</v>
      </c>
      <c r="H2369">
        <v>171.4</v>
      </c>
      <c r="I2369" s="38">
        <v>452.6</v>
      </c>
      <c r="J2369">
        <v>160.4</v>
      </c>
      <c r="K2369">
        <v>10.119310649580193</v>
      </c>
      <c r="L2369">
        <v>6.8578553615960107</v>
      </c>
    </row>
    <row r="2370" spans="1:12" x14ac:dyDescent="0.35">
      <c r="A2370" t="s">
        <v>33</v>
      </c>
      <c r="B2370">
        <v>2022</v>
      </c>
      <c r="C2370" t="s">
        <v>39</v>
      </c>
      <c r="D2370" s="29">
        <v>44713</v>
      </c>
      <c r="E2370" t="s">
        <v>96</v>
      </c>
      <c r="F2370" t="s">
        <v>82</v>
      </c>
      <c r="G2370">
        <v>490.5</v>
      </c>
      <c r="H2370">
        <v>171.4</v>
      </c>
      <c r="I2370" s="38">
        <v>466.1</v>
      </c>
      <c r="J2370">
        <v>160.4</v>
      </c>
      <c r="K2370">
        <v>5.2349281270113659</v>
      </c>
      <c r="L2370">
        <v>6.8578553615960107</v>
      </c>
    </row>
    <row r="2371" spans="1:12" x14ac:dyDescent="0.35">
      <c r="A2371" t="s">
        <v>33</v>
      </c>
      <c r="B2371">
        <v>2022</v>
      </c>
      <c r="C2371" t="s">
        <v>39</v>
      </c>
      <c r="D2371" s="29">
        <v>44713</v>
      </c>
      <c r="E2371" t="s">
        <v>96</v>
      </c>
      <c r="F2371" t="s">
        <v>83</v>
      </c>
      <c r="G2371">
        <v>690.7</v>
      </c>
      <c r="H2371">
        <v>171.4</v>
      </c>
      <c r="I2371" s="38">
        <v>656.59999999999991</v>
      </c>
      <c r="J2371">
        <v>160.4</v>
      </c>
      <c r="K2371">
        <v>5.1934206518428487</v>
      </c>
      <c r="L2371">
        <v>6.8578553615960107</v>
      </c>
    </row>
    <row r="2372" spans="1:12" x14ac:dyDescent="0.35">
      <c r="A2372" t="s">
        <v>33</v>
      </c>
      <c r="B2372">
        <v>2022</v>
      </c>
      <c r="C2372" t="s">
        <v>39</v>
      </c>
      <c r="D2372" s="29">
        <v>44713</v>
      </c>
      <c r="E2372" t="s">
        <v>96</v>
      </c>
      <c r="F2372" t="s">
        <v>84</v>
      </c>
      <c r="G2372">
        <v>325.89999999999998</v>
      </c>
      <c r="H2372">
        <v>171.4</v>
      </c>
      <c r="I2372" s="38">
        <v>303.20000000000005</v>
      </c>
      <c r="J2372">
        <v>160.4</v>
      </c>
      <c r="K2372">
        <v>7.4868073878627737</v>
      </c>
      <c r="L2372">
        <v>6.8578553615960107</v>
      </c>
    </row>
    <row r="2373" spans="1:12" x14ac:dyDescent="0.35">
      <c r="A2373" t="s">
        <v>33</v>
      </c>
      <c r="B2373">
        <v>2022</v>
      </c>
      <c r="C2373" t="s">
        <v>39</v>
      </c>
      <c r="D2373" s="29">
        <v>44713</v>
      </c>
      <c r="E2373" t="s">
        <v>96</v>
      </c>
      <c r="F2373" t="s">
        <v>21</v>
      </c>
      <c r="G2373">
        <v>174.9</v>
      </c>
      <c r="H2373">
        <v>171.4</v>
      </c>
      <c r="I2373" s="38">
        <v>156.1</v>
      </c>
      <c r="J2373">
        <v>160.4</v>
      </c>
      <c r="K2373">
        <v>12.04356181934658</v>
      </c>
      <c r="L2373">
        <v>6.8578553615960107</v>
      </c>
    </row>
    <row r="2374" spans="1:12" x14ac:dyDescent="0.35">
      <c r="A2374" t="s">
        <v>33</v>
      </c>
      <c r="B2374">
        <v>2022</v>
      </c>
      <c r="C2374" t="s">
        <v>39</v>
      </c>
      <c r="D2374" s="29">
        <v>44713</v>
      </c>
      <c r="E2374" t="s">
        <v>96</v>
      </c>
      <c r="F2374" t="s">
        <v>23</v>
      </c>
      <c r="G2374">
        <v>170.9</v>
      </c>
      <c r="H2374">
        <v>171.4</v>
      </c>
      <c r="I2374" s="38">
        <v>160.80000000000001</v>
      </c>
      <c r="J2374">
        <v>160.4</v>
      </c>
      <c r="K2374">
        <v>6.2810945273631802</v>
      </c>
      <c r="L2374">
        <v>6.8578553615960107</v>
      </c>
    </row>
    <row r="2375" spans="1:12" x14ac:dyDescent="0.35">
      <c r="A2375" t="s">
        <v>34</v>
      </c>
      <c r="B2375">
        <v>2022</v>
      </c>
      <c r="C2375" t="s">
        <v>40</v>
      </c>
      <c r="D2375" s="29">
        <v>44743</v>
      </c>
      <c r="E2375" t="s">
        <v>96</v>
      </c>
      <c r="F2375" t="s">
        <v>75</v>
      </c>
      <c r="G2375">
        <v>2097.9</v>
      </c>
      <c r="H2375">
        <v>173.4</v>
      </c>
      <c r="I2375" s="38">
        <v>1986.1000000000001</v>
      </c>
      <c r="J2375">
        <v>162.5</v>
      </c>
      <c r="K2375">
        <v>5.6291224006847562</v>
      </c>
      <c r="L2375">
        <v>6.7076923076923114</v>
      </c>
    </row>
    <row r="2376" spans="1:12" x14ac:dyDescent="0.35">
      <c r="A2376" t="s">
        <v>34</v>
      </c>
      <c r="B2376">
        <v>2022</v>
      </c>
      <c r="C2376" t="s">
        <v>40</v>
      </c>
      <c r="D2376" s="29">
        <v>44743</v>
      </c>
      <c r="E2376" t="s">
        <v>96</v>
      </c>
      <c r="F2376" t="s">
        <v>17</v>
      </c>
      <c r="G2376">
        <v>526.90000000000009</v>
      </c>
      <c r="H2376">
        <v>173.4</v>
      </c>
      <c r="I2376" s="38">
        <v>477.29999999999995</v>
      </c>
      <c r="J2376">
        <v>162.5</v>
      </c>
      <c r="K2376">
        <v>10.391787135973212</v>
      </c>
      <c r="L2376">
        <v>6.7076923076923114</v>
      </c>
    </row>
    <row r="2377" spans="1:12" x14ac:dyDescent="0.35">
      <c r="A2377" t="s">
        <v>34</v>
      </c>
      <c r="B2377">
        <v>2022</v>
      </c>
      <c r="C2377" t="s">
        <v>40</v>
      </c>
      <c r="D2377" s="29">
        <v>44743</v>
      </c>
      <c r="E2377" t="s">
        <v>96</v>
      </c>
      <c r="F2377" t="s">
        <v>82</v>
      </c>
      <c r="G2377">
        <v>500.79999999999995</v>
      </c>
      <c r="H2377">
        <v>173.4</v>
      </c>
      <c r="I2377" s="38">
        <v>477.8</v>
      </c>
      <c r="J2377">
        <v>162.5</v>
      </c>
      <c r="K2377">
        <v>4.8137295939723614</v>
      </c>
      <c r="L2377">
        <v>6.7076923076923114</v>
      </c>
    </row>
    <row r="2378" spans="1:12" x14ac:dyDescent="0.35">
      <c r="A2378" t="s">
        <v>34</v>
      </c>
      <c r="B2378">
        <v>2022</v>
      </c>
      <c r="C2378" t="s">
        <v>40</v>
      </c>
      <c r="D2378" s="29">
        <v>44743</v>
      </c>
      <c r="E2378" t="s">
        <v>96</v>
      </c>
      <c r="F2378" t="s">
        <v>83</v>
      </c>
      <c r="G2378">
        <v>699</v>
      </c>
      <c r="H2378">
        <v>173.4</v>
      </c>
      <c r="I2378" s="38">
        <v>667.5</v>
      </c>
      <c r="J2378">
        <v>162.5</v>
      </c>
      <c r="K2378">
        <v>4.7191011235955056</v>
      </c>
      <c r="L2378">
        <v>6.7076923076923114</v>
      </c>
    </row>
    <row r="2379" spans="1:12" x14ac:dyDescent="0.35">
      <c r="A2379" t="s">
        <v>34</v>
      </c>
      <c r="B2379">
        <v>2022</v>
      </c>
      <c r="C2379" t="s">
        <v>40</v>
      </c>
      <c r="D2379" s="29">
        <v>44743</v>
      </c>
      <c r="E2379" t="s">
        <v>96</v>
      </c>
      <c r="F2379" t="s">
        <v>84</v>
      </c>
      <c r="G2379">
        <v>335.8</v>
      </c>
      <c r="H2379">
        <v>173.4</v>
      </c>
      <c r="I2379" s="38">
        <v>314.8</v>
      </c>
      <c r="J2379">
        <v>162.5</v>
      </c>
      <c r="K2379">
        <v>6.6709021601016518</v>
      </c>
      <c r="L2379">
        <v>6.7076923076923114</v>
      </c>
    </row>
    <row r="2380" spans="1:12" x14ac:dyDescent="0.35">
      <c r="A2380" t="s">
        <v>34</v>
      </c>
      <c r="B2380">
        <v>2022</v>
      </c>
      <c r="C2380" t="s">
        <v>40</v>
      </c>
      <c r="D2380" s="29">
        <v>44743</v>
      </c>
      <c r="E2380" t="s">
        <v>96</v>
      </c>
      <c r="F2380" t="s">
        <v>21</v>
      </c>
      <c r="G2380">
        <v>179.6</v>
      </c>
      <c r="H2380">
        <v>173.4</v>
      </c>
      <c r="I2380" s="38">
        <v>160.69999999999999</v>
      </c>
      <c r="J2380">
        <v>162.5</v>
      </c>
      <c r="K2380">
        <v>11.761045426260116</v>
      </c>
      <c r="L2380">
        <v>6.7076923076923114</v>
      </c>
    </row>
    <row r="2381" spans="1:12" x14ac:dyDescent="0.35">
      <c r="A2381" t="s">
        <v>34</v>
      </c>
      <c r="B2381">
        <v>2022</v>
      </c>
      <c r="C2381" t="s">
        <v>40</v>
      </c>
      <c r="D2381" s="29">
        <v>44743</v>
      </c>
      <c r="E2381" t="s">
        <v>96</v>
      </c>
      <c r="F2381" t="s">
        <v>23</v>
      </c>
      <c r="G2381">
        <v>176.1</v>
      </c>
      <c r="H2381">
        <v>173.4</v>
      </c>
      <c r="I2381" s="38">
        <v>167</v>
      </c>
      <c r="J2381">
        <v>162.5</v>
      </c>
      <c r="K2381">
        <v>5.4491017964071826</v>
      </c>
      <c r="L2381">
        <v>6.7076923076923114</v>
      </c>
    </row>
    <row r="2382" spans="1:12" x14ac:dyDescent="0.35">
      <c r="A2382" t="s">
        <v>30</v>
      </c>
      <c r="B2382">
        <v>2022</v>
      </c>
      <c r="C2382" t="s">
        <v>40</v>
      </c>
      <c r="D2382" s="29">
        <v>44743</v>
      </c>
      <c r="E2382" t="s">
        <v>96</v>
      </c>
      <c r="F2382" t="s">
        <v>75</v>
      </c>
      <c r="G2382">
        <v>2078</v>
      </c>
      <c r="H2382">
        <v>174.3</v>
      </c>
      <c r="I2382" s="38">
        <v>1966.2</v>
      </c>
      <c r="J2382">
        <v>163.19999999999999</v>
      </c>
      <c r="K2382">
        <v>5.6860950055945461</v>
      </c>
      <c r="L2382">
        <v>6.8014705882353086</v>
      </c>
    </row>
    <row r="2383" spans="1:12" x14ac:dyDescent="0.35">
      <c r="A2383" t="s">
        <v>30</v>
      </c>
      <c r="B2383">
        <v>2022</v>
      </c>
      <c r="C2383" t="s">
        <v>40</v>
      </c>
      <c r="D2383" s="29">
        <v>44743</v>
      </c>
      <c r="E2383" t="s">
        <v>96</v>
      </c>
      <c r="F2383" t="s">
        <v>17</v>
      </c>
      <c r="G2383">
        <v>544</v>
      </c>
      <c r="H2383">
        <v>174.3</v>
      </c>
      <c r="I2383" s="38">
        <v>492.40000000000003</v>
      </c>
      <c r="J2383">
        <v>163.19999999999999</v>
      </c>
      <c r="K2383">
        <v>10.47928513403736</v>
      </c>
      <c r="L2383">
        <v>6.8014705882353086</v>
      </c>
    </row>
    <row r="2384" spans="1:12" x14ac:dyDescent="0.35">
      <c r="A2384" t="s">
        <v>30</v>
      </c>
      <c r="B2384">
        <v>2022</v>
      </c>
      <c r="C2384" t="s">
        <v>40</v>
      </c>
      <c r="D2384" s="29">
        <v>44743</v>
      </c>
      <c r="E2384" t="s">
        <v>96</v>
      </c>
      <c r="F2384" t="s">
        <v>82</v>
      </c>
      <c r="G2384">
        <v>508.8</v>
      </c>
      <c r="H2384">
        <v>174.3</v>
      </c>
      <c r="I2384" s="38">
        <v>485.8</v>
      </c>
      <c r="J2384">
        <v>163.19999999999999</v>
      </c>
      <c r="K2384">
        <v>4.7344586249485383</v>
      </c>
      <c r="L2384">
        <v>6.8014705882353086</v>
      </c>
    </row>
    <row r="2385" spans="1:12" x14ac:dyDescent="0.35">
      <c r="A2385" t="s">
        <v>30</v>
      </c>
      <c r="B2385">
        <v>2022</v>
      </c>
      <c r="C2385" t="s">
        <v>40</v>
      </c>
      <c r="D2385" s="29">
        <v>44743</v>
      </c>
      <c r="E2385" t="s">
        <v>96</v>
      </c>
      <c r="F2385" t="s">
        <v>83</v>
      </c>
      <c r="G2385">
        <v>706</v>
      </c>
      <c r="H2385">
        <v>174.3</v>
      </c>
      <c r="I2385" s="38">
        <v>676.99999999999989</v>
      </c>
      <c r="J2385">
        <v>163.19999999999999</v>
      </c>
      <c r="K2385">
        <v>4.2836041358936656</v>
      </c>
      <c r="L2385">
        <v>6.8014705882353086</v>
      </c>
    </row>
    <row r="2386" spans="1:12" x14ac:dyDescent="0.35">
      <c r="A2386" t="s">
        <v>30</v>
      </c>
      <c r="B2386">
        <v>2022</v>
      </c>
      <c r="C2386" t="s">
        <v>40</v>
      </c>
      <c r="D2386" s="29">
        <v>44743</v>
      </c>
      <c r="E2386" t="s">
        <v>96</v>
      </c>
      <c r="F2386" t="s">
        <v>84</v>
      </c>
      <c r="G2386">
        <v>343.1</v>
      </c>
      <c r="H2386">
        <v>174.3</v>
      </c>
      <c r="I2386" s="38">
        <v>323.10000000000002</v>
      </c>
      <c r="J2386">
        <v>163.19999999999999</v>
      </c>
      <c r="K2386">
        <v>6.1900340451872484</v>
      </c>
      <c r="L2386">
        <v>6.8014705882353086</v>
      </c>
    </row>
    <row r="2387" spans="1:12" x14ac:dyDescent="0.35">
      <c r="A2387" t="s">
        <v>30</v>
      </c>
      <c r="B2387">
        <v>2022</v>
      </c>
      <c r="C2387" t="s">
        <v>40</v>
      </c>
      <c r="D2387" s="29">
        <v>44743</v>
      </c>
      <c r="E2387" t="s">
        <v>96</v>
      </c>
      <c r="F2387" t="s">
        <v>21</v>
      </c>
      <c r="G2387">
        <v>179.6</v>
      </c>
      <c r="H2387">
        <v>174.3</v>
      </c>
      <c r="I2387" s="38">
        <v>162.5</v>
      </c>
      <c r="J2387">
        <v>163.19999999999999</v>
      </c>
      <c r="K2387">
        <v>10.523076923076919</v>
      </c>
      <c r="L2387">
        <v>6.8014705882353086</v>
      </c>
    </row>
    <row r="2388" spans="1:12" x14ac:dyDescent="0.35">
      <c r="A2388" t="s">
        <v>30</v>
      </c>
      <c r="B2388">
        <v>2022</v>
      </c>
      <c r="C2388" t="s">
        <v>40</v>
      </c>
      <c r="D2388" s="29">
        <v>44743</v>
      </c>
      <c r="E2388" t="s">
        <v>96</v>
      </c>
      <c r="F2388" t="s">
        <v>23</v>
      </c>
      <c r="G2388">
        <v>178.8</v>
      </c>
      <c r="H2388">
        <v>174.3</v>
      </c>
      <c r="I2388" s="38">
        <v>170.4</v>
      </c>
      <c r="J2388">
        <v>163.19999999999999</v>
      </c>
      <c r="K2388">
        <v>4.9295774647887356</v>
      </c>
      <c r="L2388">
        <v>6.8014705882353086</v>
      </c>
    </row>
    <row r="2389" spans="1:12" x14ac:dyDescent="0.35">
      <c r="A2389" t="s">
        <v>33</v>
      </c>
      <c r="B2389">
        <v>2022</v>
      </c>
      <c r="C2389" t="s">
        <v>40</v>
      </c>
      <c r="D2389" s="29">
        <v>44743</v>
      </c>
      <c r="E2389" t="s">
        <v>96</v>
      </c>
      <c r="F2389" t="s">
        <v>75</v>
      </c>
      <c r="G2389">
        <v>2131.8000000000002</v>
      </c>
      <c r="H2389">
        <v>172.3</v>
      </c>
      <c r="I2389" s="38">
        <v>2018.4000000000003</v>
      </c>
      <c r="J2389">
        <v>161.80000000000001</v>
      </c>
      <c r="K2389">
        <v>5.618311533888221</v>
      </c>
      <c r="L2389">
        <v>6.4894932014833122</v>
      </c>
    </row>
    <row r="2390" spans="1:12" x14ac:dyDescent="0.35">
      <c r="A2390" t="s">
        <v>33</v>
      </c>
      <c r="B2390">
        <v>2022</v>
      </c>
      <c r="C2390" t="s">
        <v>40</v>
      </c>
      <c r="D2390" s="29">
        <v>44743</v>
      </c>
      <c r="E2390" t="s">
        <v>96</v>
      </c>
      <c r="F2390" t="s">
        <v>17</v>
      </c>
      <c r="G2390">
        <v>502</v>
      </c>
      <c r="H2390">
        <v>172.3</v>
      </c>
      <c r="I2390" s="38">
        <v>455.3</v>
      </c>
      <c r="J2390">
        <v>161.80000000000001</v>
      </c>
      <c r="K2390">
        <v>10.256973424115964</v>
      </c>
      <c r="L2390">
        <v>6.4894932014833122</v>
      </c>
    </row>
    <row r="2391" spans="1:12" x14ac:dyDescent="0.35">
      <c r="A2391" t="s">
        <v>33</v>
      </c>
      <c r="B2391">
        <v>2022</v>
      </c>
      <c r="C2391" t="s">
        <v>40</v>
      </c>
      <c r="D2391" s="29">
        <v>44743</v>
      </c>
      <c r="E2391" t="s">
        <v>96</v>
      </c>
      <c r="F2391" t="s">
        <v>82</v>
      </c>
      <c r="G2391">
        <v>494.30000000000007</v>
      </c>
      <c r="H2391">
        <v>172.3</v>
      </c>
      <c r="I2391" s="38">
        <v>471.3</v>
      </c>
      <c r="J2391">
        <v>161.80000000000001</v>
      </c>
      <c r="K2391">
        <v>4.8801188202843324</v>
      </c>
      <c r="L2391">
        <v>6.4894932014833122</v>
      </c>
    </row>
    <row r="2392" spans="1:12" x14ac:dyDescent="0.35">
      <c r="A2392" t="s">
        <v>33</v>
      </c>
      <c r="B2392">
        <v>2022</v>
      </c>
      <c r="C2392" t="s">
        <v>40</v>
      </c>
      <c r="D2392" s="29">
        <v>44743</v>
      </c>
      <c r="E2392" t="s">
        <v>96</v>
      </c>
      <c r="F2392" t="s">
        <v>83</v>
      </c>
      <c r="G2392">
        <v>692.8</v>
      </c>
      <c r="H2392">
        <v>172.3</v>
      </c>
      <c r="I2392" s="38">
        <v>659.69999999999993</v>
      </c>
      <c r="J2392">
        <v>161.80000000000001</v>
      </c>
      <c r="K2392">
        <v>5.0174321661361265</v>
      </c>
      <c r="L2392">
        <v>6.4894932014833122</v>
      </c>
    </row>
    <row r="2393" spans="1:12" x14ac:dyDescent="0.35">
      <c r="A2393" t="s">
        <v>33</v>
      </c>
      <c r="B2393">
        <v>2022</v>
      </c>
      <c r="C2393" t="s">
        <v>40</v>
      </c>
      <c r="D2393" s="29">
        <v>44743</v>
      </c>
      <c r="E2393" t="s">
        <v>96</v>
      </c>
      <c r="F2393" t="s">
        <v>84</v>
      </c>
      <c r="G2393">
        <v>327.79999999999995</v>
      </c>
      <c r="H2393">
        <v>172.3</v>
      </c>
      <c r="I2393" s="38">
        <v>305.7</v>
      </c>
      <c r="J2393">
        <v>161.80000000000001</v>
      </c>
      <c r="K2393">
        <v>7.2293097808308682</v>
      </c>
      <c r="L2393">
        <v>6.4894932014833122</v>
      </c>
    </row>
    <row r="2394" spans="1:12" x14ac:dyDescent="0.35">
      <c r="A2394" t="s">
        <v>33</v>
      </c>
      <c r="B2394">
        <v>2022</v>
      </c>
      <c r="C2394" t="s">
        <v>40</v>
      </c>
      <c r="D2394" s="29">
        <v>44743</v>
      </c>
      <c r="E2394" t="s">
        <v>96</v>
      </c>
      <c r="F2394" t="s">
        <v>21</v>
      </c>
      <c r="G2394">
        <v>179.5</v>
      </c>
      <c r="H2394">
        <v>172.3</v>
      </c>
      <c r="I2394" s="38">
        <v>157.69999999999999</v>
      </c>
      <c r="J2394">
        <v>161.80000000000001</v>
      </c>
      <c r="K2394">
        <v>13.823715916296775</v>
      </c>
      <c r="L2394">
        <v>6.4894932014833122</v>
      </c>
    </row>
    <row r="2395" spans="1:12" x14ac:dyDescent="0.35">
      <c r="A2395" t="s">
        <v>33</v>
      </c>
      <c r="B2395">
        <v>2022</v>
      </c>
      <c r="C2395" t="s">
        <v>40</v>
      </c>
      <c r="D2395" s="29">
        <v>44743</v>
      </c>
      <c r="E2395" t="s">
        <v>96</v>
      </c>
      <c r="F2395" t="s">
        <v>23</v>
      </c>
      <c r="G2395">
        <v>171.7</v>
      </c>
      <c r="H2395">
        <v>172.3</v>
      </c>
      <c r="I2395" s="38">
        <v>161.5</v>
      </c>
      <c r="J2395">
        <v>161.80000000000001</v>
      </c>
      <c r="K2395">
        <v>6.3157894736842035</v>
      </c>
      <c r="L2395">
        <v>6.4894932014833122</v>
      </c>
    </row>
    <row r="2396" spans="1:12" x14ac:dyDescent="0.35">
      <c r="A2396" t="s">
        <v>34</v>
      </c>
      <c r="B2396">
        <v>2022</v>
      </c>
      <c r="C2396" t="s">
        <v>41</v>
      </c>
      <c r="D2396" s="29">
        <v>44774</v>
      </c>
      <c r="E2396" t="s">
        <v>96</v>
      </c>
      <c r="F2396" t="s">
        <v>75</v>
      </c>
      <c r="G2396">
        <v>2100.4</v>
      </c>
      <c r="H2396">
        <v>174.3</v>
      </c>
      <c r="I2396" s="38">
        <v>1979.3000000000002</v>
      </c>
      <c r="J2396">
        <v>163.19999999999999</v>
      </c>
      <c r="K2396">
        <v>6.1183246602334114</v>
      </c>
      <c r="L2396">
        <v>6.8014705882353086</v>
      </c>
    </row>
    <row r="2397" spans="1:12" x14ac:dyDescent="0.35">
      <c r="A2397" t="s">
        <v>34</v>
      </c>
      <c r="B2397">
        <v>2022</v>
      </c>
      <c r="C2397" t="s">
        <v>41</v>
      </c>
      <c r="D2397" s="29">
        <v>44774</v>
      </c>
      <c r="E2397" t="s">
        <v>96</v>
      </c>
      <c r="F2397" t="s">
        <v>17</v>
      </c>
      <c r="G2397">
        <v>530.70000000000005</v>
      </c>
      <c r="H2397">
        <v>174.3</v>
      </c>
      <c r="I2397" s="38">
        <v>483</v>
      </c>
      <c r="J2397">
        <v>163.19999999999999</v>
      </c>
      <c r="K2397">
        <v>9.875776397515537</v>
      </c>
      <c r="L2397">
        <v>6.8014705882353086</v>
      </c>
    </row>
    <row r="2398" spans="1:12" x14ac:dyDescent="0.35">
      <c r="A2398" t="s">
        <v>34</v>
      </c>
      <c r="B2398">
        <v>2022</v>
      </c>
      <c r="C2398" t="s">
        <v>41</v>
      </c>
      <c r="D2398" s="29">
        <v>44774</v>
      </c>
      <c r="E2398" t="s">
        <v>96</v>
      </c>
      <c r="F2398" t="s">
        <v>82</v>
      </c>
      <c r="G2398">
        <v>503.2</v>
      </c>
      <c r="H2398">
        <v>174.3</v>
      </c>
      <c r="I2398" s="38">
        <v>479.90000000000003</v>
      </c>
      <c r="J2398">
        <v>163.19999999999999</v>
      </c>
      <c r="K2398">
        <v>4.855178162117098</v>
      </c>
      <c r="L2398">
        <v>6.8014705882353086</v>
      </c>
    </row>
    <row r="2399" spans="1:12" x14ac:dyDescent="0.35">
      <c r="A2399" t="s">
        <v>34</v>
      </c>
      <c r="B2399">
        <v>2022</v>
      </c>
      <c r="C2399" t="s">
        <v>41</v>
      </c>
      <c r="D2399" s="29">
        <v>44774</v>
      </c>
      <c r="E2399" t="s">
        <v>96</v>
      </c>
      <c r="F2399" t="s">
        <v>83</v>
      </c>
      <c r="G2399">
        <v>701.90000000000009</v>
      </c>
      <c r="H2399">
        <v>174.3</v>
      </c>
      <c r="I2399" s="38">
        <v>672.4</v>
      </c>
      <c r="J2399">
        <v>163.19999999999999</v>
      </c>
      <c r="K2399">
        <v>4.3872694824509386</v>
      </c>
      <c r="L2399">
        <v>6.8014705882353086</v>
      </c>
    </row>
    <row r="2400" spans="1:12" x14ac:dyDescent="0.35">
      <c r="A2400" t="s">
        <v>34</v>
      </c>
      <c r="B2400">
        <v>2022</v>
      </c>
      <c r="C2400" t="s">
        <v>41</v>
      </c>
      <c r="D2400" s="29">
        <v>44774</v>
      </c>
      <c r="E2400" t="s">
        <v>96</v>
      </c>
      <c r="F2400" t="s">
        <v>84</v>
      </c>
      <c r="G2400">
        <v>337.6</v>
      </c>
      <c r="H2400">
        <v>174.3</v>
      </c>
      <c r="I2400" s="38">
        <v>317.5</v>
      </c>
      <c r="J2400">
        <v>163.19999999999999</v>
      </c>
      <c r="K2400">
        <v>6.3307086614173294</v>
      </c>
      <c r="L2400">
        <v>6.8014705882353086</v>
      </c>
    </row>
    <row r="2401" spans="1:12" x14ac:dyDescent="0.35">
      <c r="A2401" t="s">
        <v>34</v>
      </c>
      <c r="B2401">
        <v>2022</v>
      </c>
      <c r="C2401" t="s">
        <v>41</v>
      </c>
      <c r="D2401" s="29">
        <v>44774</v>
      </c>
      <c r="E2401" t="s">
        <v>96</v>
      </c>
      <c r="F2401" t="s">
        <v>21</v>
      </c>
      <c r="G2401">
        <v>178.8</v>
      </c>
      <c r="H2401">
        <v>174.3</v>
      </c>
      <c r="I2401" s="38">
        <v>162.6</v>
      </c>
      <c r="J2401">
        <v>163.19999999999999</v>
      </c>
      <c r="K2401">
        <v>9.9630996309963216</v>
      </c>
      <c r="L2401">
        <v>6.8014705882353086</v>
      </c>
    </row>
    <row r="2402" spans="1:12" x14ac:dyDescent="0.35">
      <c r="A2402" t="s">
        <v>34</v>
      </c>
      <c r="B2402">
        <v>2022</v>
      </c>
      <c r="C2402" t="s">
        <v>41</v>
      </c>
      <c r="D2402" s="29">
        <v>44774</v>
      </c>
      <c r="E2402" t="s">
        <v>96</v>
      </c>
      <c r="F2402" t="s">
        <v>23</v>
      </c>
      <c r="G2402">
        <v>176.8</v>
      </c>
      <c r="H2402">
        <v>174.3</v>
      </c>
      <c r="I2402" s="38">
        <v>168.4</v>
      </c>
      <c r="J2402">
        <v>163.19999999999999</v>
      </c>
      <c r="K2402">
        <v>4.9881235154394332</v>
      </c>
      <c r="L2402">
        <v>6.8014705882353086</v>
      </c>
    </row>
    <row r="2403" spans="1:12" x14ac:dyDescent="0.35">
      <c r="A2403" t="s">
        <v>30</v>
      </c>
      <c r="B2403">
        <v>2022</v>
      </c>
      <c r="C2403" t="s">
        <v>41</v>
      </c>
      <c r="D2403" s="29">
        <v>44774</v>
      </c>
      <c r="E2403" t="s">
        <v>96</v>
      </c>
      <c r="F2403" t="s">
        <v>75</v>
      </c>
      <c r="G2403">
        <v>2081</v>
      </c>
      <c r="H2403">
        <v>175.3</v>
      </c>
      <c r="I2403" s="38">
        <v>1963.2</v>
      </c>
      <c r="J2403">
        <v>163.6</v>
      </c>
      <c r="K2403">
        <v>6.0004074979625077</v>
      </c>
      <c r="L2403">
        <v>7.1515892420538005</v>
      </c>
    </row>
    <row r="2404" spans="1:12" x14ac:dyDescent="0.35">
      <c r="A2404" t="s">
        <v>30</v>
      </c>
      <c r="B2404">
        <v>2022</v>
      </c>
      <c r="C2404" t="s">
        <v>41</v>
      </c>
      <c r="D2404" s="29">
        <v>44774</v>
      </c>
      <c r="E2404" t="s">
        <v>96</v>
      </c>
      <c r="F2404" t="s">
        <v>17</v>
      </c>
      <c r="G2404">
        <v>547.9</v>
      </c>
      <c r="H2404">
        <v>175.3</v>
      </c>
      <c r="I2404" s="38">
        <v>495.90000000000003</v>
      </c>
      <c r="J2404">
        <v>163.6</v>
      </c>
      <c r="K2404">
        <v>10.485985077636609</v>
      </c>
      <c r="L2404">
        <v>7.1515892420538005</v>
      </c>
    </row>
    <row r="2405" spans="1:12" x14ac:dyDescent="0.35">
      <c r="A2405" t="s">
        <v>30</v>
      </c>
      <c r="B2405">
        <v>2022</v>
      </c>
      <c r="C2405" t="s">
        <v>41</v>
      </c>
      <c r="D2405" s="29">
        <v>44774</v>
      </c>
      <c r="E2405" t="s">
        <v>96</v>
      </c>
      <c r="F2405" t="s">
        <v>82</v>
      </c>
      <c r="G2405">
        <v>511.3</v>
      </c>
      <c r="H2405">
        <v>175.3</v>
      </c>
      <c r="I2405" s="38">
        <v>487.29999999999995</v>
      </c>
      <c r="J2405">
        <v>163.6</v>
      </c>
      <c r="K2405">
        <v>4.9250974758875552</v>
      </c>
      <c r="L2405">
        <v>7.1515892420538005</v>
      </c>
    </row>
    <row r="2406" spans="1:12" x14ac:dyDescent="0.35">
      <c r="A2406" t="s">
        <v>30</v>
      </c>
      <c r="B2406">
        <v>2022</v>
      </c>
      <c r="C2406" t="s">
        <v>41</v>
      </c>
      <c r="D2406" s="29">
        <v>44774</v>
      </c>
      <c r="E2406" t="s">
        <v>96</v>
      </c>
      <c r="F2406" t="s">
        <v>83</v>
      </c>
      <c r="G2406">
        <v>708.9</v>
      </c>
      <c r="H2406">
        <v>175.3</v>
      </c>
      <c r="I2406" s="38">
        <v>679.2</v>
      </c>
      <c r="J2406">
        <v>163.6</v>
      </c>
      <c r="K2406">
        <v>4.3727915194346183</v>
      </c>
      <c r="L2406">
        <v>7.1515892420538005</v>
      </c>
    </row>
    <row r="2407" spans="1:12" x14ac:dyDescent="0.35">
      <c r="A2407" t="s">
        <v>30</v>
      </c>
      <c r="B2407">
        <v>2022</v>
      </c>
      <c r="C2407" t="s">
        <v>41</v>
      </c>
      <c r="D2407" s="29">
        <v>44774</v>
      </c>
      <c r="E2407" t="s">
        <v>96</v>
      </c>
      <c r="F2407" t="s">
        <v>84</v>
      </c>
      <c r="G2407">
        <v>344.9</v>
      </c>
      <c r="H2407">
        <v>175.3</v>
      </c>
      <c r="I2407" s="38">
        <v>324.20000000000005</v>
      </c>
      <c r="J2407">
        <v>163.6</v>
      </c>
      <c r="K2407">
        <v>6.3849475632325499</v>
      </c>
      <c r="L2407">
        <v>7.1515892420538005</v>
      </c>
    </row>
    <row r="2408" spans="1:12" x14ac:dyDescent="0.35">
      <c r="A2408" t="s">
        <v>30</v>
      </c>
      <c r="B2408">
        <v>2022</v>
      </c>
      <c r="C2408" t="s">
        <v>41</v>
      </c>
      <c r="D2408" s="29">
        <v>44774</v>
      </c>
      <c r="E2408" t="s">
        <v>96</v>
      </c>
      <c r="F2408" t="s">
        <v>21</v>
      </c>
      <c r="G2408">
        <v>179.1</v>
      </c>
      <c r="H2408">
        <v>175.3</v>
      </c>
      <c r="I2408" s="38">
        <v>163.1</v>
      </c>
      <c r="J2408">
        <v>163.6</v>
      </c>
      <c r="K2408">
        <v>9.8099325567136724</v>
      </c>
      <c r="L2408">
        <v>7.1515892420538005</v>
      </c>
    </row>
    <row r="2409" spans="1:12" x14ac:dyDescent="0.35">
      <c r="A2409" t="s">
        <v>30</v>
      </c>
      <c r="B2409">
        <v>2022</v>
      </c>
      <c r="C2409" t="s">
        <v>41</v>
      </c>
      <c r="D2409" s="29">
        <v>44774</v>
      </c>
      <c r="E2409" t="s">
        <v>96</v>
      </c>
      <c r="F2409" t="s">
        <v>23</v>
      </c>
      <c r="G2409">
        <v>179.4</v>
      </c>
      <c r="H2409">
        <v>175.3</v>
      </c>
      <c r="I2409" s="38">
        <v>171.1</v>
      </c>
      <c r="J2409">
        <v>163.6</v>
      </c>
      <c r="K2409">
        <v>4.8509643483343146</v>
      </c>
      <c r="L2409">
        <v>7.1515892420538005</v>
      </c>
    </row>
    <row r="2410" spans="1:12" x14ac:dyDescent="0.35">
      <c r="A2410" t="s">
        <v>33</v>
      </c>
      <c r="B2410">
        <v>2022</v>
      </c>
      <c r="C2410" t="s">
        <v>41</v>
      </c>
      <c r="D2410" s="29">
        <v>44774</v>
      </c>
      <c r="E2410" t="s">
        <v>96</v>
      </c>
      <c r="F2410" t="s">
        <v>75</v>
      </c>
      <c r="G2410">
        <v>2133.1999999999998</v>
      </c>
      <c r="H2410">
        <v>173.1</v>
      </c>
      <c r="I2410" s="38">
        <v>2003.1</v>
      </c>
      <c r="J2410">
        <v>162.30000000000001</v>
      </c>
      <c r="K2410">
        <v>6.4949328540761782</v>
      </c>
      <c r="L2410">
        <v>6.6543438077633894</v>
      </c>
    </row>
    <row r="2411" spans="1:12" x14ac:dyDescent="0.35">
      <c r="A2411" t="s">
        <v>33</v>
      </c>
      <c r="B2411">
        <v>2022</v>
      </c>
      <c r="C2411" t="s">
        <v>41</v>
      </c>
      <c r="D2411" s="29">
        <v>44774</v>
      </c>
      <c r="E2411" t="s">
        <v>96</v>
      </c>
      <c r="F2411" t="s">
        <v>17</v>
      </c>
      <c r="G2411">
        <v>505.29999999999995</v>
      </c>
      <c r="H2411">
        <v>173.1</v>
      </c>
      <c r="I2411" s="38">
        <v>460.7</v>
      </c>
      <c r="J2411">
        <v>162.30000000000001</v>
      </c>
      <c r="K2411">
        <v>9.6809203386151435</v>
      </c>
      <c r="L2411">
        <v>6.6543438077633894</v>
      </c>
    </row>
    <row r="2412" spans="1:12" x14ac:dyDescent="0.35">
      <c r="A2412" t="s">
        <v>33</v>
      </c>
      <c r="B2412">
        <v>2022</v>
      </c>
      <c r="C2412" t="s">
        <v>41</v>
      </c>
      <c r="D2412" s="29">
        <v>44774</v>
      </c>
      <c r="E2412" t="s">
        <v>96</v>
      </c>
      <c r="F2412" t="s">
        <v>82</v>
      </c>
      <c r="G2412">
        <v>496.6</v>
      </c>
      <c r="H2412">
        <v>173.1</v>
      </c>
      <c r="I2412" s="38">
        <v>472.9</v>
      </c>
      <c r="J2412">
        <v>162.30000000000001</v>
      </c>
      <c r="K2412">
        <v>5.0116303658278811</v>
      </c>
      <c r="L2412">
        <v>6.6543438077633894</v>
      </c>
    </row>
    <row r="2413" spans="1:12" x14ac:dyDescent="0.35">
      <c r="A2413" t="s">
        <v>33</v>
      </c>
      <c r="B2413">
        <v>2022</v>
      </c>
      <c r="C2413" t="s">
        <v>41</v>
      </c>
      <c r="D2413" s="29">
        <v>44774</v>
      </c>
      <c r="E2413" t="s">
        <v>96</v>
      </c>
      <c r="F2413" t="s">
        <v>83</v>
      </c>
      <c r="G2413">
        <v>695.69999999999993</v>
      </c>
      <c r="H2413">
        <v>173.1</v>
      </c>
      <c r="I2413" s="38">
        <v>664.6</v>
      </c>
      <c r="J2413">
        <v>162.30000000000001</v>
      </c>
      <c r="K2413">
        <v>4.6795064700571629</v>
      </c>
      <c r="L2413">
        <v>6.6543438077633894</v>
      </c>
    </row>
    <row r="2414" spans="1:12" x14ac:dyDescent="0.35">
      <c r="A2414" t="s">
        <v>33</v>
      </c>
      <c r="B2414">
        <v>2022</v>
      </c>
      <c r="C2414" t="s">
        <v>41</v>
      </c>
      <c r="D2414" s="29">
        <v>44774</v>
      </c>
      <c r="E2414" t="s">
        <v>96</v>
      </c>
      <c r="F2414" t="s">
        <v>84</v>
      </c>
      <c r="G2414">
        <v>329.6</v>
      </c>
      <c r="H2414">
        <v>173.1</v>
      </c>
      <c r="I2414" s="38">
        <v>309.2</v>
      </c>
      <c r="J2414">
        <v>162.30000000000001</v>
      </c>
      <c r="K2414">
        <v>6.5976714100905678</v>
      </c>
      <c r="L2414">
        <v>6.6543438077633894</v>
      </c>
    </row>
    <row r="2415" spans="1:12" x14ac:dyDescent="0.35">
      <c r="A2415" t="s">
        <v>33</v>
      </c>
      <c r="B2415">
        <v>2022</v>
      </c>
      <c r="C2415" t="s">
        <v>41</v>
      </c>
      <c r="D2415" s="29">
        <v>44774</v>
      </c>
      <c r="E2415" t="s">
        <v>96</v>
      </c>
      <c r="F2415" t="s">
        <v>21</v>
      </c>
      <c r="G2415">
        <v>178.4</v>
      </c>
      <c r="H2415">
        <v>173.1</v>
      </c>
      <c r="I2415" s="38">
        <v>160.69999999999999</v>
      </c>
      <c r="J2415">
        <v>162.30000000000001</v>
      </c>
      <c r="K2415">
        <v>11.014312383322974</v>
      </c>
      <c r="L2415">
        <v>6.6543438077633894</v>
      </c>
    </row>
    <row r="2416" spans="1:12" x14ac:dyDescent="0.35">
      <c r="A2416" t="s">
        <v>33</v>
      </c>
      <c r="B2416">
        <v>2022</v>
      </c>
      <c r="C2416" t="s">
        <v>41</v>
      </c>
      <c r="D2416" s="29">
        <v>44774</v>
      </c>
      <c r="E2416" t="s">
        <v>96</v>
      </c>
      <c r="F2416" t="s">
        <v>23</v>
      </c>
      <c r="G2416">
        <v>172.6</v>
      </c>
      <c r="H2416">
        <v>173.1</v>
      </c>
      <c r="I2416" s="38">
        <v>162.80000000000001</v>
      </c>
      <c r="J2416">
        <v>162.30000000000001</v>
      </c>
      <c r="K2416">
        <v>6.0196560196560087</v>
      </c>
      <c r="L2416">
        <v>6.6543438077633894</v>
      </c>
    </row>
    <row r="2417" spans="1:12" x14ac:dyDescent="0.35">
      <c r="A2417" t="s">
        <v>34</v>
      </c>
      <c r="B2417">
        <v>2022</v>
      </c>
      <c r="C2417" t="s">
        <v>42</v>
      </c>
      <c r="D2417" s="29">
        <v>44805</v>
      </c>
      <c r="E2417" t="s">
        <v>96</v>
      </c>
      <c r="F2417" t="s">
        <v>75</v>
      </c>
      <c r="G2417">
        <v>2111.5</v>
      </c>
      <c r="H2417">
        <v>175.3</v>
      </c>
      <c r="I2417" s="38">
        <v>1979.3</v>
      </c>
      <c r="J2417">
        <v>163.19999999999999</v>
      </c>
      <c r="K2417">
        <v>6.6791289849946978</v>
      </c>
      <c r="L2417">
        <v>7.4142156862745239</v>
      </c>
    </row>
    <row r="2418" spans="1:12" x14ac:dyDescent="0.35">
      <c r="A2418" t="s">
        <v>34</v>
      </c>
      <c r="B2418">
        <v>2022</v>
      </c>
      <c r="C2418" t="s">
        <v>42</v>
      </c>
      <c r="D2418" s="29">
        <v>44805</v>
      </c>
      <c r="E2418" t="s">
        <v>96</v>
      </c>
      <c r="F2418" t="s">
        <v>17</v>
      </c>
      <c r="G2418">
        <v>535.1</v>
      </c>
      <c r="H2418">
        <v>175.3</v>
      </c>
      <c r="I2418" s="38">
        <v>483.2</v>
      </c>
      <c r="J2418">
        <v>163.19999999999999</v>
      </c>
      <c r="K2418">
        <v>10.740894039735107</v>
      </c>
      <c r="L2418">
        <v>7.4142156862745239</v>
      </c>
    </row>
    <row r="2419" spans="1:12" x14ac:dyDescent="0.35">
      <c r="A2419" t="s">
        <v>34</v>
      </c>
      <c r="B2419">
        <v>2022</v>
      </c>
      <c r="C2419" t="s">
        <v>42</v>
      </c>
      <c r="D2419" s="29">
        <v>44805</v>
      </c>
      <c r="E2419" t="s">
        <v>96</v>
      </c>
      <c r="F2419" t="s">
        <v>82</v>
      </c>
      <c r="G2419">
        <v>504.9</v>
      </c>
      <c r="H2419">
        <v>175.3</v>
      </c>
      <c r="I2419" s="38">
        <v>479.8</v>
      </c>
      <c r="J2419">
        <v>163.19999999999999</v>
      </c>
      <c r="K2419">
        <v>5.2313463943309646</v>
      </c>
      <c r="L2419">
        <v>7.4142156862745239</v>
      </c>
    </row>
    <row r="2420" spans="1:12" x14ac:dyDescent="0.35">
      <c r="A2420" t="s">
        <v>34</v>
      </c>
      <c r="B2420">
        <v>2022</v>
      </c>
      <c r="C2420" t="s">
        <v>42</v>
      </c>
      <c r="D2420" s="29">
        <v>44805</v>
      </c>
      <c r="E2420" t="s">
        <v>96</v>
      </c>
      <c r="F2420" t="s">
        <v>83</v>
      </c>
      <c r="G2420">
        <v>703.8</v>
      </c>
      <c r="H2420">
        <v>175.3</v>
      </c>
      <c r="I2420" s="38">
        <v>672.5</v>
      </c>
      <c r="J2420">
        <v>163.19999999999999</v>
      </c>
      <c r="K2420">
        <v>4.6542750929367962</v>
      </c>
      <c r="L2420">
        <v>7.4142156862745239</v>
      </c>
    </row>
    <row r="2421" spans="1:12" x14ac:dyDescent="0.35">
      <c r="A2421" t="s">
        <v>34</v>
      </c>
      <c r="B2421">
        <v>2022</v>
      </c>
      <c r="C2421" t="s">
        <v>42</v>
      </c>
      <c r="D2421" s="29">
        <v>44805</v>
      </c>
      <c r="E2421" t="s">
        <v>96</v>
      </c>
      <c r="F2421" t="s">
        <v>84</v>
      </c>
      <c r="G2421">
        <v>339.2</v>
      </c>
      <c r="H2421">
        <v>175.3</v>
      </c>
      <c r="I2421" s="38">
        <v>317.5</v>
      </c>
      <c r="J2421">
        <v>163.19999999999999</v>
      </c>
      <c r="K2421">
        <v>6.8346456692913353</v>
      </c>
      <c r="L2421">
        <v>7.4142156862745239</v>
      </c>
    </row>
    <row r="2422" spans="1:12" x14ac:dyDescent="0.35">
      <c r="A2422" t="s">
        <v>34</v>
      </c>
      <c r="B2422">
        <v>2022</v>
      </c>
      <c r="C2422" t="s">
        <v>42</v>
      </c>
      <c r="D2422" s="29">
        <v>44805</v>
      </c>
      <c r="E2422" t="s">
        <v>96</v>
      </c>
      <c r="F2422" t="s">
        <v>21</v>
      </c>
      <c r="G2422">
        <v>179.5</v>
      </c>
      <c r="H2422">
        <v>175.3</v>
      </c>
      <c r="I2422" s="38">
        <v>162.6</v>
      </c>
      <c r="J2422">
        <v>163.19999999999999</v>
      </c>
      <c r="K2422">
        <v>10.393603936039364</v>
      </c>
      <c r="L2422">
        <v>7.4142156862745239</v>
      </c>
    </row>
    <row r="2423" spans="1:12" x14ac:dyDescent="0.35">
      <c r="A2423" t="s">
        <v>34</v>
      </c>
      <c r="B2423">
        <v>2022</v>
      </c>
      <c r="C2423" t="s">
        <v>42</v>
      </c>
      <c r="D2423" s="29">
        <v>44805</v>
      </c>
      <c r="E2423" t="s">
        <v>96</v>
      </c>
      <c r="F2423" t="s">
        <v>23</v>
      </c>
      <c r="G2423">
        <v>177.8</v>
      </c>
      <c r="H2423">
        <v>175.3</v>
      </c>
      <c r="I2423" s="38">
        <v>168.4</v>
      </c>
      <c r="J2423">
        <v>163.19999999999999</v>
      </c>
      <c r="K2423">
        <v>5.5819477434679365</v>
      </c>
      <c r="L2423">
        <v>7.4142156862745239</v>
      </c>
    </row>
    <row r="2424" spans="1:12" x14ac:dyDescent="0.35">
      <c r="A2424" t="s">
        <v>30</v>
      </c>
      <c r="B2424">
        <v>2022</v>
      </c>
      <c r="C2424" t="s">
        <v>42</v>
      </c>
      <c r="D2424" s="29">
        <v>44805</v>
      </c>
      <c r="E2424" t="s">
        <v>96</v>
      </c>
      <c r="F2424" t="s">
        <v>75</v>
      </c>
      <c r="G2424">
        <v>2092.3999999999996</v>
      </c>
      <c r="H2424">
        <v>176.4</v>
      </c>
      <c r="I2424" s="38">
        <v>1965.3</v>
      </c>
      <c r="J2424">
        <v>164</v>
      </c>
      <c r="K2424">
        <v>6.4672060245255016</v>
      </c>
      <c r="L2424">
        <v>7.5609756097561016</v>
      </c>
    </row>
    <row r="2425" spans="1:12" x14ac:dyDescent="0.35">
      <c r="A2425" t="s">
        <v>30</v>
      </c>
      <c r="B2425">
        <v>2022</v>
      </c>
      <c r="C2425" t="s">
        <v>42</v>
      </c>
      <c r="D2425" s="29">
        <v>44805</v>
      </c>
      <c r="E2425" t="s">
        <v>96</v>
      </c>
      <c r="F2425" t="s">
        <v>17</v>
      </c>
      <c r="G2425">
        <v>552.5</v>
      </c>
      <c r="H2425">
        <v>176.4</v>
      </c>
      <c r="I2425" s="38">
        <v>498.4</v>
      </c>
      <c r="J2425">
        <v>164</v>
      </c>
      <c r="K2425">
        <v>10.854735152487967</v>
      </c>
      <c r="L2425">
        <v>7.5609756097561016</v>
      </c>
    </row>
    <row r="2426" spans="1:12" x14ac:dyDescent="0.35">
      <c r="A2426" t="s">
        <v>30</v>
      </c>
      <c r="B2426">
        <v>2022</v>
      </c>
      <c r="C2426" t="s">
        <v>42</v>
      </c>
      <c r="D2426" s="29">
        <v>44805</v>
      </c>
      <c r="E2426" t="s">
        <v>96</v>
      </c>
      <c r="F2426" t="s">
        <v>82</v>
      </c>
      <c r="G2426">
        <v>512.59999999999991</v>
      </c>
      <c r="H2426">
        <v>176.4</v>
      </c>
      <c r="I2426" s="38">
        <v>488.4</v>
      </c>
      <c r="J2426">
        <v>164</v>
      </c>
      <c r="K2426">
        <v>4.9549549549549408</v>
      </c>
      <c r="L2426">
        <v>7.5609756097561016</v>
      </c>
    </row>
    <row r="2427" spans="1:12" x14ac:dyDescent="0.35">
      <c r="A2427" t="s">
        <v>30</v>
      </c>
      <c r="B2427">
        <v>2022</v>
      </c>
      <c r="C2427" t="s">
        <v>42</v>
      </c>
      <c r="D2427" s="29">
        <v>44805</v>
      </c>
      <c r="E2427" t="s">
        <v>96</v>
      </c>
      <c r="F2427" t="s">
        <v>83</v>
      </c>
      <c r="G2427">
        <v>710.7</v>
      </c>
      <c r="H2427">
        <v>176.4</v>
      </c>
      <c r="I2427" s="38">
        <v>681.7</v>
      </c>
      <c r="J2427">
        <v>164</v>
      </c>
      <c r="K2427">
        <v>4.2540707055889682</v>
      </c>
      <c r="L2427">
        <v>7.5609756097561016</v>
      </c>
    </row>
    <row r="2428" spans="1:12" x14ac:dyDescent="0.35">
      <c r="A2428" t="s">
        <v>30</v>
      </c>
      <c r="B2428">
        <v>2022</v>
      </c>
      <c r="C2428" t="s">
        <v>42</v>
      </c>
      <c r="D2428" s="29">
        <v>44805</v>
      </c>
      <c r="E2428" t="s">
        <v>96</v>
      </c>
      <c r="F2428" t="s">
        <v>84</v>
      </c>
      <c r="G2428">
        <v>346.7</v>
      </c>
      <c r="H2428">
        <v>176.4</v>
      </c>
      <c r="I2428" s="38">
        <v>325.10000000000002</v>
      </c>
      <c r="J2428">
        <v>164</v>
      </c>
      <c r="K2428">
        <v>6.6441095047677532</v>
      </c>
      <c r="L2428">
        <v>7.5609756097561016</v>
      </c>
    </row>
    <row r="2429" spans="1:12" x14ac:dyDescent="0.35">
      <c r="A2429" t="s">
        <v>30</v>
      </c>
      <c r="B2429">
        <v>2022</v>
      </c>
      <c r="C2429" t="s">
        <v>42</v>
      </c>
      <c r="D2429" s="29">
        <v>44805</v>
      </c>
      <c r="E2429" t="s">
        <v>96</v>
      </c>
      <c r="F2429" t="s">
        <v>21</v>
      </c>
      <c r="G2429">
        <v>179.7</v>
      </c>
      <c r="H2429">
        <v>176.4</v>
      </c>
      <c r="I2429" s="38">
        <v>163.69999999999999</v>
      </c>
      <c r="J2429">
        <v>164</v>
      </c>
      <c r="K2429">
        <v>9.7739767868051324</v>
      </c>
      <c r="L2429">
        <v>7.5609756097561016</v>
      </c>
    </row>
    <row r="2430" spans="1:12" x14ac:dyDescent="0.35">
      <c r="A2430" t="s">
        <v>30</v>
      </c>
      <c r="B2430">
        <v>2022</v>
      </c>
      <c r="C2430" t="s">
        <v>42</v>
      </c>
      <c r="D2430" s="29">
        <v>44805</v>
      </c>
      <c r="E2430" t="s">
        <v>96</v>
      </c>
      <c r="F2430" t="s">
        <v>23</v>
      </c>
      <c r="G2430">
        <v>180.2</v>
      </c>
      <c r="H2430">
        <v>176.4</v>
      </c>
      <c r="I2430" s="38">
        <v>171.9</v>
      </c>
      <c r="J2430">
        <v>164</v>
      </c>
      <c r="K2430">
        <v>4.8283885980220962</v>
      </c>
      <c r="L2430">
        <v>7.5609756097561016</v>
      </c>
    </row>
    <row r="2431" spans="1:12" x14ac:dyDescent="0.35">
      <c r="A2431" t="s">
        <v>33</v>
      </c>
      <c r="B2431">
        <v>2022</v>
      </c>
      <c r="C2431" t="s">
        <v>42</v>
      </c>
      <c r="D2431" s="29">
        <v>44805</v>
      </c>
      <c r="E2431" t="s">
        <v>96</v>
      </c>
      <c r="F2431" t="s">
        <v>75</v>
      </c>
      <c r="G2431">
        <v>2145.3000000000002</v>
      </c>
      <c r="H2431">
        <v>174.1</v>
      </c>
      <c r="I2431" s="38">
        <v>2003.1000000000001</v>
      </c>
      <c r="J2431">
        <v>162.30000000000001</v>
      </c>
      <c r="K2431">
        <v>7.0989965553392267</v>
      </c>
      <c r="L2431">
        <v>7.2704867529266677</v>
      </c>
    </row>
    <row r="2432" spans="1:12" x14ac:dyDescent="0.35">
      <c r="A2432" t="s">
        <v>33</v>
      </c>
      <c r="B2432">
        <v>2022</v>
      </c>
      <c r="C2432" t="s">
        <v>42</v>
      </c>
      <c r="D2432" s="29">
        <v>44805</v>
      </c>
      <c r="E2432" t="s">
        <v>96</v>
      </c>
      <c r="F2432" t="s">
        <v>17</v>
      </c>
      <c r="G2432">
        <v>509.7</v>
      </c>
      <c r="H2432">
        <v>174.1</v>
      </c>
      <c r="I2432" s="38">
        <v>460.79999999999995</v>
      </c>
      <c r="J2432">
        <v>162.30000000000001</v>
      </c>
      <c r="K2432">
        <v>10.611979166666675</v>
      </c>
      <c r="L2432">
        <v>7.2704867529266677</v>
      </c>
    </row>
    <row r="2433" spans="1:12" x14ac:dyDescent="0.35">
      <c r="A2433" t="s">
        <v>33</v>
      </c>
      <c r="B2433">
        <v>2022</v>
      </c>
      <c r="C2433" t="s">
        <v>42</v>
      </c>
      <c r="D2433" s="29">
        <v>44805</v>
      </c>
      <c r="E2433" t="s">
        <v>96</v>
      </c>
      <c r="F2433" t="s">
        <v>82</v>
      </c>
      <c r="G2433">
        <v>498.6</v>
      </c>
      <c r="H2433">
        <v>174.1</v>
      </c>
      <c r="I2433" s="38">
        <v>472.90000000000003</v>
      </c>
      <c r="J2433">
        <v>162.30000000000001</v>
      </c>
      <c r="K2433">
        <v>5.4345527595686161</v>
      </c>
      <c r="L2433">
        <v>7.2704867529266677</v>
      </c>
    </row>
    <row r="2434" spans="1:12" x14ac:dyDescent="0.35">
      <c r="A2434" t="s">
        <v>33</v>
      </c>
      <c r="B2434">
        <v>2022</v>
      </c>
      <c r="C2434" t="s">
        <v>42</v>
      </c>
      <c r="D2434" s="29">
        <v>44805</v>
      </c>
      <c r="E2434" t="s">
        <v>96</v>
      </c>
      <c r="F2434" t="s">
        <v>83</v>
      </c>
      <c r="G2434">
        <v>697.69999999999993</v>
      </c>
      <c r="H2434">
        <v>174.1</v>
      </c>
      <c r="I2434" s="38">
        <v>664.80000000000007</v>
      </c>
      <c r="J2434">
        <v>162.30000000000001</v>
      </c>
      <c r="K2434">
        <v>4.9488567990372836</v>
      </c>
      <c r="L2434">
        <v>7.2704867529266677</v>
      </c>
    </row>
    <row r="2435" spans="1:12" x14ac:dyDescent="0.35">
      <c r="A2435" t="s">
        <v>33</v>
      </c>
      <c r="B2435">
        <v>2022</v>
      </c>
      <c r="C2435" t="s">
        <v>42</v>
      </c>
      <c r="D2435" s="29">
        <v>44805</v>
      </c>
      <c r="E2435" t="s">
        <v>96</v>
      </c>
      <c r="F2435" t="s">
        <v>84</v>
      </c>
      <c r="G2435">
        <v>331.1</v>
      </c>
      <c r="H2435">
        <v>174.1</v>
      </c>
      <c r="I2435" s="38">
        <v>309.3</v>
      </c>
      <c r="J2435">
        <v>162.30000000000001</v>
      </c>
      <c r="K2435">
        <v>7.0481732945360527</v>
      </c>
      <c r="L2435">
        <v>7.2704867529266677</v>
      </c>
    </row>
    <row r="2436" spans="1:12" x14ac:dyDescent="0.35">
      <c r="A2436" t="s">
        <v>33</v>
      </c>
      <c r="B2436">
        <v>2022</v>
      </c>
      <c r="C2436" t="s">
        <v>42</v>
      </c>
      <c r="D2436" s="29">
        <v>44805</v>
      </c>
      <c r="E2436" t="s">
        <v>96</v>
      </c>
      <c r="F2436" t="s">
        <v>21</v>
      </c>
      <c r="G2436">
        <v>179.2</v>
      </c>
      <c r="H2436">
        <v>174.1</v>
      </c>
      <c r="I2436" s="38">
        <v>160.80000000000001</v>
      </c>
      <c r="J2436">
        <v>162.30000000000001</v>
      </c>
      <c r="K2436">
        <v>11.442786069651726</v>
      </c>
      <c r="L2436">
        <v>7.2704867529266677</v>
      </c>
    </row>
    <row r="2437" spans="1:12" x14ac:dyDescent="0.35">
      <c r="A2437" t="s">
        <v>33</v>
      </c>
      <c r="B2437">
        <v>2022</v>
      </c>
      <c r="C2437" t="s">
        <v>42</v>
      </c>
      <c r="D2437" s="29">
        <v>44805</v>
      </c>
      <c r="E2437" t="s">
        <v>96</v>
      </c>
      <c r="F2437" t="s">
        <v>23</v>
      </c>
      <c r="G2437">
        <v>173.8</v>
      </c>
      <c r="H2437">
        <v>174.1</v>
      </c>
      <c r="I2437" s="38">
        <v>162.80000000000001</v>
      </c>
      <c r="J2437">
        <v>162.30000000000001</v>
      </c>
      <c r="K2437">
        <v>6.7567567567567561</v>
      </c>
      <c r="L2437">
        <v>7.2704867529266677</v>
      </c>
    </row>
    <row r="2438" spans="1:12" x14ac:dyDescent="0.35">
      <c r="A2438" t="s">
        <v>34</v>
      </c>
      <c r="B2438">
        <v>2022</v>
      </c>
      <c r="C2438" t="s">
        <v>43</v>
      </c>
      <c r="D2438" s="29">
        <v>44835</v>
      </c>
      <c r="E2438" t="s">
        <v>96</v>
      </c>
      <c r="F2438" t="s">
        <v>75</v>
      </c>
      <c r="G2438">
        <v>2127.4</v>
      </c>
      <c r="H2438">
        <v>176.7</v>
      </c>
      <c r="I2438" s="38">
        <v>2012.3000000000002</v>
      </c>
      <c r="J2438">
        <v>165.5</v>
      </c>
      <c r="K2438">
        <v>5.7198230880087406</v>
      </c>
      <c r="L2438">
        <v>6.7673716012084526</v>
      </c>
    </row>
    <row r="2439" spans="1:12" x14ac:dyDescent="0.35">
      <c r="A2439" t="s">
        <v>34</v>
      </c>
      <c r="B2439">
        <v>2022</v>
      </c>
      <c r="C2439" t="s">
        <v>43</v>
      </c>
      <c r="D2439" s="29">
        <v>44835</v>
      </c>
      <c r="E2439" t="s">
        <v>96</v>
      </c>
      <c r="F2439" t="s">
        <v>17</v>
      </c>
      <c r="G2439">
        <v>538.20000000000005</v>
      </c>
      <c r="H2439">
        <v>176.7</v>
      </c>
      <c r="I2439" s="38">
        <v>486.3</v>
      </c>
      <c r="J2439">
        <v>165.5</v>
      </c>
      <c r="K2439">
        <v>10.672424429364597</v>
      </c>
      <c r="L2439">
        <v>6.7673716012084526</v>
      </c>
    </row>
    <row r="2440" spans="1:12" x14ac:dyDescent="0.35">
      <c r="A2440" t="s">
        <v>34</v>
      </c>
      <c r="B2440">
        <v>2022</v>
      </c>
      <c r="C2440" t="s">
        <v>43</v>
      </c>
      <c r="D2440" s="29">
        <v>44835</v>
      </c>
      <c r="E2440" t="s">
        <v>96</v>
      </c>
      <c r="F2440" t="s">
        <v>82</v>
      </c>
      <c r="G2440">
        <v>507.5</v>
      </c>
      <c r="H2440">
        <v>176.7</v>
      </c>
      <c r="I2440" s="38">
        <v>483.19999999999993</v>
      </c>
      <c r="J2440">
        <v>165.5</v>
      </c>
      <c r="K2440">
        <v>5.0289735099337891</v>
      </c>
      <c r="L2440">
        <v>6.7673716012084526</v>
      </c>
    </row>
    <row r="2441" spans="1:12" x14ac:dyDescent="0.35">
      <c r="A2441" t="s">
        <v>34</v>
      </c>
      <c r="B2441">
        <v>2022</v>
      </c>
      <c r="C2441" t="s">
        <v>43</v>
      </c>
      <c r="D2441" s="29">
        <v>44835</v>
      </c>
      <c r="E2441" t="s">
        <v>96</v>
      </c>
      <c r="F2441" t="s">
        <v>83</v>
      </c>
      <c r="G2441">
        <v>706.50000000000011</v>
      </c>
      <c r="H2441">
        <v>176.7</v>
      </c>
      <c r="I2441" s="38">
        <v>675.3</v>
      </c>
      <c r="J2441">
        <v>165.5</v>
      </c>
      <c r="K2441">
        <v>4.6201688138605306</v>
      </c>
      <c r="L2441">
        <v>6.7673716012084526</v>
      </c>
    </row>
    <row r="2442" spans="1:12" x14ac:dyDescent="0.35">
      <c r="A2442" t="s">
        <v>34</v>
      </c>
      <c r="B2442">
        <v>2022</v>
      </c>
      <c r="C2442" t="s">
        <v>43</v>
      </c>
      <c r="D2442" s="29">
        <v>44835</v>
      </c>
      <c r="E2442" t="s">
        <v>96</v>
      </c>
      <c r="F2442" t="s">
        <v>84</v>
      </c>
      <c r="G2442">
        <v>340.9</v>
      </c>
      <c r="H2442">
        <v>176.7</v>
      </c>
      <c r="I2442" s="38">
        <v>319.39999999999998</v>
      </c>
      <c r="J2442">
        <v>165.5</v>
      </c>
      <c r="K2442">
        <v>6.7313713212273019</v>
      </c>
      <c r="L2442">
        <v>6.7673716012084526</v>
      </c>
    </row>
    <row r="2443" spans="1:12" x14ac:dyDescent="0.35">
      <c r="A2443" t="s">
        <v>34</v>
      </c>
      <c r="B2443">
        <v>2022</v>
      </c>
      <c r="C2443" t="s">
        <v>43</v>
      </c>
      <c r="D2443" s="29">
        <v>44835</v>
      </c>
      <c r="E2443" t="s">
        <v>96</v>
      </c>
      <c r="F2443" t="s">
        <v>21</v>
      </c>
      <c r="G2443">
        <v>180.5</v>
      </c>
      <c r="H2443">
        <v>176.7</v>
      </c>
      <c r="I2443" s="38">
        <v>164.2</v>
      </c>
      <c r="J2443">
        <v>165.5</v>
      </c>
      <c r="K2443">
        <v>9.9269183922046373</v>
      </c>
      <c r="L2443">
        <v>6.7673716012084526</v>
      </c>
    </row>
    <row r="2444" spans="1:12" x14ac:dyDescent="0.35">
      <c r="A2444" t="s">
        <v>34</v>
      </c>
      <c r="B2444">
        <v>2022</v>
      </c>
      <c r="C2444" t="s">
        <v>43</v>
      </c>
      <c r="D2444" s="29">
        <v>44835</v>
      </c>
      <c r="E2444" t="s">
        <v>96</v>
      </c>
      <c r="F2444" t="s">
        <v>23</v>
      </c>
      <c r="G2444">
        <v>178.7</v>
      </c>
      <c r="H2444">
        <v>176.7</v>
      </c>
      <c r="I2444" s="38">
        <v>169.1</v>
      </c>
      <c r="J2444">
        <v>165.5</v>
      </c>
      <c r="K2444">
        <v>5.6771141336487254</v>
      </c>
      <c r="L2444">
        <v>6.7673716012084526</v>
      </c>
    </row>
    <row r="2445" spans="1:12" x14ac:dyDescent="0.35">
      <c r="A2445" t="s">
        <v>30</v>
      </c>
      <c r="B2445">
        <v>2022</v>
      </c>
      <c r="C2445" t="s">
        <v>43</v>
      </c>
      <c r="D2445" s="29">
        <v>44835</v>
      </c>
      <c r="E2445" t="s">
        <v>96</v>
      </c>
      <c r="F2445" t="s">
        <v>75</v>
      </c>
      <c r="G2445">
        <v>2108.6999999999998</v>
      </c>
      <c r="H2445">
        <v>177.9</v>
      </c>
      <c r="I2445" s="38">
        <v>1995.3999999999999</v>
      </c>
      <c r="J2445">
        <v>166.3</v>
      </c>
      <c r="K2445">
        <v>5.6780595369349482</v>
      </c>
      <c r="L2445">
        <v>6.9753457606734779</v>
      </c>
    </row>
    <row r="2446" spans="1:12" x14ac:dyDescent="0.35">
      <c r="A2446" t="s">
        <v>30</v>
      </c>
      <c r="B2446">
        <v>2022</v>
      </c>
      <c r="C2446" t="s">
        <v>43</v>
      </c>
      <c r="D2446" s="29">
        <v>44835</v>
      </c>
      <c r="E2446" t="s">
        <v>96</v>
      </c>
      <c r="F2446" t="s">
        <v>17</v>
      </c>
      <c r="G2446">
        <v>556.4</v>
      </c>
      <c r="H2446">
        <v>177.9</v>
      </c>
      <c r="I2446" s="38">
        <v>502.00000000000006</v>
      </c>
      <c r="J2446">
        <v>166.3</v>
      </c>
      <c r="K2446">
        <v>10.836653386454167</v>
      </c>
      <c r="L2446">
        <v>6.9753457606734779</v>
      </c>
    </row>
    <row r="2447" spans="1:12" x14ac:dyDescent="0.35">
      <c r="A2447" t="s">
        <v>30</v>
      </c>
      <c r="B2447">
        <v>2022</v>
      </c>
      <c r="C2447" t="s">
        <v>43</v>
      </c>
      <c r="D2447" s="29">
        <v>44835</v>
      </c>
      <c r="E2447" t="s">
        <v>96</v>
      </c>
      <c r="F2447" t="s">
        <v>82</v>
      </c>
      <c r="G2447">
        <v>515.1</v>
      </c>
      <c r="H2447">
        <v>177.9</v>
      </c>
      <c r="I2447" s="38">
        <v>492.1</v>
      </c>
      <c r="J2447">
        <v>166.3</v>
      </c>
      <c r="K2447">
        <v>4.6738467791099367</v>
      </c>
      <c r="L2447">
        <v>6.9753457606734779</v>
      </c>
    </row>
    <row r="2448" spans="1:12" x14ac:dyDescent="0.35">
      <c r="A2448" t="s">
        <v>30</v>
      </c>
      <c r="B2448">
        <v>2022</v>
      </c>
      <c r="C2448" t="s">
        <v>43</v>
      </c>
      <c r="D2448" s="29">
        <v>44835</v>
      </c>
      <c r="E2448" t="s">
        <v>96</v>
      </c>
      <c r="F2448" t="s">
        <v>83</v>
      </c>
      <c r="G2448">
        <v>713.30000000000007</v>
      </c>
      <c r="H2448">
        <v>177.9</v>
      </c>
      <c r="I2448" s="38">
        <v>684.30000000000007</v>
      </c>
      <c r="J2448">
        <v>166.3</v>
      </c>
      <c r="K2448">
        <v>4.237907350577232</v>
      </c>
      <c r="L2448">
        <v>6.9753457606734779</v>
      </c>
    </row>
    <row r="2449" spans="1:12" x14ac:dyDescent="0.35">
      <c r="A2449" t="s">
        <v>30</v>
      </c>
      <c r="B2449">
        <v>2022</v>
      </c>
      <c r="C2449" t="s">
        <v>43</v>
      </c>
      <c r="D2449" s="29">
        <v>44835</v>
      </c>
      <c r="E2449" t="s">
        <v>96</v>
      </c>
      <c r="F2449" t="s">
        <v>84</v>
      </c>
      <c r="G2449">
        <v>348.3</v>
      </c>
      <c r="H2449">
        <v>177.9</v>
      </c>
      <c r="I2449" s="38">
        <v>326.7</v>
      </c>
      <c r="J2449">
        <v>166.3</v>
      </c>
      <c r="K2449">
        <v>6.6115702479338916</v>
      </c>
      <c r="L2449">
        <v>6.9753457606734779</v>
      </c>
    </row>
    <row r="2450" spans="1:12" x14ac:dyDescent="0.35">
      <c r="A2450" t="s">
        <v>30</v>
      </c>
      <c r="B2450">
        <v>2022</v>
      </c>
      <c r="C2450" t="s">
        <v>43</v>
      </c>
      <c r="D2450" s="29">
        <v>44835</v>
      </c>
      <c r="E2450" t="s">
        <v>96</v>
      </c>
      <c r="F2450" t="s">
        <v>21</v>
      </c>
      <c r="G2450">
        <v>180.8</v>
      </c>
      <c r="H2450">
        <v>177.9</v>
      </c>
      <c r="I2450" s="38">
        <v>165.5</v>
      </c>
      <c r="J2450">
        <v>166.3</v>
      </c>
      <c r="K2450">
        <v>9.2447129909365628</v>
      </c>
      <c r="L2450">
        <v>6.9753457606734779</v>
      </c>
    </row>
    <row r="2451" spans="1:12" x14ac:dyDescent="0.35">
      <c r="A2451" t="s">
        <v>30</v>
      </c>
      <c r="B2451">
        <v>2022</v>
      </c>
      <c r="C2451" t="s">
        <v>43</v>
      </c>
      <c r="D2451" s="29">
        <v>44835</v>
      </c>
      <c r="E2451" t="s">
        <v>96</v>
      </c>
      <c r="F2451" t="s">
        <v>23</v>
      </c>
      <c r="G2451">
        <v>181.2</v>
      </c>
      <c r="H2451">
        <v>177.9</v>
      </c>
      <c r="I2451" s="38">
        <v>172.5</v>
      </c>
      <c r="J2451">
        <v>166.3</v>
      </c>
      <c r="K2451">
        <v>5.0434782608695583</v>
      </c>
      <c r="L2451">
        <v>6.9753457606734779</v>
      </c>
    </row>
    <row r="2452" spans="1:12" x14ac:dyDescent="0.35">
      <c r="A2452" t="s">
        <v>33</v>
      </c>
      <c r="B2452">
        <v>2022</v>
      </c>
      <c r="C2452" t="s">
        <v>43</v>
      </c>
      <c r="D2452" s="29">
        <v>44835</v>
      </c>
      <c r="E2452" t="s">
        <v>96</v>
      </c>
      <c r="F2452" t="s">
        <v>75</v>
      </c>
      <c r="G2452">
        <v>2160.7000000000003</v>
      </c>
      <c r="H2452">
        <v>175.3</v>
      </c>
      <c r="I2452" s="38">
        <v>2043.0000000000002</v>
      </c>
      <c r="J2452">
        <v>164.6</v>
      </c>
      <c r="K2452">
        <v>5.7611355849241326</v>
      </c>
      <c r="L2452">
        <v>6.5006075334143487</v>
      </c>
    </row>
    <row r="2453" spans="1:12" x14ac:dyDescent="0.35">
      <c r="A2453" t="s">
        <v>33</v>
      </c>
      <c r="B2453">
        <v>2022</v>
      </c>
      <c r="C2453" t="s">
        <v>43</v>
      </c>
      <c r="D2453" s="29">
        <v>44835</v>
      </c>
      <c r="E2453" t="s">
        <v>96</v>
      </c>
      <c r="F2453" t="s">
        <v>17</v>
      </c>
      <c r="G2453">
        <v>511.70000000000005</v>
      </c>
      <c r="H2453">
        <v>175.3</v>
      </c>
      <c r="I2453" s="38">
        <v>463.50000000000006</v>
      </c>
      <c r="J2453">
        <v>164.6</v>
      </c>
      <c r="K2453">
        <v>10.399137001078746</v>
      </c>
      <c r="L2453">
        <v>6.5006075334143487</v>
      </c>
    </row>
    <row r="2454" spans="1:12" x14ac:dyDescent="0.35">
      <c r="A2454" t="s">
        <v>33</v>
      </c>
      <c r="B2454">
        <v>2022</v>
      </c>
      <c r="C2454" t="s">
        <v>43</v>
      </c>
      <c r="D2454" s="29">
        <v>44835</v>
      </c>
      <c r="E2454" t="s">
        <v>96</v>
      </c>
      <c r="F2454" t="s">
        <v>82</v>
      </c>
      <c r="G2454">
        <v>501.2</v>
      </c>
      <c r="H2454">
        <v>175.3</v>
      </c>
      <c r="I2454" s="38">
        <v>476.09999999999997</v>
      </c>
      <c r="J2454">
        <v>164.6</v>
      </c>
      <c r="K2454">
        <v>5.2720016803192662</v>
      </c>
      <c r="L2454">
        <v>6.5006075334143487</v>
      </c>
    </row>
    <row r="2455" spans="1:12" x14ac:dyDescent="0.35">
      <c r="A2455" t="s">
        <v>33</v>
      </c>
      <c r="B2455">
        <v>2022</v>
      </c>
      <c r="C2455" t="s">
        <v>43</v>
      </c>
      <c r="D2455" s="29">
        <v>44835</v>
      </c>
      <c r="E2455" t="s">
        <v>96</v>
      </c>
      <c r="F2455" t="s">
        <v>83</v>
      </c>
      <c r="G2455">
        <v>700.3</v>
      </c>
      <c r="H2455">
        <v>175.3</v>
      </c>
      <c r="I2455" s="38">
        <v>667.8</v>
      </c>
      <c r="J2455">
        <v>164.6</v>
      </c>
      <c r="K2455">
        <v>4.8667265648397722</v>
      </c>
      <c r="L2455">
        <v>6.5006075334143487</v>
      </c>
    </row>
    <row r="2456" spans="1:12" x14ac:dyDescent="0.35">
      <c r="A2456" t="s">
        <v>33</v>
      </c>
      <c r="B2456">
        <v>2022</v>
      </c>
      <c r="C2456" t="s">
        <v>43</v>
      </c>
      <c r="D2456" s="29">
        <v>44835</v>
      </c>
      <c r="E2456" t="s">
        <v>96</v>
      </c>
      <c r="F2456" t="s">
        <v>84</v>
      </c>
      <c r="G2456">
        <v>332.8</v>
      </c>
      <c r="H2456">
        <v>175.3</v>
      </c>
      <c r="I2456" s="38">
        <v>311.3</v>
      </c>
      <c r="J2456">
        <v>164.6</v>
      </c>
      <c r="K2456">
        <v>6.9065210407966591</v>
      </c>
      <c r="L2456">
        <v>6.5006075334143487</v>
      </c>
    </row>
    <row r="2457" spans="1:12" x14ac:dyDescent="0.35">
      <c r="A2457" t="s">
        <v>33</v>
      </c>
      <c r="B2457">
        <v>2022</v>
      </c>
      <c r="C2457" t="s">
        <v>43</v>
      </c>
      <c r="D2457" s="29">
        <v>44835</v>
      </c>
      <c r="E2457" t="s">
        <v>96</v>
      </c>
      <c r="F2457" t="s">
        <v>21</v>
      </c>
      <c r="G2457">
        <v>180</v>
      </c>
      <c r="H2457">
        <v>175.3</v>
      </c>
      <c r="I2457" s="38">
        <v>162.19999999999999</v>
      </c>
      <c r="J2457">
        <v>164.6</v>
      </c>
      <c r="K2457">
        <v>10.974106041923559</v>
      </c>
      <c r="L2457">
        <v>6.5006075334143487</v>
      </c>
    </row>
    <row r="2458" spans="1:12" x14ac:dyDescent="0.35">
      <c r="A2458" t="s">
        <v>33</v>
      </c>
      <c r="B2458">
        <v>2022</v>
      </c>
      <c r="C2458" t="s">
        <v>43</v>
      </c>
      <c r="D2458" s="29">
        <v>44835</v>
      </c>
      <c r="E2458" t="s">
        <v>96</v>
      </c>
      <c r="F2458" t="s">
        <v>23</v>
      </c>
      <c r="G2458">
        <v>174.7</v>
      </c>
      <c r="H2458">
        <v>175.3</v>
      </c>
      <c r="I2458" s="38">
        <v>163.5</v>
      </c>
      <c r="J2458">
        <v>164.6</v>
      </c>
      <c r="K2458">
        <v>6.8501529051987697</v>
      </c>
      <c r="L2458">
        <v>6.5006075334143487</v>
      </c>
    </row>
    <row r="2459" spans="1:12" x14ac:dyDescent="0.35">
      <c r="A2459" t="s">
        <v>34</v>
      </c>
      <c r="B2459">
        <v>2022</v>
      </c>
      <c r="C2459" t="s">
        <v>45</v>
      </c>
      <c r="D2459" s="29">
        <v>44866</v>
      </c>
      <c r="E2459" t="s">
        <v>96</v>
      </c>
      <c r="F2459" t="s">
        <v>75</v>
      </c>
      <c r="G2459">
        <v>2126.3999999999996</v>
      </c>
      <c r="H2459">
        <v>176.5</v>
      </c>
      <c r="I2459" s="38">
        <v>2030.3999999999999</v>
      </c>
      <c r="J2459">
        <v>166.7</v>
      </c>
      <c r="K2459">
        <v>4.7281323877068449</v>
      </c>
      <c r="L2459">
        <v>5.8788242351529769</v>
      </c>
    </row>
    <row r="2460" spans="1:12" x14ac:dyDescent="0.35">
      <c r="A2460" t="s">
        <v>34</v>
      </c>
      <c r="B2460">
        <v>2022</v>
      </c>
      <c r="C2460" t="s">
        <v>45</v>
      </c>
      <c r="D2460" s="29">
        <v>44866</v>
      </c>
      <c r="E2460" t="s">
        <v>96</v>
      </c>
      <c r="F2460" t="s">
        <v>17</v>
      </c>
      <c r="G2460">
        <v>541.4</v>
      </c>
      <c r="H2460">
        <v>176.5</v>
      </c>
      <c r="I2460" s="38">
        <v>490.40000000000003</v>
      </c>
      <c r="J2460">
        <v>166.7</v>
      </c>
      <c r="K2460">
        <v>10.399673735725926</v>
      </c>
      <c r="L2460">
        <v>5.8788242351529769</v>
      </c>
    </row>
    <row r="2461" spans="1:12" x14ac:dyDescent="0.35">
      <c r="A2461" t="s">
        <v>34</v>
      </c>
      <c r="B2461">
        <v>2022</v>
      </c>
      <c r="C2461" t="s">
        <v>45</v>
      </c>
      <c r="D2461" s="29">
        <v>44866</v>
      </c>
      <c r="E2461" t="s">
        <v>96</v>
      </c>
      <c r="F2461" t="s">
        <v>82</v>
      </c>
      <c r="G2461">
        <v>508.5</v>
      </c>
      <c r="H2461">
        <v>176.5</v>
      </c>
      <c r="I2461" s="38">
        <v>483.3</v>
      </c>
      <c r="J2461">
        <v>166.7</v>
      </c>
      <c r="K2461">
        <v>5.2141527001862169</v>
      </c>
      <c r="L2461">
        <v>5.8788242351529769</v>
      </c>
    </row>
    <row r="2462" spans="1:12" x14ac:dyDescent="0.35">
      <c r="A2462" t="s">
        <v>34</v>
      </c>
      <c r="B2462">
        <v>2022</v>
      </c>
      <c r="C2462" t="s">
        <v>45</v>
      </c>
      <c r="D2462" s="29">
        <v>44866</v>
      </c>
      <c r="E2462" t="s">
        <v>96</v>
      </c>
      <c r="F2462" t="s">
        <v>83</v>
      </c>
      <c r="G2462">
        <v>709.4</v>
      </c>
      <c r="H2462">
        <v>176.5</v>
      </c>
      <c r="I2462" s="38">
        <v>678.60000000000014</v>
      </c>
      <c r="J2462">
        <v>166.7</v>
      </c>
      <c r="K2462">
        <v>4.5387562628941698</v>
      </c>
      <c r="L2462">
        <v>5.8788242351529769</v>
      </c>
    </row>
    <row r="2463" spans="1:12" x14ac:dyDescent="0.35">
      <c r="A2463" t="s">
        <v>34</v>
      </c>
      <c r="B2463">
        <v>2022</v>
      </c>
      <c r="C2463" t="s">
        <v>45</v>
      </c>
      <c r="D2463" s="29">
        <v>44866</v>
      </c>
      <c r="E2463" t="s">
        <v>96</v>
      </c>
      <c r="F2463" t="s">
        <v>84</v>
      </c>
      <c r="G2463">
        <v>342.5</v>
      </c>
      <c r="H2463">
        <v>176.5</v>
      </c>
      <c r="I2463" s="38">
        <v>320.70000000000005</v>
      </c>
      <c r="J2463">
        <v>166.7</v>
      </c>
      <c r="K2463">
        <v>6.7976301839725446</v>
      </c>
      <c r="L2463">
        <v>5.8788242351529769</v>
      </c>
    </row>
    <row r="2464" spans="1:12" x14ac:dyDescent="0.35">
      <c r="A2464" t="s">
        <v>34</v>
      </c>
      <c r="B2464">
        <v>2022</v>
      </c>
      <c r="C2464" t="s">
        <v>45</v>
      </c>
      <c r="D2464" s="29">
        <v>44866</v>
      </c>
      <c r="E2464" t="s">
        <v>96</v>
      </c>
      <c r="F2464" t="s">
        <v>21</v>
      </c>
      <c r="G2464">
        <v>181.3</v>
      </c>
      <c r="H2464">
        <v>176.5</v>
      </c>
      <c r="I2464" s="38">
        <v>163.9</v>
      </c>
      <c r="J2464">
        <v>166.7</v>
      </c>
      <c r="K2464">
        <v>10.61622940817572</v>
      </c>
      <c r="L2464">
        <v>5.8788242351529769</v>
      </c>
    </row>
    <row r="2465" spans="1:12" x14ac:dyDescent="0.35">
      <c r="A2465" t="s">
        <v>34</v>
      </c>
      <c r="B2465">
        <v>2022</v>
      </c>
      <c r="C2465" t="s">
        <v>45</v>
      </c>
      <c r="D2465" s="29">
        <v>44866</v>
      </c>
      <c r="E2465" t="s">
        <v>96</v>
      </c>
      <c r="F2465" t="s">
        <v>23</v>
      </c>
      <c r="G2465">
        <v>179.8</v>
      </c>
      <c r="H2465">
        <v>176.5</v>
      </c>
      <c r="I2465" s="38">
        <v>169.9</v>
      </c>
      <c r="J2465">
        <v>166.7</v>
      </c>
      <c r="K2465">
        <v>5.8269570335491494</v>
      </c>
      <c r="L2465">
        <v>5.8788242351529769</v>
      </c>
    </row>
    <row r="2466" spans="1:12" x14ac:dyDescent="0.35">
      <c r="A2466" t="s">
        <v>30</v>
      </c>
      <c r="B2466">
        <v>2022</v>
      </c>
      <c r="C2466" t="s">
        <v>45</v>
      </c>
      <c r="D2466" s="29">
        <v>44866</v>
      </c>
      <c r="E2466" t="s">
        <v>96</v>
      </c>
      <c r="F2466" t="s">
        <v>75</v>
      </c>
      <c r="G2466">
        <v>2111.2999999999997</v>
      </c>
      <c r="H2466">
        <v>177.8</v>
      </c>
      <c r="I2466" s="38">
        <v>2012.9</v>
      </c>
      <c r="J2466">
        <v>167.6</v>
      </c>
      <c r="K2466">
        <v>4.8884693725470534</v>
      </c>
      <c r="L2466">
        <v>6.0859188544152847</v>
      </c>
    </row>
    <row r="2467" spans="1:12" x14ac:dyDescent="0.35">
      <c r="A2467" t="s">
        <v>30</v>
      </c>
      <c r="B2467">
        <v>2022</v>
      </c>
      <c r="C2467" t="s">
        <v>45</v>
      </c>
      <c r="D2467" s="29">
        <v>44866</v>
      </c>
      <c r="E2467" t="s">
        <v>96</v>
      </c>
      <c r="F2467" t="s">
        <v>17</v>
      </c>
      <c r="G2467">
        <v>559.29999999999995</v>
      </c>
      <c r="H2467">
        <v>177.8</v>
      </c>
      <c r="I2467" s="38">
        <v>506.2</v>
      </c>
      <c r="J2467">
        <v>167.6</v>
      </c>
      <c r="K2467">
        <v>10.489924930857363</v>
      </c>
      <c r="L2467">
        <v>6.0859188544152847</v>
      </c>
    </row>
    <row r="2468" spans="1:12" x14ac:dyDescent="0.35">
      <c r="A2468" t="s">
        <v>30</v>
      </c>
      <c r="B2468">
        <v>2022</v>
      </c>
      <c r="C2468" t="s">
        <v>45</v>
      </c>
      <c r="D2468" s="29">
        <v>44866</v>
      </c>
      <c r="E2468" t="s">
        <v>96</v>
      </c>
      <c r="F2468" t="s">
        <v>82</v>
      </c>
      <c r="G2468">
        <v>516.20000000000005</v>
      </c>
      <c r="H2468">
        <v>177.8</v>
      </c>
      <c r="I2468" s="38">
        <v>492.40000000000003</v>
      </c>
      <c r="J2468">
        <v>167.6</v>
      </c>
      <c r="K2468">
        <v>4.8334687246141366</v>
      </c>
      <c r="L2468">
        <v>6.0859188544152847</v>
      </c>
    </row>
    <row r="2469" spans="1:12" x14ac:dyDescent="0.35">
      <c r="A2469" t="s">
        <v>30</v>
      </c>
      <c r="B2469">
        <v>2022</v>
      </c>
      <c r="C2469" t="s">
        <v>45</v>
      </c>
      <c r="D2469" s="29">
        <v>44866</v>
      </c>
      <c r="E2469" t="s">
        <v>96</v>
      </c>
      <c r="F2469" t="s">
        <v>83</v>
      </c>
      <c r="G2469">
        <v>716.1</v>
      </c>
      <c r="H2469">
        <v>177.8</v>
      </c>
      <c r="I2469" s="38">
        <v>686.69999999999993</v>
      </c>
      <c r="J2469">
        <v>167.6</v>
      </c>
      <c r="K2469">
        <v>4.2813455657492492</v>
      </c>
      <c r="L2469">
        <v>6.0859188544152847</v>
      </c>
    </row>
    <row r="2470" spans="1:12" x14ac:dyDescent="0.35">
      <c r="A2470" t="s">
        <v>30</v>
      </c>
      <c r="B2470">
        <v>2022</v>
      </c>
      <c r="C2470" t="s">
        <v>45</v>
      </c>
      <c r="D2470" s="29">
        <v>44866</v>
      </c>
      <c r="E2470" t="s">
        <v>96</v>
      </c>
      <c r="F2470" t="s">
        <v>84</v>
      </c>
      <c r="G2470">
        <v>350.1</v>
      </c>
      <c r="H2470">
        <v>177.8</v>
      </c>
      <c r="I2470" s="38">
        <v>328.1</v>
      </c>
      <c r="J2470">
        <v>167.6</v>
      </c>
      <c r="K2470">
        <v>6.7052727826882039</v>
      </c>
      <c r="L2470">
        <v>6.0859188544152847</v>
      </c>
    </row>
    <row r="2471" spans="1:12" x14ac:dyDescent="0.35">
      <c r="A2471" t="s">
        <v>30</v>
      </c>
      <c r="B2471">
        <v>2022</v>
      </c>
      <c r="C2471" t="s">
        <v>45</v>
      </c>
      <c r="D2471" s="29">
        <v>44866</v>
      </c>
      <c r="E2471" t="s">
        <v>96</v>
      </c>
      <c r="F2471" t="s">
        <v>21</v>
      </c>
      <c r="G2471">
        <v>181.9</v>
      </c>
      <c r="H2471">
        <v>177.8</v>
      </c>
      <c r="I2471" s="38">
        <v>165.3</v>
      </c>
      <c r="J2471">
        <v>167.6</v>
      </c>
      <c r="K2471">
        <v>10.042347247428914</v>
      </c>
      <c r="L2471">
        <v>6.0859188544152847</v>
      </c>
    </row>
    <row r="2472" spans="1:12" x14ac:dyDescent="0.35">
      <c r="A2472" t="s">
        <v>30</v>
      </c>
      <c r="B2472">
        <v>2022</v>
      </c>
      <c r="C2472" t="s">
        <v>45</v>
      </c>
      <c r="D2472" s="29">
        <v>44866</v>
      </c>
      <c r="E2472" t="s">
        <v>96</v>
      </c>
      <c r="F2472" t="s">
        <v>23</v>
      </c>
      <c r="G2472">
        <v>182.3</v>
      </c>
      <c r="H2472">
        <v>177.8</v>
      </c>
      <c r="I2472" s="38">
        <v>173.4</v>
      </c>
      <c r="J2472">
        <v>167.6</v>
      </c>
      <c r="K2472">
        <v>5.1326412918108453</v>
      </c>
      <c r="L2472">
        <v>6.0859188544152847</v>
      </c>
    </row>
    <row r="2473" spans="1:12" x14ac:dyDescent="0.35">
      <c r="A2473" t="s">
        <v>33</v>
      </c>
      <c r="B2473">
        <v>2022</v>
      </c>
      <c r="C2473" t="s">
        <v>45</v>
      </c>
      <c r="D2473" s="29">
        <v>44866</v>
      </c>
      <c r="E2473" t="s">
        <v>96</v>
      </c>
      <c r="F2473" t="s">
        <v>75</v>
      </c>
      <c r="G2473">
        <v>2152.3000000000002</v>
      </c>
      <c r="H2473">
        <v>174.1</v>
      </c>
      <c r="I2473" s="38">
        <v>2061.7999999999997</v>
      </c>
      <c r="J2473">
        <v>165.6</v>
      </c>
      <c r="K2473">
        <v>4.389368512949873</v>
      </c>
      <c r="L2473">
        <v>5.1328502415458939</v>
      </c>
    </row>
    <row r="2474" spans="1:12" x14ac:dyDescent="0.35">
      <c r="A2474" t="s">
        <v>33</v>
      </c>
      <c r="B2474">
        <v>2022</v>
      </c>
      <c r="C2474" t="s">
        <v>45</v>
      </c>
      <c r="D2474" s="29">
        <v>44866</v>
      </c>
      <c r="E2474" t="s">
        <v>96</v>
      </c>
      <c r="F2474" t="s">
        <v>17</v>
      </c>
      <c r="G2474">
        <v>514.9</v>
      </c>
      <c r="H2474">
        <v>174.1</v>
      </c>
      <c r="I2474" s="38">
        <v>467.3</v>
      </c>
      <c r="J2474">
        <v>165.6</v>
      </c>
      <c r="K2474">
        <v>10.186175904130101</v>
      </c>
      <c r="L2474">
        <v>5.1328502415458939</v>
      </c>
    </row>
    <row r="2475" spans="1:12" x14ac:dyDescent="0.35">
      <c r="A2475" t="s">
        <v>33</v>
      </c>
      <c r="B2475">
        <v>2022</v>
      </c>
      <c r="C2475" t="s">
        <v>45</v>
      </c>
      <c r="D2475" s="29">
        <v>44866</v>
      </c>
      <c r="E2475" t="s">
        <v>96</v>
      </c>
      <c r="F2475" t="s">
        <v>82</v>
      </c>
      <c r="G2475">
        <v>502.20000000000005</v>
      </c>
      <c r="H2475">
        <v>174.1</v>
      </c>
      <c r="I2475" s="38">
        <v>476.2</v>
      </c>
      <c r="J2475">
        <v>165.6</v>
      </c>
      <c r="K2475">
        <v>5.4598908021839687</v>
      </c>
      <c r="L2475">
        <v>5.1328502415458939</v>
      </c>
    </row>
    <row r="2476" spans="1:12" x14ac:dyDescent="0.35">
      <c r="A2476" t="s">
        <v>33</v>
      </c>
      <c r="B2476">
        <v>2022</v>
      </c>
      <c r="C2476" t="s">
        <v>45</v>
      </c>
      <c r="D2476" s="29">
        <v>44866</v>
      </c>
      <c r="E2476" t="s">
        <v>96</v>
      </c>
      <c r="F2476" t="s">
        <v>83</v>
      </c>
      <c r="G2476">
        <v>703.2</v>
      </c>
      <c r="H2476">
        <v>174.1</v>
      </c>
      <c r="I2476" s="38">
        <v>671.6</v>
      </c>
      <c r="J2476">
        <v>165.6</v>
      </c>
      <c r="K2476">
        <v>4.7051816557474719</v>
      </c>
      <c r="L2476">
        <v>5.1328502415458939</v>
      </c>
    </row>
    <row r="2477" spans="1:12" x14ac:dyDescent="0.35">
      <c r="A2477" t="s">
        <v>33</v>
      </c>
      <c r="B2477">
        <v>2022</v>
      </c>
      <c r="C2477" t="s">
        <v>45</v>
      </c>
      <c r="D2477" s="29">
        <v>44866</v>
      </c>
      <c r="E2477" t="s">
        <v>96</v>
      </c>
      <c r="F2477" t="s">
        <v>84</v>
      </c>
      <c r="G2477">
        <v>334.3</v>
      </c>
      <c r="H2477">
        <v>174.1</v>
      </c>
      <c r="I2477" s="38">
        <v>312.5</v>
      </c>
      <c r="J2477">
        <v>165.6</v>
      </c>
      <c r="K2477">
        <v>6.9760000000000026</v>
      </c>
      <c r="L2477">
        <v>5.1328502415458939</v>
      </c>
    </row>
    <row r="2478" spans="1:12" x14ac:dyDescent="0.35">
      <c r="A2478" t="s">
        <v>33</v>
      </c>
      <c r="B2478">
        <v>2022</v>
      </c>
      <c r="C2478" t="s">
        <v>45</v>
      </c>
      <c r="D2478" s="29">
        <v>44866</v>
      </c>
      <c r="E2478" t="s">
        <v>96</v>
      </c>
      <c r="F2478" t="s">
        <v>21</v>
      </c>
      <c r="G2478">
        <v>180.3</v>
      </c>
      <c r="H2478">
        <v>174.1</v>
      </c>
      <c r="I2478" s="38">
        <v>161.6</v>
      </c>
      <c r="J2478">
        <v>165.6</v>
      </c>
      <c r="K2478">
        <v>11.571782178217832</v>
      </c>
      <c r="L2478">
        <v>5.1328502415458939</v>
      </c>
    </row>
    <row r="2479" spans="1:12" x14ac:dyDescent="0.35">
      <c r="A2479" t="s">
        <v>33</v>
      </c>
      <c r="B2479">
        <v>2022</v>
      </c>
      <c r="C2479" t="s">
        <v>45</v>
      </c>
      <c r="D2479" s="29">
        <v>44866</v>
      </c>
      <c r="E2479" t="s">
        <v>96</v>
      </c>
      <c r="F2479" t="s">
        <v>23</v>
      </c>
      <c r="G2479">
        <v>175.8</v>
      </c>
      <c r="H2479">
        <v>174.1</v>
      </c>
      <c r="I2479" s="38">
        <v>164.2</v>
      </c>
      <c r="J2479">
        <v>165.6</v>
      </c>
      <c r="K2479">
        <v>7.0645554202192598</v>
      </c>
      <c r="L2479">
        <v>5.1328502415458939</v>
      </c>
    </row>
    <row r="2480" spans="1:12" x14ac:dyDescent="0.35">
      <c r="A2480" t="s">
        <v>34</v>
      </c>
      <c r="B2480">
        <v>2022</v>
      </c>
      <c r="C2480" t="s">
        <v>46</v>
      </c>
      <c r="D2480" s="29">
        <v>44896</v>
      </c>
      <c r="E2480" t="s">
        <v>96</v>
      </c>
      <c r="F2480" t="s">
        <v>75</v>
      </c>
      <c r="G2480">
        <v>2112.4</v>
      </c>
      <c r="H2480">
        <v>175.7</v>
      </c>
      <c r="I2480" s="38">
        <v>2016.7</v>
      </c>
      <c r="J2480">
        <v>166.2</v>
      </c>
      <c r="K2480">
        <v>4.7453761094857958</v>
      </c>
      <c r="L2480">
        <v>5.7160048134777384</v>
      </c>
    </row>
    <row r="2481" spans="1:12" x14ac:dyDescent="0.35">
      <c r="A2481" t="s">
        <v>34</v>
      </c>
      <c r="B2481">
        <v>2022</v>
      </c>
      <c r="C2481" t="s">
        <v>46</v>
      </c>
      <c r="D2481" s="29">
        <v>44896</v>
      </c>
      <c r="E2481" t="s">
        <v>96</v>
      </c>
      <c r="F2481" t="s">
        <v>17</v>
      </c>
      <c r="G2481">
        <v>544</v>
      </c>
      <c r="H2481">
        <v>175.7</v>
      </c>
      <c r="I2481" s="38">
        <v>494.2</v>
      </c>
      <c r="J2481">
        <v>166.2</v>
      </c>
      <c r="K2481">
        <v>10.076891946580334</v>
      </c>
      <c r="L2481">
        <v>5.7160048134777384</v>
      </c>
    </row>
    <row r="2482" spans="1:12" x14ac:dyDescent="0.35">
      <c r="A2482" t="s">
        <v>34</v>
      </c>
      <c r="B2482">
        <v>2022</v>
      </c>
      <c r="C2482" t="s">
        <v>46</v>
      </c>
      <c r="D2482" s="29">
        <v>44896</v>
      </c>
      <c r="E2482" t="s">
        <v>96</v>
      </c>
      <c r="F2482" t="s">
        <v>82</v>
      </c>
      <c r="G2482">
        <v>508.20000000000005</v>
      </c>
      <c r="H2482">
        <v>175.7</v>
      </c>
      <c r="I2482" s="38">
        <v>483.5</v>
      </c>
      <c r="J2482">
        <v>166.2</v>
      </c>
      <c r="K2482">
        <v>5.1085832471561625</v>
      </c>
      <c r="L2482">
        <v>5.7160048134777384</v>
      </c>
    </row>
    <row r="2483" spans="1:12" x14ac:dyDescent="0.35">
      <c r="A2483" t="s">
        <v>34</v>
      </c>
      <c r="B2483">
        <v>2022</v>
      </c>
      <c r="C2483" t="s">
        <v>46</v>
      </c>
      <c r="D2483" s="29">
        <v>44896</v>
      </c>
      <c r="E2483" t="s">
        <v>96</v>
      </c>
      <c r="F2483" t="s">
        <v>83</v>
      </c>
      <c r="G2483">
        <v>713</v>
      </c>
      <c r="H2483">
        <v>175.7</v>
      </c>
      <c r="I2483" s="38">
        <v>679.80000000000007</v>
      </c>
      <c r="J2483">
        <v>166.2</v>
      </c>
      <c r="K2483">
        <v>4.8837893498087563</v>
      </c>
      <c r="L2483">
        <v>5.7160048134777384</v>
      </c>
    </row>
    <row r="2484" spans="1:12" x14ac:dyDescent="0.35">
      <c r="A2484" t="s">
        <v>34</v>
      </c>
      <c r="B2484">
        <v>2022</v>
      </c>
      <c r="C2484" t="s">
        <v>46</v>
      </c>
      <c r="D2484" s="29">
        <v>44896</v>
      </c>
      <c r="E2484" t="s">
        <v>96</v>
      </c>
      <c r="F2484" t="s">
        <v>84</v>
      </c>
      <c r="G2484">
        <v>344.1</v>
      </c>
      <c r="H2484">
        <v>175.7</v>
      </c>
      <c r="I2484" s="38">
        <v>322.2</v>
      </c>
      <c r="J2484">
        <v>166.2</v>
      </c>
      <c r="K2484">
        <v>6.7970204841713331</v>
      </c>
      <c r="L2484">
        <v>5.7160048134777384</v>
      </c>
    </row>
    <row r="2485" spans="1:12" x14ac:dyDescent="0.35">
      <c r="A2485" t="s">
        <v>34</v>
      </c>
      <c r="B2485">
        <v>2022</v>
      </c>
      <c r="C2485" t="s">
        <v>46</v>
      </c>
      <c r="D2485" s="29">
        <v>44896</v>
      </c>
      <c r="E2485" t="s">
        <v>96</v>
      </c>
      <c r="F2485" t="s">
        <v>21</v>
      </c>
      <c r="G2485">
        <v>182</v>
      </c>
      <c r="H2485">
        <v>175.7</v>
      </c>
      <c r="I2485" s="38">
        <v>164.1</v>
      </c>
      <c r="J2485">
        <v>166.2</v>
      </c>
      <c r="K2485">
        <v>10.907982937233399</v>
      </c>
      <c r="L2485">
        <v>5.7160048134777384</v>
      </c>
    </row>
    <row r="2486" spans="1:12" x14ac:dyDescent="0.35">
      <c r="A2486" t="s">
        <v>34</v>
      </c>
      <c r="B2486">
        <v>2022</v>
      </c>
      <c r="C2486" t="s">
        <v>46</v>
      </c>
      <c r="D2486" s="29">
        <v>44896</v>
      </c>
      <c r="E2486" t="s">
        <v>96</v>
      </c>
      <c r="F2486" t="s">
        <v>23</v>
      </c>
      <c r="G2486">
        <v>181.1</v>
      </c>
      <c r="H2486">
        <v>175.7</v>
      </c>
      <c r="I2486" s="38">
        <v>170.6</v>
      </c>
      <c r="J2486">
        <v>166.2</v>
      </c>
      <c r="K2486">
        <v>6.1547479484173513</v>
      </c>
      <c r="L2486">
        <v>5.7160048134777384</v>
      </c>
    </row>
    <row r="2487" spans="1:12" x14ac:dyDescent="0.35">
      <c r="A2487" t="s">
        <v>30</v>
      </c>
      <c r="B2487">
        <v>2022</v>
      </c>
      <c r="C2487" t="s">
        <v>46</v>
      </c>
      <c r="D2487" s="29">
        <v>44896</v>
      </c>
      <c r="E2487" t="s">
        <v>96</v>
      </c>
      <c r="F2487" t="s">
        <v>75</v>
      </c>
      <c r="G2487">
        <v>2100.3000000000002</v>
      </c>
      <c r="H2487">
        <v>177.1</v>
      </c>
      <c r="I2487" s="38">
        <v>1998.4999999999998</v>
      </c>
      <c r="J2487">
        <v>167</v>
      </c>
      <c r="K2487">
        <v>5.0938203652739764</v>
      </c>
      <c r="L2487">
        <v>6.0479041916167633</v>
      </c>
    </row>
    <row r="2488" spans="1:12" x14ac:dyDescent="0.35">
      <c r="A2488" t="s">
        <v>30</v>
      </c>
      <c r="B2488">
        <v>2022</v>
      </c>
      <c r="C2488" t="s">
        <v>46</v>
      </c>
      <c r="D2488" s="29">
        <v>44896</v>
      </c>
      <c r="E2488" t="s">
        <v>96</v>
      </c>
      <c r="F2488" t="s">
        <v>17</v>
      </c>
      <c r="G2488">
        <v>561.79999999999995</v>
      </c>
      <c r="H2488">
        <v>177.1</v>
      </c>
      <c r="I2488" s="38">
        <v>510.3</v>
      </c>
      <c r="J2488">
        <v>167</v>
      </c>
      <c r="K2488">
        <v>10.092102684695266</v>
      </c>
      <c r="L2488">
        <v>6.0479041916167633</v>
      </c>
    </row>
    <row r="2489" spans="1:12" x14ac:dyDescent="0.35">
      <c r="A2489" t="s">
        <v>30</v>
      </c>
      <c r="B2489">
        <v>2022</v>
      </c>
      <c r="C2489" t="s">
        <v>46</v>
      </c>
      <c r="D2489" s="29">
        <v>44896</v>
      </c>
      <c r="E2489" t="s">
        <v>96</v>
      </c>
      <c r="F2489" t="s">
        <v>82</v>
      </c>
      <c r="G2489">
        <v>515.79999999999995</v>
      </c>
      <c r="H2489">
        <v>177.1</v>
      </c>
      <c r="I2489" s="38">
        <v>493.2</v>
      </c>
      <c r="J2489">
        <v>167</v>
      </c>
      <c r="K2489">
        <v>4.5823195458231885</v>
      </c>
      <c r="L2489">
        <v>6.0479041916167633</v>
      </c>
    </row>
    <row r="2490" spans="1:12" x14ac:dyDescent="0.35">
      <c r="A2490" t="s">
        <v>30</v>
      </c>
      <c r="B2490">
        <v>2022</v>
      </c>
      <c r="C2490" t="s">
        <v>46</v>
      </c>
      <c r="D2490" s="29">
        <v>44896</v>
      </c>
      <c r="E2490" t="s">
        <v>96</v>
      </c>
      <c r="F2490" t="s">
        <v>83</v>
      </c>
      <c r="G2490">
        <v>719.60000000000014</v>
      </c>
      <c r="H2490">
        <v>177.1</v>
      </c>
      <c r="I2490" s="38">
        <v>687.8</v>
      </c>
      <c r="J2490">
        <v>167</v>
      </c>
      <c r="K2490">
        <v>4.6234370456528326</v>
      </c>
      <c r="L2490">
        <v>6.0479041916167633</v>
      </c>
    </row>
    <row r="2491" spans="1:12" x14ac:dyDescent="0.35">
      <c r="A2491" t="s">
        <v>30</v>
      </c>
      <c r="B2491">
        <v>2022</v>
      </c>
      <c r="C2491" t="s">
        <v>46</v>
      </c>
      <c r="D2491" s="29">
        <v>44896</v>
      </c>
      <c r="E2491" t="s">
        <v>96</v>
      </c>
      <c r="F2491" t="s">
        <v>84</v>
      </c>
      <c r="G2491">
        <v>351.9</v>
      </c>
      <c r="H2491">
        <v>177.1</v>
      </c>
      <c r="I2491" s="38">
        <v>329.9</v>
      </c>
      <c r="J2491">
        <v>167</v>
      </c>
      <c r="K2491">
        <v>6.6686874810548646</v>
      </c>
      <c r="L2491">
        <v>6.0479041916167633</v>
      </c>
    </row>
    <row r="2492" spans="1:12" x14ac:dyDescent="0.35">
      <c r="A2492" t="s">
        <v>30</v>
      </c>
      <c r="B2492">
        <v>2022</v>
      </c>
      <c r="C2492" t="s">
        <v>46</v>
      </c>
      <c r="D2492" s="29">
        <v>44896</v>
      </c>
      <c r="E2492" t="s">
        <v>96</v>
      </c>
      <c r="F2492" t="s">
        <v>21</v>
      </c>
      <c r="G2492">
        <v>182.8</v>
      </c>
      <c r="H2492">
        <v>177.1</v>
      </c>
      <c r="I2492" s="38">
        <v>165.6</v>
      </c>
      <c r="J2492">
        <v>167</v>
      </c>
      <c r="K2492">
        <v>10.386473429951701</v>
      </c>
      <c r="L2492">
        <v>6.0479041916167633</v>
      </c>
    </row>
    <row r="2493" spans="1:12" x14ac:dyDescent="0.35">
      <c r="A2493" t="s">
        <v>30</v>
      </c>
      <c r="B2493">
        <v>2022</v>
      </c>
      <c r="C2493" t="s">
        <v>46</v>
      </c>
      <c r="D2493" s="29">
        <v>44896</v>
      </c>
      <c r="E2493" t="s">
        <v>96</v>
      </c>
      <c r="F2493" t="s">
        <v>23</v>
      </c>
      <c r="G2493">
        <v>183.5</v>
      </c>
      <c r="H2493">
        <v>177.1</v>
      </c>
      <c r="I2493" s="38">
        <v>174</v>
      </c>
      <c r="J2493">
        <v>167</v>
      </c>
      <c r="K2493">
        <v>5.4597701149425291</v>
      </c>
      <c r="L2493">
        <v>6.0479041916167633</v>
      </c>
    </row>
    <row r="2494" spans="1:12" x14ac:dyDescent="0.35">
      <c r="A2494" t="s">
        <v>33</v>
      </c>
      <c r="B2494">
        <v>2022</v>
      </c>
      <c r="C2494" t="s">
        <v>46</v>
      </c>
      <c r="D2494" s="29">
        <v>44896</v>
      </c>
      <c r="E2494" t="s">
        <v>96</v>
      </c>
      <c r="F2494" t="s">
        <v>75</v>
      </c>
      <c r="G2494">
        <v>2133</v>
      </c>
      <c r="H2494">
        <v>174.1</v>
      </c>
      <c r="I2494" s="38">
        <v>2049.8000000000002</v>
      </c>
      <c r="J2494">
        <v>165.2</v>
      </c>
      <c r="K2494">
        <v>4.0589325787881654</v>
      </c>
      <c r="L2494">
        <v>5.3874092009685262</v>
      </c>
    </row>
    <row r="2495" spans="1:12" x14ac:dyDescent="0.35">
      <c r="A2495" t="s">
        <v>33</v>
      </c>
      <c r="B2495">
        <v>2022</v>
      </c>
      <c r="C2495" t="s">
        <v>46</v>
      </c>
      <c r="D2495" s="29">
        <v>44896</v>
      </c>
      <c r="E2495" t="s">
        <v>96</v>
      </c>
      <c r="F2495" t="s">
        <v>17</v>
      </c>
      <c r="G2495">
        <v>517.9</v>
      </c>
      <c r="H2495">
        <v>174.1</v>
      </c>
      <c r="I2495" s="38">
        <v>470.7</v>
      </c>
      <c r="J2495">
        <v>165.2</v>
      </c>
      <c r="K2495">
        <v>10.027618440620351</v>
      </c>
      <c r="L2495">
        <v>5.3874092009685262</v>
      </c>
    </row>
    <row r="2496" spans="1:12" x14ac:dyDescent="0.35">
      <c r="A2496" t="s">
        <v>33</v>
      </c>
      <c r="B2496">
        <v>2022</v>
      </c>
      <c r="C2496" t="s">
        <v>46</v>
      </c>
      <c r="D2496" s="29">
        <v>44896</v>
      </c>
      <c r="E2496" t="s">
        <v>96</v>
      </c>
      <c r="F2496" t="s">
        <v>82</v>
      </c>
      <c r="G2496">
        <v>501.90000000000003</v>
      </c>
      <c r="H2496">
        <v>174.1</v>
      </c>
      <c r="I2496" s="38">
        <v>475.80000000000007</v>
      </c>
      <c r="J2496">
        <v>165.2</v>
      </c>
      <c r="K2496">
        <v>5.4854981084489207</v>
      </c>
      <c r="L2496">
        <v>5.3874092009685262</v>
      </c>
    </row>
    <row r="2497" spans="1:12" x14ac:dyDescent="0.35">
      <c r="A2497" t="s">
        <v>33</v>
      </c>
      <c r="B2497">
        <v>2022</v>
      </c>
      <c r="C2497" t="s">
        <v>46</v>
      </c>
      <c r="D2497" s="29">
        <v>44896</v>
      </c>
      <c r="E2497" t="s">
        <v>96</v>
      </c>
      <c r="F2497" t="s">
        <v>83</v>
      </c>
      <c r="G2497">
        <v>707</v>
      </c>
      <c r="H2497">
        <v>174.1</v>
      </c>
      <c r="I2497" s="38">
        <v>673.3</v>
      </c>
      <c r="J2497">
        <v>165.2</v>
      </c>
      <c r="K2497">
        <v>5.0051982771424397</v>
      </c>
      <c r="L2497">
        <v>5.3874092009685262</v>
      </c>
    </row>
    <row r="2498" spans="1:12" x14ac:dyDescent="0.35">
      <c r="A2498" t="s">
        <v>33</v>
      </c>
      <c r="B2498">
        <v>2022</v>
      </c>
      <c r="C2498" t="s">
        <v>46</v>
      </c>
      <c r="D2498" s="29">
        <v>44896</v>
      </c>
      <c r="E2498" t="s">
        <v>96</v>
      </c>
      <c r="F2498" t="s">
        <v>84</v>
      </c>
      <c r="G2498">
        <v>335.5</v>
      </c>
      <c r="H2498">
        <v>174.1</v>
      </c>
      <c r="I2498" s="38">
        <v>313.8</v>
      </c>
      <c r="J2498">
        <v>165.2</v>
      </c>
      <c r="K2498">
        <v>6.9152326322498361</v>
      </c>
      <c r="L2498">
        <v>5.3874092009685262</v>
      </c>
    </row>
    <row r="2499" spans="1:12" x14ac:dyDescent="0.35">
      <c r="A2499" t="s">
        <v>33</v>
      </c>
      <c r="B2499">
        <v>2022</v>
      </c>
      <c r="C2499" t="s">
        <v>46</v>
      </c>
      <c r="D2499" s="29">
        <v>44896</v>
      </c>
      <c r="E2499" t="s">
        <v>96</v>
      </c>
      <c r="F2499" t="s">
        <v>21</v>
      </c>
      <c r="G2499">
        <v>180.6</v>
      </c>
      <c r="H2499">
        <v>174.1</v>
      </c>
      <c r="I2499" s="38">
        <v>161.69999999999999</v>
      </c>
      <c r="J2499">
        <v>165.2</v>
      </c>
      <c r="K2499">
        <v>11.688311688311693</v>
      </c>
      <c r="L2499">
        <v>5.3874092009685262</v>
      </c>
    </row>
    <row r="2500" spans="1:12" x14ac:dyDescent="0.35">
      <c r="A2500" t="s">
        <v>33</v>
      </c>
      <c r="B2500">
        <v>2022</v>
      </c>
      <c r="C2500" t="s">
        <v>46</v>
      </c>
      <c r="D2500" s="29">
        <v>44896</v>
      </c>
      <c r="E2500" t="s">
        <v>96</v>
      </c>
      <c r="F2500" t="s">
        <v>23</v>
      </c>
      <c r="G2500">
        <v>177.2</v>
      </c>
      <c r="H2500">
        <v>174.1</v>
      </c>
      <c r="I2500" s="38">
        <v>165.1</v>
      </c>
      <c r="J2500">
        <v>165.2</v>
      </c>
      <c r="K2500">
        <v>7.3288915808600823</v>
      </c>
      <c r="L2500">
        <v>5.3874092009685262</v>
      </c>
    </row>
    <row r="2501" spans="1:12" x14ac:dyDescent="0.35">
      <c r="A2501" t="s">
        <v>34</v>
      </c>
      <c r="B2501">
        <v>2023</v>
      </c>
      <c r="C2501" t="s">
        <v>31</v>
      </c>
      <c r="D2501" s="29">
        <v>44927</v>
      </c>
      <c r="E2501" t="s">
        <v>96</v>
      </c>
      <c r="F2501" t="s">
        <v>75</v>
      </c>
      <c r="G2501">
        <v>2121.3000000000002</v>
      </c>
      <c r="H2501">
        <v>176.5</v>
      </c>
      <c r="I2501" s="38">
        <v>1999.9</v>
      </c>
      <c r="J2501">
        <v>165.7</v>
      </c>
      <c r="K2501">
        <v>6.0703035151757634</v>
      </c>
      <c r="L2501">
        <v>6.5178032589016377</v>
      </c>
    </row>
    <row r="2502" spans="1:12" x14ac:dyDescent="0.35">
      <c r="A2502" t="s">
        <v>34</v>
      </c>
      <c r="B2502">
        <v>2023</v>
      </c>
      <c r="C2502" t="s">
        <v>31</v>
      </c>
      <c r="D2502" s="29">
        <v>44927</v>
      </c>
      <c r="E2502" t="s">
        <v>96</v>
      </c>
      <c r="F2502" t="s">
        <v>17</v>
      </c>
      <c r="G2502">
        <v>546.29999999999995</v>
      </c>
      <c r="H2502">
        <v>176.5</v>
      </c>
      <c r="I2502" s="38">
        <v>499.1</v>
      </c>
      <c r="J2502">
        <v>165.7</v>
      </c>
      <c r="K2502">
        <v>9.4570226407533422</v>
      </c>
      <c r="L2502">
        <v>6.5178032589016377</v>
      </c>
    </row>
    <row r="2503" spans="1:12" x14ac:dyDescent="0.35">
      <c r="A2503" t="s">
        <v>34</v>
      </c>
      <c r="B2503">
        <v>2023</v>
      </c>
      <c r="C2503" t="s">
        <v>31</v>
      </c>
      <c r="D2503" s="29">
        <v>44927</v>
      </c>
      <c r="E2503" t="s">
        <v>96</v>
      </c>
      <c r="F2503" t="s">
        <v>82</v>
      </c>
      <c r="G2503">
        <v>510</v>
      </c>
      <c r="H2503">
        <v>176.5</v>
      </c>
      <c r="I2503" s="38">
        <v>485.7</v>
      </c>
      <c r="J2503">
        <v>165.7</v>
      </c>
      <c r="K2503">
        <v>5.0030883261272407</v>
      </c>
      <c r="L2503">
        <v>6.5178032589016377</v>
      </c>
    </row>
    <row r="2504" spans="1:12" x14ac:dyDescent="0.35">
      <c r="A2504" t="s">
        <v>34</v>
      </c>
      <c r="B2504">
        <v>2023</v>
      </c>
      <c r="C2504" t="s">
        <v>31</v>
      </c>
      <c r="D2504" s="29">
        <v>44927</v>
      </c>
      <c r="E2504" t="s">
        <v>96</v>
      </c>
      <c r="F2504" t="s">
        <v>83</v>
      </c>
      <c r="G2504">
        <v>717.7</v>
      </c>
      <c r="H2504">
        <v>176.5</v>
      </c>
      <c r="I2504" s="38">
        <v>680.7</v>
      </c>
      <c r="J2504">
        <v>165.7</v>
      </c>
      <c r="K2504">
        <v>5.4355810195387102</v>
      </c>
      <c r="L2504">
        <v>6.5178032589016377</v>
      </c>
    </row>
    <row r="2505" spans="1:12" x14ac:dyDescent="0.35">
      <c r="A2505" t="s">
        <v>34</v>
      </c>
      <c r="B2505">
        <v>2023</v>
      </c>
      <c r="C2505" t="s">
        <v>31</v>
      </c>
      <c r="D2505" s="29">
        <v>44927</v>
      </c>
      <c r="E2505" t="s">
        <v>96</v>
      </c>
      <c r="F2505" t="s">
        <v>84</v>
      </c>
      <c r="G2505">
        <v>345.70000000000005</v>
      </c>
      <c r="H2505">
        <v>176.5</v>
      </c>
      <c r="I2505" s="38">
        <v>323.79999999999995</v>
      </c>
      <c r="J2505">
        <v>165.7</v>
      </c>
      <c r="K2505">
        <v>6.7634342186535186</v>
      </c>
      <c r="L2505">
        <v>6.5178032589016377</v>
      </c>
    </row>
    <row r="2506" spans="1:12" x14ac:dyDescent="0.35">
      <c r="A2506" t="s">
        <v>34</v>
      </c>
      <c r="B2506">
        <v>2023</v>
      </c>
      <c r="C2506" t="s">
        <v>31</v>
      </c>
      <c r="D2506" s="29">
        <v>44927</v>
      </c>
      <c r="E2506" t="s">
        <v>96</v>
      </c>
      <c r="F2506" t="s">
        <v>21</v>
      </c>
      <c r="G2506">
        <v>182</v>
      </c>
      <c r="H2506">
        <v>176.5</v>
      </c>
      <c r="I2506" s="38">
        <v>164.2</v>
      </c>
      <c r="J2506">
        <v>165.7</v>
      </c>
      <c r="K2506">
        <v>10.840438489646779</v>
      </c>
      <c r="L2506">
        <v>6.5178032589016377</v>
      </c>
    </row>
    <row r="2507" spans="1:12" x14ac:dyDescent="0.35">
      <c r="A2507" t="s">
        <v>34</v>
      </c>
      <c r="B2507">
        <v>2023</v>
      </c>
      <c r="C2507" t="s">
        <v>31</v>
      </c>
      <c r="D2507" s="29">
        <v>44927</v>
      </c>
      <c r="E2507" t="s">
        <v>96</v>
      </c>
      <c r="F2507" t="s">
        <v>23</v>
      </c>
      <c r="G2507">
        <v>182.3</v>
      </c>
      <c r="H2507">
        <v>176.5</v>
      </c>
      <c r="I2507" s="38">
        <v>171.4</v>
      </c>
      <c r="J2507">
        <v>165.7</v>
      </c>
      <c r="K2507">
        <v>6.3593932322053712</v>
      </c>
      <c r="L2507">
        <v>6.5178032589016377</v>
      </c>
    </row>
    <row r="2508" spans="1:12" x14ac:dyDescent="0.35">
      <c r="A2508" t="s">
        <v>30</v>
      </c>
      <c r="B2508">
        <v>2023</v>
      </c>
      <c r="C2508" t="s">
        <v>31</v>
      </c>
      <c r="D2508" s="29">
        <v>44927</v>
      </c>
      <c r="E2508" t="s">
        <v>96</v>
      </c>
      <c r="F2508" t="s">
        <v>75</v>
      </c>
      <c r="G2508">
        <v>2106.3000000000002</v>
      </c>
      <c r="H2508">
        <v>177.8</v>
      </c>
      <c r="I2508" s="38">
        <v>1983.1999999999998</v>
      </c>
      <c r="J2508">
        <v>166.4</v>
      </c>
      <c r="K2508">
        <v>6.2071399757967116</v>
      </c>
      <c r="L2508">
        <v>6.8509615384615419</v>
      </c>
    </row>
    <row r="2509" spans="1:12" x14ac:dyDescent="0.35">
      <c r="A2509" t="s">
        <v>30</v>
      </c>
      <c r="B2509">
        <v>2023</v>
      </c>
      <c r="C2509" t="s">
        <v>31</v>
      </c>
      <c r="D2509" s="29">
        <v>44927</v>
      </c>
      <c r="E2509" t="s">
        <v>96</v>
      </c>
      <c r="F2509" t="s">
        <v>17</v>
      </c>
      <c r="G2509">
        <v>563.9</v>
      </c>
      <c r="H2509">
        <v>177.8</v>
      </c>
      <c r="I2509" s="38">
        <v>515.20000000000005</v>
      </c>
      <c r="J2509">
        <v>166.4</v>
      </c>
      <c r="K2509">
        <v>9.4526397515527805</v>
      </c>
      <c r="L2509">
        <v>6.8509615384615419</v>
      </c>
    </row>
    <row r="2510" spans="1:12" x14ac:dyDescent="0.35">
      <c r="A2510" t="s">
        <v>30</v>
      </c>
      <c r="B2510">
        <v>2023</v>
      </c>
      <c r="C2510" t="s">
        <v>31</v>
      </c>
      <c r="D2510" s="29">
        <v>44927</v>
      </c>
      <c r="E2510" t="s">
        <v>96</v>
      </c>
      <c r="F2510" t="s">
        <v>82</v>
      </c>
      <c r="G2510">
        <v>518.09999999999991</v>
      </c>
      <c r="H2510">
        <v>177.8</v>
      </c>
      <c r="I2510" s="38">
        <v>495.20000000000005</v>
      </c>
      <c r="J2510">
        <v>166.4</v>
      </c>
      <c r="K2510">
        <v>4.6243941841679845</v>
      </c>
      <c r="L2510">
        <v>6.8509615384615419</v>
      </c>
    </row>
    <row r="2511" spans="1:12" x14ac:dyDescent="0.35">
      <c r="A2511" t="s">
        <v>30</v>
      </c>
      <c r="B2511">
        <v>2023</v>
      </c>
      <c r="C2511" t="s">
        <v>31</v>
      </c>
      <c r="D2511" s="29">
        <v>44927</v>
      </c>
      <c r="E2511" t="s">
        <v>96</v>
      </c>
      <c r="F2511" t="s">
        <v>83</v>
      </c>
      <c r="G2511">
        <v>724</v>
      </c>
      <c r="H2511">
        <v>177.8</v>
      </c>
      <c r="I2511" s="38">
        <v>688.59999999999991</v>
      </c>
      <c r="J2511">
        <v>166.4</v>
      </c>
      <c r="K2511">
        <v>5.1408655242521197</v>
      </c>
      <c r="L2511">
        <v>6.8509615384615419</v>
      </c>
    </row>
    <row r="2512" spans="1:12" x14ac:dyDescent="0.35">
      <c r="A2512" t="s">
        <v>30</v>
      </c>
      <c r="B2512">
        <v>2023</v>
      </c>
      <c r="C2512" t="s">
        <v>31</v>
      </c>
      <c r="D2512" s="29">
        <v>44927</v>
      </c>
      <c r="E2512" t="s">
        <v>96</v>
      </c>
      <c r="F2512" t="s">
        <v>84</v>
      </c>
      <c r="G2512">
        <v>353.7</v>
      </c>
      <c r="H2512">
        <v>177.8</v>
      </c>
      <c r="I2512" s="38">
        <v>331.5</v>
      </c>
      <c r="J2512">
        <v>166.4</v>
      </c>
      <c r="K2512">
        <v>6.696832579185517</v>
      </c>
      <c r="L2512">
        <v>6.8509615384615419</v>
      </c>
    </row>
    <row r="2513" spans="1:12" x14ac:dyDescent="0.35">
      <c r="A2513" t="s">
        <v>30</v>
      </c>
      <c r="B2513">
        <v>2023</v>
      </c>
      <c r="C2513" t="s">
        <v>31</v>
      </c>
      <c r="D2513" s="29">
        <v>44927</v>
      </c>
      <c r="E2513" t="s">
        <v>96</v>
      </c>
      <c r="F2513" t="s">
        <v>21</v>
      </c>
      <c r="G2513">
        <v>183.2</v>
      </c>
      <c r="H2513">
        <v>177.8</v>
      </c>
      <c r="I2513" s="38">
        <v>165.8</v>
      </c>
      <c r="J2513">
        <v>166.4</v>
      </c>
      <c r="K2513">
        <v>10.494571773220732</v>
      </c>
      <c r="L2513">
        <v>6.8509615384615419</v>
      </c>
    </row>
    <row r="2514" spans="1:12" x14ac:dyDescent="0.35">
      <c r="A2514" t="s">
        <v>30</v>
      </c>
      <c r="B2514">
        <v>2023</v>
      </c>
      <c r="C2514" t="s">
        <v>31</v>
      </c>
      <c r="D2514" s="29">
        <v>44927</v>
      </c>
      <c r="E2514" t="s">
        <v>96</v>
      </c>
      <c r="F2514" t="s">
        <v>23</v>
      </c>
      <c r="G2514">
        <v>184.7</v>
      </c>
      <c r="H2514">
        <v>177.8</v>
      </c>
      <c r="I2514" s="38">
        <v>174.7</v>
      </c>
      <c r="J2514">
        <v>166.4</v>
      </c>
      <c r="K2514">
        <v>5.7240984544934177</v>
      </c>
      <c r="L2514">
        <v>6.8509615384615419</v>
      </c>
    </row>
    <row r="2515" spans="1:12" x14ac:dyDescent="0.35">
      <c r="A2515" t="s">
        <v>33</v>
      </c>
      <c r="B2515">
        <v>2023</v>
      </c>
      <c r="C2515" t="s">
        <v>31</v>
      </c>
      <c r="D2515" s="29">
        <v>44927</v>
      </c>
      <c r="E2515" t="s">
        <v>96</v>
      </c>
      <c r="F2515" t="s">
        <v>75</v>
      </c>
      <c r="G2515">
        <v>2146.5</v>
      </c>
      <c r="H2515">
        <v>174.9</v>
      </c>
      <c r="I2515" s="38">
        <v>2030.0999999999997</v>
      </c>
      <c r="J2515">
        <v>165</v>
      </c>
      <c r="K2515">
        <v>5.7337076991281384</v>
      </c>
      <c r="L2515">
        <v>6.0000000000000036</v>
      </c>
    </row>
    <row r="2516" spans="1:12" x14ac:dyDescent="0.35">
      <c r="A2516" t="s">
        <v>33</v>
      </c>
      <c r="B2516">
        <v>2023</v>
      </c>
      <c r="C2516" t="s">
        <v>31</v>
      </c>
      <c r="D2516" s="29">
        <v>44927</v>
      </c>
      <c r="E2516" t="s">
        <v>96</v>
      </c>
      <c r="F2516" t="s">
        <v>17</v>
      </c>
      <c r="G2516">
        <v>520.6</v>
      </c>
      <c r="H2516">
        <v>174.9</v>
      </c>
      <c r="I2516" s="38">
        <v>475.4</v>
      </c>
      <c r="J2516">
        <v>165</v>
      </c>
      <c r="K2516">
        <v>9.5077829196466226</v>
      </c>
      <c r="L2516">
        <v>6.0000000000000036</v>
      </c>
    </row>
    <row r="2517" spans="1:12" x14ac:dyDescent="0.35">
      <c r="A2517" t="s">
        <v>33</v>
      </c>
      <c r="B2517">
        <v>2023</v>
      </c>
      <c r="C2517" t="s">
        <v>31</v>
      </c>
      <c r="D2517" s="29">
        <v>44927</v>
      </c>
      <c r="E2517" t="s">
        <v>96</v>
      </c>
      <c r="F2517" t="s">
        <v>82</v>
      </c>
      <c r="G2517">
        <v>503.40000000000003</v>
      </c>
      <c r="H2517">
        <v>174.9</v>
      </c>
      <c r="I2517" s="38">
        <v>478.2</v>
      </c>
      <c r="J2517">
        <v>165</v>
      </c>
      <c r="K2517">
        <v>5.2697616060225947</v>
      </c>
      <c r="L2517">
        <v>6.0000000000000036</v>
      </c>
    </row>
    <row r="2518" spans="1:12" x14ac:dyDescent="0.35">
      <c r="A2518" t="s">
        <v>33</v>
      </c>
      <c r="B2518">
        <v>2023</v>
      </c>
      <c r="C2518" t="s">
        <v>31</v>
      </c>
      <c r="D2518" s="29">
        <v>44927</v>
      </c>
      <c r="E2518" t="s">
        <v>96</v>
      </c>
      <c r="F2518" t="s">
        <v>83</v>
      </c>
      <c r="G2518">
        <v>711.89999999999986</v>
      </c>
      <c r="H2518">
        <v>174.9</v>
      </c>
      <c r="I2518" s="38">
        <v>674.2</v>
      </c>
      <c r="J2518">
        <v>165</v>
      </c>
      <c r="K2518">
        <v>5.5918125185404648</v>
      </c>
      <c r="L2518">
        <v>6.0000000000000036</v>
      </c>
    </row>
    <row r="2519" spans="1:12" x14ac:dyDescent="0.35">
      <c r="A2519" t="s">
        <v>33</v>
      </c>
      <c r="B2519">
        <v>2023</v>
      </c>
      <c r="C2519" t="s">
        <v>31</v>
      </c>
      <c r="D2519" s="29">
        <v>44927</v>
      </c>
      <c r="E2519" t="s">
        <v>96</v>
      </c>
      <c r="F2519" t="s">
        <v>84</v>
      </c>
      <c r="G2519">
        <v>336.9</v>
      </c>
      <c r="H2519">
        <v>174.9</v>
      </c>
      <c r="I2519" s="38">
        <v>315.39999999999998</v>
      </c>
      <c r="J2519">
        <v>165</v>
      </c>
      <c r="K2519">
        <v>6.816740646797717</v>
      </c>
      <c r="L2519">
        <v>6.0000000000000036</v>
      </c>
    </row>
    <row r="2520" spans="1:12" x14ac:dyDescent="0.35">
      <c r="A2520" t="s">
        <v>33</v>
      </c>
      <c r="B2520">
        <v>2023</v>
      </c>
      <c r="C2520" t="s">
        <v>31</v>
      </c>
      <c r="D2520" s="29">
        <v>44927</v>
      </c>
      <c r="E2520" t="s">
        <v>96</v>
      </c>
      <c r="F2520" t="s">
        <v>21</v>
      </c>
      <c r="G2520">
        <v>180.1</v>
      </c>
      <c r="H2520">
        <v>174.9</v>
      </c>
      <c r="I2520" s="38">
        <v>161.6</v>
      </c>
      <c r="J2520">
        <v>165</v>
      </c>
      <c r="K2520">
        <v>11.448019801980198</v>
      </c>
      <c r="L2520">
        <v>6.0000000000000036</v>
      </c>
    </row>
    <row r="2521" spans="1:12" x14ac:dyDescent="0.35">
      <c r="A2521" t="s">
        <v>33</v>
      </c>
      <c r="B2521">
        <v>2023</v>
      </c>
      <c r="C2521" t="s">
        <v>31</v>
      </c>
      <c r="D2521" s="29">
        <v>44927</v>
      </c>
      <c r="E2521" t="s">
        <v>96</v>
      </c>
      <c r="F2521" t="s">
        <v>23</v>
      </c>
      <c r="G2521">
        <v>178.5</v>
      </c>
      <c r="H2521">
        <v>174.9</v>
      </c>
      <c r="I2521" s="38">
        <v>166.1</v>
      </c>
      <c r="J2521">
        <v>165</v>
      </c>
      <c r="K2521">
        <v>7.4653822998193897</v>
      </c>
      <c r="L2521">
        <v>6.0000000000000036</v>
      </c>
    </row>
    <row r="2522" spans="1:12" x14ac:dyDescent="0.35">
      <c r="A2522" t="s">
        <v>34</v>
      </c>
      <c r="B2522">
        <v>2023</v>
      </c>
      <c r="C2522" t="s">
        <v>35</v>
      </c>
      <c r="D2522" s="29">
        <v>44958</v>
      </c>
      <c r="E2522" t="s">
        <v>96</v>
      </c>
      <c r="F2522" t="s">
        <v>75</v>
      </c>
      <c r="G2522">
        <v>2106.8000000000002</v>
      </c>
      <c r="H2522">
        <v>177.2</v>
      </c>
      <c r="I2522" s="38">
        <v>1996.5000000000002</v>
      </c>
      <c r="J2522">
        <v>166.1</v>
      </c>
      <c r="K2522">
        <v>5.524668169296266</v>
      </c>
      <c r="L2522">
        <v>6.6827212522576733</v>
      </c>
    </row>
    <row r="2523" spans="1:12" x14ac:dyDescent="0.35">
      <c r="A2523" t="s">
        <v>34</v>
      </c>
      <c r="B2523">
        <v>2023</v>
      </c>
      <c r="C2523" t="s">
        <v>35</v>
      </c>
      <c r="D2523" s="29">
        <v>44958</v>
      </c>
      <c r="E2523" t="s">
        <v>96</v>
      </c>
      <c r="F2523" t="s">
        <v>17</v>
      </c>
      <c r="G2523">
        <v>550</v>
      </c>
      <c r="H2523">
        <v>177.2</v>
      </c>
      <c r="I2523" s="38">
        <v>502.80000000000007</v>
      </c>
      <c r="J2523">
        <v>166.1</v>
      </c>
      <c r="K2523">
        <v>9.3874303898170108</v>
      </c>
      <c r="L2523">
        <v>6.6827212522576733</v>
      </c>
    </row>
    <row r="2524" spans="1:12" x14ac:dyDescent="0.35">
      <c r="A2524" t="s">
        <v>34</v>
      </c>
      <c r="B2524">
        <v>2023</v>
      </c>
      <c r="C2524" t="s">
        <v>35</v>
      </c>
      <c r="D2524" s="29">
        <v>44958</v>
      </c>
      <c r="E2524" t="s">
        <v>96</v>
      </c>
      <c r="F2524" t="s">
        <v>82</v>
      </c>
      <c r="G2524">
        <v>512.70000000000005</v>
      </c>
      <c r="H2524">
        <v>177.2</v>
      </c>
      <c r="I2524" s="38">
        <v>487.79999999999995</v>
      </c>
      <c r="J2524">
        <v>166.1</v>
      </c>
      <c r="K2524">
        <v>5.1045510455104743</v>
      </c>
      <c r="L2524">
        <v>6.6827212522576733</v>
      </c>
    </row>
    <row r="2525" spans="1:12" x14ac:dyDescent="0.35">
      <c r="A2525" t="s">
        <v>34</v>
      </c>
      <c r="B2525">
        <v>2023</v>
      </c>
      <c r="C2525" t="s">
        <v>35</v>
      </c>
      <c r="D2525" s="29">
        <v>44958</v>
      </c>
      <c r="E2525" t="s">
        <v>96</v>
      </c>
      <c r="F2525" t="s">
        <v>83</v>
      </c>
      <c r="G2525">
        <v>723.1</v>
      </c>
      <c r="H2525">
        <v>177.2</v>
      </c>
      <c r="I2525" s="38">
        <v>684</v>
      </c>
      <c r="J2525">
        <v>166.1</v>
      </c>
      <c r="K2525">
        <v>5.7163742690058514</v>
      </c>
      <c r="L2525">
        <v>6.6827212522576733</v>
      </c>
    </row>
    <row r="2526" spans="1:12" x14ac:dyDescent="0.35">
      <c r="A2526" t="s">
        <v>34</v>
      </c>
      <c r="B2526">
        <v>2023</v>
      </c>
      <c r="C2526" t="s">
        <v>35</v>
      </c>
      <c r="D2526" s="29">
        <v>44958</v>
      </c>
      <c r="E2526" t="s">
        <v>96</v>
      </c>
      <c r="F2526" t="s">
        <v>84</v>
      </c>
      <c r="G2526">
        <v>348.29999999999995</v>
      </c>
      <c r="H2526">
        <v>177.2</v>
      </c>
      <c r="I2526" s="38">
        <v>325.3</v>
      </c>
      <c r="J2526">
        <v>166.1</v>
      </c>
      <c r="K2526">
        <v>7.0703965570242682</v>
      </c>
      <c r="L2526">
        <v>6.6827212522576733</v>
      </c>
    </row>
    <row r="2527" spans="1:12" x14ac:dyDescent="0.35">
      <c r="A2527" t="s">
        <v>34</v>
      </c>
      <c r="B2527">
        <v>2023</v>
      </c>
      <c r="C2527" t="s">
        <v>35</v>
      </c>
      <c r="D2527" s="29">
        <v>44958</v>
      </c>
      <c r="E2527" t="s">
        <v>96</v>
      </c>
      <c r="F2527" t="s">
        <v>21</v>
      </c>
      <c r="G2527">
        <v>182.1</v>
      </c>
      <c r="H2527">
        <v>177.2</v>
      </c>
      <c r="I2527" s="38">
        <v>165.7</v>
      </c>
      <c r="J2527">
        <v>166.1</v>
      </c>
      <c r="K2527">
        <v>9.8974049487024782</v>
      </c>
      <c r="L2527">
        <v>6.6827212522576733</v>
      </c>
    </row>
    <row r="2528" spans="1:12" x14ac:dyDescent="0.35">
      <c r="A2528" t="s">
        <v>34</v>
      </c>
      <c r="B2528">
        <v>2023</v>
      </c>
      <c r="C2528" t="s">
        <v>35</v>
      </c>
      <c r="D2528" s="29">
        <v>44958</v>
      </c>
      <c r="E2528" t="s">
        <v>96</v>
      </c>
      <c r="F2528" t="s">
        <v>23</v>
      </c>
      <c r="G2528">
        <v>184.4</v>
      </c>
      <c r="H2528">
        <v>177.2</v>
      </c>
      <c r="I2528" s="38">
        <v>172.2</v>
      </c>
      <c r="J2528">
        <v>166.1</v>
      </c>
      <c r="K2528">
        <v>7.0847851335656316</v>
      </c>
      <c r="L2528">
        <v>6.6827212522576733</v>
      </c>
    </row>
    <row r="2529" spans="1:12" x14ac:dyDescent="0.35">
      <c r="A2529" t="s">
        <v>30</v>
      </c>
      <c r="B2529">
        <v>2023</v>
      </c>
      <c r="C2529" t="s">
        <v>35</v>
      </c>
      <c r="D2529" s="29">
        <v>44958</v>
      </c>
      <c r="E2529" t="s">
        <v>96</v>
      </c>
      <c r="F2529" t="s">
        <v>75</v>
      </c>
      <c r="G2529">
        <v>2088.1</v>
      </c>
      <c r="H2529">
        <v>178</v>
      </c>
      <c r="I2529" s="38">
        <v>1979.9</v>
      </c>
      <c r="J2529">
        <v>166.7</v>
      </c>
      <c r="K2529">
        <v>5.4649224708318505</v>
      </c>
      <c r="L2529">
        <v>6.7786442711457786</v>
      </c>
    </row>
    <row r="2530" spans="1:12" x14ac:dyDescent="0.35">
      <c r="A2530" t="s">
        <v>30</v>
      </c>
      <c r="B2530">
        <v>2023</v>
      </c>
      <c r="C2530" t="s">
        <v>35</v>
      </c>
      <c r="D2530" s="29">
        <v>44958</v>
      </c>
      <c r="E2530" t="s">
        <v>96</v>
      </c>
      <c r="F2530" t="s">
        <v>17</v>
      </c>
      <c r="G2530">
        <v>566.6</v>
      </c>
      <c r="H2530">
        <v>178</v>
      </c>
      <c r="I2530" s="38">
        <v>518.79999999999995</v>
      </c>
      <c r="J2530">
        <v>166.7</v>
      </c>
      <c r="K2530">
        <v>9.2135697764071072</v>
      </c>
      <c r="L2530">
        <v>6.7786442711457786</v>
      </c>
    </row>
    <row r="2531" spans="1:12" x14ac:dyDescent="0.35">
      <c r="A2531" t="s">
        <v>30</v>
      </c>
      <c r="B2531">
        <v>2023</v>
      </c>
      <c r="C2531" t="s">
        <v>35</v>
      </c>
      <c r="D2531" s="29">
        <v>44958</v>
      </c>
      <c r="E2531" t="s">
        <v>96</v>
      </c>
      <c r="F2531" t="s">
        <v>82</v>
      </c>
      <c r="G2531">
        <v>521</v>
      </c>
      <c r="H2531">
        <v>178</v>
      </c>
      <c r="I2531" s="38">
        <v>497</v>
      </c>
      <c r="J2531">
        <v>166.7</v>
      </c>
      <c r="K2531">
        <v>4.8289738430583498</v>
      </c>
      <c r="L2531">
        <v>6.7786442711457786</v>
      </c>
    </row>
    <row r="2532" spans="1:12" x14ac:dyDescent="0.35">
      <c r="A2532" t="s">
        <v>30</v>
      </c>
      <c r="B2532">
        <v>2023</v>
      </c>
      <c r="C2532" t="s">
        <v>35</v>
      </c>
      <c r="D2532" s="29">
        <v>44958</v>
      </c>
      <c r="E2532" t="s">
        <v>96</v>
      </c>
      <c r="F2532" t="s">
        <v>83</v>
      </c>
      <c r="G2532">
        <v>729.40000000000009</v>
      </c>
      <c r="H2532">
        <v>178</v>
      </c>
      <c r="I2532" s="38">
        <v>692</v>
      </c>
      <c r="J2532">
        <v>166.7</v>
      </c>
      <c r="K2532">
        <v>5.4046242774566604</v>
      </c>
      <c r="L2532">
        <v>6.7786442711457786</v>
      </c>
    </row>
    <row r="2533" spans="1:12" x14ac:dyDescent="0.35">
      <c r="A2533" t="s">
        <v>30</v>
      </c>
      <c r="B2533">
        <v>2023</v>
      </c>
      <c r="C2533" t="s">
        <v>35</v>
      </c>
      <c r="D2533" s="29">
        <v>44958</v>
      </c>
      <c r="E2533" t="s">
        <v>96</v>
      </c>
      <c r="F2533" t="s">
        <v>84</v>
      </c>
      <c r="G2533">
        <v>356.5</v>
      </c>
      <c r="H2533">
        <v>178</v>
      </c>
      <c r="I2533" s="38">
        <v>333</v>
      </c>
      <c r="J2533">
        <v>166.7</v>
      </c>
      <c r="K2533">
        <v>7.0570570570570572</v>
      </c>
      <c r="L2533">
        <v>6.7786442711457786</v>
      </c>
    </row>
    <row r="2534" spans="1:12" x14ac:dyDescent="0.35">
      <c r="A2534" t="s">
        <v>30</v>
      </c>
      <c r="B2534">
        <v>2023</v>
      </c>
      <c r="C2534" t="s">
        <v>35</v>
      </c>
      <c r="D2534" s="29">
        <v>44958</v>
      </c>
      <c r="E2534" t="s">
        <v>96</v>
      </c>
      <c r="F2534" t="s">
        <v>21</v>
      </c>
      <c r="G2534">
        <v>181.6</v>
      </c>
      <c r="H2534">
        <v>178</v>
      </c>
      <c r="I2534" s="38">
        <v>167.4</v>
      </c>
      <c r="J2534">
        <v>166.7</v>
      </c>
      <c r="K2534">
        <v>8.4826762246117013</v>
      </c>
      <c r="L2534">
        <v>6.7786442711457786</v>
      </c>
    </row>
    <row r="2535" spans="1:12" x14ac:dyDescent="0.35">
      <c r="A2535" t="s">
        <v>30</v>
      </c>
      <c r="B2535">
        <v>2023</v>
      </c>
      <c r="C2535" t="s">
        <v>35</v>
      </c>
      <c r="D2535" s="29">
        <v>44958</v>
      </c>
      <c r="E2535" t="s">
        <v>96</v>
      </c>
      <c r="F2535" t="s">
        <v>23</v>
      </c>
      <c r="G2535">
        <v>186.6</v>
      </c>
      <c r="H2535">
        <v>178</v>
      </c>
      <c r="I2535" s="38">
        <v>175.3</v>
      </c>
      <c r="J2535">
        <v>166.7</v>
      </c>
      <c r="K2535">
        <v>6.446092413006264</v>
      </c>
      <c r="L2535">
        <v>6.7786442711457786</v>
      </c>
    </row>
    <row r="2536" spans="1:12" x14ac:dyDescent="0.35">
      <c r="A2536" t="s">
        <v>33</v>
      </c>
      <c r="B2536">
        <v>2023</v>
      </c>
      <c r="C2536" t="s">
        <v>35</v>
      </c>
      <c r="D2536" s="29">
        <v>44958</v>
      </c>
      <c r="E2536" t="s">
        <v>96</v>
      </c>
      <c r="F2536" t="s">
        <v>75</v>
      </c>
      <c r="G2536">
        <v>2138.2999999999997</v>
      </c>
      <c r="H2536">
        <v>176.3</v>
      </c>
      <c r="I2536" s="38">
        <v>2026.8</v>
      </c>
      <c r="J2536">
        <v>165.5</v>
      </c>
      <c r="K2536">
        <v>5.5012828103414142</v>
      </c>
      <c r="L2536">
        <v>6.525679758308164</v>
      </c>
    </row>
    <row r="2537" spans="1:12" x14ac:dyDescent="0.35">
      <c r="A2537" t="s">
        <v>33</v>
      </c>
      <c r="B2537">
        <v>2023</v>
      </c>
      <c r="C2537" t="s">
        <v>35</v>
      </c>
      <c r="D2537" s="29">
        <v>44958</v>
      </c>
      <c r="E2537" t="s">
        <v>96</v>
      </c>
      <c r="F2537" t="s">
        <v>17</v>
      </c>
      <c r="G2537">
        <v>525.5</v>
      </c>
      <c r="H2537">
        <v>176.3</v>
      </c>
      <c r="I2537" s="38">
        <v>479.5</v>
      </c>
      <c r="J2537">
        <v>165.5</v>
      </c>
      <c r="K2537">
        <v>9.5933263816475485</v>
      </c>
      <c r="L2537">
        <v>6.525679758308164</v>
      </c>
    </row>
    <row r="2538" spans="1:12" x14ac:dyDescent="0.35">
      <c r="A2538" t="s">
        <v>33</v>
      </c>
      <c r="B2538">
        <v>2023</v>
      </c>
      <c r="C2538" t="s">
        <v>35</v>
      </c>
      <c r="D2538" s="29">
        <v>44958</v>
      </c>
      <c r="E2538" t="s">
        <v>96</v>
      </c>
      <c r="F2538" t="s">
        <v>82</v>
      </c>
      <c r="G2538">
        <v>505.8</v>
      </c>
      <c r="H2538">
        <v>176.3</v>
      </c>
      <c r="I2538" s="38">
        <v>480.6</v>
      </c>
      <c r="J2538">
        <v>165.5</v>
      </c>
      <c r="K2538">
        <v>5.2434456928838928</v>
      </c>
      <c r="L2538">
        <v>6.525679758308164</v>
      </c>
    </row>
    <row r="2539" spans="1:12" x14ac:dyDescent="0.35">
      <c r="A2539" t="s">
        <v>33</v>
      </c>
      <c r="B2539">
        <v>2023</v>
      </c>
      <c r="C2539" t="s">
        <v>35</v>
      </c>
      <c r="D2539" s="29">
        <v>44958</v>
      </c>
      <c r="E2539" t="s">
        <v>96</v>
      </c>
      <c r="F2539" t="s">
        <v>83</v>
      </c>
      <c r="G2539">
        <v>717.4</v>
      </c>
      <c r="H2539">
        <v>176.3</v>
      </c>
      <c r="I2539" s="38">
        <v>676.90000000000009</v>
      </c>
      <c r="J2539">
        <v>165.5</v>
      </c>
      <c r="K2539">
        <v>5.9831585167675998</v>
      </c>
      <c r="L2539">
        <v>6.525679758308164</v>
      </c>
    </row>
    <row r="2540" spans="1:12" x14ac:dyDescent="0.35">
      <c r="A2540" t="s">
        <v>33</v>
      </c>
      <c r="B2540">
        <v>2023</v>
      </c>
      <c r="C2540" t="s">
        <v>35</v>
      </c>
      <c r="D2540" s="29">
        <v>44958</v>
      </c>
      <c r="E2540" t="s">
        <v>96</v>
      </c>
      <c r="F2540" t="s">
        <v>84</v>
      </c>
      <c r="G2540">
        <v>339.2</v>
      </c>
      <c r="H2540">
        <v>176.3</v>
      </c>
      <c r="I2540" s="38">
        <v>316.8</v>
      </c>
      <c r="J2540">
        <v>165.5</v>
      </c>
      <c r="K2540">
        <v>7.0707070707070638</v>
      </c>
      <c r="L2540">
        <v>6.525679758308164</v>
      </c>
    </row>
    <row r="2541" spans="1:12" x14ac:dyDescent="0.35">
      <c r="A2541" t="s">
        <v>33</v>
      </c>
      <c r="B2541">
        <v>2023</v>
      </c>
      <c r="C2541" t="s">
        <v>35</v>
      </c>
      <c r="D2541" s="29">
        <v>44958</v>
      </c>
      <c r="E2541" t="s">
        <v>96</v>
      </c>
      <c r="F2541" t="s">
        <v>21</v>
      </c>
      <c r="G2541">
        <v>182.8</v>
      </c>
      <c r="H2541">
        <v>176.3</v>
      </c>
      <c r="I2541" s="38">
        <v>163</v>
      </c>
      <c r="J2541">
        <v>165.5</v>
      </c>
      <c r="K2541">
        <v>12.147239263803689</v>
      </c>
      <c r="L2541">
        <v>6.525679758308164</v>
      </c>
    </row>
    <row r="2542" spans="1:12" x14ac:dyDescent="0.35">
      <c r="A2542" t="s">
        <v>33</v>
      </c>
      <c r="B2542">
        <v>2023</v>
      </c>
      <c r="C2542" t="s">
        <v>35</v>
      </c>
      <c r="D2542" s="29">
        <v>44958</v>
      </c>
      <c r="E2542" t="s">
        <v>96</v>
      </c>
      <c r="F2542" t="s">
        <v>23</v>
      </c>
      <c r="G2542">
        <v>180.8</v>
      </c>
      <c r="H2542">
        <v>176.3</v>
      </c>
      <c r="I2542" s="38">
        <v>167.2</v>
      </c>
      <c r="J2542">
        <v>165.5</v>
      </c>
      <c r="K2542">
        <v>8.1339712918660432</v>
      </c>
      <c r="L2542">
        <v>6.525679758308164</v>
      </c>
    </row>
    <row r="2543" spans="1:12" x14ac:dyDescent="0.35">
      <c r="A2543" t="s">
        <v>34</v>
      </c>
      <c r="B2543">
        <v>2023</v>
      </c>
      <c r="C2543" t="s">
        <v>36</v>
      </c>
      <c r="D2543" s="29">
        <v>44986</v>
      </c>
      <c r="E2543" t="s">
        <v>96</v>
      </c>
      <c r="F2543" t="s">
        <v>75</v>
      </c>
      <c r="G2543">
        <v>2106.8999999999996</v>
      </c>
      <c r="H2543">
        <v>177.2</v>
      </c>
      <c r="I2543" s="38">
        <v>2018.9000000000003</v>
      </c>
      <c r="J2543">
        <v>167.7</v>
      </c>
      <c r="K2543">
        <v>4.3588092525632431</v>
      </c>
      <c r="L2543">
        <v>5.6648777579010146</v>
      </c>
    </row>
    <row r="2544" spans="1:12" x14ac:dyDescent="0.35">
      <c r="A2544" t="s">
        <v>34</v>
      </c>
      <c r="B2544">
        <v>2023</v>
      </c>
      <c r="C2544" t="s">
        <v>36</v>
      </c>
      <c r="D2544" s="29">
        <v>44986</v>
      </c>
      <c r="E2544" t="s">
        <v>96</v>
      </c>
      <c r="F2544" t="s">
        <v>17</v>
      </c>
      <c r="G2544">
        <v>549.9</v>
      </c>
      <c r="H2544">
        <v>177.2</v>
      </c>
      <c r="I2544" s="38">
        <v>507.79999999999995</v>
      </c>
      <c r="J2544">
        <v>167.7</v>
      </c>
      <c r="K2544">
        <v>8.290665616384409</v>
      </c>
      <c r="L2544">
        <v>5.6648777579010146</v>
      </c>
    </row>
    <row r="2545" spans="1:12" x14ac:dyDescent="0.35">
      <c r="A2545" t="s">
        <v>34</v>
      </c>
      <c r="B2545">
        <v>2023</v>
      </c>
      <c r="C2545" t="s">
        <v>36</v>
      </c>
      <c r="D2545" s="29">
        <v>44986</v>
      </c>
      <c r="E2545" t="s">
        <v>96</v>
      </c>
      <c r="F2545" t="s">
        <v>82</v>
      </c>
      <c r="G2545">
        <v>512.70000000000005</v>
      </c>
      <c r="H2545">
        <v>177.2</v>
      </c>
      <c r="I2545" s="38">
        <v>489.20000000000005</v>
      </c>
      <c r="J2545">
        <v>167.7</v>
      </c>
      <c r="K2545">
        <v>4.8037612428454608</v>
      </c>
      <c r="L2545">
        <v>5.6648777579010146</v>
      </c>
    </row>
    <row r="2546" spans="1:12" x14ac:dyDescent="0.35">
      <c r="A2546" t="s">
        <v>34</v>
      </c>
      <c r="B2546">
        <v>2023</v>
      </c>
      <c r="C2546" t="s">
        <v>36</v>
      </c>
      <c r="D2546" s="29">
        <v>44986</v>
      </c>
      <c r="E2546" t="s">
        <v>96</v>
      </c>
      <c r="F2546" t="s">
        <v>83</v>
      </c>
      <c r="G2546">
        <v>723.1</v>
      </c>
      <c r="H2546">
        <v>177.2</v>
      </c>
      <c r="I2546" s="38">
        <v>689.5</v>
      </c>
      <c r="J2546">
        <v>167.7</v>
      </c>
      <c r="K2546">
        <v>4.8730964467005107</v>
      </c>
      <c r="L2546">
        <v>5.6648777579010146</v>
      </c>
    </row>
    <row r="2547" spans="1:12" x14ac:dyDescent="0.35">
      <c r="A2547" t="s">
        <v>34</v>
      </c>
      <c r="B2547">
        <v>2023</v>
      </c>
      <c r="C2547" t="s">
        <v>36</v>
      </c>
      <c r="D2547" s="29">
        <v>44986</v>
      </c>
      <c r="E2547" t="s">
        <v>96</v>
      </c>
      <c r="F2547" t="s">
        <v>84</v>
      </c>
      <c r="G2547">
        <v>348.29999999999995</v>
      </c>
      <c r="H2547">
        <v>177.2</v>
      </c>
      <c r="I2547" s="38">
        <v>327.39999999999998</v>
      </c>
      <c r="J2547">
        <v>167.7</v>
      </c>
      <c r="K2547">
        <v>6.3836285888820949</v>
      </c>
      <c r="L2547">
        <v>5.6648777579010146</v>
      </c>
    </row>
    <row r="2548" spans="1:12" x14ac:dyDescent="0.35">
      <c r="A2548" t="s">
        <v>34</v>
      </c>
      <c r="B2548">
        <v>2023</v>
      </c>
      <c r="C2548" t="s">
        <v>36</v>
      </c>
      <c r="D2548" s="29">
        <v>44986</v>
      </c>
      <c r="E2548" t="s">
        <v>96</v>
      </c>
      <c r="F2548" t="s">
        <v>21</v>
      </c>
      <c r="G2548">
        <v>181.9</v>
      </c>
      <c r="H2548">
        <v>177.2</v>
      </c>
      <c r="I2548" s="38">
        <v>167.2</v>
      </c>
      <c r="J2548">
        <v>167.7</v>
      </c>
      <c r="K2548">
        <v>8.7918660287081458</v>
      </c>
      <c r="L2548">
        <v>5.6648777579010146</v>
      </c>
    </row>
    <row r="2549" spans="1:12" x14ac:dyDescent="0.35">
      <c r="A2549" t="s">
        <v>34</v>
      </c>
      <c r="B2549">
        <v>2023</v>
      </c>
      <c r="C2549" t="s">
        <v>36</v>
      </c>
      <c r="D2549" s="29">
        <v>44986</v>
      </c>
      <c r="E2549" t="s">
        <v>96</v>
      </c>
      <c r="F2549" t="s">
        <v>23</v>
      </c>
      <c r="G2549">
        <v>184.4</v>
      </c>
      <c r="H2549">
        <v>177.2</v>
      </c>
      <c r="I2549" s="38">
        <v>173</v>
      </c>
      <c r="J2549">
        <v>167.7</v>
      </c>
      <c r="K2549">
        <v>6.5895953757225474</v>
      </c>
      <c r="L2549">
        <v>5.6648777579010146</v>
      </c>
    </row>
    <row r="2550" spans="1:12" x14ac:dyDescent="0.35">
      <c r="A2550" t="s">
        <v>30</v>
      </c>
      <c r="B2550">
        <v>2023</v>
      </c>
      <c r="C2550" t="s">
        <v>36</v>
      </c>
      <c r="D2550" s="29">
        <v>44986</v>
      </c>
      <c r="E2550" t="s">
        <v>96</v>
      </c>
      <c r="F2550" t="s">
        <v>75</v>
      </c>
      <c r="G2550">
        <v>2088.2000000000003</v>
      </c>
      <c r="H2550">
        <v>178</v>
      </c>
      <c r="I2550" s="38">
        <v>2007.9</v>
      </c>
      <c r="J2550">
        <v>168.7</v>
      </c>
      <c r="K2550">
        <v>3.9992031475671186</v>
      </c>
      <c r="L2550">
        <v>5.5127445168939015</v>
      </c>
    </row>
    <row r="2551" spans="1:12" x14ac:dyDescent="0.35">
      <c r="A2551" t="s">
        <v>30</v>
      </c>
      <c r="B2551">
        <v>2023</v>
      </c>
      <c r="C2551" t="s">
        <v>36</v>
      </c>
      <c r="D2551" s="29">
        <v>44986</v>
      </c>
      <c r="E2551" t="s">
        <v>96</v>
      </c>
      <c r="F2551" t="s">
        <v>17</v>
      </c>
      <c r="G2551">
        <v>566.6</v>
      </c>
      <c r="H2551">
        <v>178</v>
      </c>
      <c r="I2551" s="38">
        <v>523.70000000000005</v>
      </c>
      <c r="J2551">
        <v>168.7</v>
      </c>
      <c r="K2551">
        <v>8.1917128126790093</v>
      </c>
      <c r="L2551">
        <v>5.5127445168939015</v>
      </c>
    </row>
    <row r="2552" spans="1:12" x14ac:dyDescent="0.35">
      <c r="A2552" t="s">
        <v>30</v>
      </c>
      <c r="B2552">
        <v>2023</v>
      </c>
      <c r="C2552" t="s">
        <v>36</v>
      </c>
      <c r="D2552" s="29">
        <v>44986</v>
      </c>
      <c r="E2552" t="s">
        <v>96</v>
      </c>
      <c r="F2552" t="s">
        <v>82</v>
      </c>
      <c r="G2552">
        <v>521</v>
      </c>
      <c r="H2552">
        <v>178</v>
      </c>
      <c r="I2552" s="38">
        <v>497.9</v>
      </c>
      <c r="J2552">
        <v>168.7</v>
      </c>
      <c r="K2552">
        <v>4.6394858405302317</v>
      </c>
      <c r="L2552">
        <v>5.5127445168939015</v>
      </c>
    </row>
    <row r="2553" spans="1:12" x14ac:dyDescent="0.35">
      <c r="A2553" t="s">
        <v>30</v>
      </c>
      <c r="B2553">
        <v>2023</v>
      </c>
      <c r="C2553" t="s">
        <v>36</v>
      </c>
      <c r="D2553" s="29">
        <v>44986</v>
      </c>
      <c r="E2553" t="s">
        <v>96</v>
      </c>
      <c r="F2553" t="s">
        <v>83</v>
      </c>
      <c r="G2553">
        <v>729.5</v>
      </c>
      <c r="H2553">
        <v>178</v>
      </c>
      <c r="I2553" s="38">
        <v>697.5</v>
      </c>
      <c r="J2553">
        <v>168.7</v>
      </c>
      <c r="K2553">
        <v>4.5878136200716844</v>
      </c>
      <c r="L2553">
        <v>5.5127445168939015</v>
      </c>
    </row>
    <row r="2554" spans="1:12" x14ac:dyDescent="0.35">
      <c r="A2554" t="s">
        <v>30</v>
      </c>
      <c r="B2554">
        <v>2023</v>
      </c>
      <c r="C2554" t="s">
        <v>36</v>
      </c>
      <c r="D2554" s="29">
        <v>44986</v>
      </c>
      <c r="E2554" t="s">
        <v>96</v>
      </c>
      <c r="F2554" t="s">
        <v>84</v>
      </c>
      <c r="G2554">
        <v>356.5</v>
      </c>
      <c r="H2554">
        <v>178</v>
      </c>
      <c r="I2554" s="38">
        <v>334.8</v>
      </c>
      <c r="J2554">
        <v>168.7</v>
      </c>
      <c r="K2554">
        <v>6.4814814814814783</v>
      </c>
      <c r="L2554">
        <v>5.5127445168939015</v>
      </c>
    </row>
    <row r="2555" spans="1:12" x14ac:dyDescent="0.35">
      <c r="A2555" t="s">
        <v>30</v>
      </c>
      <c r="B2555">
        <v>2023</v>
      </c>
      <c r="C2555" t="s">
        <v>36</v>
      </c>
      <c r="D2555" s="29">
        <v>44986</v>
      </c>
      <c r="E2555" t="s">
        <v>96</v>
      </c>
      <c r="F2555" t="s">
        <v>21</v>
      </c>
      <c r="G2555">
        <v>181.4</v>
      </c>
      <c r="H2555">
        <v>178</v>
      </c>
      <c r="I2555" s="38">
        <v>168.9</v>
      </c>
      <c r="J2555">
        <v>168.7</v>
      </c>
      <c r="K2555">
        <v>7.4008288928359978</v>
      </c>
      <c r="L2555">
        <v>5.5127445168939015</v>
      </c>
    </row>
    <row r="2556" spans="1:12" x14ac:dyDescent="0.35">
      <c r="A2556" t="s">
        <v>30</v>
      </c>
      <c r="B2556">
        <v>2023</v>
      </c>
      <c r="C2556" t="s">
        <v>36</v>
      </c>
      <c r="D2556" s="29">
        <v>44986</v>
      </c>
      <c r="E2556" t="s">
        <v>96</v>
      </c>
      <c r="F2556" t="s">
        <v>23</v>
      </c>
      <c r="G2556">
        <v>186.6</v>
      </c>
      <c r="H2556">
        <v>178</v>
      </c>
      <c r="I2556" s="38">
        <v>176</v>
      </c>
      <c r="J2556">
        <v>168.7</v>
      </c>
      <c r="K2556">
        <v>6.0227272727272689</v>
      </c>
      <c r="L2556">
        <v>5.5127445168939015</v>
      </c>
    </row>
    <row r="2557" spans="1:12" x14ac:dyDescent="0.35">
      <c r="A2557" t="s">
        <v>33</v>
      </c>
      <c r="B2557">
        <v>2023</v>
      </c>
      <c r="C2557" t="s">
        <v>36</v>
      </c>
      <c r="D2557" s="29">
        <v>44986</v>
      </c>
      <c r="E2557" t="s">
        <v>96</v>
      </c>
      <c r="F2557" t="s">
        <v>75</v>
      </c>
      <c r="G2557">
        <v>2138.5</v>
      </c>
      <c r="H2557">
        <v>176.3</v>
      </c>
      <c r="I2557" s="38">
        <v>2039.2000000000003</v>
      </c>
      <c r="J2557">
        <v>166.5</v>
      </c>
      <c r="K2557">
        <v>4.8695566888975934</v>
      </c>
      <c r="L2557">
        <v>5.8858858858858927</v>
      </c>
    </row>
    <row r="2558" spans="1:12" x14ac:dyDescent="0.35">
      <c r="A2558" t="s">
        <v>33</v>
      </c>
      <c r="B2558">
        <v>2023</v>
      </c>
      <c r="C2558" t="s">
        <v>36</v>
      </c>
      <c r="D2558" s="29">
        <v>44986</v>
      </c>
      <c r="E2558" t="s">
        <v>96</v>
      </c>
      <c r="F2558" t="s">
        <v>17</v>
      </c>
      <c r="G2558">
        <v>525.4</v>
      </c>
      <c r="H2558">
        <v>176.3</v>
      </c>
      <c r="I2558" s="38">
        <v>484.6</v>
      </c>
      <c r="J2558">
        <v>166.5</v>
      </c>
      <c r="K2558">
        <v>8.4193148988856681</v>
      </c>
      <c r="L2558">
        <v>5.8858858858858927</v>
      </c>
    </row>
    <row r="2559" spans="1:12" x14ac:dyDescent="0.35">
      <c r="A2559" t="s">
        <v>33</v>
      </c>
      <c r="B2559">
        <v>2023</v>
      </c>
      <c r="C2559" t="s">
        <v>36</v>
      </c>
      <c r="D2559" s="29">
        <v>44986</v>
      </c>
      <c r="E2559" t="s">
        <v>96</v>
      </c>
      <c r="F2559" t="s">
        <v>82</v>
      </c>
      <c r="G2559">
        <v>505.8</v>
      </c>
      <c r="H2559">
        <v>176.3</v>
      </c>
      <c r="I2559" s="38">
        <v>482.2</v>
      </c>
      <c r="J2559">
        <v>166.5</v>
      </c>
      <c r="K2559">
        <v>4.8942347573620957</v>
      </c>
      <c r="L2559">
        <v>5.8858858858858927</v>
      </c>
    </row>
    <row r="2560" spans="1:12" x14ac:dyDescent="0.35">
      <c r="A2560" t="s">
        <v>33</v>
      </c>
      <c r="B2560">
        <v>2023</v>
      </c>
      <c r="C2560" t="s">
        <v>36</v>
      </c>
      <c r="D2560" s="29">
        <v>44986</v>
      </c>
      <c r="E2560" t="s">
        <v>96</v>
      </c>
      <c r="F2560" t="s">
        <v>83</v>
      </c>
      <c r="G2560">
        <v>717.5</v>
      </c>
      <c r="H2560">
        <v>176.3</v>
      </c>
      <c r="I2560" s="38">
        <v>682.2</v>
      </c>
      <c r="J2560">
        <v>166.5</v>
      </c>
      <c r="K2560">
        <v>5.1744356493696788</v>
      </c>
      <c r="L2560">
        <v>5.8858858858858927</v>
      </c>
    </row>
    <row r="2561" spans="1:12" x14ac:dyDescent="0.35">
      <c r="A2561" t="s">
        <v>33</v>
      </c>
      <c r="B2561">
        <v>2023</v>
      </c>
      <c r="C2561" t="s">
        <v>36</v>
      </c>
      <c r="D2561" s="29">
        <v>44986</v>
      </c>
      <c r="E2561" t="s">
        <v>96</v>
      </c>
      <c r="F2561" t="s">
        <v>84</v>
      </c>
      <c r="G2561">
        <v>339.2</v>
      </c>
      <c r="H2561">
        <v>176.3</v>
      </c>
      <c r="I2561" s="38">
        <v>319.2</v>
      </c>
      <c r="J2561">
        <v>166.5</v>
      </c>
      <c r="K2561">
        <v>6.2656641604010019</v>
      </c>
      <c r="L2561">
        <v>5.8858858858858927</v>
      </c>
    </row>
    <row r="2562" spans="1:12" x14ac:dyDescent="0.35">
      <c r="A2562" t="s">
        <v>33</v>
      </c>
      <c r="B2562">
        <v>2023</v>
      </c>
      <c r="C2562" t="s">
        <v>36</v>
      </c>
      <c r="D2562" s="29">
        <v>44986</v>
      </c>
      <c r="E2562" t="s">
        <v>96</v>
      </c>
      <c r="F2562" t="s">
        <v>21</v>
      </c>
      <c r="G2562">
        <v>182.6</v>
      </c>
      <c r="H2562">
        <v>176.3</v>
      </c>
      <c r="I2562" s="38">
        <v>164.5</v>
      </c>
      <c r="J2562">
        <v>166.5</v>
      </c>
      <c r="K2562">
        <v>11.003039513677807</v>
      </c>
      <c r="L2562">
        <v>5.8858858858858927</v>
      </c>
    </row>
    <row r="2563" spans="1:12" x14ac:dyDescent="0.35">
      <c r="A2563" t="s">
        <v>33</v>
      </c>
      <c r="B2563">
        <v>2023</v>
      </c>
      <c r="C2563" t="s">
        <v>36</v>
      </c>
      <c r="D2563" s="29">
        <v>44986</v>
      </c>
      <c r="E2563" t="s">
        <v>96</v>
      </c>
      <c r="F2563" t="s">
        <v>23</v>
      </c>
      <c r="G2563">
        <v>180.8</v>
      </c>
      <c r="H2563">
        <v>176.3</v>
      </c>
      <c r="I2563" s="38">
        <v>168.2</v>
      </c>
      <c r="J2563">
        <v>166.5</v>
      </c>
      <c r="K2563">
        <v>7.491082045184319</v>
      </c>
      <c r="L2563">
        <v>5.8858858858858927</v>
      </c>
    </row>
    <row r="2564" spans="1:12" x14ac:dyDescent="0.35">
      <c r="A2564" t="s">
        <v>34</v>
      </c>
      <c r="B2564">
        <v>2023</v>
      </c>
      <c r="C2564" t="s">
        <v>37</v>
      </c>
      <c r="D2564" s="29">
        <v>45017</v>
      </c>
      <c r="E2564" t="s">
        <v>96</v>
      </c>
      <c r="F2564" t="s">
        <v>75</v>
      </c>
      <c r="G2564">
        <v>2116.7000000000003</v>
      </c>
      <c r="H2564">
        <v>178.1</v>
      </c>
      <c r="I2564" s="38">
        <v>2048.1000000000004</v>
      </c>
      <c r="J2564">
        <v>170.1</v>
      </c>
      <c r="K2564">
        <v>3.3494458278404324</v>
      </c>
      <c r="L2564">
        <v>4.7031158142269254</v>
      </c>
    </row>
    <row r="2565" spans="1:12" x14ac:dyDescent="0.35">
      <c r="A2565" t="s">
        <v>34</v>
      </c>
      <c r="B2565">
        <v>2023</v>
      </c>
      <c r="C2565" t="s">
        <v>37</v>
      </c>
      <c r="D2565" s="29">
        <v>45017</v>
      </c>
      <c r="E2565" t="s">
        <v>96</v>
      </c>
      <c r="F2565" t="s">
        <v>17</v>
      </c>
      <c r="G2565">
        <v>551.79999999999995</v>
      </c>
      <c r="H2565">
        <v>178.1</v>
      </c>
      <c r="I2565" s="38">
        <v>513.20000000000005</v>
      </c>
      <c r="J2565">
        <v>170.1</v>
      </c>
      <c r="K2565">
        <v>7.5214341387373169</v>
      </c>
      <c r="L2565">
        <v>4.7031158142269254</v>
      </c>
    </row>
    <row r="2566" spans="1:12" x14ac:dyDescent="0.35">
      <c r="A2566" t="s">
        <v>34</v>
      </c>
      <c r="B2566">
        <v>2023</v>
      </c>
      <c r="C2566" t="s">
        <v>37</v>
      </c>
      <c r="D2566" s="29">
        <v>45017</v>
      </c>
      <c r="E2566" t="s">
        <v>96</v>
      </c>
      <c r="F2566" t="s">
        <v>82</v>
      </c>
      <c r="G2566">
        <v>516.1</v>
      </c>
      <c r="H2566">
        <v>178.1</v>
      </c>
      <c r="I2566" s="38">
        <v>496.5</v>
      </c>
      <c r="J2566">
        <v>170.1</v>
      </c>
      <c r="K2566">
        <v>3.9476334340382726</v>
      </c>
      <c r="L2566">
        <v>4.7031158142269254</v>
      </c>
    </row>
    <row r="2567" spans="1:12" x14ac:dyDescent="0.35">
      <c r="A2567" t="s">
        <v>34</v>
      </c>
      <c r="B2567">
        <v>2023</v>
      </c>
      <c r="C2567" t="s">
        <v>37</v>
      </c>
      <c r="D2567" s="29">
        <v>45017</v>
      </c>
      <c r="E2567" t="s">
        <v>96</v>
      </c>
      <c r="F2567" t="s">
        <v>83</v>
      </c>
      <c r="G2567">
        <v>728.2</v>
      </c>
      <c r="H2567">
        <v>178.1</v>
      </c>
      <c r="I2567" s="38">
        <v>693.3</v>
      </c>
      <c r="J2567">
        <v>170.1</v>
      </c>
      <c r="K2567">
        <v>5.0338958603779158</v>
      </c>
      <c r="L2567">
        <v>4.7031158142269254</v>
      </c>
    </row>
    <row r="2568" spans="1:12" x14ac:dyDescent="0.35">
      <c r="A2568" t="s">
        <v>34</v>
      </c>
      <c r="B2568">
        <v>2023</v>
      </c>
      <c r="C2568" t="s">
        <v>37</v>
      </c>
      <c r="D2568" s="29">
        <v>45017</v>
      </c>
      <c r="E2568" t="s">
        <v>96</v>
      </c>
      <c r="F2568" t="s">
        <v>84</v>
      </c>
      <c r="G2568">
        <v>349.6</v>
      </c>
      <c r="H2568">
        <v>178.1</v>
      </c>
      <c r="I2568" s="38">
        <v>330.8</v>
      </c>
      <c r="J2568">
        <v>170.1</v>
      </c>
      <c r="K2568">
        <v>5.6831922611850088</v>
      </c>
      <c r="L2568">
        <v>4.7031158142269254</v>
      </c>
    </row>
    <row r="2569" spans="1:12" x14ac:dyDescent="0.35">
      <c r="A2569" t="s">
        <v>34</v>
      </c>
      <c r="B2569">
        <v>2023</v>
      </c>
      <c r="C2569" t="s">
        <v>37</v>
      </c>
      <c r="D2569" s="29">
        <v>45017</v>
      </c>
      <c r="E2569" t="s">
        <v>96</v>
      </c>
      <c r="F2569" t="s">
        <v>21</v>
      </c>
      <c r="G2569">
        <v>181.7</v>
      </c>
      <c r="H2569">
        <v>178.1</v>
      </c>
      <c r="I2569" s="38">
        <v>172.2</v>
      </c>
      <c r="J2569">
        <v>170.1</v>
      </c>
      <c r="K2569">
        <v>5.5168408826945416</v>
      </c>
      <c r="L2569">
        <v>4.7031158142269254</v>
      </c>
    </row>
    <row r="2570" spans="1:12" x14ac:dyDescent="0.35">
      <c r="A2570" t="s">
        <v>34</v>
      </c>
      <c r="B2570">
        <v>2023</v>
      </c>
      <c r="C2570" t="s">
        <v>37</v>
      </c>
      <c r="D2570" s="29">
        <v>45017</v>
      </c>
      <c r="E2570" t="s">
        <v>96</v>
      </c>
      <c r="F2570" t="s">
        <v>23</v>
      </c>
      <c r="G2570">
        <v>185</v>
      </c>
      <c r="H2570">
        <v>178.1</v>
      </c>
      <c r="I2570" s="38">
        <v>174</v>
      </c>
      <c r="J2570">
        <v>170.1</v>
      </c>
      <c r="K2570">
        <v>6.3218390804597711</v>
      </c>
      <c r="L2570">
        <v>4.7031158142269254</v>
      </c>
    </row>
    <row r="2571" spans="1:12" x14ac:dyDescent="0.35">
      <c r="A2571" t="s">
        <v>30</v>
      </c>
      <c r="B2571">
        <v>2023</v>
      </c>
      <c r="C2571" t="s">
        <v>37</v>
      </c>
      <c r="D2571" s="29">
        <v>45017</v>
      </c>
      <c r="E2571" t="s">
        <v>96</v>
      </c>
      <c r="F2571" t="s">
        <v>75</v>
      </c>
      <c r="G2571">
        <v>2096</v>
      </c>
      <c r="H2571">
        <v>178.8</v>
      </c>
      <c r="I2571" s="38">
        <v>2034.1999999999998</v>
      </c>
      <c r="J2571">
        <v>170.8</v>
      </c>
      <c r="K2571">
        <v>3.0380493560122006</v>
      </c>
      <c r="L2571">
        <v>4.6838407494145198</v>
      </c>
    </row>
    <row r="2572" spans="1:12" x14ac:dyDescent="0.35">
      <c r="A2572" t="s">
        <v>30</v>
      </c>
      <c r="B2572">
        <v>2023</v>
      </c>
      <c r="C2572" t="s">
        <v>37</v>
      </c>
      <c r="D2572" s="29">
        <v>45017</v>
      </c>
      <c r="E2572" t="s">
        <v>96</v>
      </c>
      <c r="F2572" t="s">
        <v>17</v>
      </c>
      <c r="G2572">
        <v>568.20000000000005</v>
      </c>
      <c r="H2572">
        <v>178.8</v>
      </c>
      <c r="I2572" s="38">
        <v>529.70000000000005</v>
      </c>
      <c r="J2572">
        <v>170.8</v>
      </c>
      <c r="K2572">
        <v>7.2682650556918995</v>
      </c>
      <c r="L2572">
        <v>4.6838407494145198</v>
      </c>
    </row>
    <row r="2573" spans="1:12" x14ac:dyDescent="0.35">
      <c r="A2573" t="s">
        <v>30</v>
      </c>
      <c r="B2573">
        <v>2023</v>
      </c>
      <c r="C2573" t="s">
        <v>37</v>
      </c>
      <c r="D2573" s="29">
        <v>45017</v>
      </c>
      <c r="E2573" t="s">
        <v>96</v>
      </c>
      <c r="F2573" t="s">
        <v>82</v>
      </c>
      <c r="G2573">
        <v>524</v>
      </c>
      <c r="H2573">
        <v>178.8</v>
      </c>
      <c r="I2573" s="38">
        <v>504.1</v>
      </c>
      <c r="J2573">
        <v>170.8</v>
      </c>
      <c r="K2573">
        <v>3.9476294386034469</v>
      </c>
      <c r="L2573">
        <v>4.6838407494145198</v>
      </c>
    </row>
    <row r="2574" spans="1:12" x14ac:dyDescent="0.35">
      <c r="A2574" t="s">
        <v>30</v>
      </c>
      <c r="B2574">
        <v>2023</v>
      </c>
      <c r="C2574" t="s">
        <v>37</v>
      </c>
      <c r="D2574" s="29">
        <v>45017</v>
      </c>
      <c r="E2574" t="s">
        <v>96</v>
      </c>
      <c r="F2574" t="s">
        <v>83</v>
      </c>
      <c r="G2574">
        <v>734.7</v>
      </c>
      <c r="H2574">
        <v>178.8</v>
      </c>
      <c r="I2574" s="38">
        <v>701.40000000000009</v>
      </c>
      <c r="J2574">
        <v>170.8</v>
      </c>
      <c r="K2574">
        <v>4.7476475620188126</v>
      </c>
      <c r="L2574">
        <v>4.6838407494145198</v>
      </c>
    </row>
    <row r="2575" spans="1:12" x14ac:dyDescent="0.35">
      <c r="A2575" t="s">
        <v>30</v>
      </c>
      <c r="B2575">
        <v>2023</v>
      </c>
      <c r="C2575" t="s">
        <v>37</v>
      </c>
      <c r="D2575" s="29">
        <v>45017</v>
      </c>
      <c r="E2575" t="s">
        <v>96</v>
      </c>
      <c r="F2575" t="s">
        <v>84</v>
      </c>
      <c r="G2575">
        <v>358</v>
      </c>
      <c r="H2575">
        <v>178.8</v>
      </c>
      <c r="I2575" s="38">
        <v>337.9</v>
      </c>
      <c r="J2575">
        <v>170.8</v>
      </c>
      <c r="K2575">
        <v>5.9485054749926078</v>
      </c>
      <c r="L2575">
        <v>4.6838407494145198</v>
      </c>
    </row>
    <row r="2576" spans="1:12" x14ac:dyDescent="0.35">
      <c r="A2576" t="s">
        <v>30</v>
      </c>
      <c r="B2576">
        <v>2023</v>
      </c>
      <c r="C2576" t="s">
        <v>37</v>
      </c>
      <c r="D2576" s="29">
        <v>45017</v>
      </c>
      <c r="E2576" t="s">
        <v>96</v>
      </c>
      <c r="F2576" t="s">
        <v>21</v>
      </c>
      <c r="G2576">
        <v>181.5</v>
      </c>
      <c r="H2576">
        <v>178.8</v>
      </c>
      <c r="I2576" s="38">
        <v>173.3</v>
      </c>
      <c r="J2576">
        <v>170.8</v>
      </c>
      <c r="K2576">
        <v>4.7316791690709685</v>
      </c>
      <c r="L2576">
        <v>4.6838407494145198</v>
      </c>
    </row>
    <row r="2577" spans="1:12" x14ac:dyDescent="0.35">
      <c r="A2577" t="s">
        <v>30</v>
      </c>
      <c r="B2577">
        <v>2023</v>
      </c>
      <c r="C2577" t="s">
        <v>37</v>
      </c>
      <c r="D2577" s="29">
        <v>45017</v>
      </c>
      <c r="E2577" t="s">
        <v>96</v>
      </c>
      <c r="F2577" t="s">
        <v>23</v>
      </c>
      <c r="G2577">
        <v>187.2</v>
      </c>
      <c r="H2577">
        <v>178.8</v>
      </c>
      <c r="I2577" s="38">
        <v>177</v>
      </c>
      <c r="J2577">
        <v>170.8</v>
      </c>
      <c r="K2577">
        <v>5.7627118644067732</v>
      </c>
      <c r="L2577">
        <v>4.6838407494145198</v>
      </c>
    </row>
    <row r="2578" spans="1:12" x14ac:dyDescent="0.35">
      <c r="A2578" t="s">
        <v>33</v>
      </c>
      <c r="B2578">
        <v>2023</v>
      </c>
      <c r="C2578" t="s">
        <v>37</v>
      </c>
      <c r="D2578" s="29">
        <v>45017</v>
      </c>
      <c r="E2578" t="s">
        <v>96</v>
      </c>
      <c r="F2578" t="s">
        <v>75</v>
      </c>
      <c r="G2578">
        <v>2152.2000000000003</v>
      </c>
      <c r="H2578">
        <v>177.4</v>
      </c>
      <c r="I2578" s="38">
        <v>2072.9</v>
      </c>
      <c r="J2578">
        <v>169.2</v>
      </c>
      <c r="K2578">
        <v>3.8255583964494271</v>
      </c>
      <c r="L2578">
        <v>4.846335697399538</v>
      </c>
    </row>
    <row r="2579" spans="1:12" x14ac:dyDescent="0.35">
      <c r="A2579" t="s">
        <v>33</v>
      </c>
      <c r="B2579">
        <v>2023</v>
      </c>
      <c r="C2579" t="s">
        <v>37</v>
      </c>
      <c r="D2579" s="29">
        <v>45017</v>
      </c>
      <c r="E2579" t="s">
        <v>96</v>
      </c>
      <c r="F2579" t="s">
        <v>17</v>
      </c>
      <c r="G2579">
        <v>527.6</v>
      </c>
      <c r="H2579">
        <v>177.4</v>
      </c>
      <c r="I2579" s="38">
        <v>489.2</v>
      </c>
      <c r="J2579">
        <v>169.2</v>
      </c>
      <c r="K2579">
        <v>7.8495502861815281</v>
      </c>
      <c r="L2579">
        <v>4.846335697399538</v>
      </c>
    </row>
    <row r="2580" spans="1:12" x14ac:dyDescent="0.35">
      <c r="A2580" t="s">
        <v>33</v>
      </c>
      <c r="B2580">
        <v>2023</v>
      </c>
      <c r="C2580" t="s">
        <v>37</v>
      </c>
      <c r="D2580" s="29">
        <v>45017</v>
      </c>
      <c r="E2580" t="s">
        <v>96</v>
      </c>
      <c r="F2580" t="s">
        <v>82</v>
      </c>
      <c r="G2580">
        <v>509.49999999999994</v>
      </c>
      <c r="H2580">
        <v>177.4</v>
      </c>
      <c r="I2580" s="38">
        <v>490.3</v>
      </c>
      <c r="J2580">
        <v>169.2</v>
      </c>
      <c r="K2580">
        <v>3.9159698143993329</v>
      </c>
      <c r="L2580">
        <v>4.846335697399538</v>
      </c>
    </row>
    <row r="2581" spans="1:12" x14ac:dyDescent="0.35">
      <c r="A2581" t="s">
        <v>33</v>
      </c>
      <c r="B2581">
        <v>2023</v>
      </c>
      <c r="C2581" t="s">
        <v>37</v>
      </c>
      <c r="D2581" s="29">
        <v>45017</v>
      </c>
      <c r="E2581" t="s">
        <v>96</v>
      </c>
      <c r="F2581" t="s">
        <v>83</v>
      </c>
      <c r="G2581">
        <v>722.19999999999993</v>
      </c>
      <c r="H2581">
        <v>177.4</v>
      </c>
      <c r="I2581" s="38">
        <v>685.19999999999993</v>
      </c>
      <c r="J2581">
        <v>169.2</v>
      </c>
      <c r="K2581">
        <v>5.3998832457676595</v>
      </c>
      <c r="L2581">
        <v>4.846335697399538</v>
      </c>
    </row>
    <row r="2582" spans="1:12" x14ac:dyDescent="0.35">
      <c r="A2582" t="s">
        <v>33</v>
      </c>
      <c r="B2582">
        <v>2023</v>
      </c>
      <c r="C2582" t="s">
        <v>37</v>
      </c>
      <c r="D2582" s="29">
        <v>45017</v>
      </c>
      <c r="E2582" t="s">
        <v>96</v>
      </c>
      <c r="F2582" t="s">
        <v>84</v>
      </c>
      <c r="G2582">
        <v>340.5</v>
      </c>
      <c r="H2582">
        <v>177.4</v>
      </c>
      <c r="I2582" s="38">
        <v>322.89999999999998</v>
      </c>
      <c r="J2582">
        <v>169.2</v>
      </c>
      <c r="K2582">
        <v>5.4506039021368924</v>
      </c>
      <c r="L2582">
        <v>4.846335697399538</v>
      </c>
    </row>
    <row r="2583" spans="1:12" x14ac:dyDescent="0.35">
      <c r="A2583" t="s">
        <v>33</v>
      </c>
      <c r="B2583">
        <v>2023</v>
      </c>
      <c r="C2583" t="s">
        <v>37</v>
      </c>
      <c r="D2583" s="29">
        <v>45017</v>
      </c>
      <c r="E2583" t="s">
        <v>96</v>
      </c>
      <c r="F2583" t="s">
        <v>21</v>
      </c>
      <c r="G2583">
        <v>182.1</v>
      </c>
      <c r="H2583">
        <v>177.4</v>
      </c>
      <c r="I2583" s="38">
        <v>170.5</v>
      </c>
      <c r="J2583">
        <v>169.2</v>
      </c>
      <c r="K2583">
        <v>6.8035190615835734</v>
      </c>
      <c r="L2583">
        <v>4.846335697399538</v>
      </c>
    </row>
    <row r="2584" spans="1:12" x14ac:dyDescent="0.35">
      <c r="A2584" t="s">
        <v>33</v>
      </c>
      <c r="B2584">
        <v>2023</v>
      </c>
      <c r="C2584" t="s">
        <v>37</v>
      </c>
      <c r="D2584" s="29">
        <v>45017</v>
      </c>
      <c r="E2584" t="s">
        <v>96</v>
      </c>
      <c r="F2584" t="s">
        <v>23</v>
      </c>
      <c r="G2584">
        <v>181.5</v>
      </c>
      <c r="H2584">
        <v>177.4</v>
      </c>
      <c r="I2584" s="38">
        <v>169</v>
      </c>
      <c r="J2584">
        <v>169.2</v>
      </c>
      <c r="K2584">
        <v>7.3964497041420119</v>
      </c>
      <c r="L2584">
        <v>4.846335697399538</v>
      </c>
    </row>
    <row r="2585" spans="1:12" x14ac:dyDescent="0.35">
      <c r="A2585" t="s">
        <v>34</v>
      </c>
      <c r="B2585">
        <v>2023</v>
      </c>
      <c r="C2585" t="s">
        <v>38</v>
      </c>
      <c r="D2585" s="29">
        <v>45047</v>
      </c>
      <c r="E2585" t="s">
        <v>96</v>
      </c>
      <c r="F2585" t="s">
        <v>75</v>
      </c>
      <c r="G2585">
        <v>2133.5</v>
      </c>
      <c r="H2585">
        <v>179.1</v>
      </c>
      <c r="I2585" s="38">
        <v>2071.8000000000002</v>
      </c>
      <c r="J2585">
        <v>171.7</v>
      </c>
      <c r="K2585">
        <v>2.9780866879042285</v>
      </c>
      <c r="L2585">
        <v>4.3098427489807838</v>
      </c>
    </row>
    <row r="2586" spans="1:12" x14ac:dyDescent="0.35">
      <c r="A2586" t="s">
        <v>34</v>
      </c>
      <c r="B2586">
        <v>2023</v>
      </c>
      <c r="C2586" t="s">
        <v>38</v>
      </c>
      <c r="D2586" s="29">
        <v>45047</v>
      </c>
      <c r="E2586" t="s">
        <v>96</v>
      </c>
      <c r="F2586" t="s">
        <v>17</v>
      </c>
      <c r="G2586">
        <v>553.20000000000005</v>
      </c>
      <c r="H2586">
        <v>179.1</v>
      </c>
      <c r="I2586" s="38">
        <v>518.6</v>
      </c>
      <c r="J2586">
        <v>171.7</v>
      </c>
      <c r="K2586">
        <v>6.6718087157732393</v>
      </c>
      <c r="L2586">
        <v>4.3098427489807838</v>
      </c>
    </row>
    <row r="2587" spans="1:12" x14ac:dyDescent="0.35">
      <c r="A2587" t="s">
        <v>34</v>
      </c>
      <c r="B2587">
        <v>2023</v>
      </c>
      <c r="C2587" t="s">
        <v>38</v>
      </c>
      <c r="D2587" s="29">
        <v>45047</v>
      </c>
      <c r="E2587" t="s">
        <v>96</v>
      </c>
      <c r="F2587" t="s">
        <v>82</v>
      </c>
      <c r="G2587">
        <v>517.5</v>
      </c>
      <c r="H2587">
        <v>179.1</v>
      </c>
      <c r="I2587" s="38">
        <v>498.4</v>
      </c>
      <c r="J2587">
        <v>171.7</v>
      </c>
      <c r="K2587">
        <v>3.8322632423756069</v>
      </c>
      <c r="L2587">
        <v>4.3098427489807838</v>
      </c>
    </row>
    <row r="2588" spans="1:12" x14ac:dyDescent="0.35">
      <c r="A2588" t="s">
        <v>34</v>
      </c>
      <c r="B2588">
        <v>2023</v>
      </c>
      <c r="C2588" t="s">
        <v>38</v>
      </c>
      <c r="D2588" s="29">
        <v>45047</v>
      </c>
      <c r="E2588" t="s">
        <v>96</v>
      </c>
      <c r="F2588" t="s">
        <v>83</v>
      </c>
      <c r="G2588">
        <v>730.8</v>
      </c>
      <c r="H2588">
        <v>179.1</v>
      </c>
      <c r="I2588" s="38">
        <v>694.69999999999993</v>
      </c>
      <c r="J2588">
        <v>171.7</v>
      </c>
      <c r="K2588">
        <v>5.1964876925291534</v>
      </c>
      <c r="L2588">
        <v>4.3098427489807838</v>
      </c>
    </row>
    <row r="2589" spans="1:12" x14ac:dyDescent="0.35">
      <c r="A2589" t="s">
        <v>34</v>
      </c>
      <c r="B2589">
        <v>2023</v>
      </c>
      <c r="C2589" t="s">
        <v>38</v>
      </c>
      <c r="D2589" s="29">
        <v>45047</v>
      </c>
      <c r="E2589" t="s">
        <v>96</v>
      </c>
      <c r="F2589" t="s">
        <v>84</v>
      </c>
      <c r="G2589">
        <v>350.9</v>
      </c>
      <c r="H2589">
        <v>179.1</v>
      </c>
      <c r="I2589" s="38">
        <v>332.7</v>
      </c>
      <c r="J2589">
        <v>171.7</v>
      </c>
      <c r="K2589">
        <v>5.4703937481214275</v>
      </c>
      <c r="L2589">
        <v>4.3098427489807838</v>
      </c>
    </row>
    <row r="2590" spans="1:12" x14ac:dyDescent="0.35">
      <c r="A2590" t="s">
        <v>34</v>
      </c>
      <c r="B2590">
        <v>2023</v>
      </c>
      <c r="C2590" t="s">
        <v>38</v>
      </c>
      <c r="D2590" s="29">
        <v>45047</v>
      </c>
      <c r="E2590" t="s">
        <v>96</v>
      </c>
      <c r="F2590" t="s">
        <v>21</v>
      </c>
      <c r="G2590">
        <v>182.8</v>
      </c>
      <c r="H2590">
        <v>179.1</v>
      </c>
      <c r="I2590" s="38">
        <v>174.6</v>
      </c>
      <c r="J2590">
        <v>171.7</v>
      </c>
      <c r="K2590">
        <v>4.6964490263459435</v>
      </c>
      <c r="L2590">
        <v>4.3098427489807838</v>
      </c>
    </row>
    <row r="2591" spans="1:12" x14ac:dyDescent="0.35">
      <c r="A2591" t="s">
        <v>34</v>
      </c>
      <c r="B2591">
        <v>2023</v>
      </c>
      <c r="C2591" t="s">
        <v>38</v>
      </c>
      <c r="D2591" s="29">
        <v>45047</v>
      </c>
      <c r="E2591" t="s">
        <v>96</v>
      </c>
      <c r="F2591" t="s">
        <v>23</v>
      </c>
      <c r="G2591">
        <v>185.7</v>
      </c>
      <c r="H2591">
        <v>179.1</v>
      </c>
      <c r="I2591" s="38">
        <v>174.8</v>
      </c>
      <c r="J2591">
        <v>171.7</v>
      </c>
      <c r="K2591">
        <v>6.2356979405034192</v>
      </c>
      <c r="L2591">
        <v>4.3098427489807838</v>
      </c>
    </row>
    <row r="2592" spans="1:12" x14ac:dyDescent="0.35">
      <c r="A2592" t="s">
        <v>30</v>
      </c>
      <c r="B2592">
        <v>2023</v>
      </c>
      <c r="C2592" t="s">
        <v>38</v>
      </c>
      <c r="D2592" s="29">
        <v>45047</v>
      </c>
      <c r="E2592" t="s">
        <v>96</v>
      </c>
      <c r="F2592" t="s">
        <v>75</v>
      </c>
      <c r="G2592">
        <v>2112.0000000000005</v>
      </c>
      <c r="H2592">
        <v>179.8</v>
      </c>
      <c r="I2592" s="38">
        <v>2053.6000000000004</v>
      </c>
      <c r="J2592">
        <v>172.5</v>
      </c>
      <c r="K2592">
        <v>2.8437865212310127</v>
      </c>
      <c r="L2592">
        <v>4.2318840579710217</v>
      </c>
    </row>
    <row r="2593" spans="1:12" x14ac:dyDescent="0.35">
      <c r="A2593" t="s">
        <v>30</v>
      </c>
      <c r="B2593">
        <v>2023</v>
      </c>
      <c r="C2593" t="s">
        <v>38</v>
      </c>
      <c r="D2593" s="29">
        <v>45047</v>
      </c>
      <c r="E2593" t="s">
        <v>96</v>
      </c>
      <c r="F2593" t="s">
        <v>17</v>
      </c>
      <c r="G2593">
        <v>569.90000000000009</v>
      </c>
      <c r="H2593">
        <v>179.8</v>
      </c>
      <c r="I2593" s="38">
        <v>535.5</v>
      </c>
      <c r="J2593">
        <v>172.5</v>
      </c>
      <c r="K2593">
        <v>6.4239028944911469</v>
      </c>
      <c r="L2593">
        <v>4.2318840579710217</v>
      </c>
    </row>
    <row r="2594" spans="1:12" x14ac:dyDescent="0.35">
      <c r="A2594" t="s">
        <v>30</v>
      </c>
      <c r="B2594">
        <v>2023</v>
      </c>
      <c r="C2594" t="s">
        <v>38</v>
      </c>
      <c r="D2594" s="29">
        <v>45047</v>
      </c>
      <c r="E2594" t="s">
        <v>96</v>
      </c>
      <c r="F2594" t="s">
        <v>82</v>
      </c>
      <c r="G2594">
        <v>525.59999999999991</v>
      </c>
      <c r="H2594">
        <v>179.8</v>
      </c>
      <c r="I2594" s="38">
        <v>506.40000000000003</v>
      </c>
      <c r="J2594">
        <v>172.5</v>
      </c>
      <c r="K2594">
        <v>3.7914691943127714</v>
      </c>
      <c r="L2594">
        <v>4.2318840579710217</v>
      </c>
    </row>
    <row r="2595" spans="1:12" x14ac:dyDescent="0.35">
      <c r="A2595" t="s">
        <v>30</v>
      </c>
      <c r="B2595">
        <v>2023</v>
      </c>
      <c r="C2595" t="s">
        <v>38</v>
      </c>
      <c r="D2595" s="29">
        <v>45047</v>
      </c>
      <c r="E2595" t="s">
        <v>96</v>
      </c>
      <c r="F2595" t="s">
        <v>83</v>
      </c>
      <c r="G2595">
        <v>737.30000000000007</v>
      </c>
      <c r="H2595">
        <v>179.8</v>
      </c>
      <c r="I2595" s="38">
        <v>702.2</v>
      </c>
      <c r="J2595">
        <v>172.5</v>
      </c>
      <c r="K2595">
        <v>4.9985759043007718</v>
      </c>
      <c r="L2595">
        <v>4.2318840579710217</v>
      </c>
    </row>
    <row r="2596" spans="1:12" x14ac:dyDescent="0.35">
      <c r="A2596" t="s">
        <v>30</v>
      </c>
      <c r="B2596">
        <v>2023</v>
      </c>
      <c r="C2596" t="s">
        <v>38</v>
      </c>
      <c r="D2596" s="29">
        <v>45047</v>
      </c>
      <c r="E2596" t="s">
        <v>96</v>
      </c>
      <c r="F2596" t="s">
        <v>84</v>
      </c>
      <c r="G2596">
        <v>359.3</v>
      </c>
      <c r="H2596">
        <v>179.8</v>
      </c>
      <c r="I2596" s="38">
        <v>339.8</v>
      </c>
      <c r="J2596">
        <v>172.5</v>
      </c>
      <c r="K2596">
        <v>5.7386698057680983</v>
      </c>
      <c r="L2596">
        <v>4.2318840579710217</v>
      </c>
    </row>
    <row r="2597" spans="1:12" x14ac:dyDescent="0.35">
      <c r="A2597" t="s">
        <v>30</v>
      </c>
      <c r="B2597">
        <v>2023</v>
      </c>
      <c r="C2597" t="s">
        <v>38</v>
      </c>
      <c r="D2597" s="29">
        <v>45047</v>
      </c>
      <c r="E2597" t="s">
        <v>96</v>
      </c>
      <c r="F2597" t="s">
        <v>21</v>
      </c>
      <c r="G2597">
        <v>182.5</v>
      </c>
      <c r="H2597">
        <v>179.8</v>
      </c>
      <c r="I2597" s="38">
        <v>175.3</v>
      </c>
      <c r="J2597">
        <v>172.5</v>
      </c>
      <c r="K2597">
        <v>4.1072447233314247</v>
      </c>
      <c r="L2597">
        <v>4.2318840579710217</v>
      </c>
    </row>
    <row r="2598" spans="1:12" x14ac:dyDescent="0.35">
      <c r="A2598" t="s">
        <v>30</v>
      </c>
      <c r="B2598">
        <v>2023</v>
      </c>
      <c r="C2598" t="s">
        <v>38</v>
      </c>
      <c r="D2598" s="29">
        <v>45047</v>
      </c>
      <c r="E2598" t="s">
        <v>96</v>
      </c>
      <c r="F2598" t="s">
        <v>23</v>
      </c>
      <c r="G2598">
        <v>187.8</v>
      </c>
      <c r="H2598">
        <v>179.8</v>
      </c>
      <c r="I2598" s="38">
        <v>177.7</v>
      </c>
      <c r="J2598">
        <v>172.5</v>
      </c>
      <c r="K2598">
        <v>5.6837366347777287</v>
      </c>
      <c r="L2598">
        <v>4.2318840579710217</v>
      </c>
    </row>
    <row r="2599" spans="1:12" x14ac:dyDescent="0.35">
      <c r="A2599" t="s">
        <v>33</v>
      </c>
      <c r="B2599">
        <v>2023</v>
      </c>
      <c r="C2599" t="s">
        <v>38</v>
      </c>
      <c r="D2599" s="29">
        <v>45047</v>
      </c>
      <c r="E2599" t="s">
        <v>96</v>
      </c>
      <c r="F2599" t="s">
        <v>75</v>
      </c>
      <c r="G2599">
        <v>2169.2000000000003</v>
      </c>
      <c r="H2599">
        <v>178.2</v>
      </c>
      <c r="I2599" s="38">
        <v>2103.7000000000003</v>
      </c>
      <c r="J2599">
        <v>170.8</v>
      </c>
      <c r="K2599">
        <v>3.1135618196510904</v>
      </c>
      <c r="L2599">
        <v>4.3325526932084166</v>
      </c>
    </row>
    <row r="2600" spans="1:12" x14ac:dyDescent="0.35">
      <c r="A2600" t="s">
        <v>33</v>
      </c>
      <c r="B2600">
        <v>2023</v>
      </c>
      <c r="C2600" t="s">
        <v>38</v>
      </c>
      <c r="D2600" s="29">
        <v>45047</v>
      </c>
      <c r="E2600" t="s">
        <v>96</v>
      </c>
      <c r="F2600" t="s">
        <v>17</v>
      </c>
      <c r="G2600">
        <v>528.70000000000005</v>
      </c>
      <c r="H2600">
        <v>178.2</v>
      </c>
      <c r="I2600" s="38">
        <v>493.7</v>
      </c>
      <c r="J2600">
        <v>170.8</v>
      </c>
      <c r="K2600">
        <v>7.0893255013166012</v>
      </c>
      <c r="L2600">
        <v>4.3325526932084166</v>
      </c>
    </row>
    <row r="2601" spans="1:12" x14ac:dyDescent="0.35">
      <c r="A2601" t="s">
        <v>33</v>
      </c>
      <c r="B2601">
        <v>2023</v>
      </c>
      <c r="C2601" t="s">
        <v>38</v>
      </c>
      <c r="D2601" s="29">
        <v>45047</v>
      </c>
      <c r="E2601" t="s">
        <v>96</v>
      </c>
      <c r="F2601" t="s">
        <v>82</v>
      </c>
      <c r="G2601">
        <v>510.8</v>
      </c>
      <c r="H2601">
        <v>178.2</v>
      </c>
      <c r="I2601" s="38">
        <v>492.09999999999997</v>
      </c>
      <c r="J2601">
        <v>170.8</v>
      </c>
      <c r="K2601">
        <v>3.8000406421459147</v>
      </c>
      <c r="L2601">
        <v>4.3325526932084166</v>
      </c>
    </row>
    <row r="2602" spans="1:12" x14ac:dyDescent="0.35">
      <c r="A2602" t="s">
        <v>33</v>
      </c>
      <c r="B2602">
        <v>2023</v>
      </c>
      <c r="C2602" t="s">
        <v>38</v>
      </c>
      <c r="D2602" s="29">
        <v>45047</v>
      </c>
      <c r="E2602" t="s">
        <v>96</v>
      </c>
      <c r="F2602" t="s">
        <v>83</v>
      </c>
      <c r="G2602">
        <v>724.9</v>
      </c>
      <c r="H2602">
        <v>178.2</v>
      </c>
      <c r="I2602" s="38">
        <v>687.40000000000009</v>
      </c>
      <c r="J2602">
        <v>170.8</v>
      </c>
      <c r="K2602">
        <v>5.4553389583939307</v>
      </c>
      <c r="L2602">
        <v>4.3325526932084166</v>
      </c>
    </row>
    <row r="2603" spans="1:12" x14ac:dyDescent="0.35">
      <c r="A2603" t="s">
        <v>33</v>
      </c>
      <c r="B2603">
        <v>2023</v>
      </c>
      <c r="C2603" t="s">
        <v>38</v>
      </c>
      <c r="D2603" s="29">
        <v>45047</v>
      </c>
      <c r="E2603" t="s">
        <v>96</v>
      </c>
      <c r="F2603" t="s">
        <v>84</v>
      </c>
      <c r="G2603">
        <v>341.7</v>
      </c>
      <c r="H2603">
        <v>178.2</v>
      </c>
      <c r="I2603" s="38">
        <v>324.89999999999998</v>
      </c>
      <c r="J2603">
        <v>170.8</v>
      </c>
      <c r="K2603">
        <v>5.1708217913204102</v>
      </c>
      <c r="L2603">
        <v>4.3325526932084166</v>
      </c>
    </row>
    <row r="2604" spans="1:12" x14ac:dyDescent="0.35">
      <c r="A2604" t="s">
        <v>33</v>
      </c>
      <c r="B2604">
        <v>2023</v>
      </c>
      <c r="C2604" t="s">
        <v>38</v>
      </c>
      <c r="D2604" s="29">
        <v>45047</v>
      </c>
      <c r="E2604" t="s">
        <v>96</v>
      </c>
      <c r="F2604" t="s">
        <v>21</v>
      </c>
      <c r="G2604">
        <v>183.4</v>
      </c>
      <c r="H2604">
        <v>178.2</v>
      </c>
      <c r="I2604" s="38">
        <v>173.5</v>
      </c>
      <c r="J2604">
        <v>170.8</v>
      </c>
      <c r="K2604">
        <v>5.7060518731988505</v>
      </c>
      <c r="L2604">
        <v>4.3325526932084166</v>
      </c>
    </row>
    <row r="2605" spans="1:12" x14ac:dyDescent="0.35">
      <c r="A2605" t="s">
        <v>33</v>
      </c>
      <c r="B2605">
        <v>2023</v>
      </c>
      <c r="C2605" t="s">
        <v>38</v>
      </c>
      <c r="D2605" s="29">
        <v>45047</v>
      </c>
      <c r="E2605" t="s">
        <v>96</v>
      </c>
      <c r="F2605" t="s">
        <v>23</v>
      </c>
      <c r="G2605">
        <v>182.2</v>
      </c>
      <c r="H2605">
        <v>178.2</v>
      </c>
      <c r="I2605" s="38">
        <v>170.1</v>
      </c>
      <c r="J2605">
        <v>170.8</v>
      </c>
      <c r="K2605">
        <v>7.1134626690182206</v>
      </c>
      <c r="L2605">
        <v>4.3325526932084166</v>
      </c>
    </row>
  </sheetData>
  <phoneticPr fontId="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5826-6BAD-4D69-BFCD-12A389F1C131}">
  <dimension ref="A1:O2605"/>
  <sheetViews>
    <sheetView topLeftCell="F1" workbookViewId="0">
      <selection activeCell="J2360" sqref="J2360"/>
    </sheetView>
  </sheetViews>
  <sheetFormatPr defaultRowHeight="14.5" x14ac:dyDescent="0.35"/>
  <cols>
    <col min="1" max="1" width="11.33203125" customWidth="1"/>
    <col min="2" max="2" width="6.75" customWidth="1"/>
    <col min="3" max="3" width="9.83203125" customWidth="1"/>
    <col min="4" max="4" width="10" customWidth="1"/>
    <col min="5" max="5" width="15.6640625" customWidth="1"/>
    <col min="6" max="6" width="11.75" customWidth="1"/>
    <col min="7" max="7" width="14.58203125" customWidth="1"/>
    <col min="8" max="8" width="25.9140625" customWidth="1"/>
    <col min="9" max="9" width="29.75" customWidth="1"/>
    <col min="10" max="10" width="15.75" customWidth="1"/>
    <col min="11" max="11" width="23.4140625" customWidth="1"/>
    <col min="12" max="12" width="12.5" customWidth="1"/>
    <col min="13" max="13" width="15.5" customWidth="1"/>
    <col min="14" max="14" width="19.75" customWidth="1"/>
    <col min="15" max="15" width="14.5" customWidth="1"/>
  </cols>
  <sheetData>
    <row r="1" spans="1:15" x14ac:dyDescent="0.35">
      <c r="A1" t="s">
        <v>0</v>
      </c>
      <c r="B1" t="s">
        <v>1</v>
      </c>
      <c r="C1" t="s">
        <v>2</v>
      </c>
      <c r="D1" t="s">
        <v>81</v>
      </c>
      <c r="E1" t="s">
        <v>72</v>
      </c>
      <c r="F1" t="s">
        <v>85</v>
      </c>
      <c r="G1" t="s">
        <v>29</v>
      </c>
      <c r="H1" t="s">
        <v>86</v>
      </c>
      <c r="I1" t="s">
        <v>87</v>
      </c>
      <c r="J1" t="s">
        <v>89</v>
      </c>
      <c r="K1" t="s">
        <v>88</v>
      </c>
      <c r="L1" t="s">
        <v>105</v>
      </c>
      <c r="M1" t="s">
        <v>106</v>
      </c>
      <c r="N1" t="s">
        <v>107</v>
      </c>
      <c r="O1" t="s">
        <v>108</v>
      </c>
    </row>
    <row r="2" spans="1:15" hidden="1" x14ac:dyDescent="0.35">
      <c r="A2" t="s">
        <v>30</v>
      </c>
      <c r="B2">
        <v>2013</v>
      </c>
      <c r="C2" t="s">
        <v>31</v>
      </c>
      <c r="D2" s="29">
        <v>41275</v>
      </c>
      <c r="E2" t="s">
        <v>75</v>
      </c>
      <c r="F2">
        <v>1266.8999999999999</v>
      </c>
      <c r="G2">
        <v>105.1</v>
      </c>
      <c r="H2">
        <v>0</v>
      </c>
      <c r="I2">
        <v>0</v>
      </c>
      <c r="J2">
        <v>0</v>
      </c>
      <c r="K2">
        <v>0</v>
      </c>
      <c r="L2" t="s">
        <v>121</v>
      </c>
      <c r="M2" t="s">
        <v>110</v>
      </c>
      <c r="N2">
        <v>1</v>
      </c>
      <c r="O2" t="s">
        <v>122</v>
      </c>
    </row>
    <row r="3" spans="1:15" hidden="1" x14ac:dyDescent="0.35">
      <c r="A3" t="s">
        <v>30</v>
      </c>
      <c r="B3">
        <v>2013</v>
      </c>
      <c r="C3" t="s">
        <v>31</v>
      </c>
      <c r="D3" s="29">
        <v>41275</v>
      </c>
      <c r="E3" t="s">
        <v>17</v>
      </c>
      <c r="F3">
        <v>318.70000000000005</v>
      </c>
      <c r="G3">
        <v>105.1</v>
      </c>
      <c r="H3">
        <v>0</v>
      </c>
      <c r="I3">
        <v>0</v>
      </c>
      <c r="J3">
        <v>0</v>
      </c>
      <c r="K3">
        <v>0</v>
      </c>
      <c r="L3" t="s">
        <v>121</v>
      </c>
      <c r="M3" t="s">
        <v>110</v>
      </c>
      <c r="N3">
        <v>1</v>
      </c>
      <c r="O3" t="s">
        <v>122</v>
      </c>
    </row>
    <row r="4" spans="1:15" hidden="1" x14ac:dyDescent="0.35">
      <c r="A4" t="s">
        <v>30</v>
      </c>
      <c r="B4">
        <v>2013</v>
      </c>
      <c r="C4" t="s">
        <v>31</v>
      </c>
      <c r="D4" s="29">
        <v>41275</v>
      </c>
      <c r="E4" t="s">
        <v>82</v>
      </c>
      <c r="F4">
        <v>307.39999999999998</v>
      </c>
      <c r="G4">
        <v>105.1</v>
      </c>
      <c r="H4">
        <v>0</v>
      </c>
      <c r="I4">
        <v>0</v>
      </c>
      <c r="J4">
        <v>0</v>
      </c>
      <c r="K4">
        <v>0</v>
      </c>
      <c r="L4" t="s">
        <v>121</v>
      </c>
      <c r="M4" t="s">
        <v>110</v>
      </c>
      <c r="N4">
        <v>1</v>
      </c>
      <c r="O4" t="s">
        <v>122</v>
      </c>
    </row>
    <row r="5" spans="1:15" hidden="1" x14ac:dyDescent="0.35">
      <c r="A5" t="s">
        <v>30</v>
      </c>
      <c r="B5">
        <v>2013</v>
      </c>
      <c r="C5" t="s">
        <v>31</v>
      </c>
      <c r="D5" s="29">
        <v>41275</v>
      </c>
      <c r="E5" t="s">
        <v>83</v>
      </c>
      <c r="F5">
        <v>417.99999999999994</v>
      </c>
      <c r="G5">
        <v>105.1</v>
      </c>
      <c r="H5">
        <v>0</v>
      </c>
      <c r="I5">
        <v>0</v>
      </c>
      <c r="J5">
        <v>0</v>
      </c>
      <c r="K5">
        <v>0</v>
      </c>
      <c r="L5" t="s">
        <v>121</v>
      </c>
      <c r="M5" t="s">
        <v>110</v>
      </c>
      <c r="N5">
        <v>1</v>
      </c>
      <c r="O5" t="s">
        <v>122</v>
      </c>
    </row>
    <row r="6" spans="1:15" hidden="1" x14ac:dyDescent="0.35">
      <c r="A6" t="s">
        <v>30</v>
      </c>
      <c r="B6">
        <v>2013</v>
      </c>
      <c r="C6" t="s">
        <v>31</v>
      </c>
      <c r="D6" s="29">
        <v>41275</v>
      </c>
      <c r="E6" t="s">
        <v>84</v>
      </c>
      <c r="F6">
        <v>208.8</v>
      </c>
      <c r="G6">
        <v>105.1</v>
      </c>
      <c r="H6">
        <v>0</v>
      </c>
      <c r="I6">
        <v>0</v>
      </c>
      <c r="J6">
        <v>0</v>
      </c>
      <c r="K6">
        <v>0</v>
      </c>
      <c r="L6" t="s">
        <v>121</v>
      </c>
      <c r="M6" t="s">
        <v>110</v>
      </c>
      <c r="N6">
        <v>1</v>
      </c>
      <c r="O6" t="s">
        <v>122</v>
      </c>
    </row>
    <row r="7" spans="1:15" hidden="1" x14ac:dyDescent="0.35">
      <c r="A7" t="s">
        <v>30</v>
      </c>
      <c r="B7">
        <v>2013</v>
      </c>
      <c r="C7" t="s">
        <v>31</v>
      </c>
      <c r="D7" s="29">
        <v>41275</v>
      </c>
      <c r="E7" t="s">
        <v>21</v>
      </c>
      <c r="F7">
        <v>105.5</v>
      </c>
      <c r="G7">
        <v>105.1</v>
      </c>
      <c r="H7">
        <v>0</v>
      </c>
      <c r="I7">
        <v>0</v>
      </c>
      <c r="J7">
        <v>0</v>
      </c>
      <c r="K7">
        <v>0</v>
      </c>
      <c r="L7" t="s">
        <v>121</v>
      </c>
      <c r="M7" t="s">
        <v>110</v>
      </c>
      <c r="N7">
        <v>1</v>
      </c>
      <c r="O7" t="s">
        <v>122</v>
      </c>
    </row>
    <row r="8" spans="1:15" hidden="1" x14ac:dyDescent="0.35">
      <c r="A8" t="s">
        <v>30</v>
      </c>
      <c r="B8">
        <v>2013</v>
      </c>
      <c r="C8" t="s">
        <v>31</v>
      </c>
      <c r="D8" s="29">
        <v>41275</v>
      </c>
      <c r="E8" t="s">
        <v>23</v>
      </c>
      <c r="F8">
        <v>104</v>
      </c>
      <c r="G8">
        <v>105.1</v>
      </c>
      <c r="H8">
        <v>0</v>
      </c>
      <c r="I8">
        <v>0</v>
      </c>
      <c r="J8">
        <v>0</v>
      </c>
      <c r="K8">
        <v>0</v>
      </c>
      <c r="L8" t="s">
        <v>121</v>
      </c>
      <c r="M8" t="s">
        <v>110</v>
      </c>
      <c r="N8">
        <v>1</v>
      </c>
      <c r="O8" t="s">
        <v>122</v>
      </c>
    </row>
    <row r="9" spans="1:15" hidden="1" x14ac:dyDescent="0.35">
      <c r="A9" t="s">
        <v>33</v>
      </c>
      <c r="B9">
        <v>2013</v>
      </c>
      <c r="C9" t="s">
        <v>31</v>
      </c>
      <c r="D9" s="29">
        <v>41275</v>
      </c>
      <c r="E9" t="s">
        <v>75</v>
      </c>
      <c r="F9">
        <v>1271.3000000000002</v>
      </c>
      <c r="G9">
        <v>104</v>
      </c>
      <c r="H9">
        <v>0</v>
      </c>
      <c r="I9">
        <v>0</v>
      </c>
      <c r="J9">
        <v>0</v>
      </c>
      <c r="K9">
        <v>0</v>
      </c>
      <c r="L9" t="s">
        <v>121</v>
      </c>
      <c r="M9" t="s">
        <v>110</v>
      </c>
      <c r="N9">
        <v>1</v>
      </c>
      <c r="O9" t="s">
        <v>122</v>
      </c>
    </row>
    <row r="10" spans="1:15" hidden="1" x14ac:dyDescent="0.35">
      <c r="A10" t="s">
        <v>33</v>
      </c>
      <c r="B10">
        <v>2013</v>
      </c>
      <c r="C10" t="s">
        <v>31</v>
      </c>
      <c r="D10" s="29">
        <v>41275</v>
      </c>
      <c r="E10" t="s">
        <v>17</v>
      </c>
      <c r="F10">
        <v>316.7</v>
      </c>
      <c r="G10">
        <v>104</v>
      </c>
      <c r="H10">
        <v>0</v>
      </c>
      <c r="I10">
        <v>0</v>
      </c>
      <c r="J10">
        <v>0</v>
      </c>
      <c r="K10">
        <v>0</v>
      </c>
      <c r="L10" t="s">
        <v>121</v>
      </c>
      <c r="M10" t="s">
        <v>110</v>
      </c>
      <c r="N10">
        <v>1</v>
      </c>
      <c r="O10" t="s">
        <v>122</v>
      </c>
    </row>
    <row r="11" spans="1:15" hidden="1" x14ac:dyDescent="0.35">
      <c r="A11" t="s">
        <v>33</v>
      </c>
      <c r="B11">
        <v>2013</v>
      </c>
      <c r="C11" t="s">
        <v>31</v>
      </c>
      <c r="D11" s="29">
        <v>41275</v>
      </c>
      <c r="E11" t="s">
        <v>82</v>
      </c>
      <c r="F11">
        <v>307</v>
      </c>
      <c r="G11">
        <v>104</v>
      </c>
      <c r="H11">
        <v>0</v>
      </c>
      <c r="I11">
        <v>0</v>
      </c>
      <c r="J11">
        <v>0</v>
      </c>
      <c r="K11">
        <v>0</v>
      </c>
      <c r="L11" t="s">
        <v>121</v>
      </c>
      <c r="M11" t="s">
        <v>110</v>
      </c>
      <c r="N11">
        <v>1</v>
      </c>
      <c r="O11" t="s">
        <v>122</v>
      </c>
    </row>
    <row r="12" spans="1:15" hidden="1" x14ac:dyDescent="0.35">
      <c r="A12" t="s">
        <v>33</v>
      </c>
      <c r="B12">
        <v>2013</v>
      </c>
      <c r="C12" t="s">
        <v>31</v>
      </c>
      <c r="D12" s="29">
        <v>41275</v>
      </c>
      <c r="E12" t="s">
        <v>83</v>
      </c>
      <c r="F12">
        <v>417.50000000000006</v>
      </c>
      <c r="G12">
        <v>104</v>
      </c>
      <c r="H12">
        <v>0</v>
      </c>
      <c r="I12">
        <v>0</v>
      </c>
      <c r="J12">
        <v>0</v>
      </c>
      <c r="K12">
        <v>0</v>
      </c>
      <c r="L12" t="s">
        <v>121</v>
      </c>
      <c r="M12" t="s">
        <v>110</v>
      </c>
      <c r="N12">
        <v>1</v>
      </c>
      <c r="O12" t="s">
        <v>122</v>
      </c>
    </row>
    <row r="13" spans="1:15" hidden="1" x14ac:dyDescent="0.35">
      <c r="A13" t="s">
        <v>33</v>
      </c>
      <c r="B13">
        <v>2013</v>
      </c>
      <c r="C13" t="s">
        <v>31</v>
      </c>
      <c r="D13" s="29">
        <v>41275</v>
      </c>
      <c r="E13" t="s">
        <v>84</v>
      </c>
      <c r="F13">
        <v>208.5</v>
      </c>
      <c r="G13">
        <v>104</v>
      </c>
      <c r="H13">
        <v>0</v>
      </c>
      <c r="I13">
        <v>0</v>
      </c>
      <c r="J13">
        <v>0</v>
      </c>
      <c r="K13">
        <v>0</v>
      </c>
      <c r="L13" t="s">
        <v>121</v>
      </c>
      <c r="M13" t="s">
        <v>110</v>
      </c>
      <c r="N13">
        <v>1</v>
      </c>
      <c r="O13" t="s">
        <v>122</v>
      </c>
    </row>
    <row r="14" spans="1:15" hidden="1" x14ac:dyDescent="0.35">
      <c r="A14" t="s">
        <v>33</v>
      </c>
      <c r="B14">
        <v>2013</v>
      </c>
      <c r="C14" t="s">
        <v>31</v>
      </c>
      <c r="D14" s="29">
        <v>41275</v>
      </c>
      <c r="E14" t="s">
        <v>21</v>
      </c>
      <c r="F14">
        <v>105.4</v>
      </c>
      <c r="G14">
        <v>104</v>
      </c>
      <c r="H14">
        <v>0</v>
      </c>
      <c r="I14">
        <v>0</v>
      </c>
      <c r="J14">
        <v>0</v>
      </c>
      <c r="K14">
        <v>0</v>
      </c>
      <c r="L14" t="s">
        <v>121</v>
      </c>
      <c r="M14" t="s">
        <v>110</v>
      </c>
      <c r="N14">
        <v>1</v>
      </c>
      <c r="O14" t="s">
        <v>122</v>
      </c>
    </row>
    <row r="15" spans="1:15" hidden="1" x14ac:dyDescent="0.35">
      <c r="A15" t="s">
        <v>33</v>
      </c>
      <c r="B15">
        <v>2013</v>
      </c>
      <c r="C15" t="s">
        <v>31</v>
      </c>
      <c r="D15" s="29">
        <v>41275</v>
      </c>
      <c r="E15" t="s">
        <v>23</v>
      </c>
      <c r="F15">
        <v>104.1</v>
      </c>
      <c r="G15">
        <v>104</v>
      </c>
      <c r="H15">
        <v>0</v>
      </c>
      <c r="I15">
        <v>0</v>
      </c>
      <c r="J15">
        <v>0</v>
      </c>
      <c r="K15">
        <v>0</v>
      </c>
      <c r="L15" t="s">
        <v>121</v>
      </c>
      <c r="M15" t="s">
        <v>110</v>
      </c>
      <c r="N15">
        <v>1</v>
      </c>
      <c r="O15" t="s">
        <v>122</v>
      </c>
    </row>
    <row r="16" spans="1:15" hidden="1" x14ac:dyDescent="0.35">
      <c r="A16" t="s">
        <v>34</v>
      </c>
      <c r="B16">
        <v>2013</v>
      </c>
      <c r="C16" t="s">
        <v>31</v>
      </c>
      <c r="D16" s="29">
        <v>41275</v>
      </c>
      <c r="E16" t="s">
        <v>75</v>
      </c>
      <c r="F16">
        <v>1268.4000000000001</v>
      </c>
      <c r="G16">
        <v>104.6</v>
      </c>
      <c r="H16">
        <v>0</v>
      </c>
      <c r="I16">
        <v>0</v>
      </c>
      <c r="J16">
        <v>0</v>
      </c>
      <c r="K16">
        <v>0</v>
      </c>
      <c r="L16" t="s">
        <v>121</v>
      </c>
      <c r="M16" t="s">
        <v>110</v>
      </c>
      <c r="N16">
        <v>1</v>
      </c>
      <c r="O16" t="s">
        <v>122</v>
      </c>
    </row>
    <row r="17" spans="1:15" hidden="1" x14ac:dyDescent="0.35">
      <c r="A17" t="s">
        <v>34</v>
      </c>
      <c r="B17">
        <v>2013</v>
      </c>
      <c r="C17" t="s">
        <v>31</v>
      </c>
      <c r="D17" s="29">
        <v>41275</v>
      </c>
      <c r="E17" t="s">
        <v>17</v>
      </c>
      <c r="F17">
        <v>318</v>
      </c>
      <c r="G17">
        <v>104.6</v>
      </c>
      <c r="H17">
        <v>0</v>
      </c>
      <c r="I17">
        <v>0</v>
      </c>
      <c r="J17">
        <v>0</v>
      </c>
      <c r="K17">
        <v>0</v>
      </c>
      <c r="L17" t="s">
        <v>121</v>
      </c>
      <c r="M17" t="s">
        <v>110</v>
      </c>
      <c r="N17">
        <v>1</v>
      </c>
      <c r="O17" t="s">
        <v>122</v>
      </c>
    </row>
    <row r="18" spans="1:15" hidden="1" x14ac:dyDescent="0.35">
      <c r="A18" t="s">
        <v>34</v>
      </c>
      <c r="B18">
        <v>2013</v>
      </c>
      <c r="C18" t="s">
        <v>31</v>
      </c>
      <c r="D18" s="29">
        <v>41275</v>
      </c>
      <c r="E18" t="s">
        <v>82</v>
      </c>
      <c r="F18">
        <v>307.10000000000002</v>
      </c>
      <c r="G18">
        <v>104.6</v>
      </c>
      <c r="H18">
        <v>0</v>
      </c>
      <c r="I18">
        <v>0</v>
      </c>
      <c r="J18">
        <v>0</v>
      </c>
      <c r="K18">
        <v>0</v>
      </c>
      <c r="L18" t="s">
        <v>121</v>
      </c>
      <c r="M18" t="s">
        <v>110</v>
      </c>
      <c r="N18">
        <v>1</v>
      </c>
      <c r="O18" t="s">
        <v>122</v>
      </c>
    </row>
    <row r="19" spans="1:15" hidden="1" x14ac:dyDescent="0.35">
      <c r="A19" t="s">
        <v>34</v>
      </c>
      <c r="B19">
        <v>2013</v>
      </c>
      <c r="C19" t="s">
        <v>31</v>
      </c>
      <c r="D19" s="29">
        <v>41275</v>
      </c>
      <c r="E19" t="s">
        <v>83</v>
      </c>
      <c r="F19">
        <v>417.6</v>
      </c>
      <c r="G19">
        <v>104.6</v>
      </c>
      <c r="H19">
        <v>0</v>
      </c>
      <c r="I19">
        <v>0</v>
      </c>
      <c r="J19">
        <v>0</v>
      </c>
      <c r="K19">
        <v>0</v>
      </c>
      <c r="L19" t="s">
        <v>121</v>
      </c>
      <c r="M19" t="s">
        <v>110</v>
      </c>
      <c r="N19">
        <v>1</v>
      </c>
      <c r="O19" t="s">
        <v>122</v>
      </c>
    </row>
    <row r="20" spans="1:15" hidden="1" x14ac:dyDescent="0.35">
      <c r="A20" t="s">
        <v>34</v>
      </c>
      <c r="B20">
        <v>2013</v>
      </c>
      <c r="C20" t="s">
        <v>31</v>
      </c>
      <c r="D20" s="29">
        <v>41275</v>
      </c>
      <c r="E20" t="s">
        <v>84</v>
      </c>
      <c r="F20">
        <v>208.7</v>
      </c>
      <c r="G20">
        <v>104.6</v>
      </c>
      <c r="H20">
        <v>0</v>
      </c>
      <c r="I20">
        <v>0</v>
      </c>
      <c r="J20">
        <v>0</v>
      </c>
      <c r="K20">
        <v>0</v>
      </c>
      <c r="L20" t="s">
        <v>121</v>
      </c>
      <c r="M20" t="s">
        <v>110</v>
      </c>
      <c r="N20">
        <v>1</v>
      </c>
      <c r="O20" t="s">
        <v>122</v>
      </c>
    </row>
    <row r="21" spans="1:15" hidden="1" x14ac:dyDescent="0.35">
      <c r="A21" t="s">
        <v>34</v>
      </c>
      <c r="B21">
        <v>2013</v>
      </c>
      <c r="C21" t="s">
        <v>31</v>
      </c>
      <c r="D21" s="29">
        <v>41275</v>
      </c>
      <c r="E21" t="s">
        <v>21</v>
      </c>
      <c r="F21">
        <v>105.5</v>
      </c>
      <c r="G21">
        <v>104.6</v>
      </c>
      <c r="H21">
        <v>0</v>
      </c>
      <c r="I21">
        <v>0</v>
      </c>
      <c r="J21">
        <v>0</v>
      </c>
      <c r="K21">
        <v>0</v>
      </c>
      <c r="L21" t="s">
        <v>121</v>
      </c>
      <c r="M21" t="s">
        <v>110</v>
      </c>
      <c r="N21">
        <v>1</v>
      </c>
      <c r="O21" t="s">
        <v>122</v>
      </c>
    </row>
    <row r="22" spans="1:15" hidden="1" x14ac:dyDescent="0.35">
      <c r="A22" t="s">
        <v>34</v>
      </c>
      <c r="B22">
        <v>2013</v>
      </c>
      <c r="C22" t="s">
        <v>31</v>
      </c>
      <c r="D22" s="29">
        <v>41275</v>
      </c>
      <c r="E22" t="s">
        <v>23</v>
      </c>
      <c r="F22">
        <v>104</v>
      </c>
      <c r="G22">
        <v>104.6</v>
      </c>
      <c r="H22">
        <v>0</v>
      </c>
      <c r="I22">
        <v>0</v>
      </c>
      <c r="J22">
        <v>0</v>
      </c>
      <c r="K22">
        <v>0</v>
      </c>
      <c r="L22" t="s">
        <v>121</v>
      </c>
      <c r="M22" t="s">
        <v>110</v>
      </c>
      <c r="N22">
        <v>1</v>
      </c>
      <c r="O22" t="s">
        <v>122</v>
      </c>
    </row>
    <row r="23" spans="1:15" hidden="1" x14ac:dyDescent="0.35">
      <c r="A23" t="s">
        <v>34</v>
      </c>
      <c r="B23">
        <v>2013</v>
      </c>
      <c r="C23" t="s">
        <v>35</v>
      </c>
      <c r="D23" s="29">
        <v>41306</v>
      </c>
      <c r="E23" t="s">
        <v>23</v>
      </c>
      <c r="F23">
        <v>104.5</v>
      </c>
      <c r="G23">
        <v>105.3</v>
      </c>
      <c r="H23">
        <v>104</v>
      </c>
      <c r="I23">
        <v>104.6</v>
      </c>
      <c r="J23">
        <v>0.48076923076923078</v>
      </c>
      <c r="K23">
        <v>0.66921606118547117</v>
      </c>
      <c r="L23" t="s">
        <v>121</v>
      </c>
      <c r="M23" t="s">
        <v>110</v>
      </c>
      <c r="N23">
        <v>2</v>
      </c>
      <c r="O23" t="s">
        <v>126</v>
      </c>
    </row>
    <row r="24" spans="1:15" hidden="1" x14ac:dyDescent="0.35">
      <c r="A24" t="s">
        <v>34</v>
      </c>
      <c r="B24">
        <v>2013</v>
      </c>
      <c r="C24" t="s">
        <v>35</v>
      </c>
      <c r="D24" s="29">
        <v>41306</v>
      </c>
      <c r="E24" t="s">
        <v>21</v>
      </c>
      <c r="F24">
        <v>106</v>
      </c>
      <c r="G24">
        <v>105.3</v>
      </c>
      <c r="H24">
        <v>105.5</v>
      </c>
      <c r="I24">
        <v>104.6</v>
      </c>
      <c r="J24">
        <v>0.47393364928909953</v>
      </c>
      <c r="K24">
        <v>0.66921606118547117</v>
      </c>
      <c r="L24" t="s">
        <v>121</v>
      </c>
      <c r="M24" t="s">
        <v>110</v>
      </c>
      <c r="N24">
        <v>2</v>
      </c>
      <c r="O24" t="s">
        <v>126</v>
      </c>
    </row>
    <row r="25" spans="1:15" hidden="1" x14ac:dyDescent="0.35">
      <c r="A25" t="s">
        <v>34</v>
      </c>
      <c r="B25">
        <v>2013</v>
      </c>
      <c r="C25" t="s">
        <v>35</v>
      </c>
      <c r="D25" s="29">
        <v>41306</v>
      </c>
      <c r="E25" t="s">
        <v>84</v>
      </c>
      <c r="F25">
        <v>209.60000000000002</v>
      </c>
      <c r="G25">
        <v>105.3</v>
      </c>
      <c r="H25">
        <v>208.7</v>
      </c>
      <c r="I25">
        <v>104.6</v>
      </c>
      <c r="J25">
        <v>0.43124101581218699</v>
      </c>
      <c r="K25">
        <v>0.66921606118547117</v>
      </c>
      <c r="L25" t="s">
        <v>121</v>
      </c>
      <c r="M25" t="s">
        <v>110</v>
      </c>
      <c r="N25">
        <v>2</v>
      </c>
      <c r="O25" t="s">
        <v>126</v>
      </c>
    </row>
    <row r="26" spans="1:15" hidden="1" x14ac:dyDescent="0.35">
      <c r="A26" t="s">
        <v>34</v>
      </c>
      <c r="B26">
        <v>2013</v>
      </c>
      <c r="C26" t="s">
        <v>35</v>
      </c>
      <c r="D26" s="29">
        <v>41306</v>
      </c>
      <c r="E26" t="s">
        <v>83</v>
      </c>
      <c r="F26">
        <v>419.29999999999995</v>
      </c>
      <c r="G26">
        <v>105.3</v>
      </c>
      <c r="H26">
        <v>417.6</v>
      </c>
      <c r="I26">
        <v>104.6</v>
      </c>
      <c r="J26">
        <v>0.40708812260534766</v>
      </c>
      <c r="K26">
        <v>0.66921606118547117</v>
      </c>
      <c r="L26" t="s">
        <v>121</v>
      </c>
      <c r="M26" t="s">
        <v>110</v>
      </c>
      <c r="N26">
        <v>2</v>
      </c>
      <c r="O26" t="s">
        <v>126</v>
      </c>
    </row>
    <row r="27" spans="1:15" hidden="1" x14ac:dyDescent="0.35">
      <c r="A27" t="s">
        <v>34</v>
      </c>
      <c r="B27">
        <v>2013</v>
      </c>
      <c r="C27" t="s">
        <v>35</v>
      </c>
      <c r="D27" s="29">
        <v>41306</v>
      </c>
      <c r="E27" t="s">
        <v>82</v>
      </c>
      <c r="F27">
        <v>308.5</v>
      </c>
      <c r="G27">
        <v>105.3</v>
      </c>
      <c r="H27">
        <v>307.10000000000002</v>
      </c>
      <c r="I27">
        <v>104.6</v>
      </c>
      <c r="J27">
        <v>0.45587756431129178</v>
      </c>
      <c r="K27">
        <v>0.66921606118547117</v>
      </c>
      <c r="L27" t="s">
        <v>121</v>
      </c>
      <c r="M27" t="s">
        <v>110</v>
      </c>
      <c r="N27">
        <v>2</v>
      </c>
      <c r="O27" t="s">
        <v>126</v>
      </c>
    </row>
    <row r="28" spans="1:15" hidden="1" x14ac:dyDescent="0.35">
      <c r="A28" t="s">
        <v>34</v>
      </c>
      <c r="B28">
        <v>2013</v>
      </c>
      <c r="C28" t="s">
        <v>35</v>
      </c>
      <c r="D28" s="29">
        <v>41306</v>
      </c>
      <c r="E28" t="s">
        <v>17</v>
      </c>
      <c r="F28">
        <v>319.7</v>
      </c>
      <c r="G28">
        <v>105.3</v>
      </c>
      <c r="H28">
        <v>318</v>
      </c>
      <c r="I28">
        <v>104.6</v>
      </c>
      <c r="J28">
        <v>0.5345911949685499</v>
      </c>
      <c r="K28">
        <v>0.66921606118547117</v>
      </c>
      <c r="L28" t="s">
        <v>121</v>
      </c>
      <c r="M28" t="s">
        <v>110</v>
      </c>
      <c r="N28">
        <v>2</v>
      </c>
      <c r="O28" t="s">
        <v>126</v>
      </c>
    </row>
    <row r="29" spans="1:15" hidden="1" x14ac:dyDescent="0.35">
      <c r="A29" t="s">
        <v>34</v>
      </c>
      <c r="B29">
        <v>2013</v>
      </c>
      <c r="C29" t="s">
        <v>35</v>
      </c>
      <c r="D29" s="29">
        <v>41306</v>
      </c>
      <c r="E29" t="s">
        <v>75</v>
      </c>
      <c r="F29">
        <v>1278.7</v>
      </c>
      <c r="G29">
        <v>105.3</v>
      </c>
      <c r="H29">
        <v>1268.4000000000001</v>
      </c>
      <c r="I29">
        <v>104.6</v>
      </c>
      <c r="J29">
        <v>0.8120466729738216</v>
      </c>
      <c r="K29">
        <v>0.66921606118547117</v>
      </c>
      <c r="L29" t="s">
        <v>121</v>
      </c>
      <c r="M29" t="s">
        <v>110</v>
      </c>
      <c r="N29">
        <v>2</v>
      </c>
      <c r="O29" t="s">
        <v>126</v>
      </c>
    </row>
    <row r="30" spans="1:15" hidden="1" x14ac:dyDescent="0.35">
      <c r="A30" t="s">
        <v>33</v>
      </c>
      <c r="B30">
        <v>2013</v>
      </c>
      <c r="C30" t="s">
        <v>35</v>
      </c>
      <c r="D30" s="29">
        <v>41306</v>
      </c>
      <c r="E30" t="s">
        <v>17</v>
      </c>
      <c r="F30">
        <v>318.5</v>
      </c>
      <c r="G30">
        <v>104.7</v>
      </c>
      <c r="H30">
        <v>316.7</v>
      </c>
      <c r="I30">
        <v>104</v>
      </c>
      <c r="J30">
        <v>0.56836122513420007</v>
      </c>
      <c r="K30">
        <v>0.67307692307692579</v>
      </c>
      <c r="L30" t="s">
        <v>121</v>
      </c>
      <c r="M30" t="s">
        <v>110</v>
      </c>
      <c r="N30">
        <v>2</v>
      </c>
      <c r="O30" t="s">
        <v>126</v>
      </c>
    </row>
    <row r="31" spans="1:15" hidden="1" x14ac:dyDescent="0.35">
      <c r="A31" t="s">
        <v>33</v>
      </c>
      <c r="B31">
        <v>2013</v>
      </c>
      <c r="C31" t="s">
        <v>35</v>
      </c>
      <c r="D31" s="29">
        <v>41306</v>
      </c>
      <c r="E31" t="s">
        <v>82</v>
      </c>
      <c r="F31">
        <v>308.5</v>
      </c>
      <c r="G31">
        <v>104.7</v>
      </c>
      <c r="H31">
        <v>307</v>
      </c>
      <c r="I31">
        <v>104</v>
      </c>
      <c r="J31">
        <v>0.48859934853420189</v>
      </c>
      <c r="K31">
        <v>0.67307692307692579</v>
      </c>
      <c r="L31" t="s">
        <v>121</v>
      </c>
      <c r="M31" t="s">
        <v>110</v>
      </c>
      <c r="N31">
        <v>2</v>
      </c>
      <c r="O31" t="s">
        <v>126</v>
      </c>
    </row>
    <row r="32" spans="1:15" hidden="1" x14ac:dyDescent="0.35">
      <c r="A32" t="s">
        <v>33</v>
      </c>
      <c r="B32">
        <v>2013</v>
      </c>
      <c r="C32" t="s">
        <v>35</v>
      </c>
      <c r="D32" s="29">
        <v>41306</v>
      </c>
      <c r="E32" t="s">
        <v>83</v>
      </c>
      <c r="F32">
        <v>419.6</v>
      </c>
      <c r="G32">
        <v>104.7</v>
      </c>
      <c r="H32">
        <v>417.50000000000006</v>
      </c>
      <c r="I32">
        <v>104</v>
      </c>
      <c r="J32">
        <v>0.50299401197603966</v>
      </c>
      <c r="K32">
        <v>0.67307692307692579</v>
      </c>
      <c r="L32" t="s">
        <v>121</v>
      </c>
      <c r="M32" t="s">
        <v>110</v>
      </c>
      <c r="N32">
        <v>2</v>
      </c>
      <c r="O32" t="s">
        <v>126</v>
      </c>
    </row>
    <row r="33" spans="1:15" hidden="1" x14ac:dyDescent="0.35">
      <c r="A33" t="s">
        <v>33</v>
      </c>
      <c r="B33">
        <v>2013</v>
      </c>
      <c r="C33" t="s">
        <v>35</v>
      </c>
      <c r="D33" s="29">
        <v>41306</v>
      </c>
      <c r="E33" t="s">
        <v>84</v>
      </c>
      <c r="F33">
        <v>209.5</v>
      </c>
      <c r="G33">
        <v>104.7</v>
      </c>
      <c r="H33">
        <v>208.5</v>
      </c>
      <c r="I33">
        <v>104</v>
      </c>
      <c r="J33">
        <v>0.47961630695443641</v>
      </c>
      <c r="K33">
        <v>0.67307692307692579</v>
      </c>
      <c r="L33" t="s">
        <v>121</v>
      </c>
      <c r="M33" t="s">
        <v>110</v>
      </c>
      <c r="N33">
        <v>2</v>
      </c>
      <c r="O33" t="s">
        <v>126</v>
      </c>
    </row>
    <row r="34" spans="1:15" hidden="1" x14ac:dyDescent="0.35">
      <c r="A34" t="s">
        <v>33</v>
      </c>
      <c r="B34">
        <v>2013</v>
      </c>
      <c r="C34" t="s">
        <v>35</v>
      </c>
      <c r="D34" s="29">
        <v>41306</v>
      </c>
      <c r="E34" t="s">
        <v>21</v>
      </c>
      <c r="F34">
        <v>105.7</v>
      </c>
      <c r="G34">
        <v>104.7</v>
      </c>
      <c r="H34">
        <v>105.4</v>
      </c>
      <c r="I34">
        <v>104</v>
      </c>
      <c r="J34">
        <v>0.28462998102466525</v>
      </c>
      <c r="K34">
        <v>0.67307692307692579</v>
      </c>
      <c r="L34" t="s">
        <v>121</v>
      </c>
      <c r="M34" t="s">
        <v>110</v>
      </c>
      <c r="N34">
        <v>2</v>
      </c>
      <c r="O34" t="s">
        <v>126</v>
      </c>
    </row>
    <row r="35" spans="1:15" hidden="1" x14ac:dyDescent="0.35">
      <c r="A35" t="s">
        <v>33</v>
      </c>
      <c r="B35">
        <v>2013</v>
      </c>
      <c r="C35" t="s">
        <v>35</v>
      </c>
      <c r="D35" s="29">
        <v>41306</v>
      </c>
      <c r="E35" t="s">
        <v>23</v>
      </c>
      <c r="F35">
        <v>104.7</v>
      </c>
      <c r="G35">
        <v>104.7</v>
      </c>
      <c r="H35">
        <v>104.1</v>
      </c>
      <c r="I35">
        <v>104</v>
      </c>
      <c r="J35">
        <v>0.57636887608069987</v>
      </c>
      <c r="K35">
        <v>0.67307692307692579</v>
      </c>
      <c r="L35" t="s">
        <v>121</v>
      </c>
      <c r="M35" t="s">
        <v>110</v>
      </c>
      <c r="N35">
        <v>2</v>
      </c>
      <c r="O35" t="s">
        <v>126</v>
      </c>
    </row>
    <row r="36" spans="1:15" hidden="1" x14ac:dyDescent="0.35">
      <c r="A36" t="s">
        <v>33</v>
      </c>
      <c r="B36">
        <v>2013</v>
      </c>
      <c r="C36" t="s">
        <v>35</v>
      </c>
      <c r="D36" s="29">
        <v>41306</v>
      </c>
      <c r="E36" t="s">
        <v>75</v>
      </c>
      <c r="F36">
        <v>1284.6000000000001</v>
      </c>
      <c r="G36">
        <v>104.7</v>
      </c>
      <c r="H36">
        <v>1271.3000000000002</v>
      </c>
      <c r="I36">
        <v>104</v>
      </c>
      <c r="J36">
        <v>1.0461732085267013</v>
      </c>
      <c r="K36">
        <v>0.67307692307692579</v>
      </c>
      <c r="L36" t="s">
        <v>121</v>
      </c>
      <c r="M36" t="s">
        <v>110</v>
      </c>
      <c r="N36">
        <v>2</v>
      </c>
      <c r="O36" t="s">
        <v>126</v>
      </c>
    </row>
    <row r="37" spans="1:15" hidden="1" x14ac:dyDescent="0.35">
      <c r="A37" t="s">
        <v>30</v>
      </c>
      <c r="B37">
        <v>2013</v>
      </c>
      <c r="C37" t="s">
        <v>35</v>
      </c>
      <c r="D37" s="29">
        <v>41306</v>
      </c>
      <c r="E37" t="s">
        <v>17</v>
      </c>
      <c r="F37">
        <v>320.39999999999998</v>
      </c>
      <c r="G37">
        <v>105.8</v>
      </c>
      <c r="H37">
        <v>318.70000000000005</v>
      </c>
      <c r="I37">
        <v>105.1</v>
      </c>
      <c r="J37">
        <v>0.5334170065892474</v>
      </c>
      <c r="K37">
        <v>0.66603235014272388</v>
      </c>
      <c r="L37" t="s">
        <v>121</v>
      </c>
      <c r="M37" t="s">
        <v>110</v>
      </c>
      <c r="N37">
        <v>2</v>
      </c>
      <c r="O37" t="s">
        <v>126</v>
      </c>
    </row>
    <row r="38" spans="1:15" hidden="1" x14ac:dyDescent="0.35">
      <c r="A38" t="s">
        <v>30</v>
      </c>
      <c r="B38">
        <v>2013</v>
      </c>
      <c r="C38" t="s">
        <v>35</v>
      </c>
      <c r="D38" s="29">
        <v>41306</v>
      </c>
      <c r="E38" t="s">
        <v>82</v>
      </c>
      <c r="F38">
        <v>308.39999999999998</v>
      </c>
      <c r="G38">
        <v>105.8</v>
      </c>
      <c r="H38">
        <v>307.39999999999998</v>
      </c>
      <c r="I38">
        <v>105.1</v>
      </c>
      <c r="J38">
        <v>0.32530904359141188</v>
      </c>
      <c r="K38">
        <v>0.66603235014272388</v>
      </c>
      <c r="L38" t="s">
        <v>121</v>
      </c>
      <c r="M38" t="s">
        <v>110</v>
      </c>
      <c r="N38">
        <v>2</v>
      </c>
      <c r="O38" t="s">
        <v>126</v>
      </c>
    </row>
    <row r="39" spans="1:15" hidden="1" x14ac:dyDescent="0.35">
      <c r="A39" t="s">
        <v>30</v>
      </c>
      <c r="B39">
        <v>2013</v>
      </c>
      <c r="C39" t="s">
        <v>35</v>
      </c>
      <c r="D39" s="29">
        <v>41306</v>
      </c>
      <c r="E39" t="s">
        <v>83</v>
      </c>
      <c r="F39">
        <v>419.29999999999995</v>
      </c>
      <c r="G39">
        <v>105.8</v>
      </c>
      <c r="H39">
        <v>417.99999999999994</v>
      </c>
      <c r="I39">
        <v>105.1</v>
      </c>
      <c r="J39">
        <v>0.311004784688998</v>
      </c>
      <c r="K39">
        <v>0.66603235014272388</v>
      </c>
      <c r="L39" t="s">
        <v>121</v>
      </c>
      <c r="M39" t="s">
        <v>110</v>
      </c>
      <c r="N39">
        <v>2</v>
      </c>
      <c r="O39" t="s">
        <v>126</v>
      </c>
    </row>
    <row r="40" spans="1:15" hidden="1" x14ac:dyDescent="0.35">
      <c r="A40" t="s">
        <v>30</v>
      </c>
      <c r="B40">
        <v>2013</v>
      </c>
      <c r="C40" t="s">
        <v>35</v>
      </c>
      <c r="D40" s="29">
        <v>41306</v>
      </c>
      <c r="E40" t="s">
        <v>84</v>
      </c>
      <c r="F40">
        <v>209.60000000000002</v>
      </c>
      <c r="G40">
        <v>105.8</v>
      </c>
      <c r="H40">
        <v>208.8</v>
      </c>
      <c r="I40">
        <v>105.1</v>
      </c>
      <c r="J40">
        <v>0.38314176245211273</v>
      </c>
      <c r="K40">
        <v>0.66603235014272388</v>
      </c>
      <c r="L40" t="s">
        <v>121</v>
      </c>
      <c r="M40" t="s">
        <v>110</v>
      </c>
      <c r="N40">
        <v>2</v>
      </c>
      <c r="O40" t="s">
        <v>126</v>
      </c>
    </row>
    <row r="41" spans="1:15" hidden="1" x14ac:dyDescent="0.35">
      <c r="A41" t="s">
        <v>30</v>
      </c>
      <c r="B41">
        <v>2013</v>
      </c>
      <c r="C41" t="s">
        <v>35</v>
      </c>
      <c r="D41" s="29">
        <v>41306</v>
      </c>
      <c r="E41" t="s">
        <v>21</v>
      </c>
      <c r="F41">
        <v>106.2</v>
      </c>
      <c r="G41">
        <v>105.8</v>
      </c>
      <c r="H41">
        <v>105.5</v>
      </c>
      <c r="I41">
        <v>105.1</v>
      </c>
      <c r="J41">
        <v>0.66350710900474197</v>
      </c>
      <c r="K41">
        <v>0.66603235014272388</v>
      </c>
      <c r="L41" t="s">
        <v>121</v>
      </c>
      <c r="M41" t="s">
        <v>110</v>
      </c>
      <c r="N41">
        <v>2</v>
      </c>
      <c r="O41" t="s">
        <v>126</v>
      </c>
    </row>
    <row r="42" spans="1:15" hidden="1" x14ac:dyDescent="0.35">
      <c r="A42" t="s">
        <v>30</v>
      </c>
      <c r="B42">
        <v>2013</v>
      </c>
      <c r="C42" t="s">
        <v>35</v>
      </c>
      <c r="D42" s="29">
        <v>41306</v>
      </c>
      <c r="E42" t="s">
        <v>23</v>
      </c>
      <c r="F42">
        <v>104.4</v>
      </c>
      <c r="G42">
        <v>105.8</v>
      </c>
      <c r="H42">
        <v>104</v>
      </c>
      <c r="I42">
        <v>105.1</v>
      </c>
      <c r="J42">
        <v>0.38461538461539008</v>
      </c>
      <c r="K42">
        <v>0.66603235014272388</v>
      </c>
      <c r="L42" t="s">
        <v>121</v>
      </c>
      <c r="M42" t="s">
        <v>110</v>
      </c>
      <c r="N42">
        <v>2</v>
      </c>
      <c r="O42" t="s">
        <v>126</v>
      </c>
    </row>
    <row r="43" spans="1:15" hidden="1" x14ac:dyDescent="0.35">
      <c r="A43" t="s">
        <v>30</v>
      </c>
      <c r="B43">
        <v>2013</v>
      </c>
      <c r="C43" t="s">
        <v>35</v>
      </c>
      <c r="D43" s="29">
        <v>41306</v>
      </c>
      <c r="E43" t="s">
        <v>75</v>
      </c>
      <c r="F43">
        <v>1275.3</v>
      </c>
      <c r="G43">
        <v>105.8</v>
      </c>
      <c r="H43">
        <v>1266.8999999999999</v>
      </c>
      <c r="I43">
        <v>105.1</v>
      </c>
      <c r="J43">
        <v>0.6630357565711652</v>
      </c>
      <c r="K43">
        <v>0.66603235014272388</v>
      </c>
      <c r="L43" t="s">
        <v>121</v>
      </c>
      <c r="M43" t="s">
        <v>110</v>
      </c>
      <c r="N43">
        <v>2</v>
      </c>
      <c r="O43" t="s">
        <v>126</v>
      </c>
    </row>
    <row r="44" spans="1:15" hidden="1" x14ac:dyDescent="0.35">
      <c r="A44" t="s">
        <v>34</v>
      </c>
      <c r="B44">
        <v>2013</v>
      </c>
      <c r="C44" t="s">
        <v>36</v>
      </c>
      <c r="D44" s="29">
        <v>41334</v>
      </c>
      <c r="E44" t="s">
        <v>23</v>
      </c>
      <c r="F44">
        <v>104.9</v>
      </c>
      <c r="G44">
        <v>105.5</v>
      </c>
      <c r="H44">
        <v>104.5</v>
      </c>
      <c r="I44">
        <v>105.3</v>
      </c>
      <c r="J44">
        <v>0.38277511961723032</v>
      </c>
      <c r="K44">
        <v>0.18993352326685931</v>
      </c>
      <c r="L44" t="s">
        <v>121</v>
      </c>
      <c r="M44" t="s">
        <v>110</v>
      </c>
      <c r="N44">
        <v>3</v>
      </c>
      <c r="O44" t="s">
        <v>111</v>
      </c>
    </row>
    <row r="45" spans="1:15" hidden="1" x14ac:dyDescent="0.35">
      <c r="A45" t="s">
        <v>34</v>
      </c>
      <c r="B45">
        <v>2013</v>
      </c>
      <c r="C45" t="s">
        <v>36</v>
      </c>
      <c r="D45" s="29">
        <v>41334</v>
      </c>
      <c r="E45" t="s">
        <v>21</v>
      </c>
      <c r="F45">
        <v>106.1</v>
      </c>
      <c r="G45">
        <v>105.5</v>
      </c>
      <c r="H45">
        <v>106</v>
      </c>
      <c r="I45">
        <v>105.3</v>
      </c>
      <c r="J45">
        <v>9.433962264150407E-2</v>
      </c>
      <c r="K45">
        <v>0.18993352326685931</v>
      </c>
      <c r="L45" t="s">
        <v>121</v>
      </c>
      <c r="M45" t="s">
        <v>110</v>
      </c>
      <c r="N45">
        <v>3</v>
      </c>
      <c r="O45" t="s">
        <v>111</v>
      </c>
    </row>
    <row r="46" spans="1:15" hidden="1" x14ac:dyDescent="0.35">
      <c r="A46" t="s">
        <v>34</v>
      </c>
      <c r="B46">
        <v>2013</v>
      </c>
      <c r="C46" t="s">
        <v>36</v>
      </c>
      <c r="D46" s="29">
        <v>41334</v>
      </c>
      <c r="E46" t="s">
        <v>84</v>
      </c>
      <c r="F46">
        <v>210.3</v>
      </c>
      <c r="G46">
        <v>105.5</v>
      </c>
      <c r="H46">
        <v>209.60000000000002</v>
      </c>
      <c r="I46">
        <v>105.3</v>
      </c>
      <c r="J46">
        <v>0.3339694656488495</v>
      </c>
      <c r="K46">
        <v>0.18993352326685931</v>
      </c>
      <c r="L46" t="s">
        <v>121</v>
      </c>
      <c r="M46" t="s">
        <v>110</v>
      </c>
      <c r="N46">
        <v>3</v>
      </c>
      <c r="O46" t="s">
        <v>111</v>
      </c>
    </row>
    <row r="47" spans="1:15" hidden="1" x14ac:dyDescent="0.35">
      <c r="A47" t="s">
        <v>34</v>
      </c>
      <c r="B47">
        <v>2013</v>
      </c>
      <c r="C47" t="s">
        <v>36</v>
      </c>
      <c r="D47" s="29">
        <v>41334</v>
      </c>
      <c r="E47" t="s">
        <v>83</v>
      </c>
      <c r="F47">
        <v>420.8</v>
      </c>
      <c r="G47">
        <v>105.5</v>
      </c>
      <c r="H47">
        <v>419.29999999999995</v>
      </c>
      <c r="I47">
        <v>105.3</v>
      </c>
      <c r="J47">
        <v>0.35773908895780038</v>
      </c>
      <c r="K47">
        <v>0.18993352326685931</v>
      </c>
      <c r="L47" t="s">
        <v>121</v>
      </c>
      <c r="M47" t="s">
        <v>110</v>
      </c>
      <c r="N47">
        <v>3</v>
      </c>
      <c r="O47" t="s">
        <v>111</v>
      </c>
    </row>
    <row r="48" spans="1:15" hidden="1" x14ac:dyDescent="0.35">
      <c r="A48" t="s">
        <v>34</v>
      </c>
      <c r="B48">
        <v>2013</v>
      </c>
      <c r="C48" t="s">
        <v>36</v>
      </c>
      <c r="D48" s="29">
        <v>41334</v>
      </c>
      <c r="E48" t="s">
        <v>82</v>
      </c>
      <c r="F48">
        <v>309.5</v>
      </c>
      <c r="G48">
        <v>105.5</v>
      </c>
      <c r="H48">
        <v>308.5</v>
      </c>
      <c r="I48">
        <v>105.3</v>
      </c>
      <c r="J48">
        <v>0.32414910858995138</v>
      </c>
      <c r="K48">
        <v>0.18993352326685931</v>
      </c>
      <c r="L48" t="s">
        <v>121</v>
      </c>
      <c r="M48" t="s">
        <v>110</v>
      </c>
      <c r="N48">
        <v>3</v>
      </c>
      <c r="O48" t="s">
        <v>111</v>
      </c>
    </row>
    <row r="49" spans="1:15" hidden="1" x14ac:dyDescent="0.35">
      <c r="A49" t="s">
        <v>34</v>
      </c>
      <c r="B49">
        <v>2013</v>
      </c>
      <c r="C49" t="s">
        <v>36</v>
      </c>
      <c r="D49" s="29">
        <v>41334</v>
      </c>
      <c r="E49" t="s">
        <v>17</v>
      </c>
      <c r="F49">
        <v>321.2</v>
      </c>
      <c r="G49">
        <v>105.5</v>
      </c>
      <c r="H49">
        <v>319.7</v>
      </c>
      <c r="I49">
        <v>105.3</v>
      </c>
      <c r="J49">
        <v>0.46918986549890523</v>
      </c>
      <c r="K49">
        <v>0.18993352326685931</v>
      </c>
      <c r="L49" t="s">
        <v>121</v>
      </c>
      <c r="M49" t="s">
        <v>110</v>
      </c>
      <c r="N49">
        <v>3</v>
      </c>
      <c r="O49" t="s">
        <v>111</v>
      </c>
    </row>
    <row r="50" spans="1:15" hidden="1" x14ac:dyDescent="0.35">
      <c r="A50" t="s">
        <v>34</v>
      </c>
      <c r="B50">
        <v>2013</v>
      </c>
      <c r="C50" t="s">
        <v>36</v>
      </c>
      <c r="D50" s="29">
        <v>41334</v>
      </c>
      <c r="E50" t="s">
        <v>75</v>
      </c>
      <c r="F50">
        <v>1277.8000000000002</v>
      </c>
      <c r="G50">
        <v>105.5</v>
      </c>
      <c r="H50">
        <v>1278.7</v>
      </c>
      <c r="I50">
        <v>105.3</v>
      </c>
      <c r="J50">
        <v>-7.0383983733468644E-2</v>
      </c>
      <c r="K50">
        <v>0.18993352326685931</v>
      </c>
      <c r="L50" t="s">
        <v>121</v>
      </c>
      <c r="M50" t="s">
        <v>110</v>
      </c>
      <c r="N50">
        <v>3</v>
      </c>
      <c r="O50" t="s">
        <v>111</v>
      </c>
    </row>
    <row r="51" spans="1:15" hidden="1" x14ac:dyDescent="0.35">
      <c r="A51" t="s">
        <v>33</v>
      </c>
      <c r="B51">
        <v>2013</v>
      </c>
      <c r="C51" t="s">
        <v>36</v>
      </c>
      <c r="D51" s="29">
        <v>41334</v>
      </c>
      <c r="E51" t="s">
        <v>17</v>
      </c>
      <c r="F51">
        <v>320.2</v>
      </c>
      <c r="G51">
        <v>105</v>
      </c>
      <c r="H51">
        <v>318.5</v>
      </c>
      <c r="I51">
        <v>104.7</v>
      </c>
      <c r="J51">
        <v>0.53375196232338729</v>
      </c>
      <c r="K51">
        <v>0.28653295128939554</v>
      </c>
      <c r="L51" t="s">
        <v>121</v>
      </c>
      <c r="M51" t="s">
        <v>110</v>
      </c>
      <c r="N51">
        <v>3</v>
      </c>
      <c r="O51" t="s">
        <v>111</v>
      </c>
    </row>
    <row r="52" spans="1:15" hidden="1" x14ac:dyDescent="0.35">
      <c r="A52" t="s">
        <v>33</v>
      </c>
      <c r="B52">
        <v>2013</v>
      </c>
      <c r="C52" t="s">
        <v>36</v>
      </c>
      <c r="D52" s="29">
        <v>41334</v>
      </c>
      <c r="E52" t="s">
        <v>82</v>
      </c>
      <c r="F52">
        <v>309.7</v>
      </c>
      <c r="G52">
        <v>105</v>
      </c>
      <c r="H52">
        <v>308.5</v>
      </c>
      <c r="I52">
        <v>104.7</v>
      </c>
      <c r="J52">
        <v>0.38897893030793795</v>
      </c>
      <c r="K52">
        <v>0.28653295128939554</v>
      </c>
      <c r="L52" t="s">
        <v>121</v>
      </c>
      <c r="M52" t="s">
        <v>110</v>
      </c>
      <c r="N52">
        <v>3</v>
      </c>
      <c r="O52" t="s">
        <v>111</v>
      </c>
    </row>
    <row r="53" spans="1:15" hidden="1" x14ac:dyDescent="0.35">
      <c r="A53" t="s">
        <v>33</v>
      </c>
      <c r="B53">
        <v>2013</v>
      </c>
      <c r="C53" t="s">
        <v>36</v>
      </c>
      <c r="D53" s="29">
        <v>41334</v>
      </c>
      <c r="E53" t="s">
        <v>83</v>
      </c>
      <c r="F53">
        <v>421.5</v>
      </c>
      <c r="G53">
        <v>105</v>
      </c>
      <c r="H53">
        <v>419.6</v>
      </c>
      <c r="I53">
        <v>104.7</v>
      </c>
      <c r="J53">
        <v>0.45281220209723</v>
      </c>
      <c r="K53">
        <v>0.28653295128939554</v>
      </c>
      <c r="L53" t="s">
        <v>121</v>
      </c>
      <c r="M53" t="s">
        <v>110</v>
      </c>
      <c r="N53">
        <v>3</v>
      </c>
      <c r="O53" t="s">
        <v>111</v>
      </c>
    </row>
    <row r="54" spans="1:15" hidden="1" x14ac:dyDescent="0.35">
      <c r="A54" t="s">
        <v>33</v>
      </c>
      <c r="B54">
        <v>2013</v>
      </c>
      <c r="C54" t="s">
        <v>36</v>
      </c>
      <c r="D54" s="29">
        <v>41334</v>
      </c>
      <c r="E54" t="s">
        <v>84</v>
      </c>
      <c r="F54">
        <v>210.60000000000002</v>
      </c>
      <c r="G54">
        <v>105</v>
      </c>
      <c r="H54">
        <v>209.5</v>
      </c>
      <c r="I54">
        <v>104.7</v>
      </c>
      <c r="J54">
        <v>0.52505966587113262</v>
      </c>
      <c r="K54">
        <v>0.28653295128939554</v>
      </c>
      <c r="L54" t="s">
        <v>121</v>
      </c>
      <c r="M54" t="s">
        <v>110</v>
      </c>
      <c r="N54">
        <v>3</v>
      </c>
      <c r="O54" t="s">
        <v>111</v>
      </c>
    </row>
    <row r="55" spans="1:15" hidden="1" x14ac:dyDescent="0.35">
      <c r="A55" t="s">
        <v>33</v>
      </c>
      <c r="B55">
        <v>2013</v>
      </c>
      <c r="C55" t="s">
        <v>36</v>
      </c>
      <c r="D55" s="29">
        <v>41334</v>
      </c>
      <c r="E55" t="s">
        <v>21</v>
      </c>
      <c r="F55">
        <v>106</v>
      </c>
      <c r="G55">
        <v>105</v>
      </c>
      <c r="H55">
        <v>105.7</v>
      </c>
      <c r="I55">
        <v>104.7</v>
      </c>
      <c r="J55">
        <v>0.28382213812677121</v>
      </c>
      <c r="K55">
        <v>0.28653295128939554</v>
      </c>
      <c r="L55" t="s">
        <v>121</v>
      </c>
      <c r="M55" t="s">
        <v>110</v>
      </c>
      <c r="N55">
        <v>3</v>
      </c>
      <c r="O55" t="s">
        <v>111</v>
      </c>
    </row>
    <row r="56" spans="1:15" hidden="1" x14ac:dyDescent="0.35">
      <c r="A56" t="s">
        <v>33</v>
      </c>
      <c r="B56">
        <v>2013</v>
      </c>
      <c r="C56" t="s">
        <v>36</v>
      </c>
      <c r="D56" s="29">
        <v>41334</v>
      </c>
      <c r="E56" t="s">
        <v>23</v>
      </c>
      <c r="F56">
        <v>105.2</v>
      </c>
      <c r="G56">
        <v>105</v>
      </c>
      <c r="H56">
        <v>104.7</v>
      </c>
      <c r="I56">
        <v>104.7</v>
      </c>
      <c r="J56">
        <v>0.47755491881566381</v>
      </c>
      <c r="K56">
        <v>0.28653295128939554</v>
      </c>
      <c r="L56" t="s">
        <v>121</v>
      </c>
      <c r="M56" t="s">
        <v>110</v>
      </c>
      <c r="N56">
        <v>3</v>
      </c>
      <c r="O56" t="s">
        <v>111</v>
      </c>
    </row>
    <row r="57" spans="1:15" hidden="1" x14ac:dyDescent="0.35">
      <c r="A57" t="s">
        <v>33</v>
      </c>
      <c r="B57">
        <v>2013</v>
      </c>
      <c r="C57" t="s">
        <v>36</v>
      </c>
      <c r="D57" s="29">
        <v>41334</v>
      </c>
      <c r="E57" t="s">
        <v>75</v>
      </c>
      <c r="F57">
        <v>1279.8</v>
      </c>
      <c r="G57">
        <v>105</v>
      </c>
      <c r="H57">
        <v>1284.6000000000001</v>
      </c>
      <c r="I57">
        <v>104.7</v>
      </c>
      <c r="J57">
        <v>-0.37365716954695483</v>
      </c>
      <c r="K57">
        <v>0.28653295128939554</v>
      </c>
      <c r="L57" t="s">
        <v>121</v>
      </c>
      <c r="M57" t="s">
        <v>110</v>
      </c>
      <c r="N57">
        <v>3</v>
      </c>
      <c r="O57" t="s">
        <v>111</v>
      </c>
    </row>
    <row r="58" spans="1:15" hidden="1" x14ac:dyDescent="0.35">
      <c r="A58" t="s">
        <v>30</v>
      </c>
      <c r="B58">
        <v>2013</v>
      </c>
      <c r="C58" t="s">
        <v>36</v>
      </c>
      <c r="D58" s="29">
        <v>41334</v>
      </c>
      <c r="E58" t="s">
        <v>17</v>
      </c>
      <c r="F58">
        <v>321.89999999999998</v>
      </c>
      <c r="G58">
        <v>106</v>
      </c>
      <c r="H58">
        <v>320.39999999999998</v>
      </c>
      <c r="I58">
        <v>105.8</v>
      </c>
      <c r="J58">
        <v>0.46816479400749067</v>
      </c>
      <c r="K58">
        <v>0.18903591682419929</v>
      </c>
      <c r="L58" t="s">
        <v>121</v>
      </c>
      <c r="M58" t="s">
        <v>110</v>
      </c>
      <c r="N58">
        <v>3</v>
      </c>
      <c r="O58" t="s">
        <v>111</v>
      </c>
    </row>
    <row r="59" spans="1:15" hidden="1" x14ac:dyDescent="0.35">
      <c r="A59" t="s">
        <v>30</v>
      </c>
      <c r="B59">
        <v>2013</v>
      </c>
      <c r="C59" t="s">
        <v>36</v>
      </c>
      <c r="D59" s="29">
        <v>41334</v>
      </c>
      <c r="E59" t="s">
        <v>82</v>
      </c>
      <c r="F59">
        <v>309.3</v>
      </c>
      <c r="G59">
        <v>106</v>
      </c>
      <c r="H59">
        <v>308.39999999999998</v>
      </c>
      <c r="I59">
        <v>105.8</v>
      </c>
      <c r="J59">
        <v>0.29182879377433013</v>
      </c>
      <c r="K59">
        <v>0.18903591682419929</v>
      </c>
      <c r="L59" t="s">
        <v>121</v>
      </c>
      <c r="M59" t="s">
        <v>110</v>
      </c>
      <c r="N59">
        <v>3</v>
      </c>
      <c r="O59" t="s">
        <v>111</v>
      </c>
    </row>
    <row r="60" spans="1:15" hidden="1" x14ac:dyDescent="0.35">
      <c r="A60" t="s">
        <v>30</v>
      </c>
      <c r="B60">
        <v>2013</v>
      </c>
      <c r="C60" t="s">
        <v>36</v>
      </c>
      <c r="D60" s="29">
        <v>41334</v>
      </c>
      <c r="E60" t="s">
        <v>83</v>
      </c>
      <c r="F60">
        <v>420.40000000000003</v>
      </c>
      <c r="G60">
        <v>106</v>
      </c>
      <c r="H60">
        <v>419.29999999999995</v>
      </c>
      <c r="I60">
        <v>105.8</v>
      </c>
      <c r="J60">
        <v>0.26234199856906265</v>
      </c>
      <c r="K60">
        <v>0.18903591682419929</v>
      </c>
      <c r="L60" t="s">
        <v>121</v>
      </c>
      <c r="M60" t="s">
        <v>110</v>
      </c>
      <c r="N60">
        <v>3</v>
      </c>
      <c r="O60" t="s">
        <v>111</v>
      </c>
    </row>
    <row r="61" spans="1:15" hidden="1" x14ac:dyDescent="0.35">
      <c r="A61" t="s">
        <v>30</v>
      </c>
      <c r="B61">
        <v>2013</v>
      </c>
      <c r="C61" t="s">
        <v>36</v>
      </c>
      <c r="D61" s="29">
        <v>41334</v>
      </c>
      <c r="E61" t="s">
        <v>84</v>
      </c>
      <c r="F61">
        <v>210.2</v>
      </c>
      <c r="G61">
        <v>106</v>
      </c>
      <c r="H61">
        <v>209.60000000000002</v>
      </c>
      <c r="I61">
        <v>105.8</v>
      </c>
      <c r="J61">
        <v>0.28625954198471654</v>
      </c>
      <c r="K61">
        <v>0.18903591682419929</v>
      </c>
      <c r="L61" t="s">
        <v>121</v>
      </c>
      <c r="M61" t="s">
        <v>110</v>
      </c>
      <c r="N61">
        <v>3</v>
      </c>
      <c r="O61" t="s">
        <v>111</v>
      </c>
    </row>
    <row r="62" spans="1:15" hidden="1" x14ac:dyDescent="0.35">
      <c r="A62" t="s">
        <v>30</v>
      </c>
      <c r="B62">
        <v>2013</v>
      </c>
      <c r="C62" t="s">
        <v>36</v>
      </c>
      <c r="D62" s="29">
        <v>41334</v>
      </c>
      <c r="E62" t="s">
        <v>21</v>
      </c>
      <c r="F62">
        <v>106.1</v>
      </c>
      <c r="G62">
        <v>106</v>
      </c>
      <c r="H62">
        <v>106.2</v>
      </c>
      <c r="I62">
        <v>105.8</v>
      </c>
      <c r="J62">
        <v>-9.4161958568746262E-2</v>
      </c>
      <c r="K62">
        <v>0.18903591682419929</v>
      </c>
      <c r="L62" t="s">
        <v>121</v>
      </c>
      <c r="M62" t="s">
        <v>110</v>
      </c>
      <c r="N62">
        <v>3</v>
      </c>
      <c r="O62" t="s">
        <v>111</v>
      </c>
    </row>
    <row r="63" spans="1:15" hidden="1" x14ac:dyDescent="0.35">
      <c r="A63" t="s">
        <v>30</v>
      </c>
      <c r="B63">
        <v>2013</v>
      </c>
      <c r="C63" t="s">
        <v>36</v>
      </c>
      <c r="D63" s="29">
        <v>41334</v>
      </c>
      <c r="E63" t="s">
        <v>23</v>
      </c>
      <c r="F63">
        <v>104.7</v>
      </c>
      <c r="G63">
        <v>106</v>
      </c>
      <c r="H63">
        <v>104.4</v>
      </c>
      <c r="I63">
        <v>105.8</v>
      </c>
      <c r="J63">
        <v>0.28735632183907772</v>
      </c>
      <c r="K63">
        <v>0.18903591682419929</v>
      </c>
      <c r="L63" t="s">
        <v>121</v>
      </c>
      <c r="M63" t="s">
        <v>110</v>
      </c>
      <c r="N63">
        <v>3</v>
      </c>
      <c r="O63" t="s">
        <v>111</v>
      </c>
    </row>
    <row r="64" spans="1:15" hidden="1" x14ac:dyDescent="0.35">
      <c r="A64" t="s">
        <v>30</v>
      </c>
      <c r="B64">
        <v>2013</v>
      </c>
      <c r="C64" t="s">
        <v>36</v>
      </c>
      <c r="D64" s="29">
        <v>41334</v>
      </c>
      <c r="E64" t="s">
        <v>75</v>
      </c>
      <c r="F64">
        <v>1276.6000000000001</v>
      </c>
      <c r="G64">
        <v>106</v>
      </c>
      <c r="H64">
        <v>1275.3</v>
      </c>
      <c r="I64">
        <v>105.8</v>
      </c>
      <c r="J64">
        <v>0.10193679918451988</v>
      </c>
      <c r="K64">
        <v>0.18903591682419929</v>
      </c>
      <c r="L64" t="s">
        <v>121</v>
      </c>
      <c r="M64" t="s">
        <v>110</v>
      </c>
      <c r="N64">
        <v>3</v>
      </c>
      <c r="O64" t="s">
        <v>111</v>
      </c>
    </row>
    <row r="65" spans="1:15" hidden="1" x14ac:dyDescent="0.35">
      <c r="A65" t="s">
        <v>34</v>
      </c>
      <c r="B65">
        <v>2013</v>
      </c>
      <c r="C65" t="s">
        <v>37</v>
      </c>
      <c r="D65" s="29">
        <v>41365</v>
      </c>
      <c r="E65" t="s">
        <v>23</v>
      </c>
      <c r="F65">
        <v>105.3</v>
      </c>
      <c r="G65">
        <v>106.1</v>
      </c>
      <c r="H65">
        <v>104.9</v>
      </c>
      <c r="I65">
        <v>105.5</v>
      </c>
      <c r="J65">
        <v>0.38131553860819012</v>
      </c>
      <c r="K65">
        <v>0.56872037914691398</v>
      </c>
      <c r="L65" t="s">
        <v>121</v>
      </c>
      <c r="M65" t="s">
        <v>124</v>
      </c>
      <c r="N65">
        <v>4</v>
      </c>
      <c r="O65" t="s">
        <v>132</v>
      </c>
    </row>
    <row r="66" spans="1:15" hidden="1" x14ac:dyDescent="0.35">
      <c r="A66" t="s">
        <v>34</v>
      </c>
      <c r="B66">
        <v>2013</v>
      </c>
      <c r="C66" t="s">
        <v>37</v>
      </c>
      <c r="D66" s="29">
        <v>41365</v>
      </c>
      <c r="E66" t="s">
        <v>21</v>
      </c>
      <c r="F66">
        <v>106.5</v>
      </c>
      <c r="G66">
        <v>106.1</v>
      </c>
      <c r="H66">
        <v>106.1</v>
      </c>
      <c r="I66">
        <v>105.5</v>
      </c>
      <c r="J66">
        <v>0.37700282752121178</v>
      </c>
      <c r="K66">
        <v>0.56872037914691398</v>
      </c>
      <c r="L66" t="s">
        <v>121</v>
      </c>
      <c r="M66" t="s">
        <v>124</v>
      </c>
      <c r="N66">
        <v>4</v>
      </c>
      <c r="O66" t="s">
        <v>132</v>
      </c>
    </row>
    <row r="67" spans="1:15" hidden="1" x14ac:dyDescent="0.35">
      <c r="A67" t="s">
        <v>34</v>
      </c>
      <c r="B67">
        <v>2013</v>
      </c>
      <c r="C67" t="s">
        <v>37</v>
      </c>
      <c r="D67" s="29">
        <v>41365</v>
      </c>
      <c r="E67" t="s">
        <v>84</v>
      </c>
      <c r="F67">
        <v>211.1</v>
      </c>
      <c r="G67">
        <v>106.1</v>
      </c>
      <c r="H67">
        <v>210.3</v>
      </c>
      <c r="I67">
        <v>105.5</v>
      </c>
      <c r="J67">
        <v>0.38040893961007272</v>
      </c>
      <c r="K67">
        <v>0.56872037914691398</v>
      </c>
      <c r="L67" t="s">
        <v>121</v>
      </c>
      <c r="M67" t="s">
        <v>124</v>
      </c>
      <c r="N67">
        <v>4</v>
      </c>
      <c r="O67" t="s">
        <v>132</v>
      </c>
    </row>
    <row r="68" spans="1:15" hidden="1" x14ac:dyDescent="0.35">
      <c r="A68" t="s">
        <v>34</v>
      </c>
      <c r="B68">
        <v>2013</v>
      </c>
      <c r="C68" t="s">
        <v>37</v>
      </c>
      <c r="D68" s="29">
        <v>41365</v>
      </c>
      <c r="E68" t="s">
        <v>83</v>
      </c>
      <c r="F68">
        <v>421.79999999999995</v>
      </c>
      <c r="G68">
        <v>106.1</v>
      </c>
      <c r="H68">
        <v>420.8</v>
      </c>
      <c r="I68">
        <v>105.5</v>
      </c>
      <c r="J68">
        <v>0.23764258555131731</v>
      </c>
      <c r="K68">
        <v>0.56872037914691398</v>
      </c>
      <c r="L68" t="s">
        <v>121</v>
      </c>
      <c r="M68" t="s">
        <v>124</v>
      </c>
      <c r="N68">
        <v>4</v>
      </c>
      <c r="O68" t="s">
        <v>132</v>
      </c>
    </row>
    <row r="69" spans="1:15" hidden="1" x14ac:dyDescent="0.35">
      <c r="A69" t="s">
        <v>34</v>
      </c>
      <c r="B69">
        <v>2013</v>
      </c>
      <c r="C69" t="s">
        <v>37</v>
      </c>
      <c r="D69" s="29">
        <v>41365</v>
      </c>
      <c r="E69" t="s">
        <v>82</v>
      </c>
      <c r="F69">
        <v>310.2</v>
      </c>
      <c r="G69">
        <v>106.1</v>
      </c>
      <c r="H69">
        <v>309.5</v>
      </c>
      <c r="I69">
        <v>105.5</v>
      </c>
      <c r="J69">
        <v>0.22617124394183802</v>
      </c>
      <c r="K69">
        <v>0.56872037914691398</v>
      </c>
      <c r="L69" t="s">
        <v>121</v>
      </c>
      <c r="M69" t="s">
        <v>124</v>
      </c>
      <c r="N69">
        <v>4</v>
      </c>
      <c r="O69" t="s">
        <v>132</v>
      </c>
    </row>
    <row r="70" spans="1:15" hidden="1" x14ac:dyDescent="0.35">
      <c r="A70" t="s">
        <v>34</v>
      </c>
      <c r="B70">
        <v>2013</v>
      </c>
      <c r="C70" t="s">
        <v>37</v>
      </c>
      <c r="D70" s="29">
        <v>41365</v>
      </c>
      <c r="E70" t="s">
        <v>17</v>
      </c>
      <c r="F70">
        <v>322.89999999999998</v>
      </c>
      <c r="G70">
        <v>106.1</v>
      </c>
      <c r="H70">
        <v>321.2</v>
      </c>
      <c r="I70">
        <v>105.5</v>
      </c>
      <c r="J70">
        <v>0.52926525529264901</v>
      </c>
      <c r="K70">
        <v>0.56872037914691398</v>
      </c>
      <c r="L70" t="s">
        <v>121</v>
      </c>
      <c r="M70" t="s">
        <v>124</v>
      </c>
      <c r="N70">
        <v>4</v>
      </c>
      <c r="O70" t="s">
        <v>132</v>
      </c>
    </row>
    <row r="71" spans="1:15" hidden="1" x14ac:dyDescent="0.35">
      <c r="A71" t="s">
        <v>34</v>
      </c>
      <c r="B71">
        <v>2013</v>
      </c>
      <c r="C71" t="s">
        <v>37</v>
      </c>
      <c r="D71" s="29">
        <v>41365</v>
      </c>
      <c r="E71" t="s">
        <v>75</v>
      </c>
      <c r="F71">
        <v>1283</v>
      </c>
      <c r="G71">
        <v>106.1</v>
      </c>
      <c r="H71">
        <v>1277.8000000000002</v>
      </c>
      <c r="I71">
        <v>105.5</v>
      </c>
      <c r="J71">
        <v>0.40694944435747515</v>
      </c>
      <c r="K71">
        <v>0.56872037914691398</v>
      </c>
      <c r="L71" t="s">
        <v>121</v>
      </c>
      <c r="M71" t="s">
        <v>124</v>
      </c>
      <c r="N71">
        <v>4</v>
      </c>
      <c r="O71" t="s">
        <v>132</v>
      </c>
    </row>
    <row r="72" spans="1:15" hidden="1" x14ac:dyDescent="0.35">
      <c r="A72" t="s">
        <v>33</v>
      </c>
      <c r="B72">
        <v>2013</v>
      </c>
      <c r="C72" t="s">
        <v>37</v>
      </c>
      <c r="D72" s="29">
        <v>41365</v>
      </c>
      <c r="E72" t="s">
        <v>17</v>
      </c>
      <c r="F72">
        <v>322</v>
      </c>
      <c r="G72">
        <v>105.7</v>
      </c>
      <c r="H72">
        <v>320.2</v>
      </c>
      <c r="I72">
        <v>105</v>
      </c>
      <c r="J72">
        <v>0.56214865708932282</v>
      </c>
      <c r="K72">
        <v>0.66666666666666941</v>
      </c>
      <c r="L72" t="s">
        <v>121</v>
      </c>
      <c r="M72" t="s">
        <v>124</v>
      </c>
      <c r="N72">
        <v>4</v>
      </c>
      <c r="O72" t="s">
        <v>132</v>
      </c>
    </row>
    <row r="73" spans="1:15" hidden="1" x14ac:dyDescent="0.35">
      <c r="A73" t="s">
        <v>33</v>
      </c>
      <c r="B73">
        <v>2013</v>
      </c>
      <c r="C73" t="s">
        <v>37</v>
      </c>
      <c r="D73" s="29">
        <v>41365</v>
      </c>
      <c r="E73" t="s">
        <v>82</v>
      </c>
      <c r="F73">
        <v>310.7</v>
      </c>
      <c r="G73">
        <v>105.7</v>
      </c>
      <c r="H73">
        <v>309.7</v>
      </c>
      <c r="I73">
        <v>105</v>
      </c>
      <c r="J73">
        <v>0.32289312237649342</v>
      </c>
      <c r="K73">
        <v>0.66666666666666941</v>
      </c>
      <c r="L73" t="s">
        <v>121</v>
      </c>
      <c r="M73" t="s">
        <v>124</v>
      </c>
      <c r="N73">
        <v>4</v>
      </c>
      <c r="O73" t="s">
        <v>132</v>
      </c>
    </row>
    <row r="74" spans="1:15" hidden="1" x14ac:dyDescent="0.35">
      <c r="A74" t="s">
        <v>33</v>
      </c>
      <c r="B74">
        <v>2013</v>
      </c>
      <c r="C74" t="s">
        <v>37</v>
      </c>
      <c r="D74" s="29">
        <v>41365</v>
      </c>
      <c r="E74" t="s">
        <v>83</v>
      </c>
      <c r="F74">
        <v>423.9</v>
      </c>
      <c r="G74">
        <v>105.7</v>
      </c>
      <c r="H74">
        <v>421.5</v>
      </c>
      <c r="I74">
        <v>105</v>
      </c>
      <c r="J74">
        <v>0.56939501779358892</v>
      </c>
      <c r="K74">
        <v>0.66666666666666941</v>
      </c>
      <c r="L74" t="s">
        <v>121</v>
      </c>
      <c r="M74" t="s">
        <v>124</v>
      </c>
      <c r="N74">
        <v>4</v>
      </c>
      <c r="O74" t="s">
        <v>132</v>
      </c>
    </row>
    <row r="75" spans="1:15" hidden="1" x14ac:dyDescent="0.35">
      <c r="A75" t="s">
        <v>33</v>
      </c>
      <c r="B75">
        <v>2013</v>
      </c>
      <c r="C75" t="s">
        <v>37</v>
      </c>
      <c r="D75" s="29">
        <v>41365</v>
      </c>
      <c r="E75" t="s">
        <v>84</v>
      </c>
      <c r="F75">
        <v>211.6</v>
      </c>
      <c r="G75">
        <v>105.7</v>
      </c>
      <c r="H75">
        <v>210.60000000000002</v>
      </c>
      <c r="I75">
        <v>105</v>
      </c>
      <c r="J75">
        <v>0.47483380816712795</v>
      </c>
      <c r="K75">
        <v>0.66666666666666941</v>
      </c>
      <c r="L75" t="s">
        <v>121</v>
      </c>
      <c r="M75" t="s">
        <v>124</v>
      </c>
      <c r="N75">
        <v>4</v>
      </c>
      <c r="O75" t="s">
        <v>132</v>
      </c>
    </row>
    <row r="76" spans="1:15" hidden="1" x14ac:dyDescent="0.35">
      <c r="A76" t="s">
        <v>33</v>
      </c>
      <c r="B76">
        <v>2013</v>
      </c>
      <c r="C76" t="s">
        <v>37</v>
      </c>
      <c r="D76" s="29">
        <v>41365</v>
      </c>
      <c r="E76" t="s">
        <v>21</v>
      </c>
      <c r="F76">
        <v>106.4</v>
      </c>
      <c r="G76">
        <v>105.7</v>
      </c>
      <c r="H76">
        <v>106</v>
      </c>
      <c r="I76">
        <v>105</v>
      </c>
      <c r="J76">
        <v>0.37735849056604309</v>
      </c>
      <c r="K76">
        <v>0.66666666666666941</v>
      </c>
      <c r="L76" t="s">
        <v>121</v>
      </c>
      <c r="M76" t="s">
        <v>124</v>
      </c>
      <c r="N76">
        <v>4</v>
      </c>
      <c r="O76" t="s">
        <v>132</v>
      </c>
    </row>
    <row r="77" spans="1:15" hidden="1" x14ac:dyDescent="0.35">
      <c r="A77" t="s">
        <v>33</v>
      </c>
      <c r="B77">
        <v>2013</v>
      </c>
      <c r="C77" t="s">
        <v>37</v>
      </c>
      <c r="D77" s="29">
        <v>41365</v>
      </c>
      <c r="E77" t="s">
        <v>23</v>
      </c>
      <c r="F77">
        <v>105.7</v>
      </c>
      <c r="G77">
        <v>105.7</v>
      </c>
      <c r="H77">
        <v>105.2</v>
      </c>
      <c r="I77">
        <v>105</v>
      </c>
      <c r="J77">
        <v>0.47528517110266161</v>
      </c>
      <c r="K77">
        <v>0.66666666666666941</v>
      </c>
      <c r="L77" t="s">
        <v>121</v>
      </c>
      <c r="M77" t="s">
        <v>124</v>
      </c>
      <c r="N77">
        <v>4</v>
      </c>
      <c r="O77" t="s">
        <v>132</v>
      </c>
    </row>
    <row r="78" spans="1:15" hidden="1" x14ac:dyDescent="0.35">
      <c r="A78" t="s">
        <v>33</v>
      </c>
      <c r="B78">
        <v>2013</v>
      </c>
      <c r="C78" t="s">
        <v>37</v>
      </c>
      <c r="D78" s="29">
        <v>41365</v>
      </c>
      <c r="E78" t="s">
        <v>75</v>
      </c>
      <c r="F78">
        <v>1289.4999999999998</v>
      </c>
      <c r="G78">
        <v>105.7</v>
      </c>
      <c r="H78">
        <v>1279.8</v>
      </c>
      <c r="I78">
        <v>105</v>
      </c>
      <c r="J78">
        <v>0.75793092670728379</v>
      </c>
      <c r="K78">
        <v>0.66666666666666941</v>
      </c>
      <c r="L78" t="s">
        <v>121</v>
      </c>
      <c r="M78" t="s">
        <v>124</v>
      </c>
      <c r="N78">
        <v>4</v>
      </c>
      <c r="O78" t="s">
        <v>132</v>
      </c>
    </row>
    <row r="79" spans="1:15" hidden="1" x14ac:dyDescent="0.35">
      <c r="A79" t="s">
        <v>30</v>
      </c>
      <c r="B79">
        <v>2013</v>
      </c>
      <c r="C79" t="s">
        <v>37</v>
      </c>
      <c r="D79" s="29">
        <v>41365</v>
      </c>
      <c r="E79" t="s">
        <v>17</v>
      </c>
      <c r="F79">
        <v>323.5</v>
      </c>
      <c r="G79">
        <v>106.4</v>
      </c>
      <c r="H79">
        <v>321.89999999999998</v>
      </c>
      <c r="I79">
        <v>106</v>
      </c>
      <c r="J79">
        <v>0.49704877291084898</v>
      </c>
      <c r="K79">
        <v>0.37735849056604309</v>
      </c>
      <c r="L79" t="s">
        <v>121</v>
      </c>
      <c r="M79" t="s">
        <v>124</v>
      </c>
      <c r="N79">
        <v>4</v>
      </c>
      <c r="O79" t="s">
        <v>132</v>
      </c>
    </row>
    <row r="80" spans="1:15" hidden="1" x14ac:dyDescent="0.35">
      <c r="A80" t="s">
        <v>30</v>
      </c>
      <c r="B80">
        <v>2013</v>
      </c>
      <c r="C80" t="s">
        <v>37</v>
      </c>
      <c r="D80" s="29">
        <v>41365</v>
      </c>
      <c r="E80" t="s">
        <v>82</v>
      </c>
      <c r="F80">
        <v>309.7</v>
      </c>
      <c r="G80">
        <v>106.4</v>
      </c>
      <c r="H80">
        <v>309.3</v>
      </c>
      <c r="I80">
        <v>106</v>
      </c>
      <c r="J80">
        <v>0.12932428063368162</v>
      </c>
      <c r="K80">
        <v>0.37735849056604309</v>
      </c>
      <c r="L80" t="s">
        <v>121</v>
      </c>
      <c r="M80" t="s">
        <v>124</v>
      </c>
      <c r="N80">
        <v>4</v>
      </c>
      <c r="O80" t="s">
        <v>132</v>
      </c>
    </row>
    <row r="81" spans="1:15" hidden="1" x14ac:dyDescent="0.35">
      <c r="A81" t="s">
        <v>30</v>
      </c>
      <c r="B81">
        <v>2013</v>
      </c>
      <c r="C81" t="s">
        <v>37</v>
      </c>
      <c r="D81" s="29">
        <v>41365</v>
      </c>
      <c r="E81" t="s">
        <v>83</v>
      </c>
      <c r="F81">
        <v>420.8</v>
      </c>
      <c r="G81">
        <v>106.4</v>
      </c>
      <c r="H81">
        <v>420.40000000000003</v>
      </c>
      <c r="I81">
        <v>106</v>
      </c>
      <c r="J81">
        <v>9.5147478591811899E-2</v>
      </c>
      <c r="K81">
        <v>0.37735849056604309</v>
      </c>
      <c r="L81" t="s">
        <v>121</v>
      </c>
      <c r="M81" t="s">
        <v>124</v>
      </c>
      <c r="N81">
        <v>4</v>
      </c>
      <c r="O81" t="s">
        <v>132</v>
      </c>
    </row>
    <row r="82" spans="1:15" hidden="1" x14ac:dyDescent="0.35">
      <c r="A82" t="s">
        <v>30</v>
      </c>
      <c r="B82">
        <v>2013</v>
      </c>
      <c r="C82" t="s">
        <v>37</v>
      </c>
      <c r="D82" s="29">
        <v>41365</v>
      </c>
      <c r="E82" t="s">
        <v>84</v>
      </c>
      <c r="F82">
        <v>210.7</v>
      </c>
      <c r="G82">
        <v>106.4</v>
      </c>
      <c r="H82">
        <v>210.2</v>
      </c>
      <c r="I82">
        <v>106</v>
      </c>
      <c r="J82">
        <v>0.23786869647954328</v>
      </c>
      <c r="K82">
        <v>0.37735849056604309</v>
      </c>
      <c r="L82" t="s">
        <v>121</v>
      </c>
      <c r="M82" t="s">
        <v>124</v>
      </c>
      <c r="N82">
        <v>4</v>
      </c>
      <c r="O82" t="s">
        <v>132</v>
      </c>
    </row>
    <row r="83" spans="1:15" hidden="1" x14ac:dyDescent="0.35">
      <c r="A83" t="s">
        <v>30</v>
      </c>
      <c r="B83">
        <v>2013</v>
      </c>
      <c r="C83" t="s">
        <v>37</v>
      </c>
      <c r="D83" s="29">
        <v>41365</v>
      </c>
      <c r="E83" t="s">
        <v>21</v>
      </c>
      <c r="F83">
        <v>106.5</v>
      </c>
      <c r="G83">
        <v>106.4</v>
      </c>
      <c r="H83">
        <v>106.1</v>
      </c>
      <c r="I83">
        <v>106</v>
      </c>
      <c r="J83">
        <v>0.37700282752121178</v>
      </c>
      <c r="K83">
        <v>0.37735849056604309</v>
      </c>
      <c r="L83" t="s">
        <v>121</v>
      </c>
      <c r="M83" t="s">
        <v>124</v>
      </c>
      <c r="N83">
        <v>4</v>
      </c>
      <c r="O83" t="s">
        <v>132</v>
      </c>
    </row>
    <row r="84" spans="1:15" hidden="1" x14ac:dyDescent="0.35">
      <c r="A84" t="s">
        <v>30</v>
      </c>
      <c r="B84">
        <v>2013</v>
      </c>
      <c r="C84" t="s">
        <v>37</v>
      </c>
      <c r="D84" s="29">
        <v>41365</v>
      </c>
      <c r="E84" t="s">
        <v>23</v>
      </c>
      <c r="F84">
        <v>105.1</v>
      </c>
      <c r="G84">
        <v>106.4</v>
      </c>
      <c r="H84">
        <v>104.7</v>
      </c>
      <c r="I84">
        <v>106</v>
      </c>
      <c r="J84">
        <v>0.38204393505252288</v>
      </c>
      <c r="K84">
        <v>0.37735849056604309</v>
      </c>
      <c r="L84" t="s">
        <v>121</v>
      </c>
      <c r="M84" t="s">
        <v>124</v>
      </c>
      <c r="N84">
        <v>4</v>
      </c>
      <c r="O84" t="s">
        <v>132</v>
      </c>
    </row>
    <row r="85" spans="1:15" hidden="1" x14ac:dyDescent="0.35">
      <c r="A85" t="s">
        <v>30</v>
      </c>
      <c r="B85">
        <v>2013</v>
      </c>
      <c r="C85" t="s">
        <v>37</v>
      </c>
      <c r="D85" s="29">
        <v>41365</v>
      </c>
      <c r="E85" t="s">
        <v>75</v>
      </c>
      <c r="F85">
        <v>1279.3</v>
      </c>
      <c r="G85">
        <v>106.4</v>
      </c>
      <c r="H85">
        <v>1276.6000000000001</v>
      </c>
      <c r="I85">
        <v>106</v>
      </c>
      <c r="J85">
        <v>0.21149929500233572</v>
      </c>
      <c r="K85">
        <v>0.37735849056604309</v>
      </c>
      <c r="L85" t="s">
        <v>121</v>
      </c>
      <c r="M85" t="s">
        <v>124</v>
      </c>
      <c r="N85">
        <v>4</v>
      </c>
      <c r="O85" t="s">
        <v>132</v>
      </c>
    </row>
    <row r="86" spans="1:15" hidden="1" x14ac:dyDescent="0.35">
      <c r="A86" t="s">
        <v>34</v>
      </c>
      <c r="B86">
        <v>2013</v>
      </c>
      <c r="C86" t="s">
        <v>38</v>
      </c>
      <c r="D86" s="29">
        <v>41395</v>
      </c>
      <c r="E86" t="s">
        <v>23</v>
      </c>
      <c r="F86">
        <v>105.9</v>
      </c>
      <c r="G86">
        <v>106.9</v>
      </c>
      <c r="H86">
        <v>105.3</v>
      </c>
      <c r="I86">
        <v>106.1</v>
      </c>
      <c r="J86">
        <v>0.56980056980057792</v>
      </c>
      <c r="K86">
        <v>0.75400565504242356</v>
      </c>
      <c r="L86" t="s">
        <v>121</v>
      </c>
      <c r="M86" t="s">
        <v>124</v>
      </c>
      <c r="N86">
        <v>5</v>
      </c>
      <c r="O86" t="s">
        <v>38</v>
      </c>
    </row>
    <row r="87" spans="1:15" hidden="1" x14ac:dyDescent="0.35">
      <c r="A87" t="s">
        <v>34</v>
      </c>
      <c r="B87">
        <v>2013</v>
      </c>
      <c r="C87" t="s">
        <v>38</v>
      </c>
      <c r="D87" s="29">
        <v>41395</v>
      </c>
      <c r="E87" t="s">
        <v>21</v>
      </c>
      <c r="F87">
        <v>107.4</v>
      </c>
      <c r="G87">
        <v>106.9</v>
      </c>
      <c r="H87">
        <v>106.5</v>
      </c>
      <c r="I87">
        <v>106.1</v>
      </c>
      <c r="J87">
        <v>0.84507042253521658</v>
      </c>
      <c r="K87">
        <v>0.75400565504242356</v>
      </c>
      <c r="L87" t="s">
        <v>121</v>
      </c>
      <c r="M87" t="s">
        <v>124</v>
      </c>
      <c r="N87">
        <v>5</v>
      </c>
      <c r="O87" t="s">
        <v>38</v>
      </c>
    </row>
    <row r="88" spans="1:15" hidden="1" x14ac:dyDescent="0.35">
      <c r="A88" t="s">
        <v>34</v>
      </c>
      <c r="B88">
        <v>2013</v>
      </c>
      <c r="C88" t="s">
        <v>38</v>
      </c>
      <c r="D88" s="29">
        <v>41395</v>
      </c>
      <c r="E88" t="s">
        <v>84</v>
      </c>
      <c r="F88">
        <v>211.7</v>
      </c>
      <c r="G88">
        <v>106.9</v>
      </c>
      <c r="H88">
        <v>211.1</v>
      </c>
      <c r="I88">
        <v>106.1</v>
      </c>
      <c r="J88">
        <v>0.2842254855518685</v>
      </c>
      <c r="K88">
        <v>0.75400565504242356</v>
      </c>
      <c r="L88" t="s">
        <v>121</v>
      </c>
      <c r="M88" t="s">
        <v>124</v>
      </c>
      <c r="N88">
        <v>5</v>
      </c>
      <c r="O88" t="s">
        <v>38</v>
      </c>
    </row>
    <row r="89" spans="1:15" hidden="1" x14ac:dyDescent="0.35">
      <c r="A89" t="s">
        <v>34</v>
      </c>
      <c r="B89">
        <v>2013</v>
      </c>
      <c r="C89" t="s">
        <v>38</v>
      </c>
      <c r="D89" s="29">
        <v>41395</v>
      </c>
      <c r="E89" t="s">
        <v>83</v>
      </c>
      <c r="F89">
        <v>423.8</v>
      </c>
      <c r="G89">
        <v>106.9</v>
      </c>
      <c r="H89">
        <v>421.79999999999995</v>
      </c>
      <c r="I89">
        <v>106.1</v>
      </c>
      <c r="J89">
        <v>0.47415836889522456</v>
      </c>
      <c r="K89">
        <v>0.75400565504242356</v>
      </c>
      <c r="L89" t="s">
        <v>121</v>
      </c>
      <c r="M89" t="s">
        <v>124</v>
      </c>
      <c r="N89">
        <v>5</v>
      </c>
      <c r="O89" t="s">
        <v>38</v>
      </c>
    </row>
    <row r="90" spans="1:15" hidden="1" x14ac:dyDescent="0.35">
      <c r="A90" t="s">
        <v>34</v>
      </c>
      <c r="B90">
        <v>2013</v>
      </c>
      <c r="C90" t="s">
        <v>38</v>
      </c>
      <c r="D90" s="29">
        <v>41395</v>
      </c>
      <c r="E90" t="s">
        <v>82</v>
      </c>
      <c r="F90">
        <v>310.10000000000002</v>
      </c>
      <c r="G90">
        <v>106.9</v>
      </c>
      <c r="H90">
        <v>310.2</v>
      </c>
      <c r="I90">
        <v>106.1</v>
      </c>
      <c r="J90">
        <v>-3.2237266279808476E-2</v>
      </c>
      <c r="K90">
        <v>0.75400565504242356</v>
      </c>
      <c r="L90" t="s">
        <v>121</v>
      </c>
      <c r="M90" t="s">
        <v>124</v>
      </c>
      <c r="N90">
        <v>5</v>
      </c>
      <c r="O90" t="s">
        <v>38</v>
      </c>
    </row>
    <row r="91" spans="1:15" hidden="1" x14ac:dyDescent="0.35">
      <c r="A91" t="s">
        <v>34</v>
      </c>
      <c r="B91">
        <v>2013</v>
      </c>
      <c r="C91" t="s">
        <v>38</v>
      </c>
      <c r="D91" s="29">
        <v>41395</v>
      </c>
      <c r="E91" t="s">
        <v>17</v>
      </c>
      <c r="F91">
        <v>324.60000000000002</v>
      </c>
      <c r="G91">
        <v>106.9</v>
      </c>
      <c r="H91">
        <v>322.89999999999998</v>
      </c>
      <c r="I91">
        <v>106.1</v>
      </c>
      <c r="J91">
        <v>0.52647878600187226</v>
      </c>
      <c r="K91">
        <v>0.75400565504242356</v>
      </c>
      <c r="L91" t="s">
        <v>121</v>
      </c>
      <c r="M91" t="s">
        <v>124</v>
      </c>
      <c r="N91">
        <v>5</v>
      </c>
      <c r="O91" t="s">
        <v>38</v>
      </c>
    </row>
    <row r="92" spans="1:15" hidden="1" x14ac:dyDescent="0.35">
      <c r="A92" t="s">
        <v>34</v>
      </c>
      <c r="B92">
        <v>2013</v>
      </c>
      <c r="C92" t="s">
        <v>38</v>
      </c>
      <c r="D92" s="29">
        <v>41395</v>
      </c>
      <c r="E92" t="s">
        <v>75</v>
      </c>
      <c r="F92">
        <v>1294.0999999999999</v>
      </c>
      <c r="G92">
        <v>106.9</v>
      </c>
      <c r="H92">
        <v>1283</v>
      </c>
      <c r="I92">
        <v>106.1</v>
      </c>
      <c r="J92">
        <v>0.86515978176148944</v>
      </c>
      <c r="K92">
        <v>0.75400565504242356</v>
      </c>
      <c r="L92" t="s">
        <v>121</v>
      </c>
      <c r="M92" t="s">
        <v>124</v>
      </c>
      <c r="N92">
        <v>5</v>
      </c>
      <c r="O92" t="s">
        <v>38</v>
      </c>
    </row>
    <row r="93" spans="1:15" hidden="1" x14ac:dyDescent="0.35">
      <c r="A93" t="s">
        <v>33</v>
      </c>
      <c r="B93">
        <v>2013</v>
      </c>
      <c r="C93" t="s">
        <v>38</v>
      </c>
      <c r="D93" s="29">
        <v>41395</v>
      </c>
      <c r="E93" t="s">
        <v>17</v>
      </c>
      <c r="F93">
        <v>323.5</v>
      </c>
      <c r="G93">
        <v>106.6</v>
      </c>
      <c r="H93">
        <v>322</v>
      </c>
      <c r="I93">
        <v>105.7</v>
      </c>
      <c r="J93">
        <v>0.46583850931677018</v>
      </c>
      <c r="K93">
        <v>0.85146641438031356</v>
      </c>
      <c r="L93" t="s">
        <v>121</v>
      </c>
      <c r="M93" t="s">
        <v>124</v>
      </c>
      <c r="N93">
        <v>5</v>
      </c>
      <c r="O93" t="s">
        <v>38</v>
      </c>
    </row>
    <row r="94" spans="1:15" hidden="1" x14ac:dyDescent="0.35">
      <c r="A94" t="s">
        <v>33</v>
      </c>
      <c r="B94">
        <v>2013</v>
      </c>
      <c r="C94" t="s">
        <v>38</v>
      </c>
      <c r="D94" s="29">
        <v>41395</v>
      </c>
      <c r="E94" t="s">
        <v>82</v>
      </c>
      <c r="F94">
        <v>310.10000000000002</v>
      </c>
      <c r="G94">
        <v>106.6</v>
      </c>
      <c r="H94">
        <v>310.7</v>
      </c>
      <c r="I94">
        <v>105.7</v>
      </c>
      <c r="J94">
        <v>-0.1931123270035294</v>
      </c>
      <c r="K94">
        <v>0.85146641438031356</v>
      </c>
      <c r="L94" t="s">
        <v>121</v>
      </c>
      <c r="M94" t="s">
        <v>124</v>
      </c>
      <c r="N94">
        <v>5</v>
      </c>
      <c r="O94" t="s">
        <v>38</v>
      </c>
    </row>
    <row r="95" spans="1:15" hidden="1" x14ac:dyDescent="0.35">
      <c r="A95" t="s">
        <v>33</v>
      </c>
      <c r="B95">
        <v>2013</v>
      </c>
      <c r="C95" t="s">
        <v>38</v>
      </c>
      <c r="D95" s="29">
        <v>41395</v>
      </c>
      <c r="E95" t="s">
        <v>83</v>
      </c>
      <c r="F95">
        <v>426.1</v>
      </c>
      <c r="G95">
        <v>106.6</v>
      </c>
      <c r="H95">
        <v>423.9</v>
      </c>
      <c r="I95">
        <v>105.7</v>
      </c>
      <c r="J95">
        <v>0.51899032790753608</v>
      </c>
      <c r="K95">
        <v>0.85146641438031356</v>
      </c>
      <c r="L95" t="s">
        <v>121</v>
      </c>
      <c r="M95" t="s">
        <v>124</v>
      </c>
      <c r="N95">
        <v>5</v>
      </c>
      <c r="O95" t="s">
        <v>38</v>
      </c>
    </row>
    <row r="96" spans="1:15" hidden="1" x14ac:dyDescent="0.35">
      <c r="A96" t="s">
        <v>33</v>
      </c>
      <c r="B96">
        <v>2013</v>
      </c>
      <c r="C96" t="s">
        <v>38</v>
      </c>
      <c r="D96" s="29">
        <v>41395</v>
      </c>
      <c r="E96" t="s">
        <v>84</v>
      </c>
      <c r="F96">
        <v>212</v>
      </c>
      <c r="G96">
        <v>106.6</v>
      </c>
      <c r="H96">
        <v>211.6</v>
      </c>
      <c r="I96">
        <v>105.7</v>
      </c>
      <c r="J96">
        <v>0.18903591682419929</v>
      </c>
      <c r="K96">
        <v>0.85146641438031356</v>
      </c>
      <c r="L96" t="s">
        <v>121</v>
      </c>
      <c r="M96" t="s">
        <v>124</v>
      </c>
      <c r="N96">
        <v>5</v>
      </c>
      <c r="O96" t="s">
        <v>38</v>
      </c>
    </row>
    <row r="97" spans="1:15" hidden="1" x14ac:dyDescent="0.35">
      <c r="A97" t="s">
        <v>33</v>
      </c>
      <c r="B97">
        <v>2013</v>
      </c>
      <c r="C97" t="s">
        <v>38</v>
      </c>
      <c r="D97" s="29">
        <v>41395</v>
      </c>
      <c r="E97" t="s">
        <v>21</v>
      </c>
      <c r="F97">
        <v>107.2</v>
      </c>
      <c r="G97">
        <v>106.6</v>
      </c>
      <c r="H97">
        <v>106.4</v>
      </c>
      <c r="I97">
        <v>105.7</v>
      </c>
      <c r="J97">
        <v>0.75187969924811759</v>
      </c>
      <c r="K97">
        <v>0.85146641438031356</v>
      </c>
      <c r="L97" t="s">
        <v>121</v>
      </c>
      <c r="M97" t="s">
        <v>124</v>
      </c>
      <c r="N97">
        <v>5</v>
      </c>
      <c r="O97" t="s">
        <v>38</v>
      </c>
    </row>
    <row r="98" spans="1:15" hidden="1" x14ac:dyDescent="0.35">
      <c r="A98" t="s">
        <v>33</v>
      </c>
      <c r="B98">
        <v>2013</v>
      </c>
      <c r="C98" t="s">
        <v>38</v>
      </c>
      <c r="D98" s="29">
        <v>41395</v>
      </c>
      <c r="E98" t="s">
        <v>23</v>
      </c>
      <c r="F98">
        <v>106.2</v>
      </c>
      <c r="G98">
        <v>106.6</v>
      </c>
      <c r="H98">
        <v>105.7</v>
      </c>
      <c r="I98">
        <v>105.7</v>
      </c>
      <c r="J98">
        <v>0.47303689687795647</v>
      </c>
      <c r="K98">
        <v>0.85146641438031356</v>
      </c>
      <c r="L98" t="s">
        <v>121</v>
      </c>
      <c r="M98" t="s">
        <v>124</v>
      </c>
      <c r="N98">
        <v>5</v>
      </c>
      <c r="O98" t="s">
        <v>38</v>
      </c>
    </row>
    <row r="99" spans="1:15" hidden="1" x14ac:dyDescent="0.35">
      <c r="A99" t="s">
        <v>33</v>
      </c>
      <c r="B99">
        <v>2013</v>
      </c>
      <c r="C99" t="s">
        <v>38</v>
      </c>
      <c r="D99" s="29">
        <v>41395</v>
      </c>
      <c r="E99" t="s">
        <v>75</v>
      </c>
      <c r="F99">
        <v>1308.0999999999999</v>
      </c>
      <c r="G99">
        <v>106.6</v>
      </c>
      <c r="H99">
        <v>1289.4999999999998</v>
      </c>
      <c r="I99">
        <v>105.7</v>
      </c>
      <c r="J99">
        <v>1.4424195424583282</v>
      </c>
      <c r="K99">
        <v>0.85146641438031356</v>
      </c>
      <c r="L99" t="s">
        <v>121</v>
      </c>
      <c r="M99" t="s">
        <v>124</v>
      </c>
      <c r="N99">
        <v>5</v>
      </c>
      <c r="O99" t="s">
        <v>38</v>
      </c>
    </row>
    <row r="100" spans="1:15" hidden="1" x14ac:dyDescent="0.35">
      <c r="A100" t="s">
        <v>30</v>
      </c>
      <c r="B100">
        <v>2013</v>
      </c>
      <c r="C100" t="s">
        <v>38</v>
      </c>
      <c r="D100" s="29">
        <v>41395</v>
      </c>
      <c r="E100" t="s">
        <v>17</v>
      </c>
      <c r="F100">
        <v>325.29999999999995</v>
      </c>
      <c r="G100">
        <v>107.2</v>
      </c>
      <c r="H100">
        <v>323.5</v>
      </c>
      <c r="I100">
        <v>106.4</v>
      </c>
      <c r="J100">
        <v>0.55641421947448355</v>
      </c>
      <c r="K100">
        <v>0.75187969924811759</v>
      </c>
      <c r="L100" t="s">
        <v>121</v>
      </c>
      <c r="M100" t="s">
        <v>124</v>
      </c>
      <c r="N100">
        <v>5</v>
      </c>
      <c r="O100" t="s">
        <v>38</v>
      </c>
    </row>
    <row r="101" spans="1:15" hidden="1" x14ac:dyDescent="0.35">
      <c r="A101" t="s">
        <v>30</v>
      </c>
      <c r="B101">
        <v>2013</v>
      </c>
      <c r="C101" t="s">
        <v>38</v>
      </c>
      <c r="D101" s="29">
        <v>41395</v>
      </c>
      <c r="E101" t="s">
        <v>82</v>
      </c>
      <c r="F101">
        <v>310.10000000000002</v>
      </c>
      <c r="G101">
        <v>107.2</v>
      </c>
      <c r="H101">
        <v>309.7</v>
      </c>
      <c r="I101">
        <v>106.4</v>
      </c>
      <c r="J101">
        <v>0.12915724895060837</v>
      </c>
      <c r="K101">
        <v>0.75187969924811759</v>
      </c>
      <c r="L101" t="s">
        <v>121</v>
      </c>
      <c r="M101" t="s">
        <v>124</v>
      </c>
      <c r="N101">
        <v>5</v>
      </c>
      <c r="O101" t="s">
        <v>38</v>
      </c>
    </row>
    <row r="102" spans="1:15" hidden="1" x14ac:dyDescent="0.35">
      <c r="A102" t="s">
        <v>30</v>
      </c>
      <c r="B102">
        <v>2013</v>
      </c>
      <c r="C102" t="s">
        <v>38</v>
      </c>
      <c r="D102" s="29">
        <v>41395</v>
      </c>
      <c r="E102" t="s">
        <v>83</v>
      </c>
      <c r="F102">
        <v>422.6</v>
      </c>
      <c r="G102">
        <v>107.2</v>
      </c>
      <c r="H102">
        <v>420.8</v>
      </c>
      <c r="I102">
        <v>106.4</v>
      </c>
      <c r="J102">
        <v>0.42775665399239815</v>
      </c>
      <c r="K102">
        <v>0.75187969924811759</v>
      </c>
      <c r="L102" t="s">
        <v>121</v>
      </c>
      <c r="M102" t="s">
        <v>124</v>
      </c>
      <c r="N102">
        <v>5</v>
      </c>
      <c r="O102" t="s">
        <v>38</v>
      </c>
    </row>
    <row r="103" spans="1:15" hidden="1" x14ac:dyDescent="0.35">
      <c r="A103" t="s">
        <v>30</v>
      </c>
      <c r="B103">
        <v>2013</v>
      </c>
      <c r="C103" t="s">
        <v>38</v>
      </c>
      <c r="D103" s="29">
        <v>41395</v>
      </c>
      <c r="E103" t="s">
        <v>84</v>
      </c>
      <c r="F103">
        <v>211.6</v>
      </c>
      <c r="G103">
        <v>107.2</v>
      </c>
      <c r="H103">
        <v>210.7</v>
      </c>
      <c r="I103">
        <v>106.4</v>
      </c>
      <c r="J103">
        <v>0.42714760322734013</v>
      </c>
      <c r="K103">
        <v>0.75187969924811759</v>
      </c>
      <c r="L103" t="s">
        <v>121</v>
      </c>
      <c r="M103" t="s">
        <v>124</v>
      </c>
      <c r="N103">
        <v>5</v>
      </c>
      <c r="O103" t="s">
        <v>38</v>
      </c>
    </row>
    <row r="104" spans="1:15" hidden="1" x14ac:dyDescent="0.35">
      <c r="A104" t="s">
        <v>30</v>
      </c>
      <c r="B104">
        <v>2013</v>
      </c>
      <c r="C104" t="s">
        <v>38</v>
      </c>
      <c r="D104" s="29">
        <v>41395</v>
      </c>
      <c r="E104" t="s">
        <v>21</v>
      </c>
      <c r="F104">
        <v>107.5</v>
      </c>
      <c r="G104">
        <v>107.2</v>
      </c>
      <c r="H104">
        <v>106.5</v>
      </c>
      <c r="I104">
        <v>106.4</v>
      </c>
      <c r="J104">
        <v>0.93896713615023475</v>
      </c>
      <c r="K104">
        <v>0.75187969924811759</v>
      </c>
      <c r="L104" t="s">
        <v>121</v>
      </c>
      <c r="M104" t="s">
        <v>124</v>
      </c>
      <c r="N104">
        <v>5</v>
      </c>
      <c r="O104" t="s">
        <v>38</v>
      </c>
    </row>
    <row r="105" spans="1:15" hidden="1" x14ac:dyDescent="0.35">
      <c r="A105" t="s">
        <v>30</v>
      </c>
      <c r="B105">
        <v>2013</v>
      </c>
      <c r="C105" t="s">
        <v>38</v>
      </c>
      <c r="D105" s="29">
        <v>41395</v>
      </c>
      <c r="E105" t="s">
        <v>23</v>
      </c>
      <c r="F105">
        <v>105.7</v>
      </c>
      <c r="G105">
        <v>107.2</v>
      </c>
      <c r="H105">
        <v>105.1</v>
      </c>
      <c r="I105">
        <v>106.4</v>
      </c>
      <c r="J105">
        <v>0.57088487155091205</v>
      </c>
      <c r="K105">
        <v>0.75187969924811759</v>
      </c>
      <c r="L105" t="s">
        <v>121</v>
      </c>
      <c r="M105" t="s">
        <v>124</v>
      </c>
      <c r="N105">
        <v>5</v>
      </c>
      <c r="O105" t="s">
        <v>38</v>
      </c>
    </row>
    <row r="106" spans="1:15" hidden="1" x14ac:dyDescent="0.35">
      <c r="A106" t="s">
        <v>30</v>
      </c>
      <c r="B106">
        <v>2013</v>
      </c>
      <c r="C106" t="s">
        <v>38</v>
      </c>
      <c r="D106" s="29">
        <v>41395</v>
      </c>
      <c r="E106" t="s">
        <v>75</v>
      </c>
      <c r="F106">
        <v>1286.5999999999999</v>
      </c>
      <c r="G106">
        <v>107.2</v>
      </c>
      <c r="H106">
        <v>1279.3</v>
      </c>
      <c r="I106">
        <v>106.4</v>
      </c>
      <c r="J106">
        <v>0.57062456030641406</v>
      </c>
      <c r="K106">
        <v>0.75187969924811759</v>
      </c>
      <c r="L106" t="s">
        <v>121</v>
      </c>
      <c r="M106" t="s">
        <v>124</v>
      </c>
      <c r="N106">
        <v>5</v>
      </c>
      <c r="O106" t="s">
        <v>38</v>
      </c>
    </row>
    <row r="107" spans="1:15" hidden="1" x14ac:dyDescent="0.35">
      <c r="A107" t="s">
        <v>34</v>
      </c>
      <c r="B107">
        <v>2013</v>
      </c>
      <c r="C107" t="s">
        <v>39</v>
      </c>
      <c r="D107" s="29">
        <v>41426</v>
      </c>
      <c r="E107" t="s">
        <v>23</v>
      </c>
      <c r="F107">
        <v>106.4</v>
      </c>
      <c r="G107">
        <v>109.3</v>
      </c>
      <c r="H107">
        <v>105.9</v>
      </c>
      <c r="I107">
        <v>106.9</v>
      </c>
      <c r="J107">
        <v>0.47214353163361661</v>
      </c>
      <c r="K107">
        <v>2.2450888681010208</v>
      </c>
      <c r="L107" t="s">
        <v>121</v>
      </c>
      <c r="M107" t="s">
        <v>124</v>
      </c>
      <c r="N107">
        <v>6</v>
      </c>
      <c r="O107" t="s">
        <v>133</v>
      </c>
    </row>
    <row r="108" spans="1:15" hidden="1" x14ac:dyDescent="0.35">
      <c r="A108" t="s">
        <v>34</v>
      </c>
      <c r="B108">
        <v>2013</v>
      </c>
      <c r="C108" t="s">
        <v>39</v>
      </c>
      <c r="D108" s="29">
        <v>41426</v>
      </c>
      <c r="E108" t="s">
        <v>21</v>
      </c>
      <c r="F108">
        <v>108.3</v>
      </c>
      <c r="G108">
        <v>109.3</v>
      </c>
      <c r="H108">
        <v>107.4</v>
      </c>
      <c r="I108">
        <v>106.9</v>
      </c>
      <c r="J108">
        <v>0.83798882681563447</v>
      </c>
      <c r="K108">
        <v>2.2450888681010208</v>
      </c>
      <c r="L108" t="s">
        <v>121</v>
      </c>
      <c r="M108" t="s">
        <v>124</v>
      </c>
      <c r="N108">
        <v>6</v>
      </c>
      <c r="O108" t="s">
        <v>133</v>
      </c>
    </row>
    <row r="109" spans="1:15" hidden="1" x14ac:dyDescent="0.35">
      <c r="A109" t="s">
        <v>34</v>
      </c>
      <c r="B109">
        <v>2013</v>
      </c>
      <c r="C109" t="s">
        <v>39</v>
      </c>
      <c r="D109" s="29">
        <v>41426</v>
      </c>
      <c r="E109" t="s">
        <v>84</v>
      </c>
      <c r="F109">
        <v>213.39999999999998</v>
      </c>
      <c r="G109">
        <v>109.3</v>
      </c>
      <c r="H109">
        <v>211.7</v>
      </c>
      <c r="I109">
        <v>106.9</v>
      </c>
      <c r="J109">
        <v>0.80302314596126056</v>
      </c>
      <c r="K109">
        <v>2.2450888681010208</v>
      </c>
      <c r="L109" t="s">
        <v>121</v>
      </c>
      <c r="M109" t="s">
        <v>124</v>
      </c>
      <c r="N109">
        <v>6</v>
      </c>
      <c r="O109" t="s">
        <v>133</v>
      </c>
    </row>
    <row r="110" spans="1:15" hidden="1" x14ac:dyDescent="0.35">
      <c r="A110" t="s">
        <v>34</v>
      </c>
      <c r="B110">
        <v>2013</v>
      </c>
      <c r="C110" t="s">
        <v>39</v>
      </c>
      <c r="D110" s="29">
        <v>41426</v>
      </c>
      <c r="E110" t="s">
        <v>83</v>
      </c>
      <c r="F110">
        <v>426.7</v>
      </c>
      <c r="G110">
        <v>109.3</v>
      </c>
      <c r="H110">
        <v>423.8</v>
      </c>
      <c r="I110">
        <v>106.9</v>
      </c>
      <c r="J110">
        <v>0.68428504011325564</v>
      </c>
      <c r="K110">
        <v>2.2450888681010208</v>
      </c>
      <c r="L110" t="s">
        <v>121</v>
      </c>
      <c r="M110" t="s">
        <v>124</v>
      </c>
      <c r="N110">
        <v>6</v>
      </c>
      <c r="O110" t="s">
        <v>133</v>
      </c>
    </row>
    <row r="111" spans="1:15" hidden="1" x14ac:dyDescent="0.35">
      <c r="A111" t="s">
        <v>34</v>
      </c>
      <c r="B111">
        <v>2013</v>
      </c>
      <c r="C111" t="s">
        <v>39</v>
      </c>
      <c r="D111" s="29">
        <v>41426</v>
      </c>
      <c r="E111" t="s">
        <v>82</v>
      </c>
      <c r="F111">
        <v>319.10000000000002</v>
      </c>
      <c r="G111">
        <v>109.3</v>
      </c>
      <c r="H111">
        <v>310.10000000000002</v>
      </c>
      <c r="I111">
        <v>106.9</v>
      </c>
      <c r="J111">
        <v>2.9022895840051595</v>
      </c>
      <c r="K111">
        <v>2.2450888681010208</v>
      </c>
      <c r="L111" t="s">
        <v>121</v>
      </c>
      <c r="M111" t="s">
        <v>124</v>
      </c>
      <c r="N111">
        <v>6</v>
      </c>
      <c r="O111" t="s">
        <v>133</v>
      </c>
    </row>
    <row r="112" spans="1:15" hidden="1" x14ac:dyDescent="0.35">
      <c r="A112" t="s">
        <v>34</v>
      </c>
      <c r="B112">
        <v>2013</v>
      </c>
      <c r="C112" t="s">
        <v>39</v>
      </c>
      <c r="D112" s="29">
        <v>41426</v>
      </c>
      <c r="E112" t="s">
        <v>17</v>
      </c>
      <c r="F112">
        <v>326.89999999999998</v>
      </c>
      <c r="G112">
        <v>109.3</v>
      </c>
      <c r="H112">
        <v>324.60000000000002</v>
      </c>
      <c r="I112">
        <v>106.9</v>
      </c>
      <c r="J112">
        <v>0.70856438693775547</v>
      </c>
      <c r="K112">
        <v>2.2450888681010208</v>
      </c>
      <c r="L112" t="s">
        <v>121</v>
      </c>
      <c r="M112" t="s">
        <v>124</v>
      </c>
      <c r="N112">
        <v>6</v>
      </c>
      <c r="O112" t="s">
        <v>133</v>
      </c>
    </row>
    <row r="113" spans="1:15" hidden="1" x14ac:dyDescent="0.35">
      <c r="A113" t="s">
        <v>34</v>
      </c>
      <c r="B113">
        <v>2013</v>
      </c>
      <c r="C113" t="s">
        <v>39</v>
      </c>
      <c r="D113" s="29">
        <v>41426</v>
      </c>
      <c r="E113" t="s">
        <v>75</v>
      </c>
      <c r="F113">
        <v>1327</v>
      </c>
      <c r="G113">
        <v>109.3</v>
      </c>
      <c r="H113">
        <v>1294.0999999999999</v>
      </c>
      <c r="I113">
        <v>106.9</v>
      </c>
      <c r="J113">
        <v>2.5423073951008495</v>
      </c>
      <c r="K113">
        <v>2.2450888681010208</v>
      </c>
      <c r="L113" t="s">
        <v>121</v>
      </c>
      <c r="M113" t="s">
        <v>124</v>
      </c>
      <c r="N113">
        <v>6</v>
      </c>
      <c r="O113" t="s">
        <v>133</v>
      </c>
    </row>
    <row r="114" spans="1:15" hidden="1" x14ac:dyDescent="0.35">
      <c r="A114" t="s">
        <v>33</v>
      </c>
      <c r="B114">
        <v>2013</v>
      </c>
      <c r="C114" t="s">
        <v>39</v>
      </c>
      <c r="D114" s="29">
        <v>41426</v>
      </c>
      <c r="E114" t="s">
        <v>17</v>
      </c>
      <c r="F114">
        <v>325.3</v>
      </c>
      <c r="G114">
        <v>109.7</v>
      </c>
      <c r="H114">
        <v>323.5</v>
      </c>
      <c r="I114">
        <v>106.6</v>
      </c>
      <c r="J114">
        <v>0.5564142194745012</v>
      </c>
      <c r="K114">
        <v>2.908067542213892</v>
      </c>
      <c r="L114" t="s">
        <v>121</v>
      </c>
      <c r="M114" t="s">
        <v>124</v>
      </c>
      <c r="N114">
        <v>6</v>
      </c>
      <c r="O114" t="s">
        <v>133</v>
      </c>
    </row>
    <row r="115" spans="1:15" hidden="1" x14ac:dyDescent="0.35">
      <c r="A115" t="s">
        <v>33</v>
      </c>
      <c r="B115">
        <v>2013</v>
      </c>
      <c r="C115" t="s">
        <v>39</v>
      </c>
      <c r="D115" s="29">
        <v>41426</v>
      </c>
      <c r="E115" t="s">
        <v>82</v>
      </c>
      <c r="F115">
        <v>319.89999999999998</v>
      </c>
      <c r="G115">
        <v>109.7</v>
      </c>
      <c r="H115">
        <v>310.10000000000002</v>
      </c>
      <c r="I115">
        <v>106.6</v>
      </c>
      <c r="J115">
        <v>3.1602708803611588</v>
      </c>
      <c r="K115">
        <v>2.908067542213892</v>
      </c>
      <c r="L115" t="s">
        <v>121</v>
      </c>
      <c r="M115" t="s">
        <v>124</v>
      </c>
      <c r="N115">
        <v>6</v>
      </c>
      <c r="O115" t="s">
        <v>133</v>
      </c>
    </row>
    <row r="116" spans="1:15" hidden="1" x14ac:dyDescent="0.35">
      <c r="A116" t="s">
        <v>33</v>
      </c>
      <c r="B116">
        <v>2013</v>
      </c>
      <c r="C116" t="s">
        <v>39</v>
      </c>
      <c r="D116" s="29">
        <v>41426</v>
      </c>
      <c r="E116" t="s">
        <v>83</v>
      </c>
      <c r="F116">
        <v>429.40000000000003</v>
      </c>
      <c r="G116">
        <v>109.7</v>
      </c>
      <c r="H116">
        <v>426.1</v>
      </c>
      <c r="I116">
        <v>106.6</v>
      </c>
      <c r="J116">
        <v>0.774466087772826</v>
      </c>
      <c r="K116">
        <v>2.908067542213892</v>
      </c>
      <c r="L116" t="s">
        <v>121</v>
      </c>
      <c r="M116" t="s">
        <v>124</v>
      </c>
      <c r="N116">
        <v>6</v>
      </c>
      <c r="O116" t="s">
        <v>133</v>
      </c>
    </row>
    <row r="117" spans="1:15" hidden="1" x14ac:dyDescent="0.35">
      <c r="A117" t="s">
        <v>33</v>
      </c>
      <c r="B117">
        <v>2013</v>
      </c>
      <c r="C117" t="s">
        <v>39</v>
      </c>
      <c r="D117" s="29">
        <v>41426</v>
      </c>
      <c r="E117" t="s">
        <v>84</v>
      </c>
      <c r="F117">
        <v>213.8</v>
      </c>
      <c r="G117">
        <v>109.7</v>
      </c>
      <c r="H117">
        <v>212</v>
      </c>
      <c r="I117">
        <v>106.6</v>
      </c>
      <c r="J117">
        <v>0.84905660377359027</v>
      </c>
      <c r="K117">
        <v>2.908067542213892</v>
      </c>
      <c r="L117" t="s">
        <v>121</v>
      </c>
      <c r="M117" t="s">
        <v>124</v>
      </c>
      <c r="N117">
        <v>6</v>
      </c>
      <c r="O117" t="s">
        <v>133</v>
      </c>
    </row>
    <row r="118" spans="1:15" hidden="1" x14ac:dyDescent="0.35">
      <c r="A118" t="s">
        <v>33</v>
      </c>
      <c r="B118">
        <v>2013</v>
      </c>
      <c r="C118" t="s">
        <v>39</v>
      </c>
      <c r="D118" s="29">
        <v>41426</v>
      </c>
      <c r="E118" t="s">
        <v>21</v>
      </c>
      <c r="F118">
        <v>108</v>
      </c>
      <c r="G118">
        <v>109.7</v>
      </c>
      <c r="H118">
        <v>107.2</v>
      </c>
      <c r="I118">
        <v>106.6</v>
      </c>
      <c r="J118">
        <v>0.74626865671641518</v>
      </c>
      <c r="K118">
        <v>2.908067542213892</v>
      </c>
      <c r="L118" t="s">
        <v>121</v>
      </c>
      <c r="M118" t="s">
        <v>124</v>
      </c>
      <c r="N118">
        <v>6</v>
      </c>
      <c r="O118" t="s">
        <v>133</v>
      </c>
    </row>
    <row r="119" spans="1:15" hidden="1" x14ac:dyDescent="0.35">
      <c r="A119" t="s">
        <v>33</v>
      </c>
      <c r="B119">
        <v>2013</v>
      </c>
      <c r="C119" t="s">
        <v>39</v>
      </c>
      <c r="D119" s="29">
        <v>41426</v>
      </c>
      <c r="E119" t="s">
        <v>23</v>
      </c>
      <c r="F119">
        <v>106.5</v>
      </c>
      <c r="G119">
        <v>109.7</v>
      </c>
      <c r="H119">
        <v>106.2</v>
      </c>
      <c r="I119">
        <v>106.6</v>
      </c>
      <c r="J119">
        <v>0.28248587570621198</v>
      </c>
      <c r="K119">
        <v>2.908067542213892</v>
      </c>
      <c r="L119" t="s">
        <v>121</v>
      </c>
      <c r="M119" t="s">
        <v>124</v>
      </c>
      <c r="N119">
        <v>6</v>
      </c>
      <c r="O119" t="s">
        <v>133</v>
      </c>
    </row>
    <row r="120" spans="1:15" hidden="1" x14ac:dyDescent="0.35">
      <c r="A120" t="s">
        <v>33</v>
      </c>
      <c r="B120">
        <v>2013</v>
      </c>
      <c r="C120" t="s">
        <v>39</v>
      </c>
      <c r="D120" s="29">
        <v>41426</v>
      </c>
      <c r="E120" t="s">
        <v>75</v>
      </c>
      <c r="F120">
        <v>1354.6000000000001</v>
      </c>
      <c r="G120">
        <v>109.7</v>
      </c>
      <c r="H120">
        <v>1308.0999999999999</v>
      </c>
      <c r="I120">
        <v>106.6</v>
      </c>
      <c r="J120">
        <v>3.554774099839479</v>
      </c>
      <c r="K120">
        <v>2.908067542213892</v>
      </c>
      <c r="L120" t="s">
        <v>121</v>
      </c>
      <c r="M120" t="s">
        <v>124</v>
      </c>
      <c r="N120">
        <v>6</v>
      </c>
      <c r="O120" t="s">
        <v>133</v>
      </c>
    </row>
    <row r="121" spans="1:15" hidden="1" x14ac:dyDescent="0.35">
      <c r="A121" t="s">
        <v>30</v>
      </c>
      <c r="B121">
        <v>2013</v>
      </c>
      <c r="C121" t="s">
        <v>39</v>
      </c>
      <c r="D121" s="29">
        <v>41426</v>
      </c>
      <c r="E121" t="s">
        <v>17</v>
      </c>
      <c r="F121">
        <v>328</v>
      </c>
      <c r="G121">
        <v>108.9</v>
      </c>
      <c r="H121">
        <v>325.29999999999995</v>
      </c>
      <c r="I121">
        <v>107.2</v>
      </c>
      <c r="J121">
        <v>0.83000307408547369</v>
      </c>
      <c r="K121">
        <v>1.5858208955223905</v>
      </c>
      <c r="L121" t="s">
        <v>121</v>
      </c>
      <c r="M121" t="s">
        <v>124</v>
      </c>
      <c r="N121">
        <v>6</v>
      </c>
      <c r="O121" t="s">
        <v>133</v>
      </c>
    </row>
    <row r="122" spans="1:15" hidden="1" x14ac:dyDescent="0.35">
      <c r="A122" t="s">
        <v>30</v>
      </c>
      <c r="B122">
        <v>2013</v>
      </c>
      <c r="C122" t="s">
        <v>39</v>
      </c>
      <c r="D122" s="29">
        <v>41426</v>
      </c>
      <c r="E122" t="s">
        <v>82</v>
      </c>
      <c r="F122">
        <v>318.10000000000002</v>
      </c>
      <c r="G122">
        <v>108.9</v>
      </c>
      <c r="H122">
        <v>310.10000000000002</v>
      </c>
      <c r="I122">
        <v>107.2</v>
      </c>
      <c r="J122">
        <v>2.5798129635601419</v>
      </c>
      <c r="K122">
        <v>1.5858208955223905</v>
      </c>
      <c r="L122" t="s">
        <v>121</v>
      </c>
      <c r="M122" t="s">
        <v>124</v>
      </c>
      <c r="N122">
        <v>6</v>
      </c>
      <c r="O122" t="s">
        <v>133</v>
      </c>
    </row>
    <row r="123" spans="1:15" hidden="1" x14ac:dyDescent="0.35">
      <c r="A123" t="s">
        <v>30</v>
      </c>
      <c r="B123">
        <v>2013</v>
      </c>
      <c r="C123" t="s">
        <v>39</v>
      </c>
      <c r="D123" s="29">
        <v>41426</v>
      </c>
      <c r="E123" t="s">
        <v>83</v>
      </c>
      <c r="F123">
        <v>425.29999999999995</v>
      </c>
      <c r="G123">
        <v>108.9</v>
      </c>
      <c r="H123">
        <v>422.6</v>
      </c>
      <c r="I123">
        <v>107.2</v>
      </c>
      <c r="J123">
        <v>0.63890203502128051</v>
      </c>
      <c r="K123">
        <v>1.5858208955223905</v>
      </c>
      <c r="L123" t="s">
        <v>121</v>
      </c>
      <c r="M123" t="s">
        <v>124</v>
      </c>
      <c r="N123">
        <v>6</v>
      </c>
      <c r="O123" t="s">
        <v>133</v>
      </c>
    </row>
    <row r="124" spans="1:15" hidden="1" x14ac:dyDescent="0.35">
      <c r="A124" t="s">
        <v>30</v>
      </c>
      <c r="B124">
        <v>2013</v>
      </c>
      <c r="C124" t="s">
        <v>39</v>
      </c>
      <c r="D124" s="29">
        <v>41426</v>
      </c>
      <c r="E124" t="s">
        <v>84</v>
      </c>
      <c r="F124">
        <v>213</v>
      </c>
      <c r="G124">
        <v>108.9</v>
      </c>
      <c r="H124">
        <v>211.6</v>
      </c>
      <c r="I124">
        <v>107.2</v>
      </c>
      <c r="J124">
        <v>0.66162570888469074</v>
      </c>
      <c r="K124">
        <v>1.5858208955223905</v>
      </c>
      <c r="L124" t="s">
        <v>121</v>
      </c>
      <c r="M124" t="s">
        <v>124</v>
      </c>
      <c r="N124">
        <v>6</v>
      </c>
      <c r="O124" t="s">
        <v>133</v>
      </c>
    </row>
    <row r="125" spans="1:15" hidden="1" x14ac:dyDescent="0.35">
      <c r="A125" t="s">
        <v>30</v>
      </c>
      <c r="B125">
        <v>2013</v>
      </c>
      <c r="C125" t="s">
        <v>39</v>
      </c>
      <c r="D125" s="29">
        <v>41426</v>
      </c>
      <c r="E125" t="s">
        <v>21</v>
      </c>
      <c r="F125">
        <v>108.5</v>
      </c>
      <c r="G125">
        <v>108.9</v>
      </c>
      <c r="H125">
        <v>107.5</v>
      </c>
      <c r="I125">
        <v>107.2</v>
      </c>
      <c r="J125">
        <v>0.93023255813953487</v>
      </c>
      <c r="K125">
        <v>1.5858208955223905</v>
      </c>
      <c r="L125" t="s">
        <v>121</v>
      </c>
      <c r="M125" t="s">
        <v>124</v>
      </c>
      <c r="N125">
        <v>6</v>
      </c>
      <c r="O125" t="s">
        <v>133</v>
      </c>
    </row>
    <row r="126" spans="1:15" hidden="1" x14ac:dyDescent="0.35">
      <c r="A126" t="s">
        <v>30</v>
      </c>
      <c r="B126">
        <v>2013</v>
      </c>
      <c r="C126" t="s">
        <v>39</v>
      </c>
      <c r="D126" s="29">
        <v>41426</v>
      </c>
      <c r="E126" t="s">
        <v>23</v>
      </c>
      <c r="F126">
        <v>106.3</v>
      </c>
      <c r="G126">
        <v>108.9</v>
      </c>
      <c r="H126">
        <v>105.7</v>
      </c>
      <c r="I126">
        <v>107.2</v>
      </c>
      <c r="J126">
        <v>0.56764427625354241</v>
      </c>
      <c r="K126">
        <v>1.5858208955223905</v>
      </c>
      <c r="L126" t="s">
        <v>121</v>
      </c>
      <c r="M126" t="s">
        <v>124</v>
      </c>
      <c r="N126">
        <v>6</v>
      </c>
      <c r="O126" t="s">
        <v>133</v>
      </c>
    </row>
    <row r="127" spans="1:15" hidden="1" x14ac:dyDescent="0.35">
      <c r="A127" t="s">
        <v>30</v>
      </c>
      <c r="B127">
        <v>2013</v>
      </c>
      <c r="C127" t="s">
        <v>39</v>
      </c>
      <c r="D127" s="29">
        <v>41426</v>
      </c>
      <c r="E127" t="s">
        <v>75</v>
      </c>
      <c r="F127">
        <v>1311.8</v>
      </c>
      <c r="G127">
        <v>108.9</v>
      </c>
      <c r="H127">
        <v>1286.5999999999999</v>
      </c>
      <c r="I127">
        <v>107.2</v>
      </c>
      <c r="J127">
        <v>1.9586507072905368</v>
      </c>
      <c r="K127">
        <v>1.5858208955223905</v>
      </c>
      <c r="L127" t="s">
        <v>121</v>
      </c>
      <c r="M127" t="s">
        <v>124</v>
      </c>
      <c r="N127">
        <v>6</v>
      </c>
      <c r="O127" t="s">
        <v>133</v>
      </c>
    </row>
    <row r="128" spans="1:15" hidden="1" x14ac:dyDescent="0.35">
      <c r="A128" t="s">
        <v>34</v>
      </c>
      <c r="B128">
        <v>2013</v>
      </c>
      <c r="C128" t="s">
        <v>40</v>
      </c>
      <c r="D128" s="29">
        <v>41456</v>
      </c>
      <c r="E128" t="s">
        <v>23</v>
      </c>
      <c r="F128">
        <v>107</v>
      </c>
      <c r="G128">
        <v>111</v>
      </c>
      <c r="H128">
        <v>106.4</v>
      </c>
      <c r="I128">
        <v>109.3</v>
      </c>
      <c r="J128">
        <v>0.56390977443608481</v>
      </c>
      <c r="K128">
        <v>1.5553522415370566</v>
      </c>
      <c r="L128" t="s">
        <v>121</v>
      </c>
      <c r="M128" t="s">
        <v>116</v>
      </c>
      <c r="N128">
        <v>7</v>
      </c>
      <c r="O128" t="s">
        <v>117</v>
      </c>
    </row>
    <row r="129" spans="1:15" hidden="1" x14ac:dyDescent="0.35">
      <c r="A129" t="s">
        <v>34</v>
      </c>
      <c r="B129">
        <v>2013</v>
      </c>
      <c r="C129" t="s">
        <v>40</v>
      </c>
      <c r="D129" s="29">
        <v>41456</v>
      </c>
      <c r="E129" t="s">
        <v>21</v>
      </c>
      <c r="F129">
        <v>109.2</v>
      </c>
      <c r="G129">
        <v>111</v>
      </c>
      <c r="H129">
        <v>108.3</v>
      </c>
      <c r="I129">
        <v>109.3</v>
      </c>
      <c r="J129">
        <v>0.83102493074792771</v>
      </c>
      <c r="K129">
        <v>1.5553522415370566</v>
      </c>
      <c r="L129" t="s">
        <v>121</v>
      </c>
      <c r="M129" t="s">
        <v>116</v>
      </c>
      <c r="N129">
        <v>7</v>
      </c>
      <c r="O129" t="s">
        <v>117</v>
      </c>
    </row>
    <row r="130" spans="1:15" hidden="1" x14ac:dyDescent="0.35">
      <c r="A130" t="s">
        <v>34</v>
      </c>
      <c r="B130">
        <v>2013</v>
      </c>
      <c r="C130" t="s">
        <v>40</v>
      </c>
      <c r="D130" s="29">
        <v>41456</v>
      </c>
      <c r="E130" t="s">
        <v>84</v>
      </c>
      <c r="F130">
        <v>215.10000000000002</v>
      </c>
      <c r="G130">
        <v>111</v>
      </c>
      <c r="H130">
        <v>213.39999999999998</v>
      </c>
      <c r="I130">
        <v>109.3</v>
      </c>
      <c r="J130">
        <v>0.79662605435803446</v>
      </c>
      <c r="K130">
        <v>1.5553522415370566</v>
      </c>
      <c r="L130" t="s">
        <v>121</v>
      </c>
      <c r="M130" t="s">
        <v>116</v>
      </c>
      <c r="N130">
        <v>7</v>
      </c>
      <c r="O130" t="s">
        <v>117</v>
      </c>
    </row>
    <row r="131" spans="1:15" hidden="1" x14ac:dyDescent="0.35">
      <c r="A131" t="s">
        <v>34</v>
      </c>
      <c r="B131">
        <v>2013</v>
      </c>
      <c r="C131" t="s">
        <v>40</v>
      </c>
      <c r="D131" s="29">
        <v>41456</v>
      </c>
      <c r="E131" t="s">
        <v>83</v>
      </c>
      <c r="F131">
        <v>428.8</v>
      </c>
      <c r="G131">
        <v>111</v>
      </c>
      <c r="H131">
        <v>426.7</v>
      </c>
      <c r="I131">
        <v>109.3</v>
      </c>
      <c r="J131">
        <v>0.49214905085540728</v>
      </c>
      <c r="K131">
        <v>1.5553522415370566</v>
      </c>
      <c r="L131" t="s">
        <v>121</v>
      </c>
      <c r="M131" t="s">
        <v>116</v>
      </c>
      <c r="N131">
        <v>7</v>
      </c>
      <c r="O131" t="s">
        <v>117</v>
      </c>
    </row>
    <row r="132" spans="1:15" hidden="1" x14ac:dyDescent="0.35">
      <c r="A132" t="s">
        <v>34</v>
      </c>
      <c r="B132">
        <v>2013</v>
      </c>
      <c r="C132" t="s">
        <v>40</v>
      </c>
      <c r="D132" s="29">
        <v>41456</v>
      </c>
      <c r="E132" t="s">
        <v>82</v>
      </c>
      <c r="F132">
        <v>323.89999999999998</v>
      </c>
      <c r="G132">
        <v>111</v>
      </c>
      <c r="H132">
        <v>319.10000000000002</v>
      </c>
      <c r="I132">
        <v>109.3</v>
      </c>
      <c r="J132">
        <v>1.5042306486994528</v>
      </c>
      <c r="K132">
        <v>1.5553522415370566</v>
      </c>
      <c r="L132" t="s">
        <v>121</v>
      </c>
      <c r="M132" t="s">
        <v>116</v>
      </c>
      <c r="N132">
        <v>7</v>
      </c>
      <c r="O132" t="s">
        <v>117</v>
      </c>
    </row>
    <row r="133" spans="1:15" hidden="1" x14ac:dyDescent="0.35">
      <c r="A133" t="s">
        <v>34</v>
      </c>
      <c r="B133">
        <v>2013</v>
      </c>
      <c r="C133" t="s">
        <v>40</v>
      </c>
      <c r="D133" s="29">
        <v>41456</v>
      </c>
      <c r="E133" t="s">
        <v>17</v>
      </c>
      <c r="F133">
        <v>329</v>
      </c>
      <c r="G133">
        <v>111</v>
      </c>
      <c r="H133">
        <v>326.89999999999998</v>
      </c>
      <c r="I133">
        <v>109.3</v>
      </c>
      <c r="J133">
        <v>0.64239828693790857</v>
      </c>
      <c r="K133">
        <v>1.5553522415370566</v>
      </c>
      <c r="L133" t="s">
        <v>121</v>
      </c>
      <c r="M133" t="s">
        <v>116</v>
      </c>
      <c r="N133">
        <v>7</v>
      </c>
      <c r="O133" t="s">
        <v>117</v>
      </c>
    </row>
    <row r="134" spans="1:15" hidden="1" x14ac:dyDescent="0.35">
      <c r="A134" t="s">
        <v>34</v>
      </c>
      <c r="B134">
        <v>2013</v>
      </c>
      <c r="C134" t="s">
        <v>40</v>
      </c>
      <c r="D134" s="29">
        <v>41456</v>
      </c>
      <c r="E134" t="s">
        <v>75</v>
      </c>
      <c r="F134">
        <v>1351.8</v>
      </c>
      <c r="G134">
        <v>111</v>
      </c>
      <c r="H134">
        <v>1327</v>
      </c>
      <c r="I134">
        <v>109.3</v>
      </c>
      <c r="J134">
        <v>1.8688771665410668</v>
      </c>
      <c r="K134">
        <v>1.5553522415370566</v>
      </c>
      <c r="L134" t="s">
        <v>121</v>
      </c>
      <c r="M134" t="s">
        <v>116</v>
      </c>
      <c r="N134">
        <v>7</v>
      </c>
      <c r="O134" t="s">
        <v>117</v>
      </c>
    </row>
    <row r="135" spans="1:15" hidden="1" x14ac:dyDescent="0.35">
      <c r="A135" t="s">
        <v>33</v>
      </c>
      <c r="B135">
        <v>2013</v>
      </c>
      <c r="C135" t="s">
        <v>40</v>
      </c>
      <c r="D135" s="29">
        <v>41456</v>
      </c>
      <c r="E135" t="s">
        <v>17</v>
      </c>
      <c r="F135">
        <v>327.10000000000002</v>
      </c>
      <c r="G135">
        <v>111.4</v>
      </c>
      <c r="H135">
        <v>325.3</v>
      </c>
      <c r="I135">
        <v>109.7</v>
      </c>
      <c r="J135">
        <v>0.55333538272364313</v>
      </c>
      <c r="K135">
        <v>1.5496809480401119</v>
      </c>
      <c r="L135" t="s">
        <v>121</v>
      </c>
      <c r="M135" t="s">
        <v>116</v>
      </c>
      <c r="N135">
        <v>7</v>
      </c>
      <c r="O135" t="s">
        <v>117</v>
      </c>
    </row>
    <row r="136" spans="1:15" hidden="1" x14ac:dyDescent="0.35">
      <c r="A136" t="s">
        <v>33</v>
      </c>
      <c r="B136">
        <v>2013</v>
      </c>
      <c r="C136" t="s">
        <v>40</v>
      </c>
      <c r="D136" s="29">
        <v>41456</v>
      </c>
      <c r="E136" t="s">
        <v>82</v>
      </c>
      <c r="F136">
        <v>325.10000000000002</v>
      </c>
      <c r="G136">
        <v>111.4</v>
      </c>
      <c r="H136">
        <v>319.89999999999998</v>
      </c>
      <c r="I136">
        <v>109.7</v>
      </c>
      <c r="J136">
        <v>1.6255079712410272</v>
      </c>
      <c r="K136">
        <v>1.5496809480401119</v>
      </c>
      <c r="L136" t="s">
        <v>121</v>
      </c>
      <c r="M136" t="s">
        <v>116</v>
      </c>
      <c r="N136">
        <v>7</v>
      </c>
      <c r="O136" t="s">
        <v>117</v>
      </c>
    </row>
    <row r="137" spans="1:15" hidden="1" x14ac:dyDescent="0.35">
      <c r="A137" t="s">
        <v>33</v>
      </c>
      <c r="B137">
        <v>2013</v>
      </c>
      <c r="C137" t="s">
        <v>40</v>
      </c>
      <c r="D137" s="29">
        <v>41456</v>
      </c>
      <c r="E137" t="s">
        <v>83</v>
      </c>
      <c r="F137">
        <v>431.2</v>
      </c>
      <c r="G137">
        <v>111.4</v>
      </c>
      <c r="H137">
        <v>429.40000000000003</v>
      </c>
      <c r="I137">
        <v>109.7</v>
      </c>
      <c r="J137">
        <v>0.41918956683743697</v>
      </c>
      <c r="K137">
        <v>1.5496809480401119</v>
      </c>
      <c r="L137" t="s">
        <v>121</v>
      </c>
      <c r="M137" t="s">
        <v>116</v>
      </c>
      <c r="N137">
        <v>7</v>
      </c>
      <c r="O137" t="s">
        <v>117</v>
      </c>
    </row>
    <row r="138" spans="1:15" hidden="1" x14ac:dyDescent="0.35">
      <c r="A138" t="s">
        <v>33</v>
      </c>
      <c r="B138">
        <v>2013</v>
      </c>
      <c r="C138" t="s">
        <v>40</v>
      </c>
      <c r="D138" s="29">
        <v>41456</v>
      </c>
      <c r="E138" t="s">
        <v>84</v>
      </c>
      <c r="F138">
        <v>215.39999999999998</v>
      </c>
      <c r="G138">
        <v>111.4</v>
      </c>
      <c r="H138">
        <v>213.8</v>
      </c>
      <c r="I138">
        <v>109.7</v>
      </c>
      <c r="J138">
        <v>0.74836295603366043</v>
      </c>
      <c r="K138">
        <v>1.5496809480401119</v>
      </c>
      <c r="L138" t="s">
        <v>121</v>
      </c>
      <c r="M138" t="s">
        <v>116</v>
      </c>
      <c r="N138">
        <v>7</v>
      </c>
      <c r="O138" t="s">
        <v>117</v>
      </c>
    </row>
    <row r="139" spans="1:15" hidden="1" x14ac:dyDescent="0.35">
      <c r="A139" t="s">
        <v>33</v>
      </c>
      <c r="B139">
        <v>2013</v>
      </c>
      <c r="C139" t="s">
        <v>40</v>
      </c>
      <c r="D139" s="29">
        <v>41456</v>
      </c>
      <c r="E139" t="s">
        <v>21</v>
      </c>
      <c r="F139">
        <v>108.6</v>
      </c>
      <c r="G139">
        <v>111.4</v>
      </c>
      <c r="H139">
        <v>108</v>
      </c>
      <c r="I139">
        <v>109.7</v>
      </c>
      <c r="J139">
        <v>0.55555555555555025</v>
      </c>
      <c r="K139">
        <v>1.5496809480401119</v>
      </c>
      <c r="L139" t="s">
        <v>121</v>
      </c>
      <c r="M139" t="s">
        <v>116</v>
      </c>
      <c r="N139">
        <v>7</v>
      </c>
      <c r="O139" t="s">
        <v>117</v>
      </c>
    </row>
    <row r="140" spans="1:15" hidden="1" x14ac:dyDescent="0.35">
      <c r="A140" t="s">
        <v>33</v>
      </c>
      <c r="B140">
        <v>2013</v>
      </c>
      <c r="C140" t="s">
        <v>40</v>
      </c>
      <c r="D140" s="29">
        <v>41456</v>
      </c>
      <c r="E140" t="s">
        <v>23</v>
      </c>
      <c r="F140">
        <v>107.1</v>
      </c>
      <c r="G140">
        <v>111.4</v>
      </c>
      <c r="H140">
        <v>106.5</v>
      </c>
      <c r="I140">
        <v>109.7</v>
      </c>
      <c r="J140">
        <v>0.56338028169013554</v>
      </c>
      <c r="K140">
        <v>1.5496809480401119</v>
      </c>
      <c r="L140" t="s">
        <v>121</v>
      </c>
      <c r="M140" t="s">
        <v>116</v>
      </c>
      <c r="N140">
        <v>7</v>
      </c>
      <c r="O140" t="s">
        <v>117</v>
      </c>
    </row>
    <row r="141" spans="1:15" hidden="1" x14ac:dyDescent="0.35">
      <c r="A141" t="s">
        <v>33</v>
      </c>
      <c r="B141">
        <v>2013</v>
      </c>
      <c r="C141" t="s">
        <v>40</v>
      </c>
      <c r="D141" s="29">
        <v>41456</v>
      </c>
      <c r="E141" t="s">
        <v>75</v>
      </c>
      <c r="F141">
        <v>1379</v>
      </c>
      <c r="G141">
        <v>111.4</v>
      </c>
      <c r="H141">
        <v>1354.6000000000001</v>
      </c>
      <c r="I141">
        <v>109.7</v>
      </c>
      <c r="J141">
        <v>1.801269747526935</v>
      </c>
      <c r="K141">
        <v>1.5496809480401119</v>
      </c>
      <c r="L141" t="s">
        <v>121</v>
      </c>
      <c r="M141" t="s">
        <v>116</v>
      </c>
      <c r="N141">
        <v>7</v>
      </c>
      <c r="O141" t="s">
        <v>117</v>
      </c>
    </row>
    <row r="142" spans="1:15" hidden="1" x14ac:dyDescent="0.35">
      <c r="A142" t="s">
        <v>30</v>
      </c>
      <c r="B142">
        <v>2013</v>
      </c>
      <c r="C142" t="s">
        <v>40</v>
      </c>
      <c r="D142" s="29">
        <v>41456</v>
      </c>
      <c r="E142" t="s">
        <v>17</v>
      </c>
      <c r="F142">
        <v>330.3</v>
      </c>
      <c r="G142">
        <v>110.7</v>
      </c>
      <c r="H142">
        <v>328</v>
      </c>
      <c r="I142">
        <v>108.9</v>
      </c>
      <c r="J142">
        <v>0.70121951219512546</v>
      </c>
      <c r="K142">
        <v>1.6528925619834682</v>
      </c>
      <c r="L142" t="s">
        <v>121</v>
      </c>
      <c r="M142" t="s">
        <v>116</v>
      </c>
      <c r="N142">
        <v>7</v>
      </c>
      <c r="O142" t="s">
        <v>117</v>
      </c>
    </row>
    <row r="143" spans="1:15" hidden="1" x14ac:dyDescent="0.35">
      <c r="A143" t="s">
        <v>30</v>
      </c>
      <c r="B143">
        <v>2013</v>
      </c>
      <c r="C143" t="s">
        <v>40</v>
      </c>
      <c r="D143" s="29">
        <v>41456</v>
      </c>
      <c r="E143" t="s">
        <v>82</v>
      </c>
      <c r="F143">
        <v>322.3</v>
      </c>
      <c r="G143">
        <v>110.7</v>
      </c>
      <c r="H143">
        <v>318.10000000000002</v>
      </c>
      <c r="I143">
        <v>108.9</v>
      </c>
      <c r="J143">
        <v>1.3203395158755071</v>
      </c>
      <c r="K143">
        <v>1.6528925619834682</v>
      </c>
      <c r="L143" t="s">
        <v>121</v>
      </c>
      <c r="M143" t="s">
        <v>116</v>
      </c>
      <c r="N143">
        <v>7</v>
      </c>
      <c r="O143" t="s">
        <v>117</v>
      </c>
    </row>
    <row r="144" spans="1:15" hidden="1" x14ac:dyDescent="0.35">
      <c r="A144" t="s">
        <v>30</v>
      </c>
      <c r="B144">
        <v>2013</v>
      </c>
      <c r="C144" t="s">
        <v>40</v>
      </c>
      <c r="D144" s="29">
        <v>41456</v>
      </c>
      <c r="E144" t="s">
        <v>83</v>
      </c>
      <c r="F144">
        <v>427.79999999999995</v>
      </c>
      <c r="G144">
        <v>110.7</v>
      </c>
      <c r="H144">
        <v>425.29999999999995</v>
      </c>
      <c r="I144">
        <v>108.9</v>
      </c>
      <c r="J144">
        <v>0.58782036209734312</v>
      </c>
      <c r="K144">
        <v>1.6528925619834682</v>
      </c>
      <c r="L144" t="s">
        <v>121</v>
      </c>
      <c r="M144" t="s">
        <v>116</v>
      </c>
      <c r="N144">
        <v>7</v>
      </c>
      <c r="O144" t="s">
        <v>117</v>
      </c>
    </row>
    <row r="145" spans="1:15" hidden="1" x14ac:dyDescent="0.35">
      <c r="A145" t="s">
        <v>30</v>
      </c>
      <c r="B145">
        <v>2013</v>
      </c>
      <c r="C145" t="s">
        <v>40</v>
      </c>
      <c r="D145" s="29">
        <v>41456</v>
      </c>
      <c r="E145" t="s">
        <v>84</v>
      </c>
      <c r="F145">
        <v>214.8</v>
      </c>
      <c r="G145">
        <v>110.7</v>
      </c>
      <c r="H145">
        <v>213</v>
      </c>
      <c r="I145">
        <v>108.9</v>
      </c>
      <c r="J145">
        <v>0.84507042253521658</v>
      </c>
      <c r="K145">
        <v>1.6528925619834682</v>
      </c>
      <c r="L145" t="s">
        <v>121</v>
      </c>
      <c r="M145" t="s">
        <v>116</v>
      </c>
      <c r="N145">
        <v>7</v>
      </c>
      <c r="O145" t="s">
        <v>117</v>
      </c>
    </row>
    <row r="146" spans="1:15" hidden="1" x14ac:dyDescent="0.35">
      <c r="A146" t="s">
        <v>30</v>
      </c>
      <c r="B146">
        <v>2013</v>
      </c>
      <c r="C146" t="s">
        <v>40</v>
      </c>
      <c r="D146" s="29">
        <v>41456</v>
      </c>
      <c r="E146" t="s">
        <v>21</v>
      </c>
      <c r="F146">
        <v>109.5</v>
      </c>
      <c r="G146">
        <v>110.7</v>
      </c>
      <c r="H146">
        <v>108.5</v>
      </c>
      <c r="I146">
        <v>108.9</v>
      </c>
      <c r="J146">
        <v>0.92165898617511521</v>
      </c>
      <c r="K146">
        <v>1.6528925619834682</v>
      </c>
      <c r="L146" t="s">
        <v>121</v>
      </c>
      <c r="M146" t="s">
        <v>116</v>
      </c>
      <c r="N146">
        <v>7</v>
      </c>
      <c r="O146" t="s">
        <v>117</v>
      </c>
    </row>
    <row r="147" spans="1:15" hidden="1" x14ac:dyDescent="0.35">
      <c r="A147" t="s">
        <v>30</v>
      </c>
      <c r="B147">
        <v>2013</v>
      </c>
      <c r="C147" t="s">
        <v>40</v>
      </c>
      <c r="D147" s="29">
        <v>41456</v>
      </c>
      <c r="E147" t="s">
        <v>23</v>
      </c>
      <c r="F147">
        <v>106.9</v>
      </c>
      <c r="G147">
        <v>110.7</v>
      </c>
      <c r="H147">
        <v>106.3</v>
      </c>
      <c r="I147">
        <v>108.9</v>
      </c>
      <c r="J147">
        <v>0.56444026340546427</v>
      </c>
      <c r="K147">
        <v>1.6528925619834682</v>
      </c>
      <c r="L147" t="s">
        <v>121</v>
      </c>
      <c r="M147" t="s">
        <v>116</v>
      </c>
      <c r="N147">
        <v>7</v>
      </c>
      <c r="O147" t="s">
        <v>117</v>
      </c>
    </row>
    <row r="148" spans="1:15" hidden="1" x14ac:dyDescent="0.35">
      <c r="A148" t="s">
        <v>30</v>
      </c>
      <c r="B148">
        <v>2013</v>
      </c>
      <c r="C148" t="s">
        <v>40</v>
      </c>
      <c r="D148" s="29">
        <v>41456</v>
      </c>
      <c r="E148" t="s">
        <v>75</v>
      </c>
      <c r="F148">
        <v>1336.7999999999997</v>
      </c>
      <c r="G148">
        <v>110.7</v>
      </c>
      <c r="H148">
        <v>1311.8</v>
      </c>
      <c r="I148">
        <v>108.9</v>
      </c>
      <c r="J148">
        <v>1.905778319865816</v>
      </c>
      <c r="K148">
        <v>1.6528925619834682</v>
      </c>
      <c r="L148" t="s">
        <v>121</v>
      </c>
      <c r="M148" t="s">
        <v>116</v>
      </c>
      <c r="N148">
        <v>7</v>
      </c>
      <c r="O148" t="s">
        <v>117</v>
      </c>
    </row>
    <row r="149" spans="1:15" hidden="1" x14ac:dyDescent="0.35">
      <c r="A149" t="s">
        <v>34</v>
      </c>
      <c r="B149">
        <v>2013</v>
      </c>
      <c r="C149" t="s">
        <v>41</v>
      </c>
      <c r="D149" s="29">
        <v>41487</v>
      </c>
      <c r="E149" t="s">
        <v>23</v>
      </c>
      <c r="F149">
        <v>107.5</v>
      </c>
      <c r="G149">
        <v>112.4</v>
      </c>
      <c r="H149">
        <v>107</v>
      </c>
      <c r="I149">
        <v>111</v>
      </c>
      <c r="J149">
        <v>0.46728971962616817</v>
      </c>
      <c r="K149">
        <v>1.2612612612612664</v>
      </c>
      <c r="L149" t="s">
        <v>121</v>
      </c>
      <c r="M149" t="s">
        <v>116</v>
      </c>
      <c r="N149">
        <v>8</v>
      </c>
      <c r="O149" t="s">
        <v>129</v>
      </c>
    </row>
    <row r="150" spans="1:15" hidden="1" x14ac:dyDescent="0.35">
      <c r="A150" t="s">
        <v>34</v>
      </c>
      <c r="B150">
        <v>2013</v>
      </c>
      <c r="C150" t="s">
        <v>41</v>
      </c>
      <c r="D150" s="29">
        <v>41487</v>
      </c>
      <c r="E150" t="s">
        <v>21</v>
      </c>
      <c r="F150">
        <v>109.7</v>
      </c>
      <c r="G150">
        <v>112.4</v>
      </c>
      <c r="H150">
        <v>109.2</v>
      </c>
      <c r="I150">
        <v>111</v>
      </c>
      <c r="J150">
        <v>0.45787545787545791</v>
      </c>
      <c r="K150">
        <v>1.2612612612612664</v>
      </c>
      <c r="L150" t="s">
        <v>121</v>
      </c>
      <c r="M150" t="s">
        <v>116</v>
      </c>
      <c r="N150">
        <v>8</v>
      </c>
      <c r="O150" t="s">
        <v>129</v>
      </c>
    </row>
    <row r="151" spans="1:15" hidden="1" x14ac:dyDescent="0.35">
      <c r="A151" t="s">
        <v>34</v>
      </c>
      <c r="B151">
        <v>2013</v>
      </c>
      <c r="C151" t="s">
        <v>41</v>
      </c>
      <c r="D151" s="29">
        <v>41487</v>
      </c>
      <c r="E151" t="s">
        <v>84</v>
      </c>
      <c r="F151">
        <v>216.60000000000002</v>
      </c>
      <c r="G151">
        <v>112.4</v>
      </c>
      <c r="H151">
        <v>215.10000000000002</v>
      </c>
      <c r="I151">
        <v>111</v>
      </c>
      <c r="J151">
        <v>0.69735006973500691</v>
      </c>
      <c r="K151">
        <v>1.2612612612612664</v>
      </c>
      <c r="L151" t="s">
        <v>121</v>
      </c>
      <c r="M151" t="s">
        <v>116</v>
      </c>
      <c r="N151">
        <v>8</v>
      </c>
      <c r="O151" t="s">
        <v>129</v>
      </c>
    </row>
    <row r="152" spans="1:15" hidden="1" x14ac:dyDescent="0.35">
      <c r="A152" t="s">
        <v>34</v>
      </c>
      <c r="B152">
        <v>2013</v>
      </c>
      <c r="C152" t="s">
        <v>41</v>
      </c>
      <c r="D152" s="29">
        <v>41487</v>
      </c>
      <c r="E152" t="s">
        <v>83</v>
      </c>
      <c r="F152">
        <v>433.4</v>
      </c>
      <c r="G152">
        <v>112.4</v>
      </c>
      <c r="H152">
        <v>428.8</v>
      </c>
      <c r="I152">
        <v>111</v>
      </c>
      <c r="J152">
        <v>1.0727611940298427</v>
      </c>
      <c r="K152">
        <v>1.2612612612612664</v>
      </c>
      <c r="L152" t="s">
        <v>121</v>
      </c>
      <c r="M152" t="s">
        <v>116</v>
      </c>
      <c r="N152">
        <v>8</v>
      </c>
      <c r="O152" t="s">
        <v>129</v>
      </c>
    </row>
    <row r="153" spans="1:15" hidden="1" x14ac:dyDescent="0.35">
      <c r="A153" t="s">
        <v>34</v>
      </c>
      <c r="B153">
        <v>2013</v>
      </c>
      <c r="C153" t="s">
        <v>41</v>
      </c>
      <c r="D153" s="29">
        <v>41487</v>
      </c>
      <c r="E153" t="s">
        <v>82</v>
      </c>
      <c r="F153">
        <v>326.8</v>
      </c>
      <c r="G153">
        <v>112.4</v>
      </c>
      <c r="H153">
        <v>323.89999999999998</v>
      </c>
      <c r="I153">
        <v>111</v>
      </c>
      <c r="J153">
        <v>0.8953380673047342</v>
      </c>
      <c r="K153">
        <v>1.2612612612612664</v>
      </c>
      <c r="L153" t="s">
        <v>121</v>
      </c>
      <c r="M153" t="s">
        <v>116</v>
      </c>
      <c r="N153">
        <v>8</v>
      </c>
      <c r="O153" t="s">
        <v>129</v>
      </c>
    </row>
    <row r="154" spans="1:15" hidden="1" x14ac:dyDescent="0.35">
      <c r="A154" t="s">
        <v>34</v>
      </c>
      <c r="B154">
        <v>2013</v>
      </c>
      <c r="C154" t="s">
        <v>41</v>
      </c>
      <c r="D154" s="29">
        <v>41487</v>
      </c>
      <c r="E154" t="s">
        <v>17</v>
      </c>
      <c r="F154">
        <v>331.1</v>
      </c>
      <c r="G154">
        <v>112.4</v>
      </c>
      <c r="H154">
        <v>329</v>
      </c>
      <c r="I154">
        <v>111</v>
      </c>
      <c r="J154">
        <v>0.63829787234043245</v>
      </c>
      <c r="K154">
        <v>1.2612612612612664</v>
      </c>
      <c r="L154" t="s">
        <v>121</v>
      </c>
      <c r="M154" t="s">
        <v>116</v>
      </c>
      <c r="N154">
        <v>8</v>
      </c>
      <c r="O154" t="s">
        <v>129</v>
      </c>
    </row>
    <row r="155" spans="1:15" hidden="1" x14ac:dyDescent="0.35">
      <c r="A155" t="s">
        <v>34</v>
      </c>
      <c r="B155">
        <v>2013</v>
      </c>
      <c r="C155" t="s">
        <v>41</v>
      </c>
      <c r="D155" s="29">
        <v>41487</v>
      </c>
      <c r="E155" t="s">
        <v>75</v>
      </c>
      <c r="F155">
        <v>1367.2</v>
      </c>
      <c r="G155">
        <v>112.4</v>
      </c>
      <c r="H155">
        <v>1351.8</v>
      </c>
      <c r="I155">
        <v>111</v>
      </c>
      <c r="J155">
        <v>1.1392217783695879</v>
      </c>
      <c r="K155">
        <v>1.2612612612612664</v>
      </c>
      <c r="L155" t="s">
        <v>121</v>
      </c>
      <c r="M155" t="s">
        <v>116</v>
      </c>
      <c r="N155">
        <v>8</v>
      </c>
      <c r="O155" t="s">
        <v>129</v>
      </c>
    </row>
    <row r="156" spans="1:15" hidden="1" x14ac:dyDescent="0.35">
      <c r="A156" t="s">
        <v>33</v>
      </c>
      <c r="B156">
        <v>2013</v>
      </c>
      <c r="C156" t="s">
        <v>41</v>
      </c>
      <c r="D156" s="29">
        <v>41487</v>
      </c>
      <c r="E156" t="s">
        <v>17</v>
      </c>
      <c r="F156">
        <v>329.09999999999997</v>
      </c>
      <c r="G156">
        <v>112.7</v>
      </c>
      <c r="H156">
        <v>327.10000000000002</v>
      </c>
      <c r="I156">
        <v>111.4</v>
      </c>
      <c r="J156">
        <v>0.6114338122898022</v>
      </c>
      <c r="K156">
        <v>1.166965888689405</v>
      </c>
      <c r="L156" t="s">
        <v>121</v>
      </c>
      <c r="M156" t="s">
        <v>116</v>
      </c>
      <c r="N156">
        <v>8</v>
      </c>
      <c r="O156" t="s">
        <v>129</v>
      </c>
    </row>
    <row r="157" spans="1:15" hidden="1" x14ac:dyDescent="0.35">
      <c r="A157" t="s">
        <v>33</v>
      </c>
      <c r="B157">
        <v>2013</v>
      </c>
      <c r="C157" t="s">
        <v>41</v>
      </c>
      <c r="D157" s="29">
        <v>41487</v>
      </c>
      <c r="E157" t="s">
        <v>82</v>
      </c>
      <c r="F157">
        <v>327.8</v>
      </c>
      <c r="G157">
        <v>112.7</v>
      </c>
      <c r="H157">
        <v>325.10000000000002</v>
      </c>
      <c r="I157">
        <v>111.4</v>
      </c>
      <c r="J157">
        <v>0.83051368809596693</v>
      </c>
      <c r="K157">
        <v>1.166965888689405</v>
      </c>
      <c r="L157" t="s">
        <v>121</v>
      </c>
      <c r="M157" t="s">
        <v>116</v>
      </c>
      <c r="N157">
        <v>8</v>
      </c>
      <c r="O157" t="s">
        <v>129</v>
      </c>
    </row>
    <row r="158" spans="1:15" hidden="1" x14ac:dyDescent="0.35">
      <c r="A158" t="s">
        <v>33</v>
      </c>
      <c r="B158">
        <v>2013</v>
      </c>
      <c r="C158" t="s">
        <v>41</v>
      </c>
      <c r="D158" s="29">
        <v>41487</v>
      </c>
      <c r="E158" t="s">
        <v>83</v>
      </c>
      <c r="F158">
        <v>435.8</v>
      </c>
      <c r="G158">
        <v>112.7</v>
      </c>
      <c r="H158">
        <v>431.2</v>
      </c>
      <c r="I158">
        <v>111.4</v>
      </c>
      <c r="J158">
        <v>1.0667903525046434</v>
      </c>
      <c r="K158">
        <v>1.166965888689405</v>
      </c>
      <c r="L158" t="s">
        <v>121</v>
      </c>
      <c r="M158" t="s">
        <v>116</v>
      </c>
      <c r="N158">
        <v>8</v>
      </c>
      <c r="O158" t="s">
        <v>129</v>
      </c>
    </row>
    <row r="159" spans="1:15" hidden="1" x14ac:dyDescent="0.35">
      <c r="A159" t="s">
        <v>33</v>
      </c>
      <c r="B159">
        <v>2013</v>
      </c>
      <c r="C159" t="s">
        <v>41</v>
      </c>
      <c r="D159" s="29">
        <v>41487</v>
      </c>
      <c r="E159" t="s">
        <v>84</v>
      </c>
      <c r="F159">
        <v>217</v>
      </c>
      <c r="G159">
        <v>112.7</v>
      </c>
      <c r="H159">
        <v>215.39999999999998</v>
      </c>
      <c r="I159">
        <v>111.4</v>
      </c>
      <c r="J159">
        <v>0.74280408542248044</v>
      </c>
      <c r="K159">
        <v>1.166965888689405</v>
      </c>
      <c r="L159" t="s">
        <v>121</v>
      </c>
      <c r="M159" t="s">
        <v>116</v>
      </c>
      <c r="N159">
        <v>8</v>
      </c>
      <c r="O159" t="s">
        <v>129</v>
      </c>
    </row>
    <row r="160" spans="1:15" hidden="1" x14ac:dyDescent="0.35">
      <c r="A160" t="s">
        <v>33</v>
      </c>
      <c r="B160">
        <v>2013</v>
      </c>
      <c r="C160" t="s">
        <v>41</v>
      </c>
      <c r="D160" s="29">
        <v>41487</v>
      </c>
      <c r="E160" t="s">
        <v>21</v>
      </c>
      <c r="F160">
        <v>109.3</v>
      </c>
      <c r="G160">
        <v>112.7</v>
      </c>
      <c r="H160">
        <v>108.6</v>
      </c>
      <c r="I160">
        <v>111.4</v>
      </c>
      <c r="J160">
        <v>0.6445672191528572</v>
      </c>
      <c r="K160">
        <v>1.166965888689405</v>
      </c>
      <c r="L160" t="s">
        <v>121</v>
      </c>
      <c r="M160" t="s">
        <v>116</v>
      </c>
      <c r="N160">
        <v>8</v>
      </c>
      <c r="O160" t="s">
        <v>129</v>
      </c>
    </row>
    <row r="161" spans="1:15" hidden="1" x14ac:dyDescent="0.35">
      <c r="A161" t="s">
        <v>33</v>
      </c>
      <c r="B161">
        <v>2013</v>
      </c>
      <c r="C161" t="s">
        <v>41</v>
      </c>
      <c r="D161" s="29">
        <v>41487</v>
      </c>
      <c r="E161" t="s">
        <v>23</v>
      </c>
      <c r="F161">
        <v>107.6</v>
      </c>
      <c r="G161">
        <v>112.7</v>
      </c>
      <c r="H161">
        <v>107.1</v>
      </c>
      <c r="I161">
        <v>111.4</v>
      </c>
      <c r="J161">
        <v>0.46685340802987862</v>
      </c>
      <c r="K161">
        <v>1.166965888689405</v>
      </c>
      <c r="L161" t="s">
        <v>121</v>
      </c>
      <c r="M161" t="s">
        <v>116</v>
      </c>
      <c r="N161">
        <v>8</v>
      </c>
      <c r="O161" t="s">
        <v>129</v>
      </c>
    </row>
    <row r="162" spans="1:15" hidden="1" x14ac:dyDescent="0.35">
      <c r="A162" t="s">
        <v>33</v>
      </c>
      <c r="B162">
        <v>2013</v>
      </c>
      <c r="C162" t="s">
        <v>41</v>
      </c>
      <c r="D162" s="29">
        <v>41487</v>
      </c>
      <c r="E162" t="s">
        <v>75</v>
      </c>
      <c r="F162">
        <v>1395.2</v>
      </c>
      <c r="G162">
        <v>112.7</v>
      </c>
      <c r="H162">
        <v>1379</v>
      </c>
      <c r="I162">
        <v>111.4</v>
      </c>
      <c r="J162">
        <v>1.1747643219724471</v>
      </c>
      <c r="K162">
        <v>1.166965888689405</v>
      </c>
      <c r="L162" t="s">
        <v>121</v>
      </c>
      <c r="M162" t="s">
        <v>116</v>
      </c>
      <c r="N162">
        <v>8</v>
      </c>
      <c r="O162" t="s">
        <v>129</v>
      </c>
    </row>
    <row r="163" spans="1:15" hidden="1" x14ac:dyDescent="0.35">
      <c r="A163" t="s">
        <v>30</v>
      </c>
      <c r="B163">
        <v>2013</v>
      </c>
      <c r="C163" t="s">
        <v>41</v>
      </c>
      <c r="D163" s="29">
        <v>41487</v>
      </c>
      <c r="E163" t="s">
        <v>17</v>
      </c>
      <c r="F163">
        <v>332.6</v>
      </c>
      <c r="G163">
        <v>112.1</v>
      </c>
      <c r="H163">
        <v>330.3</v>
      </c>
      <c r="I163">
        <v>110.7</v>
      </c>
      <c r="J163">
        <v>0.69633666363911939</v>
      </c>
      <c r="K163">
        <v>1.2646793134597936</v>
      </c>
      <c r="L163" t="s">
        <v>121</v>
      </c>
      <c r="M163" t="s">
        <v>116</v>
      </c>
      <c r="N163">
        <v>8</v>
      </c>
      <c r="O163" t="s">
        <v>129</v>
      </c>
    </row>
    <row r="164" spans="1:15" hidden="1" x14ac:dyDescent="0.35">
      <c r="A164" t="s">
        <v>30</v>
      </c>
      <c r="B164">
        <v>2013</v>
      </c>
      <c r="C164" t="s">
        <v>41</v>
      </c>
      <c r="D164" s="29">
        <v>41487</v>
      </c>
      <c r="E164" t="s">
        <v>82</v>
      </c>
      <c r="F164">
        <v>325.39999999999998</v>
      </c>
      <c r="G164">
        <v>112.1</v>
      </c>
      <c r="H164">
        <v>322.3</v>
      </c>
      <c r="I164">
        <v>110.7</v>
      </c>
      <c r="J164">
        <v>0.9618367980142617</v>
      </c>
      <c r="K164">
        <v>1.2646793134597936</v>
      </c>
      <c r="L164" t="s">
        <v>121</v>
      </c>
      <c r="M164" t="s">
        <v>116</v>
      </c>
      <c r="N164">
        <v>8</v>
      </c>
      <c r="O164" t="s">
        <v>129</v>
      </c>
    </row>
    <row r="165" spans="1:15" hidden="1" x14ac:dyDescent="0.35">
      <c r="A165" t="s">
        <v>30</v>
      </c>
      <c r="B165">
        <v>2013</v>
      </c>
      <c r="C165" t="s">
        <v>41</v>
      </c>
      <c r="D165" s="29">
        <v>41487</v>
      </c>
      <c r="E165" t="s">
        <v>83</v>
      </c>
      <c r="F165">
        <v>432.2</v>
      </c>
      <c r="G165">
        <v>112.1</v>
      </c>
      <c r="H165">
        <v>427.79999999999995</v>
      </c>
      <c r="I165">
        <v>110.7</v>
      </c>
      <c r="J165">
        <v>1.0285179990649918</v>
      </c>
      <c r="K165">
        <v>1.2646793134597936</v>
      </c>
      <c r="L165" t="s">
        <v>121</v>
      </c>
      <c r="M165" t="s">
        <v>116</v>
      </c>
      <c r="N165">
        <v>8</v>
      </c>
      <c r="O165" t="s">
        <v>129</v>
      </c>
    </row>
    <row r="166" spans="1:15" hidden="1" x14ac:dyDescent="0.35">
      <c r="A166" t="s">
        <v>30</v>
      </c>
      <c r="B166">
        <v>2013</v>
      </c>
      <c r="C166" t="s">
        <v>41</v>
      </c>
      <c r="D166" s="29">
        <v>41487</v>
      </c>
      <c r="E166" t="s">
        <v>84</v>
      </c>
      <c r="F166">
        <v>216.2</v>
      </c>
      <c r="G166">
        <v>112.1</v>
      </c>
      <c r="H166">
        <v>214.8</v>
      </c>
      <c r="I166">
        <v>110.7</v>
      </c>
      <c r="J166">
        <v>0.65176908752326679</v>
      </c>
      <c r="K166">
        <v>1.2646793134597936</v>
      </c>
      <c r="L166" t="s">
        <v>121</v>
      </c>
      <c r="M166" t="s">
        <v>116</v>
      </c>
      <c r="N166">
        <v>8</v>
      </c>
      <c r="O166" t="s">
        <v>129</v>
      </c>
    </row>
    <row r="167" spans="1:15" hidden="1" x14ac:dyDescent="0.35">
      <c r="A167" t="s">
        <v>30</v>
      </c>
      <c r="B167">
        <v>2013</v>
      </c>
      <c r="C167" t="s">
        <v>41</v>
      </c>
      <c r="D167" s="29">
        <v>41487</v>
      </c>
      <c r="E167" t="s">
        <v>21</v>
      </c>
      <c r="F167">
        <v>109.9</v>
      </c>
      <c r="G167">
        <v>112.1</v>
      </c>
      <c r="H167">
        <v>109.5</v>
      </c>
      <c r="I167">
        <v>110.7</v>
      </c>
      <c r="J167">
        <v>0.36529680365297323</v>
      </c>
      <c r="K167">
        <v>1.2646793134597936</v>
      </c>
      <c r="L167" t="s">
        <v>121</v>
      </c>
      <c r="M167" t="s">
        <v>116</v>
      </c>
      <c r="N167">
        <v>8</v>
      </c>
      <c r="O167" t="s">
        <v>129</v>
      </c>
    </row>
    <row r="168" spans="1:15" hidden="1" x14ac:dyDescent="0.35">
      <c r="A168" t="s">
        <v>30</v>
      </c>
      <c r="B168">
        <v>2013</v>
      </c>
      <c r="C168" t="s">
        <v>41</v>
      </c>
      <c r="D168" s="29">
        <v>41487</v>
      </c>
      <c r="E168" t="s">
        <v>23</v>
      </c>
      <c r="F168">
        <v>107.5</v>
      </c>
      <c r="G168">
        <v>112.1</v>
      </c>
      <c r="H168">
        <v>106.9</v>
      </c>
      <c r="I168">
        <v>110.7</v>
      </c>
      <c r="J168">
        <v>0.56127221702525187</v>
      </c>
      <c r="K168">
        <v>1.2646793134597936</v>
      </c>
      <c r="L168" t="s">
        <v>121</v>
      </c>
      <c r="M168" t="s">
        <v>116</v>
      </c>
      <c r="N168">
        <v>8</v>
      </c>
      <c r="O168" t="s">
        <v>129</v>
      </c>
    </row>
    <row r="169" spans="1:15" hidden="1" x14ac:dyDescent="0.35">
      <c r="A169" t="s">
        <v>30</v>
      </c>
      <c r="B169">
        <v>2013</v>
      </c>
      <c r="C169" t="s">
        <v>41</v>
      </c>
      <c r="D169" s="29">
        <v>41487</v>
      </c>
      <c r="E169" t="s">
        <v>75</v>
      </c>
      <c r="F169">
        <v>1352.8</v>
      </c>
      <c r="G169">
        <v>112.1</v>
      </c>
      <c r="H169">
        <v>1336.7999999999997</v>
      </c>
      <c r="I169">
        <v>110.7</v>
      </c>
      <c r="J169">
        <v>1.1968880909635122</v>
      </c>
      <c r="K169">
        <v>1.2646793134597936</v>
      </c>
      <c r="L169" t="s">
        <v>121</v>
      </c>
      <c r="M169" t="s">
        <v>116</v>
      </c>
      <c r="N169">
        <v>8</v>
      </c>
      <c r="O169" t="s">
        <v>129</v>
      </c>
    </row>
    <row r="170" spans="1:15" hidden="1" x14ac:dyDescent="0.35">
      <c r="A170" t="s">
        <v>34</v>
      </c>
      <c r="B170">
        <v>2013</v>
      </c>
      <c r="C170" t="s">
        <v>42</v>
      </c>
      <c r="D170" s="29">
        <v>41518</v>
      </c>
      <c r="E170" t="s">
        <v>23</v>
      </c>
      <c r="F170">
        <v>108.1</v>
      </c>
      <c r="G170">
        <v>113.7</v>
      </c>
      <c r="H170">
        <v>107.5</v>
      </c>
      <c r="I170">
        <v>112.4</v>
      </c>
      <c r="J170">
        <v>0.5581395348837157</v>
      </c>
      <c r="K170">
        <v>1.1565836298932359</v>
      </c>
      <c r="L170" t="s">
        <v>121</v>
      </c>
      <c r="M170" t="s">
        <v>116</v>
      </c>
      <c r="N170">
        <v>9</v>
      </c>
      <c r="O170" t="s">
        <v>119</v>
      </c>
    </row>
    <row r="171" spans="1:15" hidden="1" x14ac:dyDescent="0.35">
      <c r="A171" t="s">
        <v>34</v>
      </c>
      <c r="B171">
        <v>2013</v>
      </c>
      <c r="C171" t="s">
        <v>42</v>
      </c>
      <c r="D171" s="29">
        <v>41518</v>
      </c>
      <c r="E171" t="s">
        <v>21</v>
      </c>
      <c r="F171">
        <v>110.5</v>
      </c>
      <c r="G171">
        <v>113.7</v>
      </c>
      <c r="H171">
        <v>109.7</v>
      </c>
      <c r="I171">
        <v>112.4</v>
      </c>
      <c r="J171">
        <v>0.7292616226071077</v>
      </c>
      <c r="K171">
        <v>1.1565836298932359</v>
      </c>
      <c r="L171" t="s">
        <v>121</v>
      </c>
      <c r="M171" t="s">
        <v>116</v>
      </c>
      <c r="N171">
        <v>9</v>
      </c>
      <c r="O171" t="s">
        <v>119</v>
      </c>
    </row>
    <row r="172" spans="1:15" hidden="1" x14ac:dyDescent="0.35">
      <c r="A172" t="s">
        <v>34</v>
      </c>
      <c r="B172">
        <v>2013</v>
      </c>
      <c r="C172" t="s">
        <v>42</v>
      </c>
      <c r="D172" s="29">
        <v>41518</v>
      </c>
      <c r="E172" t="s">
        <v>84</v>
      </c>
      <c r="F172">
        <v>218.6</v>
      </c>
      <c r="G172">
        <v>113.7</v>
      </c>
      <c r="H172">
        <v>216.60000000000002</v>
      </c>
      <c r="I172">
        <v>112.4</v>
      </c>
      <c r="J172">
        <v>0.92336103416434512</v>
      </c>
      <c r="K172">
        <v>1.1565836298932359</v>
      </c>
      <c r="L172" t="s">
        <v>121</v>
      </c>
      <c r="M172" t="s">
        <v>116</v>
      </c>
      <c r="N172">
        <v>9</v>
      </c>
      <c r="O172" t="s">
        <v>119</v>
      </c>
    </row>
    <row r="173" spans="1:15" hidden="1" x14ac:dyDescent="0.35">
      <c r="A173" t="s">
        <v>34</v>
      </c>
      <c r="B173">
        <v>2013</v>
      </c>
      <c r="C173" t="s">
        <v>42</v>
      </c>
      <c r="D173" s="29">
        <v>41518</v>
      </c>
      <c r="E173" t="s">
        <v>83</v>
      </c>
      <c r="F173">
        <v>437</v>
      </c>
      <c r="G173">
        <v>113.7</v>
      </c>
      <c r="H173">
        <v>433.4</v>
      </c>
      <c r="I173">
        <v>112.4</v>
      </c>
      <c r="J173">
        <v>0.83064143977850091</v>
      </c>
      <c r="K173">
        <v>1.1565836298932359</v>
      </c>
      <c r="L173" t="s">
        <v>121</v>
      </c>
      <c r="M173" t="s">
        <v>116</v>
      </c>
      <c r="N173">
        <v>9</v>
      </c>
      <c r="O173" t="s">
        <v>119</v>
      </c>
    </row>
    <row r="174" spans="1:15" hidden="1" x14ac:dyDescent="0.35">
      <c r="A174" t="s">
        <v>34</v>
      </c>
      <c r="B174">
        <v>2013</v>
      </c>
      <c r="C174" t="s">
        <v>42</v>
      </c>
      <c r="D174" s="29">
        <v>41518</v>
      </c>
      <c r="E174" t="s">
        <v>82</v>
      </c>
      <c r="F174">
        <v>330.20000000000005</v>
      </c>
      <c r="G174">
        <v>113.7</v>
      </c>
      <c r="H174">
        <v>326.8</v>
      </c>
      <c r="I174">
        <v>112.4</v>
      </c>
      <c r="J174">
        <v>1.0403916768665955</v>
      </c>
      <c r="K174">
        <v>1.1565836298932359</v>
      </c>
      <c r="L174" t="s">
        <v>121</v>
      </c>
      <c r="M174" t="s">
        <v>116</v>
      </c>
      <c r="N174">
        <v>9</v>
      </c>
      <c r="O174" t="s">
        <v>119</v>
      </c>
    </row>
    <row r="175" spans="1:15" hidden="1" x14ac:dyDescent="0.35">
      <c r="A175" t="s">
        <v>34</v>
      </c>
      <c r="B175">
        <v>2013</v>
      </c>
      <c r="C175" t="s">
        <v>42</v>
      </c>
      <c r="D175" s="29">
        <v>41518</v>
      </c>
      <c r="E175" t="s">
        <v>17</v>
      </c>
      <c r="F175">
        <v>334.5</v>
      </c>
      <c r="G175">
        <v>113.7</v>
      </c>
      <c r="H175">
        <v>331.1</v>
      </c>
      <c r="I175">
        <v>112.4</v>
      </c>
      <c r="J175">
        <v>1.0268800966475315</v>
      </c>
      <c r="K175">
        <v>1.1565836298932359</v>
      </c>
      <c r="L175" t="s">
        <v>121</v>
      </c>
      <c r="M175" t="s">
        <v>116</v>
      </c>
      <c r="N175">
        <v>9</v>
      </c>
      <c r="O175" t="s">
        <v>119</v>
      </c>
    </row>
    <row r="176" spans="1:15" hidden="1" x14ac:dyDescent="0.35">
      <c r="A176" t="s">
        <v>34</v>
      </c>
      <c r="B176">
        <v>2013</v>
      </c>
      <c r="C176" t="s">
        <v>42</v>
      </c>
      <c r="D176" s="29">
        <v>41518</v>
      </c>
      <c r="E176" t="s">
        <v>75</v>
      </c>
      <c r="F176">
        <v>1380.9999999999998</v>
      </c>
      <c r="G176">
        <v>113.7</v>
      </c>
      <c r="H176">
        <v>1367.2</v>
      </c>
      <c r="I176">
        <v>112.4</v>
      </c>
      <c r="J176">
        <v>1.0093622001170075</v>
      </c>
      <c r="K176">
        <v>1.1565836298932359</v>
      </c>
      <c r="L176" t="s">
        <v>121</v>
      </c>
      <c r="M176" t="s">
        <v>116</v>
      </c>
      <c r="N176">
        <v>9</v>
      </c>
      <c r="O176" t="s">
        <v>119</v>
      </c>
    </row>
    <row r="177" spans="1:15" hidden="1" x14ac:dyDescent="0.35">
      <c r="A177" t="s">
        <v>33</v>
      </c>
      <c r="B177">
        <v>2013</v>
      </c>
      <c r="C177" t="s">
        <v>42</v>
      </c>
      <c r="D177" s="29">
        <v>41518</v>
      </c>
      <c r="E177" t="s">
        <v>17</v>
      </c>
      <c r="F177">
        <v>331.5</v>
      </c>
      <c r="G177">
        <v>113.2</v>
      </c>
      <c r="H177">
        <v>329.09999999999997</v>
      </c>
      <c r="I177">
        <v>112.7</v>
      </c>
      <c r="J177">
        <v>0.7292616226071208</v>
      </c>
      <c r="K177">
        <v>0.44365572315882873</v>
      </c>
      <c r="L177" t="s">
        <v>121</v>
      </c>
      <c r="M177" t="s">
        <v>116</v>
      </c>
      <c r="N177">
        <v>9</v>
      </c>
      <c r="O177" t="s">
        <v>119</v>
      </c>
    </row>
    <row r="178" spans="1:15" hidden="1" x14ac:dyDescent="0.35">
      <c r="A178" t="s">
        <v>33</v>
      </c>
      <c r="B178">
        <v>2013</v>
      </c>
      <c r="C178" t="s">
        <v>42</v>
      </c>
      <c r="D178" s="29">
        <v>41518</v>
      </c>
      <c r="E178" t="s">
        <v>82</v>
      </c>
      <c r="F178">
        <v>331.3</v>
      </c>
      <c r="G178">
        <v>113.2</v>
      </c>
      <c r="H178">
        <v>327.8</v>
      </c>
      <c r="I178">
        <v>112.7</v>
      </c>
      <c r="J178">
        <v>1.0677242220866381</v>
      </c>
      <c r="K178">
        <v>0.44365572315882873</v>
      </c>
      <c r="L178" t="s">
        <v>121</v>
      </c>
      <c r="M178" t="s">
        <v>116</v>
      </c>
      <c r="N178">
        <v>9</v>
      </c>
      <c r="O178" t="s">
        <v>119</v>
      </c>
    </row>
    <row r="179" spans="1:15" hidden="1" x14ac:dyDescent="0.35">
      <c r="A179" t="s">
        <v>33</v>
      </c>
      <c r="B179">
        <v>2013</v>
      </c>
      <c r="C179" t="s">
        <v>42</v>
      </c>
      <c r="D179" s="29">
        <v>41518</v>
      </c>
      <c r="E179" t="s">
        <v>83</v>
      </c>
      <c r="F179">
        <v>438.29999999999995</v>
      </c>
      <c r="G179">
        <v>113.2</v>
      </c>
      <c r="H179">
        <v>435.8</v>
      </c>
      <c r="I179">
        <v>112.7</v>
      </c>
      <c r="J179">
        <v>0.57365764111976669</v>
      </c>
      <c r="K179">
        <v>0.44365572315882873</v>
      </c>
      <c r="L179" t="s">
        <v>121</v>
      </c>
      <c r="M179" t="s">
        <v>116</v>
      </c>
      <c r="N179">
        <v>9</v>
      </c>
      <c r="O179" t="s">
        <v>119</v>
      </c>
    </row>
    <row r="180" spans="1:15" hidden="1" x14ac:dyDescent="0.35">
      <c r="A180" t="s">
        <v>33</v>
      </c>
      <c r="B180">
        <v>2013</v>
      </c>
      <c r="C180" t="s">
        <v>42</v>
      </c>
      <c r="D180" s="29">
        <v>41518</v>
      </c>
      <c r="E180" t="s">
        <v>84</v>
      </c>
      <c r="F180">
        <v>219</v>
      </c>
      <c r="G180">
        <v>113.2</v>
      </c>
      <c r="H180">
        <v>217</v>
      </c>
      <c r="I180">
        <v>112.7</v>
      </c>
      <c r="J180">
        <v>0.92165898617511521</v>
      </c>
      <c r="K180">
        <v>0.44365572315882873</v>
      </c>
      <c r="L180" t="s">
        <v>121</v>
      </c>
      <c r="M180" t="s">
        <v>116</v>
      </c>
      <c r="N180">
        <v>9</v>
      </c>
      <c r="O180" t="s">
        <v>119</v>
      </c>
    </row>
    <row r="181" spans="1:15" hidden="1" x14ac:dyDescent="0.35">
      <c r="A181" t="s">
        <v>33</v>
      </c>
      <c r="B181">
        <v>2013</v>
      </c>
      <c r="C181" t="s">
        <v>42</v>
      </c>
      <c r="D181" s="29">
        <v>41518</v>
      </c>
      <c r="E181" t="s">
        <v>21</v>
      </c>
      <c r="F181">
        <v>109.5</v>
      </c>
      <c r="G181">
        <v>113.2</v>
      </c>
      <c r="H181">
        <v>109.3</v>
      </c>
      <c r="I181">
        <v>112.7</v>
      </c>
      <c r="J181">
        <v>0.18298261665142074</v>
      </c>
      <c r="K181">
        <v>0.44365572315882873</v>
      </c>
      <c r="L181" t="s">
        <v>121</v>
      </c>
      <c r="M181" t="s">
        <v>116</v>
      </c>
      <c r="N181">
        <v>9</v>
      </c>
      <c r="O181" t="s">
        <v>119</v>
      </c>
    </row>
    <row r="182" spans="1:15" hidden="1" x14ac:dyDescent="0.35">
      <c r="A182" t="s">
        <v>33</v>
      </c>
      <c r="B182">
        <v>2013</v>
      </c>
      <c r="C182" t="s">
        <v>42</v>
      </c>
      <c r="D182" s="29">
        <v>41518</v>
      </c>
      <c r="E182" t="s">
        <v>23</v>
      </c>
      <c r="F182">
        <v>107.9</v>
      </c>
      <c r="G182">
        <v>113.2</v>
      </c>
      <c r="H182">
        <v>107.6</v>
      </c>
      <c r="I182">
        <v>112.7</v>
      </c>
      <c r="J182">
        <v>0.27881040892194364</v>
      </c>
      <c r="K182">
        <v>0.44365572315882873</v>
      </c>
      <c r="L182" t="s">
        <v>121</v>
      </c>
      <c r="M182" t="s">
        <v>116</v>
      </c>
      <c r="N182">
        <v>9</v>
      </c>
      <c r="O182" t="s">
        <v>119</v>
      </c>
    </row>
    <row r="183" spans="1:15" hidden="1" x14ac:dyDescent="0.35">
      <c r="A183" t="s">
        <v>33</v>
      </c>
      <c r="B183">
        <v>2013</v>
      </c>
      <c r="C183" t="s">
        <v>42</v>
      </c>
      <c r="D183" s="29">
        <v>41518</v>
      </c>
      <c r="E183" t="s">
        <v>75</v>
      </c>
      <c r="F183">
        <v>1389.3000000000002</v>
      </c>
      <c r="G183">
        <v>113.2</v>
      </c>
      <c r="H183">
        <v>1395.2</v>
      </c>
      <c r="I183">
        <v>112.7</v>
      </c>
      <c r="J183">
        <v>-0.42287844036696265</v>
      </c>
      <c r="K183">
        <v>0.44365572315882873</v>
      </c>
      <c r="L183" t="s">
        <v>121</v>
      </c>
      <c r="M183" t="s">
        <v>116</v>
      </c>
      <c r="N183">
        <v>9</v>
      </c>
      <c r="O183" t="s">
        <v>119</v>
      </c>
    </row>
    <row r="184" spans="1:15" hidden="1" x14ac:dyDescent="0.35">
      <c r="A184" t="s">
        <v>30</v>
      </c>
      <c r="B184">
        <v>2013</v>
      </c>
      <c r="C184" t="s">
        <v>42</v>
      </c>
      <c r="D184" s="29">
        <v>41518</v>
      </c>
      <c r="E184" t="s">
        <v>17</v>
      </c>
      <c r="F184">
        <v>336.6</v>
      </c>
      <c r="G184">
        <v>114.2</v>
      </c>
      <c r="H184">
        <v>332.6</v>
      </c>
      <c r="I184">
        <v>112.1</v>
      </c>
      <c r="J184">
        <v>1.2026458208057726</v>
      </c>
      <c r="K184">
        <v>1.8733273862622735</v>
      </c>
      <c r="L184" t="s">
        <v>121</v>
      </c>
      <c r="M184" t="s">
        <v>116</v>
      </c>
      <c r="N184">
        <v>9</v>
      </c>
      <c r="O184" t="s">
        <v>119</v>
      </c>
    </row>
    <row r="185" spans="1:15" hidden="1" x14ac:dyDescent="0.35">
      <c r="A185" t="s">
        <v>30</v>
      </c>
      <c r="B185">
        <v>2013</v>
      </c>
      <c r="C185" t="s">
        <v>42</v>
      </c>
      <c r="D185" s="29">
        <v>41518</v>
      </c>
      <c r="E185" t="s">
        <v>82</v>
      </c>
      <c r="F185">
        <v>328.8</v>
      </c>
      <c r="G185">
        <v>114.2</v>
      </c>
      <c r="H185">
        <v>325.39999999999998</v>
      </c>
      <c r="I185">
        <v>112.1</v>
      </c>
      <c r="J185">
        <v>1.044867854947767</v>
      </c>
      <c r="K185">
        <v>1.8733273862622735</v>
      </c>
      <c r="L185" t="s">
        <v>121</v>
      </c>
      <c r="M185" t="s">
        <v>116</v>
      </c>
      <c r="N185">
        <v>9</v>
      </c>
      <c r="O185" t="s">
        <v>119</v>
      </c>
    </row>
    <row r="186" spans="1:15" hidden="1" x14ac:dyDescent="0.35">
      <c r="A186" t="s">
        <v>30</v>
      </c>
      <c r="B186">
        <v>2013</v>
      </c>
      <c r="C186" t="s">
        <v>42</v>
      </c>
      <c r="D186" s="29">
        <v>41518</v>
      </c>
      <c r="E186" t="s">
        <v>83</v>
      </c>
      <c r="F186">
        <v>436.5</v>
      </c>
      <c r="G186">
        <v>114.2</v>
      </c>
      <c r="H186">
        <v>432.2</v>
      </c>
      <c r="I186">
        <v>112.1</v>
      </c>
      <c r="J186">
        <v>0.99490976399815167</v>
      </c>
      <c r="K186">
        <v>1.8733273862622735</v>
      </c>
      <c r="L186" t="s">
        <v>121</v>
      </c>
      <c r="M186" t="s">
        <v>116</v>
      </c>
      <c r="N186">
        <v>9</v>
      </c>
      <c r="O186" t="s">
        <v>119</v>
      </c>
    </row>
    <row r="187" spans="1:15" hidden="1" x14ac:dyDescent="0.35">
      <c r="A187" t="s">
        <v>30</v>
      </c>
      <c r="B187">
        <v>2013</v>
      </c>
      <c r="C187" t="s">
        <v>42</v>
      </c>
      <c r="D187" s="29">
        <v>41518</v>
      </c>
      <c r="E187" t="s">
        <v>84</v>
      </c>
      <c r="F187">
        <v>218.3</v>
      </c>
      <c r="G187">
        <v>114.2</v>
      </c>
      <c r="H187">
        <v>216.2</v>
      </c>
      <c r="I187">
        <v>112.1</v>
      </c>
      <c r="J187">
        <v>0.9713228492137016</v>
      </c>
      <c r="K187">
        <v>1.8733273862622735</v>
      </c>
      <c r="L187" t="s">
        <v>121</v>
      </c>
      <c r="M187" t="s">
        <v>116</v>
      </c>
      <c r="N187">
        <v>9</v>
      </c>
      <c r="O187" t="s">
        <v>119</v>
      </c>
    </row>
    <row r="188" spans="1:15" hidden="1" x14ac:dyDescent="0.35">
      <c r="A188" t="s">
        <v>30</v>
      </c>
      <c r="B188">
        <v>2013</v>
      </c>
      <c r="C188" t="s">
        <v>42</v>
      </c>
      <c r="D188" s="29">
        <v>41518</v>
      </c>
      <c r="E188" t="s">
        <v>21</v>
      </c>
      <c r="F188">
        <v>111.1</v>
      </c>
      <c r="G188">
        <v>114.2</v>
      </c>
      <c r="H188">
        <v>109.9</v>
      </c>
      <c r="I188">
        <v>112.1</v>
      </c>
      <c r="J188">
        <v>1.0919017288443937</v>
      </c>
      <c r="K188">
        <v>1.8733273862622735</v>
      </c>
      <c r="L188" t="s">
        <v>121</v>
      </c>
      <c r="M188" t="s">
        <v>116</v>
      </c>
      <c r="N188">
        <v>9</v>
      </c>
      <c r="O188" t="s">
        <v>119</v>
      </c>
    </row>
    <row r="189" spans="1:15" hidden="1" x14ac:dyDescent="0.35">
      <c r="A189" t="s">
        <v>30</v>
      </c>
      <c r="B189">
        <v>2013</v>
      </c>
      <c r="C189" t="s">
        <v>42</v>
      </c>
      <c r="D189" s="29">
        <v>41518</v>
      </c>
      <c r="E189" t="s">
        <v>23</v>
      </c>
      <c r="F189">
        <v>108.3</v>
      </c>
      <c r="G189">
        <v>114.2</v>
      </c>
      <c r="H189">
        <v>107.5</v>
      </c>
      <c r="I189">
        <v>112.1</v>
      </c>
      <c r="J189">
        <v>0.74418604651162523</v>
      </c>
      <c r="K189">
        <v>1.8733273862622735</v>
      </c>
      <c r="L189" t="s">
        <v>121</v>
      </c>
      <c r="M189" t="s">
        <v>116</v>
      </c>
      <c r="N189">
        <v>9</v>
      </c>
      <c r="O189" t="s">
        <v>119</v>
      </c>
    </row>
    <row r="190" spans="1:15" hidden="1" x14ac:dyDescent="0.35">
      <c r="A190" t="s">
        <v>30</v>
      </c>
      <c r="B190">
        <v>2013</v>
      </c>
      <c r="C190" t="s">
        <v>42</v>
      </c>
      <c r="D190" s="29">
        <v>41518</v>
      </c>
      <c r="E190" t="s">
        <v>75</v>
      </c>
      <c r="F190">
        <v>1378.1000000000001</v>
      </c>
      <c r="G190">
        <v>114.2</v>
      </c>
      <c r="H190">
        <v>1352.8</v>
      </c>
      <c r="I190">
        <v>112.1</v>
      </c>
      <c r="J190">
        <v>1.8701951507983576</v>
      </c>
      <c r="K190">
        <v>1.8733273862622735</v>
      </c>
      <c r="L190" t="s">
        <v>121</v>
      </c>
      <c r="M190" t="s">
        <v>116</v>
      </c>
      <c r="N190">
        <v>9</v>
      </c>
      <c r="O190" t="s">
        <v>119</v>
      </c>
    </row>
    <row r="191" spans="1:15" hidden="1" x14ac:dyDescent="0.35">
      <c r="A191" t="s">
        <v>34</v>
      </c>
      <c r="B191">
        <v>2013</v>
      </c>
      <c r="C191" t="s">
        <v>43</v>
      </c>
      <c r="D191" s="29">
        <v>41548</v>
      </c>
      <c r="E191" t="s">
        <v>23</v>
      </c>
      <c r="F191">
        <v>108.6</v>
      </c>
      <c r="G191">
        <v>114.8</v>
      </c>
      <c r="H191">
        <v>108.1</v>
      </c>
      <c r="I191">
        <v>113.7</v>
      </c>
      <c r="J191">
        <v>0.46253469010175763</v>
      </c>
      <c r="K191">
        <v>0.96745822339489373</v>
      </c>
      <c r="L191" t="s">
        <v>121</v>
      </c>
      <c r="M191" t="s">
        <v>113</v>
      </c>
      <c r="N191">
        <v>10</v>
      </c>
      <c r="O191" t="s">
        <v>127</v>
      </c>
    </row>
    <row r="192" spans="1:15" hidden="1" x14ac:dyDescent="0.35">
      <c r="A192" t="s">
        <v>34</v>
      </c>
      <c r="B192">
        <v>2013</v>
      </c>
      <c r="C192" t="s">
        <v>43</v>
      </c>
      <c r="D192" s="29">
        <v>41548</v>
      </c>
      <c r="E192" t="s">
        <v>21</v>
      </c>
      <c r="F192">
        <v>110.9</v>
      </c>
      <c r="G192">
        <v>114.8</v>
      </c>
      <c r="H192">
        <v>110.5</v>
      </c>
      <c r="I192">
        <v>113.7</v>
      </c>
      <c r="J192">
        <v>0.3619909502262495</v>
      </c>
      <c r="K192">
        <v>0.96745822339489373</v>
      </c>
      <c r="L192" t="s">
        <v>121</v>
      </c>
      <c r="M192" t="s">
        <v>113</v>
      </c>
      <c r="N192">
        <v>10</v>
      </c>
      <c r="O192" t="s">
        <v>127</v>
      </c>
    </row>
    <row r="193" spans="1:15" hidden="1" x14ac:dyDescent="0.35">
      <c r="A193" t="s">
        <v>34</v>
      </c>
      <c r="B193">
        <v>2013</v>
      </c>
      <c r="C193" t="s">
        <v>43</v>
      </c>
      <c r="D193" s="29">
        <v>41548</v>
      </c>
      <c r="E193" t="s">
        <v>84</v>
      </c>
      <c r="F193">
        <v>219.5</v>
      </c>
      <c r="G193">
        <v>114.8</v>
      </c>
      <c r="H193">
        <v>218.6</v>
      </c>
      <c r="I193">
        <v>113.7</v>
      </c>
      <c r="J193">
        <v>0.4117108874656934</v>
      </c>
      <c r="K193">
        <v>0.96745822339489373</v>
      </c>
      <c r="L193" t="s">
        <v>121</v>
      </c>
      <c r="M193" t="s">
        <v>113</v>
      </c>
      <c r="N193">
        <v>10</v>
      </c>
      <c r="O193" t="s">
        <v>127</v>
      </c>
    </row>
    <row r="194" spans="1:15" hidden="1" x14ac:dyDescent="0.35">
      <c r="A194" t="s">
        <v>34</v>
      </c>
      <c r="B194">
        <v>2013</v>
      </c>
      <c r="C194" t="s">
        <v>43</v>
      </c>
      <c r="D194" s="29">
        <v>41548</v>
      </c>
      <c r="E194" t="s">
        <v>83</v>
      </c>
      <c r="F194">
        <v>439.19999999999993</v>
      </c>
      <c r="G194">
        <v>114.8</v>
      </c>
      <c r="H194">
        <v>437</v>
      </c>
      <c r="I194">
        <v>113.7</v>
      </c>
      <c r="J194">
        <v>0.50343249427916059</v>
      </c>
      <c r="K194">
        <v>0.96745822339489373</v>
      </c>
      <c r="L194" t="s">
        <v>121</v>
      </c>
      <c r="M194" t="s">
        <v>113</v>
      </c>
      <c r="N194">
        <v>10</v>
      </c>
      <c r="O194" t="s">
        <v>127</v>
      </c>
    </row>
    <row r="195" spans="1:15" hidden="1" x14ac:dyDescent="0.35">
      <c r="A195" t="s">
        <v>34</v>
      </c>
      <c r="B195">
        <v>2013</v>
      </c>
      <c r="C195" t="s">
        <v>43</v>
      </c>
      <c r="D195" s="29">
        <v>41548</v>
      </c>
      <c r="E195" t="s">
        <v>82</v>
      </c>
      <c r="F195">
        <v>330.8</v>
      </c>
      <c r="G195">
        <v>114.8</v>
      </c>
      <c r="H195">
        <v>330.20000000000005</v>
      </c>
      <c r="I195">
        <v>113.7</v>
      </c>
      <c r="J195">
        <v>0.18170805572379339</v>
      </c>
      <c r="K195">
        <v>0.96745822339489373</v>
      </c>
      <c r="L195" t="s">
        <v>121</v>
      </c>
      <c r="M195" t="s">
        <v>113</v>
      </c>
      <c r="N195">
        <v>10</v>
      </c>
      <c r="O195" t="s">
        <v>127</v>
      </c>
    </row>
    <row r="196" spans="1:15" hidden="1" x14ac:dyDescent="0.35">
      <c r="A196" t="s">
        <v>34</v>
      </c>
      <c r="B196">
        <v>2013</v>
      </c>
      <c r="C196" t="s">
        <v>43</v>
      </c>
      <c r="D196" s="29">
        <v>41548</v>
      </c>
      <c r="E196" t="s">
        <v>17</v>
      </c>
      <c r="F196">
        <v>337.2</v>
      </c>
      <c r="G196">
        <v>114.8</v>
      </c>
      <c r="H196">
        <v>334.5</v>
      </c>
      <c r="I196">
        <v>113.7</v>
      </c>
      <c r="J196">
        <v>0.80717488789237324</v>
      </c>
      <c r="K196">
        <v>0.96745822339489373</v>
      </c>
      <c r="L196" t="s">
        <v>121</v>
      </c>
      <c r="M196" t="s">
        <v>113</v>
      </c>
      <c r="N196">
        <v>10</v>
      </c>
      <c r="O196" t="s">
        <v>127</v>
      </c>
    </row>
    <row r="197" spans="1:15" hidden="1" x14ac:dyDescent="0.35">
      <c r="A197" t="s">
        <v>34</v>
      </c>
      <c r="B197">
        <v>2013</v>
      </c>
      <c r="C197" t="s">
        <v>43</v>
      </c>
      <c r="D197" s="29">
        <v>41548</v>
      </c>
      <c r="E197" t="s">
        <v>75</v>
      </c>
      <c r="F197">
        <v>1399.0000000000002</v>
      </c>
      <c r="G197">
        <v>114.8</v>
      </c>
      <c r="H197">
        <v>1380.9999999999998</v>
      </c>
      <c r="I197">
        <v>113.7</v>
      </c>
      <c r="J197">
        <v>1.3034033309196567</v>
      </c>
      <c r="K197">
        <v>0.96745822339489373</v>
      </c>
      <c r="L197" t="s">
        <v>121</v>
      </c>
      <c r="M197" t="s">
        <v>113</v>
      </c>
      <c r="N197">
        <v>10</v>
      </c>
      <c r="O197" t="s">
        <v>127</v>
      </c>
    </row>
    <row r="198" spans="1:15" hidden="1" x14ac:dyDescent="0.35">
      <c r="A198" t="s">
        <v>33</v>
      </c>
      <c r="B198">
        <v>2013</v>
      </c>
      <c r="C198" t="s">
        <v>43</v>
      </c>
      <c r="D198" s="29">
        <v>41548</v>
      </c>
      <c r="E198" t="s">
        <v>17</v>
      </c>
      <c r="F198">
        <v>334.2</v>
      </c>
      <c r="G198">
        <v>114</v>
      </c>
      <c r="H198">
        <v>331.5</v>
      </c>
      <c r="I198">
        <v>113.2</v>
      </c>
      <c r="J198">
        <v>0.81447963800904633</v>
      </c>
      <c r="K198">
        <v>0.70671378091872539</v>
      </c>
      <c r="L198" t="s">
        <v>121</v>
      </c>
      <c r="M198" t="s">
        <v>113</v>
      </c>
      <c r="N198">
        <v>10</v>
      </c>
      <c r="O198" t="s">
        <v>127</v>
      </c>
    </row>
    <row r="199" spans="1:15" hidden="1" x14ac:dyDescent="0.35">
      <c r="A199" t="s">
        <v>33</v>
      </c>
      <c r="B199">
        <v>2013</v>
      </c>
      <c r="C199" t="s">
        <v>43</v>
      </c>
      <c r="D199" s="29">
        <v>41548</v>
      </c>
      <c r="E199" t="s">
        <v>82</v>
      </c>
      <c r="F199">
        <v>331.5</v>
      </c>
      <c r="G199">
        <v>114</v>
      </c>
      <c r="H199">
        <v>331.3</v>
      </c>
      <c r="I199">
        <v>113.2</v>
      </c>
      <c r="J199">
        <v>6.0368246302441482E-2</v>
      </c>
      <c r="K199">
        <v>0.70671378091872539</v>
      </c>
      <c r="L199" t="s">
        <v>121</v>
      </c>
      <c r="M199" t="s">
        <v>113</v>
      </c>
      <c r="N199">
        <v>10</v>
      </c>
      <c r="O199" t="s">
        <v>127</v>
      </c>
    </row>
    <row r="200" spans="1:15" hidden="1" x14ac:dyDescent="0.35">
      <c r="A200" t="s">
        <v>33</v>
      </c>
      <c r="B200">
        <v>2013</v>
      </c>
      <c r="C200" t="s">
        <v>43</v>
      </c>
      <c r="D200" s="29">
        <v>41548</v>
      </c>
      <c r="E200" t="s">
        <v>83</v>
      </c>
      <c r="F200">
        <v>440.2</v>
      </c>
      <c r="G200">
        <v>114</v>
      </c>
      <c r="H200">
        <v>438.29999999999995</v>
      </c>
      <c r="I200">
        <v>113.2</v>
      </c>
      <c r="J200">
        <v>0.43349304129592386</v>
      </c>
      <c r="K200">
        <v>0.70671378091872539</v>
      </c>
      <c r="L200" t="s">
        <v>121</v>
      </c>
      <c r="M200" t="s">
        <v>113</v>
      </c>
      <c r="N200">
        <v>10</v>
      </c>
      <c r="O200" t="s">
        <v>127</v>
      </c>
    </row>
    <row r="201" spans="1:15" hidden="1" x14ac:dyDescent="0.35">
      <c r="A201" t="s">
        <v>33</v>
      </c>
      <c r="B201">
        <v>2013</v>
      </c>
      <c r="C201" t="s">
        <v>43</v>
      </c>
      <c r="D201" s="29">
        <v>41548</v>
      </c>
      <c r="E201" t="s">
        <v>84</v>
      </c>
      <c r="F201">
        <v>219.60000000000002</v>
      </c>
      <c r="G201">
        <v>114</v>
      </c>
      <c r="H201">
        <v>219</v>
      </c>
      <c r="I201">
        <v>113.2</v>
      </c>
      <c r="J201">
        <v>0.27397260273973639</v>
      </c>
      <c r="K201">
        <v>0.70671378091872539</v>
      </c>
      <c r="L201" t="s">
        <v>121</v>
      </c>
      <c r="M201" t="s">
        <v>113</v>
      </c>
      <c r="N201">
        <v>10</v>
      </c>
      <c r="O201" t="s">
        <v>127</v>
      </c>
    </row>
    <row r="202" spans="1:15" hidden="1" x14ac:dyDescent="0.35">
      <c r="A202" t="s">
        <v>33</v>
      </c>
      <c r="B202">
        <v>2013</v>
      </c>
      <c r="C202" t="s">
        <v>43</v>
      </c>
      <c r="D202" s="29">
        <v>41548</v>
      </c>
      <c r="E202" t="s">
        <v>21</v>
      </c>
      <c r="F202">
        <v>109.7</v>
      </c>
      <c r="G202">
        <v>114</v>
      </c>
      <c r="H202">
        <v>109.5</v>
      </c>
      <c r="I202">
        <v>113.2</v>
      </c>
      <c r="J202">
        <v>0.18264840182648662</v>
      </c>
      <c r="K202">
        <v>0.70671378091872539</v>
      </c>
      <c r="L202" t="s">
        <v>121</v>
      </c>
      <c r="M202" t="s">
        <v>113</v>
      </c>
      <c r="N202">
        <v>10</v>
      </c>
      <c r="O202" t="s">
        <v>127</v>
      </c>
    </row>
    <row r="203" spans="1:15" hidden="1" x14ac:dyDescent="0.35">
      <c r="A203" t="s">
        <v>33</v>
      </c>
      <c r="B203">
        <v>2013</v>
      </c>
      <c r="C203" t="s">
        <v>43</v>
      </c>
      <c r="D203" s="29">
        <v>41548</v>
      </c>
      <c r="E203" t="s">
        <v>23</v>
      </c>
      <c r="F203">
        <v>108.2</v>
      </c>
      <c r="G203">
        <v>114</v>
      </c>
      <c r="H203">
        <v>107.9</v>
      </c>
      <c r="I203">
        <v>113.2</v>
      </c>
      <c r="J203">
        <v>0.27803521779425128</v>
      </c>
      <c r="K203">
        <v>0.70671378091872539</v>
      </c>
      <c r="L203" t="s">
        <v>121</v>
      </c>
      <c r="M203" t="s">
        <v>113</v>
      </c>
      <c r="N203">
        <v>10</v>
      </c>
      <c r="O203" t="s">
        <v>127</v>
      </c>
    </row>
    <row r="204" spans="1:15" hidden="1" x14ac:dyDescent="0.35">
      <c r="A204" t="s">
        <v>33</v>
      </c>
      <c r="B204">
        <v>2013</v>
      </c>
      <c r="C204" t="s">
        <v>43</v>
      </c>
      <c r="D204" s="29">
        <v>41548</v>
      </c>
      <c r="E204" t="s">
        <v>75</v>
      </c>
      <c r="F204">
        <v>1405.7999999999997</v>
      </c>
      <c r="G204">
        <v>114</v>
      </c>
      <c r="H204">
        <v>1389.3000000000002</v>
      </c>
      <c r="I204">
        <v>113.2</v>
      </c>
      <c r="J204">
        <v>1.1876484560569742</v>
      </c>
      <c r="K204">
        <v>0.70671378091872539</v>
      </c>
      <c r="L204" t="s">
        <v>121</v>
      </c>
      <c r="M204" t="s">
        <v>113</v>
      </c>
      <c r="N204">
        <v>10</v>
      </c>
      <c r="O204" t="s">
        <v>127</v>
      </c>
    </row>
    <row r="205" spans="1:15" hidden="1" x14ac:dyDescent="0.35">
      <c r="A205" t="s">
        <v>30</v>
      </c>
      <c r="B205">
        <v>2013</v>
      </c>
      <c r="C205" t="s">
        <v>43</v>
      </c>
      <c r="D205" s="29">
        <v>41548</v>
      </c>
      <c r="E205" t="s">
        <v>17</v>
      </c>
      <c r="F205">
        <v>339.29999999999995</v>
      </c>
      <c r="G205">
        <v>115.5</v>
      </c>
      <c r="H205">
        <v>336.6</v>
      </c>
      <c r="I205">
        <v>114.2</v>
      </c>
      <c r="J205">
        <v>0.80213903743313475</v>
      </c>
      <c r="K205">
        <v>1.1383537653239904</v>
      </c>
      <c r="L205" t="s">
        <v>121</v>
      </c>
      <c r="M205" t="s">
        <v>113</v>
      </c>
      <c r="N205">
        <v>10</v>
      </c>
      <c r="O205" t="s">
        <v>127</v>
      </c>
    </row>
    <row r="206" spans="1:15" hidden="1" x14ac:dyDescent="0.35">
      <c r="A206" t="s">
        <v>30</v>
      </c>
      <c r="B206">
        <v>2013</v>
      </c>
      <c r="C206" t="s">
        <v>43</v>
      </c>
      <c r="D206" s="29">
        <v>41548</v>
      </c>
      <c r="E206" t="s">
        <v>82</v>
      </c>
      <c r="F206">
        <v>330</v>
      </c>
      <c r="G206">
        <v>115.5</v>
      </c>
      <c r="H206">
        <v>328.8</v>
      </c>
      <c r="I206">
        <v>114.2</v>
      </c>
      <c r="J206">
        <v>0.36496350364963154</v>
      </c>
      <c r="K206">
        <v>1.1383537653239904</v>
      </c>
      <c r="L206" t="s">
        <v>121</v>
      </c>
      <c r="M206" t="s">
        <v>113</v>
      </c>
      <c r="N206">
        <v>10</v>
      </c>
      <c r="O206" t="s">
        <v>127</v>
      </c>
    </row>
    <row r="207" spans="1:15" hidden="1" x14ac:dyDescent="0.35">
      <c r="A207" t="s">
        <v>30</v>
      </c>
      <c r="B207">
        <v>2013</v>
      </c>
      <c r="C207" t="s">
        <v>43</v>
      </c>
      <c r="D207" s="29">
        <v>41548</v>
      </c>
      <c r="E207" t="s">
        <v>83</v>
      </c>
      <c r="F207">
        <v>439.1</v>
      </c>
      <c r="G207">
        <v>115.5</v>
      </c>
      <c r="H207">
        <v>436.5</v>
      </c>
      <c r="I207">
        <v>114.2</v>
      </c>
      <c r="J207">
        <v>0.59564719358534313</v>
      </c>
      <c r="K207">
        <v>1.1383537653239904</v>
      </c>
      <c r="L207" t="s">
        <v>121</v>
      </c>
      <c r="M207" t="s">
        <v>113</v>
      </c>
      <c r="N207">
        <v>10</v>
      </c>
      <c r="O207" t="s">
        <v>127</v>
      </c>
    </row>
    <row r="208" spans="1:15" hidden="1" x14ac:dyDescent="0.35">
      <c r="A208" t="s">
        <v>30</v>
      </c>
      <c r="B208">
        <v>2013</v>
      </c>
      <c r="C208" t="s">
        <v>43</v>
      </c>
      <c r="D208" s="29">
        <v>41548</v>
      </c>
      <c r="E208" t="s">
        <v>84</v>
      </c>
      <c r="F208">
        <v>219.5</v>
      </c>
      <c r="G208">
        <v>115.5</v>
      </c>
      <c r="H208">
        <v>218.3</v>
      </c>
      <c r="I208">
        <v>114.2</v>
      </c>
      <c r="J208">
        <v>0.54970224461749362</v>
      </c>
      <c r="K208">
        <v>1.1383537653239904</v>
      </c>
      <c r="L208" t="s">
        <v>121</v>
      </c>
      <c r="M208" t="s">
        <v>113</v>
      </c>
      <c r="N208">
        <v>10</v>
      </c>
      <c r="O208" t="s">
        <v>127</v>
      </c>
    </row>
    <row r="209" spans="1:15" hidden="1" x14ac:dyDescent="0.35">
      <c r="A209" t="s">
        <v>30</v>
      </c>
      <c r="B209">
        <v>2013</v>
      </c>
      <c r="C209" t="s">
        <v>43</v>
      </c>
      <c r="D209" s="29">
        <v>41548</v>
      </c>
      <c r="E209" t="s">
        <v>21</v>
      </c>
      <c r="F209">
        <v>111.6</v>
      </c>
      <c r="G209">
        <v>115.5</v>
      </c>
      <c r="H209">
        <v>111.1</v>
      </c>
      <c r="I209">
        <v>114.2</v>
      </c>
      <c r="J209">
        <v>0.45004500450045004</v>
      </c>
      <c r="K209">
        <v>1.1383537653239904</v>
      </c>
      <c r="L209" t="s">
        <v>121</v>
      </c>
      <c r="M209" t="s">
        <v>113</v>
      </c>
      <c r="N209">
        <v>10</v>
      </c>
      <c r="O209" t="s">
        <v>127</v>
      </c>
    </row>
    <row r="210" spans="1:15" hidden="1" x14ac:dyDescent="0.35">
      <c r="A210" t="s">
        <v>30</v>
      </c>
      <c r="B210">
        <v>2013</v>
      </c>
      <c r="C210" t="s">
        <v>43</v>
      </c>
      <c r="D210" s="29">
        <v>41548</v>
      </c>
      <c r="E210" t="s">
        <v>23</v>
      </c>
      <c r="F210">
        <v>108.9</v>
      </c>
      <c r="G210">
        <v>115.5</v>
      </c>
      <c r="H210">
        <v>108.3</v>
      </c>
      <c r="I210">
        <v>114.2</v>
      </c>
      <c r="J210">
        <v>0.55401662049862288</v>
      </c>
      <c r="K210">
        <v>1.1383537653239904</v>
      </c>
      <c r="L210" t="s">
        <v>121</v>
      </c>
      <c r="M210" t="s">
        <v>113</v>
      </c>
      <c r="N210">
        <v>10</v>
      </c>
      <c r="O210" t="s">
        <v>127</v>
      </c>
    </row>
    <row r="211" spans="1:15" hidden="1" x14ac:dyDescent="0.35">
      <c r="A211" t="s">
        <v>30</v>
      </c>
      <c r="B211">
        <v>2013</v>
      </c>
      <c r="C211" t="s">
        <v>43</v>
      </c>
      <c r="D211" s="29">
        <v>41548</v>
      </c>
      <c r="E211" t="s">
        <v>75</v>
      </c>
      <c r="F211">
        <v>1396.9</v>
      </c>
      <c r="G211">
        <v>115.5</v>
      </c>
      <c r="H211">
        <v>1378.1000000000001</v>
      </c>
      <c r="I211">
        <v>114.2</v>
      </c>
      <c r="J211">
        <v>1.3641970829402768</v>
      </c>
      <c r="K211">
        <v>1.1383537653239904</v>
      </c>
      <c r="L211" t="s">
        <v>121</v>
      </c>
      <c r="M211" t="s">
        <v>113</v>
      </c>
      <c r="N211">
        <v>10</v>
      </c>
      <c r="O211" t="s">
        <v>127</v>
      </c>
    </row>
    <row r="212" spans="1:15" hidden="1" x14ac:dyDescent="0.35">
      <c r="A212" t="s">
        <v>34</v>
      </c>
      <c r="B212">
        <v>2013</v>
      </c>
      <c r="C212" t="s">
        <v>45</v>
      </c>
      <c r="D212" s="29">
        <v>41579</v>
      </c>
      <c r="E212" t="s">
        <v>23</v>
      </c>
      <c r="F212">
        <v>109.3</v>
      </c>
      <c r="G212">
        <v>116.3</v>
      </c>
      <c r="H212">
        <v>108.6</v>
      </c>
      <c r="I212">
        <v>114.8</v>
      </c>
      <c r="J212">
        <v>0.6445672191528572</v>
      </c>
      <c r="K212">
        <v>1.3066202090592334</v>
      </c>
      <c r="L212" t="s">
        <v>121</v>
      </c>
      <c r="M212" t="s">
        <v>113</v>
      </c>
      <c r="N212">
        <v>11</v>
      </c>
      <c r="O212" t="s">
        <v>114</v>
      </c>
    </row>
    <row r="213" spans="1:15" hidden="1" x14ac:dyDescent="0.35">
      <c r="A213" t="s">
        <v>34</v>
      </c>
      <c r="B213">
        <v>2013</v>
      </c>
      <c r="C213" t="s">
        <v>45</v>
      </c>
      <c r="D213" s="29">
        <v>41579</v>
      </c>
      <c r="E213" t="s">
        <v>21</v>
      </c>
      <c r="F213">
        <v>111.6</v>
      </c>
      <c r="G213">
        <v>116.3</v>
      </c>
      <c r="H213">
        <v>110.9</v>
      </c>
      <c r="I213">
        <v>114.8</v>
      </c>
      <c r="J213">
        <v>0.63119927862938552</v>
      </c>
      <c r="K213">
        <v>1.3066202090592334</v>
      </c>
      <c r="L213" t="s">
        <v>121</v>
      </c>
      <c r="M213" t="s">
        <v>113</v>
      </c>
      <c r="N213">
        <v>11</v>
      </c>
      <c r="O213" t="s">
        <v>114</v>
      </c>
    </row>
    <row r="214" spans="1:15" hidden="1" x14ac:dyDescent="0.35">
      <c r="A214" t="s">
        <v>34</v>
      </c>
      <c r="B214">
        <v>2013</v>
      </c>
      <c r="C214" t="s">
        <v>45</v>
      </c>
      <c r="D214" s="29">
        <v>41579</v>
      </c>
      <c r="E214" t="s">
        <v>84</v>
      </c>
      <c r="F214">
        <v>220.8</v>
      </c>
      <c r="G214">
        <v>116.3</v>
      </c>
      <c r="H214">
        <v>219.5</v>
      </c>
      <c r="I214">
        <v>114.8</v>
      </c>
      <c r="J214">
        <v>0.59225512528474322</v>
      </c>
      <c r="K214">
        <v>1.3066202090592334</v>
      </c>
      <c r="L214" t="s">
        <v>121</v>
      </c>
      <c r="M214" t="s">
        <v>113</v>
      </c>
      <c r="N214">
        <v>11</v>
      </c>
      <c r="O214" t="s">
        <v>114</v>
      </c>
    </row>
    <row r="215" spans="1:15" hidden="1" x14ac:dyDescent="0.35">
      <c r="A215" t="s">
        <v>34</v>
      </c>
      <c r="B215">
        <v>2013</v>
      </c>
      <c r="C215" t="s">
        <v>45</v>
      </c>
      <c r="D215" s="29">
        <v>41579</v>
      </c>
      <c r="E215" t="s">
        <v>83</v>
      </c>
      <c r="F215">
        <v>441.6</v>
      </c>
      <c r="G215">
        <v>116.3</v>
      </c>
      <c r="H215">
        <v>439.19999999999993</v>
      </c>
      <c r="I215">
        <v>114.8</v>
      </c>
      <c r="J215">
        <v>0.5464480874317148</v>
      </c>
      <c r="K215">
        <v>1.3066202090592334</v>
      </c>
      <c r="L215" t="s">
        <v>121</v>
      </c>
      <c r="M215" t="s">
        <v>113</v>
      </c>
      <c r="N215">
        <v>11</v>
      </c>
      <c r="O215" t="s">
        <v>114</v>
      </c>
    </row>
    <row r="216" spans="1:15" hidden="1" x14ac:dyDescent="0.35">
      <c r="A216" t="s">
        <v>34</v>
      </c>
      <c r="B216">
        <v>2013</v>
      </c>
      <c r="C216" t="s">
        <v>45</v>
      </c>
      <c r="D216" s="29">
        <v>41579</v>
      </c>
      <c r="E216" t="s">
        <v>82</v>
      </c>
      <c r="F216">
        <v>331.8</v>
      </c>
      <c r="G216">
        <v>116.3</v>
      </c>
      <c r="H216">
        <v>330.8</v>
      </c>
      <c r="I216">
        <v>114.8</v>
      </c>
      <c r="J216">
        <v>0.30229746070133012</v>
      </c>
      <c r="K216">
        <v>1.3066202090592334</v>
      </c>
      <c r="L216" t="s">
        <v>121</v>
      </c>
      <c r="M216" t="s">
        <v>113</v>
      </c>
      <c r="N216">
        <v>11</v>
      </c>
      <c r="O216" t="s">
        <v>114</v>
      </c>
    </row>
    <row r="217" spans="1:15" hidden="1" x14ac:dyDescent="0.35">
      <c r="A217" t="s">
        <v>34</v>
      </c>
      <c r="B217">
        <v>2013</v>
      </c>
      <c r="C217" t="s">
        <v>45</v>
      </c>
      <c r="D217" s="29">
        <v>41579</v>
      </c>
      <c r="E217" t="s">
        <v>17</v>
      </c>
      <c r="F217">
        <v>339.90000000000003</v>
      </c>
      <c r="G217">
        <v>116.3</v>
      </c>
      <c r="H217">
        <v>337.2</v>
      </c>
      <c r="I217">
        <v>114.8</v>
      </c>
      <c r="J217">
        <v>0.80071174377225551</v>
      </c>
      <c r="K217">
        <v>1.3066202090592334</v>
      </c>
      <c r="L217" t="s">
        <v>121</v>
      </c>
      <c r="M217" t="s">
        <v>113</v>
      </c>
      <c r="N217">
        <v>11</v>
      </c>
      <c r="O217" t="s">
        <v>114</v>
      </c>
    </row>
    <row r="218" spans="1:15" hidden="1" x14ac:dyDescent="0.35">
      <c r="A218" t="s">
        <v>34</v>
      </c>
      <c r="B218">
        <v>2013</v>
      </c>
      <c r="C218" t="s">
        <v>45</v>
      </c>
      <c r="D218" s="29">
        <v>41579</v>
      </c>
      <c r="E218" t="s">
        <v>75</v>
      </c>
      <c r="F218">
        <v>1427</v>
      </c>
      <c r="G218">
        <v>116.3</v>
      </c>
      <c r="H218">
        <v>1399.0000000000002</v>
      </c>
      <c r="I218">
        <v>114.8</v>
      </c>
      <c r="J218">
        <v>2.0014295925661023</v>
      </c>
      <c r="K218">
        <v>1.3066202090592334</v>
      </c>
      <c r="L218" t="s">
        <v>121</v>
      </c>
      <c r="M218" t="s">
        <v>113</v>
      </c>
      <c r="N218">
        <v>11</v>
      </c>
      <c r="O218" t="s">
        <v>114</v>
      </c>
    </row>
    <row r="219" spans="1:15" hidden="1" x14ac:dyDescent="0.35">
      <c r="A219" t="s">
        <v>33</v>
      </c>
      <c r="B219">
        <v>2013</v>
      </c>
      <c r="C219" t="s">
        <v>45</v>
      </c>
      <c r="D219" s="29">
        <v>41579</v>
      </c>
      <c r="E219" t="s">
        <v>17</v>
      </c>
      <c r="F219">
        <v>336.8</v>
      </c>
      <c r="G219">
        <v>115</v>
      </c>
      <c r="H219">
        <v>334.2</v>
      </c>
      <c r="I219">
        <v>114</v>
      </c>
      <c r="J219">
        <v>0.77797725912627846</v>
      </c>
      <c r="K219">
        <v>0.8771929824561403</v>
      </c>
      <c r="L219" t="s">
        <v>121</v>
      </c>
      <c r="M219" t="s">
        <v>113</v>
      </c>
      <c r="N219">
        <v>11</v>
      </c>
      <c r="O219" t="s">
        <v>114</v>
      </c>
    </row>
    <row r="220" spans="1:15" hidden="1" x14ac:dyDescent="0.35">
      <c r="A220" t="s">
        <v>33</v>
      </c>
      <c r="B220">
        <v>2013</v>
      </c>
      <c r="C220" t="s">
        <v>45</v>
      </c>
      <c r="D220" s="29">
        <v>41579</v>
      </c>
      <c r="E220" t="s">
        <v>82</v>
      </c>
      <c r="F220">
        <v>331.9</v>
      </c>
      <c r="G220">
        <v>115</v>
      </c>
      <c r="H220">
        <v>331.5</v>
      </c>
      <c r="I220">
        <v>114</v>
      </c>
      <c r="J220">
        <v>0.12066365007540791</v>
      </c>
      <c r="K220">
        <v>0.8771929824561403</v>
      </c>
      <c r="L220" t="s">
        <v>121</v>
      </c>
      <c r="M220" t="s">
        <v>113</v>
      </c>
      <c r="N220">
        <v>11</v>
      </c>
      <c r="O220" t="s">
        <v>114</v>
      </c>
    </row>
    <row r="221" spans="1:15" hidden="1" x14ac:dyDescent="0.35">
      <c r="A221" t="s">
        <v>33</v>
      </c>
      <c r="B221">
        <v>2013</v>
      </c>
      <c r="C221" t="s">
        <v>45</v>
      </c>
      <c r="D221" s="29">
        <v>41579</v>
      </c>
      <c r="E221" t="s">
        <v>83</v>
      </c>
      <c r="F221">
        <v>442.29999999999995</v>
      </c>
      <c r="G221">
        <v>115</v>
      </c>
      <c r="H221">
        <v>440.2</v>
      </c>
      <c r="I221">
        <v>114</v>
      </c>
      <c r="J221">
        <v>0.47705588368922441</v>
      </c>
      <c r="K221">
        <v>0.8771929824561403</v>
      </c>
      <c r="L221" t="s">
        <v>121</v>
      </c>
      <c r="M221" t="s">
        <v>113</v>
      </c>
      <c r="N221">
        <v>11</v>
      </c>
      <c r="O221" t="s">
        <v>114</v>
      </c>
    </row>
    <row r="222" spans="1:15" hidden="1" x14ac:dyDescent="0.35">
      <c r="A222" t="s">
        <v>33</v>
      </c>
      <c r="B222">
        <v>2013</v>
      </c>
      <c r="C222" t="s">
        <v>45</v>
      </c>
      <c r="D222" s="29">
        <v>41579</v>
      </c>
      <c r="E222" t="s">
        <v>84</v>
      </c>
      <c r="F222">
        <v>220.5</v>
      </c>
      <c r="G222">
        <v>115</v>
      </c>
      <c r="H222">
        <v>219.60000000000002</v>
      </c>
      <c r="I222">
        <v>114</v>
      </c>
      <c r="J222">
        <v>0.40983606557376012</v>
      </c>
      <c r="K222">
        <v>0.8771929824561403</v>
      </c>
      <c r="L222" t="s">
        <v>121</v>
      </c>
      <c r="M222" t="s">
        <v>113</v>
      </c>
      <c r="N222">
        <v>11</v>
      </c>
      <c r="O222" t="s">
        <v>114</v>
      </c>
    </row>
    <row r="223" spans="1:15" hidden="1" x14ac:dyDescent="0.35">
      <c r="A223" t="s">
        <v>33</v>
      </c>
      <c r="B223">
        <v>2013</v>
      </c>
      <c r="C223" t="s">
        <v>45</v>
      </c>
      <c r="D223" s="29">
        <v>41579</v>
      </c>
      <c r="E223" t="s">
        <v>21</v>
      </c>
      <c r="F223">
        <v>110</v>
      </c>
      <c r="G223">
        <v>115</v>
      </c>
      <c r="H223">
        <v>109.7</v>
      </c>
      <c r="I223">
        <v>114</v>
      </c>
      <c r="J223">
        <v>0.27347310847766376</v>
      </c>
      <c r="K223">
        <v>0.8771929824561403</v>
      </c>
      <c r="L223" t="s">
        <v>121</v>
      </c>
      <c r="M223" t="s">
        <v>113</v>
      </c>
      <c r="N223">
        <v>11</v>
      </c>
      <c r="O223" t="s">
        <v>114</v>
      </c>
    </row>
    <row r="224" spans="1:15" hidden="1" x14ac:dyDescent="0.35">
      <c r="A224" t="s">
        <v>33</v>
      </c>
      <c r="B224">
        <v>2013</v>
      </c>
      <c r="C224" t="s">
        <v>45</v>
      </c>
      <c r="D224" s="29">
        <v>41579</v>
      </c>
      <c r="E224" t="s">
        <v>23</v>
      </c>
      <c r="F224">
        <v>108.6</v>
      </c>
      <c r="G224">
        <v>115</v>
      </c>
      <c r="H224">
        <v>108.2</v>
      </c>
      <c r="I224">
        <v>114</v>
      </c>
      <c r="J224">
        <v>0.36968576709795881</v>
      </c>
      <c r="K224">
        <v>0.8771929824561403</v>
      </c>
      <c r="L224" t="s">
        <v>121</v>
      </c>
      <c r="M224" t="s">
        <v>113</v>
      </c>
      <c r="N224">
        <v>11</v>
      </c>
      <c r="O224" t="s">
        <v>114</v>
      </c>
    </row>
    <row r="225" spans="1:15" hidden="1" x14ac:dyDescent="0.35">
      <c r="A225" t="s">
        <v>33</v>
      </c>
      <c r="B225">
        <v>2013</v>
      </c>
      <c r="C225" t="s">
        <v>45</v>
      </c>
      <c r="D225" s="29">
        <v>41579</v>
      </c>
      <c r="E225" t="s">
        <v>75</v>
      </c>
      <c r="F225">
        <v>1432.8</v>
      </c>
      <c r="G225">
        <v>115</v>
      </c>
      <c r="H225">
        <v>1405.7999999999997</v>
      </c>
      <c r="I225">
        <v>114</v>
      </c>
      <c r="J225">
        <v>1.9206145966709511</v>
      </c>
      <c r="K225">
        <v>0.8771929824561403</v>
      </c>
      <c r="L225" t="s">
        <v>121</v>
      </c>
      <c r="M225" t="s">
        <v>113</v>
      </c>
      <c r="N225">
        <v>11</v>
      </c>
      <c r="O225" t="s">
        <v>114</v>
      </c>
    </row>
    <row r="226" spans="1:15" hidden="1" x14ac:dyDescent="0.35">
      <c r="A226" t="s">
        <v>30</v>
      </c>
      <c r="B226">
        <v>2013</v>
      </c>
      <c r="C226" t="s">
        <v>45</v>
      </c>
      <c r="D226" s="29">
        <v>41579</v>
      </c>
      <c r="E226" t="s">
        <v>17</v>
      </c>
      <c r="F226">
        <v>342.1</v>
      </c>
      <c r="G226">
        <v>117.4</v>
      </c>
      <c r="H226">
        <v>339.29999999999995</v>
      </c>
      <c r="I226">
        <v>115.5</v>
      </c>
      <c r="J226">
        <v>0.82522841143532821</v>
      </c>
      <c r="K226">
        <v>1.6450216450216499</v>
      </c>
      <c r="L226" t="s">
        <v>121</v>
      </c>
      <c r="M226" t="s">
        <v>113</v>
      </c>
      <c r="N226">
        <v>11</v>
      </c>
      <c r="O226" t="s">
        <v>114</v>
      </c>
    </row>
    <row r="227" spans="1:15" hidden="1" x14ac:dyDescent="0.35">
      <c r="A227" t="s">
        <v>30</v>
      </c>
      <c r="B227">
        <v>2013</v>
      </c>
      <c r="C227" t="s">
        <v>45</v>
      </c>
      <c r="D227" s="29">
        <v>41579</v>
      </c>
      <c r="E227" t="s">
        <v>82</v>
      </c>
      <c r="F227">
        <v>331.7</v>
      </c>
      <c r="G227">
        <v>117.4</v>
      </c>
      <c r="H227">
        <v>330</v>
      </c>
      <c r="I227">
        <v>115.5</v>
      </c>
      <c r="J227">
        <v>0.5151515151515117</v>
      </c>
      <c r="K227">
        <v>1.6450216450216499</v>
      </c>
      <c r="L227" t="s">
        <v>121</v>
      </c>
      <c r="M227" t="s">
        <v>113</v>
      </c>
      <c r="N227">
        <v>11</v>
      </c>
      <c r="O227" t="s">
        <v>114</v>
      </c>
    </row>
    <row r="228" spans="1:15" hidden="1" x14ac:dyDescent="0.35">
      <c r="A228" t="s">
        <v>30</v>
      </c>
      <c r="B228">
        <v>2013</v>
      </c>
      <c r="C228" t="s">
        <v>45</v>
      </c>
      <c r="D228" s="29">
        <v>41579</v>
      </c>
      <c r="E228" t="s">
        <v>83</v>
      </c>
      <c r="F228">
        <v>441.5</v>
      </c>
      <c r="G228">
        <v>117.4</v>
      </c>
      <c r="H228">
        <v>439.1</v>
      </c>
      <c r="I228">
        <v>115.5</v>
      </c>
      <c r="J228">
        <v>0.54657253473012457</v>
      </c>
      <c r="K228">
        <v>1.6450216450216499</v>
      </c>
      <c r="L228" t="s">
        <v>121</v>
      </c>
      <c r="M228" t="s">
        <v>113</v>
      </c>
      <c r="N228">
        <v>11</v>
      </c>
      <c r="O228" t="s">
        <v>114</v>
      </c>
    </row>
    <row r="229" spans="1:15" hidden="1" x14ac:dyDescent="0.35">
      <c r="A229" t="s">
        <v>30</v>
      </c>
      <c r="B229">
        <v>2013</v>
      </c>
      <c r="C229" t="s">
        <v>45</v>
      </c>
      <c r="D229" s="29">
        <v>41579</v>
      </c>
      <c r="E229" t="s">
        <v>84</v>
      </c>
      <c r="F229">
        <v>221.1</v>
      </c>
      <c r="G229">
        <v>117.4</v>
      </c>
      <c r="H229">
        <v>219.5</v>
      </c>
      <c r="I229">
        <v>115.5</v>
      </c>
      <c r="J229">
        <v>0.72892938496582882</v>
      </c>
      <c r="K229">
        <v>1.6450216450216499</v>
      </c>
      <c r="L229" t="s">
        <v>121</v>
      </c>
      <c r="M229" t="s">
        <v>113</v>
      </c>
      <c r="N229">
        <v>11</v>
      </c>
      <c r="O229" t="s">
        <v>114</v>
      </c>
    </row>
    <row r="230" spans="1:15" hidden="1" x14ac:dyDescent="0.35">
      <c r="A230" t="s">
        <v>30</v>
      </c>
      <c r="B230">
        <v>2013</v>
      </c>
      <c r="C230" t="s">
        <v>45</v>
      </c>
      <c r="D230" s="29">
        <v>41579</v>
      </c>
      <c r="E230" t="s">
        <v>21</v>
      </c>
      <c r="F230">
        <v>112.6</v>
      </c>
      <c r="G230">
        <v>117.4</v>
      </c>
      <c r="H230">
        <v>111.6</v>
      </c>
      <c r="I230">
        <v>115.5</v>
      </c>
      <c r="J230">
        <v>0.89605734767025103</v>
      </c>
      <c r="K230">
        <v>1.6450216450216499</v>
      </c>
      <c r="L230" t="s">
        <v>121</v>
      </c>
      <c r="M230" t="s">
        <v>113</v>
      </c>
      <c r="N230">
        <v>11</v>
      </c>
      <c r="O230" t="s">
        <v>114</v>
      </c>
    </row>
    <row r="231" spans="1:15" hidden="1" x14ac:dyDescent="0.35">
      <c r="A231" t="s">
        <v>30</v>
      </c>
      <c r="B231">
        <v>2013</v>
      </c>
      <c r="C231" t="s">
        <v>45</v>
      </c>
      <c r="D231" s="29">
        <v>41579</v>
      </c>
      <c r="E231" t="s">
        <v>23</v>
      </c>
      <c r="F231">
        <v>109.7</v>
      </c>
      <c r="G231">
        <v>117.4</v>
      </c>
      <c r="H231">
        <v>108.9</v>
      </c>
      <c r="I231">
        <v>115.5</v>
      </c>
      <c r="J231">
        <v>0.73461891643709565</v>
      </c>
      <c r="K231">
        <v>1.6450216450216499</v>
      </c>
      <c r="L231" t="s">
        <v>121</v>
      </c>
      <c r="M231" t="s">
        <v>113</v>
      </c>
      <c r="N231">
        <v>11</v>
      </c>
      <c r="O231" t="s">
        <v>114</v>
      </c>
    </row>
    <row r="232" spans="1:15" hidden="1" x14ac:dyDescent="0.35">
      <c r="A232" t="s">
        <v>30</v>
      </c>
      <c r="B232">
        <v>2013</v>
      </c>
      <c r="C232" t="s">
        <v>45</v>
      </c>
      <c r="D232" s="29">
        <v>41579</v>
      </c>
      <c r="E232" t="s">
        <v>75</v>
      </c>
      <c r="F232">
        <v>1425</v>
      </c>
      <c r="G232">
        <v>117.4</v>
      </c>
      <c r="H232">
        <v>1396.9</v>
      </c>
      <c r="I232">
        <v>115.5</v>
      </c>
      <c r="J232">
        <v>2.0115971078817312</v>
      </c>
      <c r="K232">
        <v>1.6450216450216499</v>
      </c>
      <c r="L232" t="s">
        <v>121</v>
      </c>
      <c r="M232" t="s">
        <v>113</v>
      </c>
      <c r="N232">
        <v>11</v>
      </c>
      <c r="O232" t="s">
        <v>114</v>
      </c>
    </row>
    <row r="233" spans="1:15" hidden="1" x14ac:dyDescent="0.35">
      <c r="A233" t="s">
        <v>34</v>
      </c>
      <c r="B233">
        <v>2013</v>
      </c>
      <c r="C233" t="s">
        <v>46</v>
      </c>
      <c r="D233" s="29">
        <v>41609</v>
      </c>
      <c r="E233" t="s">
        <v>23</v>
      </c>
      <c r="F233">
        <v>109.7</v>
      </c>
      <c r="G233">
        <v>114.5</v>
      </c>
      <c r="H233">
        <v>109.3</v>
      </c>
      <c r="I233">
        <v>116.3</v>
      </c>
      <c r="J233">
        <v>0.36596523330284148</v>
      </c>
      <c r="K233">
        <v>-1.5477214101461714</v>
      </c>
      <c r="L233" t="s">
        <v>121</v>
      </c>
      <c r="M233" t="s">
        <v>113</v>
      </c>
      <c r="N233">
        <v>12</v>
      </c>
      <c r="O233" t="s">
        <v>131</v>
      </c>
    </row>
    <row r="234" spans="1:15" hidden="1" x14ac:dyDescent="0.35">
      <c r="A234" t="s">
        <v>34</v>
      </c>
      <c r="B234">
        <v>2013</v>
      </c>
      <c r="C234" t="s">
        <v>46</v>
      </c>
      <c r="D234" s="29">
        <v>41609</v>
      </c>
      <c r="E234" t="s">
        <v>21</v>
      </c>
      <c r="F234">
        <v>111.9</v>
      </c>
      <c r="G234">
        <v>114.5</v>
      </c>
      <c r="H234">
        <v>111.6</v>
      </c>
      <c r="I234">
        <v>116.3</v>
      </c>
      <c r="J234">
        <v>0.26881720430108547</v>
      </c>
      <c r="K234">
        <v>-1.5477214101461714</v>
      </c>
      <c r="L234" t="s">
        <v>121</v>
      </c>
      <c r="M234" t="s">
        <v>113</v>
      </c>
      <c r="N234">
        <v>12</v>
      </c>
      <c r="O234" t="s">
        <v>131</v>
      </c>
    </row>
    <row r="235" spans="1:15" hidden="1" x14ac:dyDescent="0.35">
      <c r="A235" t="s">
        <v>34</v>
      </c>
      <c r="B235">
        <v>2013</v>
      </c>
      <c r="C235" t="s">
        <v>46</v>
      </c>
      <c r="D235" s="29">
        <v>41609</v>
      </c>
      <c r="E235" t="s">
        <v>84</v>
      </c>
      <c r="F235">
        <v>221.7</v>
      </c>
      <c r="G235">
        <v>114.5</v>
      </c>
      <c r="H235">
        <v>220.8</v>
      </c>
      <c r="I235">
        <v>116.3</v>
      </c>
      <c r="J235">
        <v>0.40760869565216357</v>
      </c>
      <c r="K235">
        <v>-1.5477214101461714</v>
      </c>
      <c r="L235" t="s">
        <v>121</v>
      </c>
      <c r="M235" t="s">
        <v>113</v>
      </c>
      <c r="N235">
        <v>12</v>
      </c>
      <c r="O235" t="s">
        <v>131</v>
      </c>
    </row>
    <row r="236" spans="1:15" hidden="1" x14ac:dyDescent="0.35">
      <c r="A236" t="s">
        <v>34</v>
      </c>
      <c r="B236">
        <v>2013</v>
      </c>
      <c r="C236" t="s">
        <v>46</v>
      </c>
      <c r="D236" s="29">
        <v>41609</v>
      </c>
      <c r="E236" t="s">
        <v>83</v>
      </c>
      <c r="F236">
        <v>443</v>
      </c>
      <c r="G236">
        <v>114.5</v>
      </c>
      <c r="H236">
        <v>441.6</v>
      </c>
      <c r="I236">
        <v>116.3</v>
      </c>
      <c r="J236">
        <v>0.31702898550724118</v>
      </c>
      <c r="K236">
        <v>-1.5477214101461714</v>
      </c>
      <c r="L236" t="s">
        <v>121</v>
      </c>
      <c r="M236" t="s">
        <v>113</v>
      </c>
      <c r="N236">
        <v>12</v>
      </c>
      <c r="O236" t="s">
        <v>131</v>
      </c>
    </row>
    <row r="237" spans="1:15" hidden="1" x14ac:dyDescent="0.35">
      <c r="A237" t="s">
        <v>34</v>
      </c>
      <c r="B237">
        <v>2013</v>
      </c>
      <c r="C237" t="s">
        <v>46</v>
      </c>
      <c r="D237" s="29">
        <v>41609</v>
      </c>
      <c r="E237" t="s">
        <v>82</v>
      </c>
      <c r="F237">
        <v>332</v>
      </c>
      <c r="G237">
        <v>114.5</v>
      </c>
      <c r="H237">
        <v>331.8</v>
      </c>
      <c r="I237">
        <v>116.3</v>
      </c>
      <c r="J237">
        <v>6.0277275467145459E-2</v>
      </c>
      <c r="K237">
        <v>-1.5477214101461714</v>
      </c>
      <c r="L237" t="s">
        <v>121</v>
      </c>
      <c r="M237" t="s">
        <v>113</v>
      </c>
      <c r="N237">
        <v>12</v>
      </c>
      <c r="O237" t="s">
        <v>131</v>
      </c>
    </row>
    <row r="238" spans="1:15" hidden="1" x14ac:dyDescent="0.35">
      <c r="A238" t="s">
        <v>34</v>
      </c>
      <c r="B238">
        <v>2013</v>
      </c>
      <c r="C238" t="s">
        <v>46</v>
      </c>
      <c r="D238" s="29">
        <v>41609</v>
      </c>
      <c r="E238" t="s">
        <v>17</v>
      </c>
      <c r="F238">
        <v>342.7</v>
      </c>
      <c r="G238">
        <v>114.5</v>
      </c>
      <c r="H238">
        <v>339.90000000000003</v>
      </c>
      <c r="I238">
        <v>116.3</v>
      </c>
      <c r="J238">
        <v>0.82377169755809188</v>
      </c>
      <c r="K238">
        <v>-1.5477214101461714</v>
      </c>
      <c r="L238" t="s">
        <v>121</v>
      </c>
      <c r="M238" t="s">
        <v>113</v>
      </c>
      <c r="N238">
        <v>12</v>
      </c>
      <c r="O238" t="s">
        <v>131</v>
      </c>
    </row>
    <row r="239" spans="1:15" hidden="1" x14ac:dyDescent="0.35">
      <c r="A239" t="s">
        <v>34</v>
      </c>
      <c r="B239">
        <v>2013</v>
      </c>
      <c r="C239" t="s">
        <v>46</v>
      </c>
      <c r="D239" s="29">
        <v>41609</v>
      </c>
      <c r="E239" t="s">
        <v>75</v>
      </c>
      <c r="F239">
        <v>1395.2000000000003</v>
      </c>
      <c r="G239">
        <v>114.5</v>
      </c>
      <c r="H239">
        <v>1427</v>
      </c>
      <c r="I239">
        <v>116.3</v>
      </c>
      <c r="J239">
        <v>-2.2284512964260497</v>
      </c>
      <c r="K239">
        <v>-1.5477214101461714</v>
      </c>
      <c r="L239" t="s">
        <v>121</v>
      </c>
      <c r="M239" t="s">
        <v>113</v>
      </c>
      <c r="N239">
        <v>12</v>
      </c>
      <c r="O239" t="s">
        <v>131</v>
      </c>
    </row>
    <row r="240" spans="1:15" hidden="1" x14ac:dyDescent="0.35">
      <c r="A240" t="s">
        <v>33</v>
      </c>
      <c r="B240">
        <v>2013</v>
      </c>
      <c r="C240" t="s">
        <v>46</v>
      </c>
      <c r="D240" s="29">
        <v>41609</v>
      </c>
      <c r="E240" t="s">
        <v>17</v>
      </c>
      <c r="F240">
        <v>338.8</v>
      </c>
      <c r="G240">
        <v>113.3</v>
      </c>
      <c r="H240">
        <v>336.8</v>
      </c>
      <c r="I240">
        <v>115</v>
      </c>
      <c r="J240">
        <v>0.59382422802850354</v>
      </c>
      <c r="K240">
        <v>-1.4782608695652197</v>
      </c>
      <c r="L240" t="s">
        <v>121</v>
      </c>
      <c r="M240" t="s">
        <v>113</v>
      </c>
      <c r="N240">
        <v>12</v>
      </c>
      <c r="O240" t="s">
        <v>131</v>
      </c>
    </row>
    <row r="241" spans="1:15" hidden="1" x14ac:dyDescent="0.35">
      <c r="A241" t="s">
        <v>33</v>
      </c>
      <c r="B241">
        <v>2013</v>
      </c>
      <c r="C241" t="s">
        <v>46</v>
      </c>
      <c r="D241" s="29">
        <v>41609</v>
      </c>
      <c r="E241" t="s">
        <v>82</v>
      </c>
      <c r="F241">
        <v>331.8</v>
      </c>
      <c r="G241">
        <v>113.3</v>
      </c>
      <c r="H241">
        <v>331.9</v>
      </c>
      <c r="I241">
        <v>115</v>
      </c>
      <c r="J241">
        <v>-3.0129557095500421E-2</v>
      </c>
      <c r="K241">
        <v>-1.4782608695652197</v>
      </c>
      <c r="L241" t="s">
        <v>121</v>
      </c>
      <c r="M241" t="s">
        <v>113</v>
      </c>
      <c r="N241">
        <v>12</v>
      </c>
      <c r="O241" t="s">
        <v>131</v>
      </c>
    </row>
    <row r="242" spans="1:15" hidden="1" x14ac:dyDescent="0.35">
      <c r="A242" t="s">
        <v>33</v>
      </c>
      <c r="B242">
        <v>2013</v>
      </c>
      <c r="C242" t="s">
        <v>46</v>
      </c>
      <c r="D242" s="29">
        <v>41609</v>
      </c>
      <c r="E242" t="s">
        <v>83</v>
      </c>
      <c r="F242">
        <v>443.7</v>
      </c>
      <c r="G242">
        <v>113.3</v>
      </c>
      <c r="H242">
        <v>442.29999999999995</v>
      </c>
      <c r="I242">
        <v>115</v>
      </c>
      <c r="J242">
        <v>0.31652724395207649</v>
      </c>
      <c r="K242">
        <v>-1.4782608695652197</v>
      </c>
      <c r="L242" t="s">
        <v>121</v>
      </c>
      <c r="M242" t="s">
        <v>113</v>
      </c>
      <c r="N242">
        <v>12</v>
      </c>
      <c r="O242" t="s">
        <v>131</v>
      </c>
    </row>
    <row r="243" spans="1:15" hidden="1" x14ac:dyDescent="0.35">
      <c r="A243" t="s">
        <v>33</v>
      </c>
      <c r="B243">
        <v>2013</v>
      </c>
      <c r="C243" t="s">
        <v>46</v>
      </c>
      <c r="D243" s="29">
        <v>41609</v>
      </c>
      <c r="E243" t="s">
        <v>84</v>
      </c>
      <c r="F243">
        <v>221.1</v>
      </c>
      <c r="G243">
        <v>113.3</v>
      </c>
      <c r="H243">
        <v>220.5</v>
      </c>
      <c r="I243">
        <v>115</v>
      </c>
      <c r="J243">
        <v>0.27210884353741238</v>
      </c>
      <c r="K243">
        <v>-1.4782608695652197</v>
      </c>
      <c r="L243" t="s">
        <v>121</v>
      </c>
      <c r="M243" t="s">
        <v>113</v>
      </c>
      <c r="N243">
        <v>12</v>
      </c>
      <c r="O243" t="s">
        <v>131</v>
      </c>
    </row>
    <row r="244" spans="1:15" hidden="1" x14ac:dyDescent="0.35">
      <c r="A244" t="s">
        <v>33</v>
      </c>
      <c r="B244">
        <v>2013</v>
      </c>
      <c r="C244" t="s">
        <v>46</v>
      </c>
      <c r="D244" s="29">
        <v>41609</v>
      </c>
      <c r="E244" t="s">
        <v>21</v>
      </c>
      <c r="F244">
        <v>110.4</v>
      </c>
      <c r="G244">
        <v>113.3</v>
      </c>
      <c r="H244">
        <v>110</v>
      </c>
      <c r="I244">
        <v>115</v>
      </c>
      <c r="J244">
        <v>0.36363636363636881</v>
      </c>
      <c r="K244">
        <v>-1.4782608695652197</v>
      </c>
      <c r="L244" t="s">
        <v>121</v>
      </c>
      <c r="M244" t="s">
        <v>113</v>
      </c>
      <c r="N244">
        <v>12</v>
      </c>
      <c r="O244" t="s">
        <v>131</v>
      </c>
    </row>
    <row r="245" spans="1:15" hidden="1" x14ac:dyDescent="0.35">
      <c r="A245" t="s">
        <v>33</v>
      </c>
      <c r="B245">
        <v>2013</v>
      </c>
      <c r="C245" t="s">
        <v>46</v>
      </c>
      <c r="D245" s="29">
        <v>41609</v>
      </c>
      <c r="E245" t="s">
        <v>23</v>
      </c>
      <c r="F245">
        <v>109</v>
      </c>
      <c r="G245">
        <v>113.3</v>
      </c>
      <c r="H245">
        <v>108.6</v>
      </c>
      <c r="I245">
        <v>115</v>
      </c>
      <c r="J245">
        <v>0.36832412523020785</v>
      </c>
      <c r="K245">
        <v>-1.4782608695652197</v>
      </c>
      <c r="L245" t="s">
        <v>121</v>
      </c>
      <c r="M245" t="s">
        <v>113</v>
      </c>
      <c r="N245">
        <v>12</v>
      </c>
      <c r="O245" t="s">
        <v>131</v>
      </c>
    </row>
    <row r="246" spans="1:15" hidden="1" x14ac:dyDescent="0.35">
      <c r="A246" t="s">
        <v>33</v>
      </c>
      <c r="B246">
        <v>2013</v>
      </c>
      <c r="C246" t="s">
        <v>46</v>
      </c>
      <c r="D246" s="29">
        <v>41609</v>
      </c>
      <c r="E246" t="s">
        <v>75</v>
      </c>
      <c r="F246">
        <v>1392.3000000000002</v>
      </c>
      <c r="G246">
        <v>113.3</v>
      </c>
      <c r="H246">
        <v>1432.8</v>
      </c>
      <c r="I246">
        <v>115</v>
      </c>
      <c r="J246">
        <v>-2.8266331658291297</v>
      </c>
      <c r="K246">
        <v>-1.4782608695652197</v>
      </c>
      <c r="L246" t="s">
        <v>121</v>
      </c>
      <c r="M246" t="s">
        <v>113</v>
      </c>
      <c r="N246">
        <v>12</v>
      </c>
      <c r="O246" t="s">
        <v>131</v>
      </c>
    </row>
    <row r="247" spans="1:15" hidden="1" x14ac:dyDescent="0.35">
      <c r="A247" t="s">
        <v>30</v>
      </c>
      <c r="B247">
        <v>2013</v>
      </c>
      <c r="C247" t="s">
        <v>46</v>
      </c>
      <c r="D247" s="29">
        <v>41609</v>
      </c>
      <c r="E247" t="s">
        <v>17</v>
      </c>
      <c r="F247">
        <v>345.3</v>
      </c>
      <c r="G247">
        <v>115.5</v>
      </c>
      <c r="H247">
        <v>342.1</v>
      </c>
      <c r="I247">
        <v>117.4</v>
      </c>
      <c r="J247">
        <v>0.93539900613855265</v>
      </c>
      <c r="K247">
        <v>-1.6183986371379946</v>
      </c>
      <c r="L247" t="s">
        <v>121</v>
      </c>
      <c r="M247" t="s">
        <v>113</v>
      </c>
      <c r="N247">
        <v>12</v>
      </c>
      <c r="O247" t="s">
        <v>131</v>
      </c>
    </row>
    <row r="248" spans="1:15" hidden="1" x14ac:dyDescent="0.35">
      <c r="A248" t="s">
        <v>30</v>
      </c>
      <c r="B248">
        <v>2013</v>
      </c>
      <c r="C248" t="s">
        <v>46</v>
      </c>
      <c r="D248" s="29">
        <v>41609</v>
      </c>
      <c r="E248" t="s">
        <v>82</v>
      </c>
      <c r="F248">
        <v>332.20000000000005</v>
      </c>
      <c r="G248">
        <v>115.5</v>
      </c>
      <c r="H248">
        <v>331.7</v>
      </c>
      <c r="I248">
        <v>117.4</v>
      </c>
      <c r="J248">
        <v>0.15073861923426496</v>
      </c>
      <c r="K248">
        <v>-1.6183986371379946</v>
      </c>
      <c r="L248" t="s">
        <v>121</v>
      </c>
      <c r="M248" t="s">
        <v>113</v>
      </c>
      <c r="N248">
        <v>12</v>
      </c>
      <c r="O248" t="s">
        <v>131</v>
      </c>
    </row>
    <row r="249" spans="1:15" hidden="1" x14ac:dyDescent="0.35">
      <c r="A249" t="s">
        <v>30</v>
      </c>
      <c r="B249">
        <v>2013</v>
      </c>
      <c r="C249" t="s">
        <v>46</v>
      </c>
      <c r="D249" s="29">
        <v>41609</v>
      </c>
      <c r="E249" t="s">
        <v>83</v>
      </c>
      <c r="F249">
        <v>443</v>
      </c>
      <c r="G249">
        <v>115.5</v>
      </c>
      <c r="H249">
        <v>441.5</v>
      </c>
      <c r="I249">
        <v>117.4</v>
      </c>
      <c r="J249">
        <v>0.33975084937712347</v>
      </c>
      <c r="K249">
        <v>-1.6183986371379946</v>
      </c>
      <c r="L249" t="s">
        <v>121</v>
      </c>
      <c r="M249" t="s">
        <v>113</v>
      </c>
      <c r="N249">
        <v>12</v>
      </c>
      <c r="O249" t="s">
        <v>131</v>
      </c>
    </row>
    <row r="250" spans="1:15" hidden="1" x14ac:dyDescent="0.35">
      <c r="A250" t="s">
        <v>30</v>
      </c>
      <c r="B250">
        <v>2013</v>
      </c>
      <c r="C250" t="s">
        <v>46</v>
      </c>
      <c r="D250" s="29">
        <v>41609</v>
      </c>
      <c r="E250" t="s">
        <v>84</v>
      </c>
      <c r="F250">
        <v>222.2</v>
      </c>
      <c r="G250">
        <v>115.5</v>
      </c>
      <c r="H250">
        <v>221.1</v>
      </c>
      <c r="I250">
        <v>117.4</v>
      </c>
      <c r="J250">
        <v>0.49751243781094273</v>
      </c>
      <c r="K250">
        <v>-1.6183986371379946</v>
      </c>
      <c r="L250" t="s">
        <v>121</v>
      </c>
      <c r="M250" t="s">
        <v>113</v>
      </c>
      <c r="N250">
        <v>12</v>
      </c>
      <c r="O250" t="s">
        <v>131</v>
      </c>
    </row>
    <row r="251" spans="1:15" hidden="1" x14ac:dyDescent="0.35">
      <c r="A251" t="s">
        <v>30</v>
      </c>
      <c r="B251">
        <v>2013</v>
      </c>
      <c r="C251" t="s">
        <v>46</v>
      </c>
      <c r="D251" s="29">
        <v>41609</v>
      </c>
      <c r="E251" t="s">
        <v>21</v>
      </c>
      <c r="F251">
        <v>112.8</v>
      </c>
      <c r="G251">
        <v>115.5</v>
      </c>
      <c r="H251">
        <v>112.6</v>
      </c>
      <c r="I251">
        <v>117.4</v>
      </c>
      <c r="J251">
        <v>0.1776198934280665</v>
      </c>
      <c r="K251">
        <v>-1.6183986371379946</v>
      </c>
      <c r="L251" t="s">
        <v>121</v>
      </c>
      <c r="M251" t="s">
        <v>113</v>
      </c>
      <c r="N251">
        <v>12</v>
      </c>
      <c r="O251" t="s">
        <v>131</v>
      </c>
    </row>
    <row r="252" spans="1:15" hidden="1" x14ac:dyDescent="0.35">
      <c r="A252" t="s">
        <v>30</v>
      </c>
      <c r="B252">
        <v>2013</v>
      </c>
      <c r="C252" t="s">
        <v>46</v>
      </c>
      <c r="D252" s="29">
        <v>41609</v>
      </c>
      <c r="E252" t="s">
        <v>23</v>
      </c>
      <c r="F252">
        <v>110.1</v>
      </c>
      <c r="G252">
        <v>115.5</v>
      </c>
      <c r="H252">
        <v>109.7</v>
      </c>
      <c r="I252">
        <v>117.4</v>
      </c>
      <c r="J252">
        <v>0.36463081130354735</v>
      </c>
      <c r="K252">
        <v>-1.6183986371379946</v>
      </c>
      <c r="L252" t="s">
        <v>121</v>
      </c>
      <c r="M252" t="s">
        <v>113</v>
      </c>
      <c r="N252">
        <v>12</v>
      </c>
      <c r="O252" t="s">
        <v>131</v>
      </c>
    </row>
    <row r="253" spans="1:15" hidden="1" x14ac:dyDescent="0.35">
      <c r="A253" t="s">
        <v>30</v>
      </c>
      <c r="B253">
        <v>2013</v>
      </c>
      <c r="C253" t="s">
        <v>46</v>
      </c>
      <c r="D253" s="29">
        <v>41609</v>
      </c>
      <c r="E253" t="s">
        <v>75</v>
      </c>
      <c r="F253">
        <v>1396.9</v>
      </c>
      <c r="G253">
        <v>115.5</v>
      </c>
      <c r="H253">
        <v>1425</v>
      </c>
      <c r="I253">
        <v>117.4</v>
      </c>
      <c r="J253">
        <v>-1.971929824561397</v>
      </c>
      <c r="K253">
        <v>-1.6183986371379946</v>
      </c>
      <c r="L253" t="s">
        <v>121</v>
      </c>
      <c r="M253" t="s">
        <v>113</v>
      </c>
      <c r="N253">
        <v>12</v>
      </c>
      <c r="O253" t="s">
        <v>131</v>
      </c>
    </row>
    <row r="254" spans="1:15" hidden="1" x14ac:dyDescent="0.35">
      <c r="A254" t="s">
        <v>34</v>
      </c>
      <c r="B254">
        <v>2014</v>
      </c>
      <c r="C254" t="s">
        <v>31</v>
      </c>
      <c r="D254" s="29">
        <v>41640</v>
      </c>
      <c r="E254" t="s">
        <v>23</v>
      </c>
      <c r="F254">
        <v>110.3</v>
      </c>
      <c r="G254">
        <v>113.6</v>
      </c>
      <c r="H254">
        <v>109.7</v>
      </c>
      <c r="I254">
        <v>114.5</v>
      </c>
      <c r="J254">
        <v>0.54694621695532752</v>
      </c>
      <c r="K254">
        <v>-0.78602620087336739</v>
      </c>
      <c r="L254" t="s">
        <v>125</v>
      </c>
      <c r="M254" t="s">
        <v>110</v>
      </c>
      <c r="N254">
        <v>1</v>
      </c>
      <c r="O254" t="s">
        <v>122</v>
      </c>
    </row>
    <row r="255" spans="1:15" hidden="1" x14ac:dyDescent="0.35">
      <c r="A255" t="s">
        <v>34</v>
      </c>
      <c r="B255">
        <v>2014</v>
      </c>
      <c r="C255" t="s">
        <v>31</v>
      </c>
      <c r="D255" s="29">
        <v>41640</v>
      </c>
      <c r="E255" t="s">
        <v>21</v>
      </c>
      <c r="F255">
        <v>112.2</v>
      </c>
      <c r="G255">
        <v>113.6</v>
      </c>
      <c r="H255">
        <v>111.9</v>
      </c>
      <c r="I255">
        <v>114.5</v>
      </c>
      <c r="J255">
        <v>0.26809651474530577</v>
      </c>
      <c r="K255">
        <v>-0.78602620087336739</v>
      </c>
      <c r="L255" t="s">
        <v>125</v>
      </c>
      <c r="M255" t="s">
        <v>110</v>
      </c>
      <c r="N255">
        <v>1</v>
      </c>
      <c r="O255" t="s">
        <v>122</v>
      </c>
    </row>
    <row r="256" spans="1:15" hidden="1" x14ac:dyDescent="0.35">
      <c r="A256" t="s">
        <v>34</v>
      </c>
      <c r="B256">
        <v>2014</v>
      </c>
      <c r="C256" t="s">
        <v>31</v>
      </c>
      <c r="D256" s="29">
        <v>41640</v>
      </c>
      <c r="E256" t="s">
        <v>84</v>
      </c>
      <c r="F256">
        <v>222.89999999999998</v>
      </c>
      <c r="G256">
        <v>113.6</v>
      </c>
      <c r="H256">
        <v>221.7</v>
      </c>
      <c r="I256">
        <v>114.5</v>
      </c>
      <c r="J256">
        <v>0.5412719891745551</v>
      </c>
      <c r="K256">
        <v>-0.78602620087336739</v>
      </c>
      <c r="L256" t="s">
        <v>125</v>
      </c>
      <c r="M256" t="s">
        <v>110</v>
      </c>
      <c r="N256">
        <v>1</v>
      </c>
      <c r="O256" t="s">
        <v>122</v>
      </c>
    </row>
    <row r="257" spans="1:15" hidden="1" x14ac:dyDescent="0.35">
      <c r="A257" t="s">
        <v>34</v>
      </c>
      <c r="B257">
        <v>2014</v>
      </c>
      <c r="C257" t="s">
        <v>31</v>
      </c>
      <c r="D257" s="29">
        <v>41640</v>
      </c>
      <c r="E257" t="s">
        <v>83</v>
      </c>
      <c r="F257">
        <v>444.7</v>
      </c>
      <c r="G257">
        <v>113.6</v>
      </c>
      <c r="H257">
        <v>443</v>
      </c>
      <c r="I257">
        <v>114.5</v>
      </c>
      <c r="J257">
        <v>0.38374717832956856</v>
      </c>
      <c r="K257">
        <v>-0.78602620087336739</v>
      </c>
      <c r="L257" t="s">
        <v>125</v>
      </c>
      <c r="M257" t="s">
        <v>110</v>
      </c>
      <c r="N257">
        <v>1</v>
      </c>
      <c r="O257" t="s">
        <v>122</v>
      </c>
    </row>
    <row r="258" spans="1:15" hidden="1" x14ac:dyDescent="0.35">
      <c r="A258" t="s">
        <v>34</v>
      </c>
      <c r="B258">
        <v>2014</v>
      </c>
      <c r="C258" t="s">
        <v>31</v>
      </c>
      <c r="D258" s="29">
        <v>41640</v>
      </c>
      <c r="E258" t="s">
        <v>82</v>
      </c>
      <c r="F258">
        <v>333.9</v>
      </c>
      <c r="G258">
        <v>113.6</v>
      </c>
      <c r="H258">
        <v>332</v>
      </c>
      <c r="I258">
        <v>114.5</v>
      </c>
      <c r="J258">
        <v>0.57228915662649915</v>
      </c>
      <c r="K258">
        <v>-0.78602620087336739</v>
      </c>
      <c r="L258" t="s">
        <v>125</v>
      </c>
      <c r="M258" t="s">
        <v>110</v>
      </c>
      <c r="N258">
        <v>1</v>
      </c>
      <c r="O258" t="s">
        <v>122</v>
      </c>
    </row>
    <row r="259" spans="1:15" hidden="1" x14ac:dyDescent="0.35">
      <c r="A259" t="s">
        <v>34</v>
      </c>
      <c r="B259">
        <v>2014</v>
      </c>
      <c r="C259" t="s">
        <v>31</v>
      </c>
      <c r="D259" s="29">
        <v>41640</v>
      </c>
      <c r="E259" t="s">
        <v>17</v>
      </c>
      <c r="F259">
        <v>344.4</v>
      </c>
      <c r="G259">
        <v>113.6</v>
      </c>
      <c r="H259">
        <v>342.7</v>
      </c>
      <c r="I259">
        <v>114.5</v>
      </c>
      <c r="J259">
        <v>0.49606069448496898</v>
      </c>
      <c r="K259">
        <v>-0.78602620087336739</v>
      </c>
      <c r="L259" t="s">
        <v>125</v>
      </c>
      <c r="M259" t="s">
        <v>110</v>
      </c>
      <c r="N259">
        <v>1</v>
      </c>
      <c r="O259" t="s">
        <v>122</v>
      </c>
    </row>
    <row r="260" spans="1:15" hidden="1" x14ac:dyDescent="0.35">
      <c r="A260" t="s">
        <v>34</v>
      </c>
      <c r="B260">
        <v>2014</v>
      </c>
      <c r="C260" t="s">
        <v>31</v>
      </c>
      <c r="D260" s="29">
        <v>41640</v>
      </c>
      <c r="E260" t="s">
        <v>75</v>
      </c>
      <c r="F260">
        <v>1373.4999999999998</v>
      </c>
      <c r="G260">
        <v>113.6</v>
      </c>
      <c r="H260">
        <v>1395.2000000000003</v>
      </c>
      <c r="I260">
        <v>114.5</v>
      </c>
      <c r="J260">
        <v>-1.5553325688073751</v>
      </c>
      <c r="K260">
        <v>-0.78602620087336739</v>
      </c>
      <c r="L260" t="s">
        <v>125</v>
      </c>
      <c r="M260" t="s">
        <v>110</v>
      </c>
      <c r="N260">
        <v>1</v>
      </c>
      <c r="O260" t="s">
        <v>122</v>
      </c>
    </row>
    <row r="261" spans="1:15" hidden="1" x14ac:dyDescent="0.35">
      <c r="A261" t="s">
        <v>33</v>
      </c>
      <c r="B261">
        <v>2014</v>
      </c>
      <c r="C261" t="s">
        <v>31</v>
      </c>
      <c r="D261" s="29">
        <v>41640</v>
      </c>
      <c r="E261" t="s">
        <v>17</v>
      </c>
      <c r="F261">
        <v>340.4</v>
      </c>
      <c r="G261">
        <v>112.9</v>
      </c>
      <c r="H261">
        <v>338.8</v>
      </c>
      <c r="I261">
        <v>113.3</v>
      </c>
      <c r="J261">
        <v>0.47225501770955308</v>
      </c>
      <c r="K261">
        <v>-0.35304501323918047</v>
      </c>
      <c r="L261" t="s">
        <v>125</v>
      </c>
      <c r="M261" t="s">
        <v>110</v>
      </c>
      <c r="N261">
        <v>1</v>
      </c>
      <c r="O261" t="s">
        <v>122</v>
      </c>
    </row>
    <row r="262" spans="1:15" hidden="1" x14ac:dyDescent="0.35">
      <c r="A262" t="s">
        <v>33</v>
      </c>
      <c r="B262">
        <v>2014</v>
      </c>
      <c r="C262" t="s">
        <v>31</v>
      </c>
      <c r="D262" s="29">
        <v>41640</v>
      </c>
      <c r="E262" t="s">
        <v>82</v>
      </c>
      <c r="F262">
        <v>333.9</v>
      </c>
      <c r="G262">
        <v>112.9</v>
      </c>
      <c r="H262">
        <v>331.8</v>
      </c>
      <c r="I262">
        <v>113.3</v>
      </c>
      <c r="J262">
        <v>0.63291139240505301</v>
      </c>
      <c r="K262">
        <v>-0.35304501323918047</v>
      </c>
      <c r="L262" t="s">
        <v>125</v>
      </c>
      <c r="M262" t="s">
        <v>110</v>
      </c>
      <c r="N262">
        <v>1</v>
      </c>
      <c r="O262" t="s">
        <v>122</v>
      </c>
    </row>
    <row r="263" spans="1:15" hidden="1" x14ac:dyDescent="0.35">
      <c r="A263" t="s">
        <v>33</v>
      </c>
      <c r="B263">
        <v>2014</v>
      </c>
      <c r="C263" t="s">
        <v>31</v>
      </c>
      <c r="D263" s="29">
        <v>41640</v>
      </c>
      <c r="E263" t="s">
        <v>83</v>
      </c>
      <c r="F263">
        <v>445.6</v>
      </c>
      <c r="G263">
        <v>112.9</v>
      </c>
      <c r="H263">
        <v>443.7</v>
      </c>
      <c r="I263">
        <v>113.3</v>
      </c>
      <c r="J263">
        <v>0.42821726391706877</v>
      </c>
      <c r="K263">
        <v>-0.35304501323918047</v>
      </c>
      <c r="L263" t="s">
        <v>125</v>
      </c>
      <c r="M263" t="s">
        <v>110</v>
      </c>
      <c r="N263">
        <v>1</v>
      </c>
      <c r="O263" t="s">
        <v>122</v>
      </c>
    </row>
    <row r="264" spans="1:15" hidden="1" x14ac:dyDescent="0.35">
      <c r="A264" t="s">
        <v>33</v>
      </c>
      <c r="B264">
        <v>2014</v>
      </c>
      <c r="C264" t="s">
        <v>31</v>
      </c>
      <c r="D264" s="29">
        <v>41640</v>
      </c>
      <c r="E264" t="s">
        <v>84</v>
      </c>
      <c r="F264">
        <v>222.4</v>
      </c>
      <c r="G264">
        <v>112.9</v>
      </c>
      <c r="H264">
        <v>221.1</v>
      </c>
      <c r="I264">
        <v>113.3</v>
      </c>
      <c r="J264">
        <v>0.58796924468566769</v>
      </c>
      <c r="K264">
        <v>-0.35304501323918047</v>
      </c>
      <c r="L264" t="s">
        <v>125</v>
      </c>
      <c r="M264" t="s">
        <v>110</v>
      </c>
      <c r="N264">
        <v>1</v>
      </c>
      <c r="O264" t="s">
        <v>122</v>
      </c>
    </row>
    <row r="265" spans="1:15" hidden="1" x14ac:dyDescent="0.35">
      <c r="A265" t="s">
        <v>33</v>
      </c>
      <c r="B265">
        <v>2014</v>
      </c>
      <c r="C265" t="s">
        <v>31</v>
      </c>
      <c r="D265" s="29">
        <v>41640</v>
      </c>
      <c r="E265" t="s">
        <v>21</v>
      </c>
      <c r="F265">
        <v>111</v>
      </c>
      <c r="G265">
        <v>112.9</v>
      </c>
      <c r="H265">
        <v>110.4</v>
      </c>
      <c r="I265">
        <v>113.3</v>
      </c>
      <c r="J265">
        <v>0.54347826086955997</v>
      </c>
      <c r="K265">
        <v>-0.35304501323918047</v>
      </c>
      <c r="L265" t="s">
        <v>125</v>
      </c>
      <c r="M265" t="s">
        <v>110</v>
      </c>
      <c r="N265">
        <v>1</v>
      </c>
      <c r="O265" t="s">
        <v>122</v>
      </c>
    </row>
    <row r="266" spans="1:15" hidden="1" x14ac:dyDescent="0.35">
      <c r="A266" t="s">
        <v>33</v>
      </c>
      <c r="B266">
        <v>2014</v>
      </c>
      <c r="C266" t="s">
        <v>31</v>
      </c>
      <c r="D266" s="29">
        <v>41640</v>
      </c>
      <c r="E266" t="s">
        <v>23</v>
      </c>
      <c r="F266">
        <v>109.7</v>
      </c>
      <c r="G266">
        <v>112.9</v>
      </c>
      <c r="H266">
        <v>109</v>
      </c>
      <c r="I266">
        <v>113.3</v>
      </c>
      <c r="J266">
        <v>0.64220183486238791</v>
      </c>
      <c r="K266">
        <v>-0.35304501323918047</v>
      </c>
      <c r="L266" t="s">
        <v>125</v>
      </c>
      <c r="M266" t="s">
        <v>110</v>
      </c>
      <c r="N266">
        <v>1</v>
      </c>
      <c r="O266" t="s">
        <v>122</v>
      </c>
    </row>
    <row r="267" spans="1:15" hidden="1" x14ac:dyDescent="0.35">
      <c r="A267" t="s">
        <v>33</v>
      </c>
      <c r="B267">
        <v>2014</v>
      </c>
      <c r="C267" t="s">
        <v>31</v>
      </c>
      <c r="D267" s="29">
        <v>41640</v>
      </c>
      <c r="E267" t="s">
        <v>75</v>
      </c>
      <c r="F267">
        <v>1372.2</v>
      </c>
      <c r="G267">
        <v>112.9</v>
      </c>
      <c r="H267">
        <v>1392.3000000000002</v>
      </c>
      <c r="I267">
        <v>113.3</v>
      </c>
      <c r="J267">
        <v>-1.4436543848308649</v>
      </c>
      <c r="K267">
        <v>-0.35304501323918047</v>
      </c>
      <c r="L267" t="s">
        <v>125</v>
      </c>
      <c r="M267" t="s">
        <v>110</v>
      </c>
      <c r="N267">
        <v>1</v>
      </c>
      <c r="O267" t="s">
        <v>122</v>
      </c>
    </row>
    <row r="268" spans="1:15" hidden="1" x14ac:dyDescent="0.35">
      <c r="A268" t="s">
        <v>30</v>
      </c>
      <c r="B268">
        <v>2014</v>
      </c>
      <c r="C268" t="s">
        <v>31</v>
      </c>
      <c r="D268" s="29">
        <v>41640</v>
      </c>
      <c r="E268" t="s">
        <v>17</v>
      </c>
      <c r="F268">
        <v>347.2</v>
      </c>
      <c r="G268">
        <v>114.2</v>
      </c>
      <c r="H268">
        <v>345.3</v>
      </c>
      <c r="I268">
        <v>115.5</v>
      </c>
      <c r="J268">
        <v>0.55024616275701632</v>
      </c>
      <c r="K268">
        <v>-1.125541125541123</v>
      </c>
      <c r="L268" t="s">
        <v>125</v>
      </c>
      <c r="M268" t="s">
        <v>110</v>
      </c>
      <c r="N268">
        <v>1</v>
      </c>
      <c r="O268" t="s">
        <v>122</v>
      </c>
    </row>
    <row r="269" spans="1:15" hidden="1" x14ac:dyDescent="0.35">
      <c r="A269" t="s">
        <v>30</v>
      </c>
      <c r="B269">
        <v>2014</v>
      </c>
      <c r="C269" t="s">
        <v>31</v>
      </c>
      <c r="D269" s="29">
        <v>41640</v>
      </c>
      <c r="E269" t="s">
        <v>82</v>
      </c>
      <c r="F269">
        <v>333.9</v>
      </c>
      <c r="G269">
        <v>114.2</v>
      </c>
      <c r="H269">
        <v>332.20000000000005</v>
      </c>
      <c r="I269">
        <v>115.5</v>
      </c>
      <c r="J269">
        <v>0.51173991571340505</v>
      </c>
      <c r="K269">
        <v>-1.125541125541123</v>
      </c>
      <c r="L269" t="s">
        <v>125</v>
      </c>
      <c r="M269" t="s">
        <v>110</v>
      </c>
      <c r="N269">
        <v>1</v>
      </c>
      <c r="O269" t="s">
        <v>122</v>
      </c>
    </row>
    <row r="270" spans="1:15" hidden="1" x14ac:dyDescent="0.35">
      <c r="A270" t="s">
        <v>30</v>
      </c>
      <c r="B270">
        <v>2014</v>
      </c>
      <c r="C270" t="s">
        <v>31</v>
      </c>
      <c r="D270" s="29">
        <v>41640</v>
      </c>
      <c r="E270" t="s">
        <v>83</v>
      </c>
      <c r="F270">
        <v>444.3</v>
      </c>
      <c r="G270">
        <v>114.2</v>
      </c>
      <c r="H270">
        <v>443</v>
      </c>
      <c r="I270">
        <v>115.5</v>
      </c>
      <c r="J270">
        <v>0.29345372460496871</v>
      </c>
      <c r="K270">
        <v>-1.125541125541123</v>
      </c>
      <c r="L270" t="s">
        <v>125</v>
      </c>
      <c r="M270" t="s">
        <v>110</v>
      </c>
      <c r="N270">
        <v>1</v>
      </c>
      <c r="O270" t="s">
        <v>122</v>
      </c>
    </row>
    <row r="271" spans="1:15" hidden="1" x14ac:dyDescent="0.35">
      <c r="A271" t="s">
        <v>30</v>
      </c>
      <c r="B271">
        <v>2014</v>
      </c>
      <c r="C271" t="s">
        <v>31</v>
      </c>
      <c r="D271" s="29">
        <v>41640</v>
      </c>
      <c r="E271" t="s">
        <v>84</v>
      </c>
      <c r="F271">
        <v>223.2</v>
      </c>
      <c r="G271">
        <v>114.2</v>
      </c>
      <c r="H271">
        <v>222.2</v>
      </c>
      <c r="I271">
        <v>115.5</v>
      </c>
      <c r="J271">
        <v>0.45004500450045004</v>
      </c>
      <c r="K271">
        <v>-1.125541125541123</v>
      </c>
      <c r="L271" t="s">
        <v>125</v>
      </c>
      <c r="M271" t="s">
        <v>110</v>
      </c>
      <c r="N271">
        <v>1</v>
      </c>
      <c r="O271" t="s">
        <v>122</v>
      </c>
    </row>
    <row r="272" spans="1:15" hidden="1" x14ac:dyDescent="0.35">
      <c r="A272" t="s">
        <v>30</v>
      </c>
      <c r="B272">
        <v>2014</v>
      </c>
      <c r="C272" t="s">
        <v>31</v>
      </c>
      <c r="D272" s="29">
        <v>41640</v>
      </c>
      <c r="E272" t="s">
        <v>21</v>
      </c>
      <c r="F272">
        <v>113</v>
      </c>
      <c r="G272">
        <v>114.2</v>
      </c>
      <c r="H272">
        <v>112.8</v>
      </c>
      <c r="I272">
        <v>115.5</v>
      </c>
      <c r="J272">
        <v>0.17730496453900962</v>
      </c>
      <c r="K272">
        <v>-1.125541125541123</v>
      </c>
      <c r="L272" t="s">
        <v>125</v>
      </c>
      <c r="M272" t="s">
        <v>110</v>
      </c>
      <c r="N272">
        <v>1</v>
      </c>
      <c r="O272" t="s">
        <v>122</v>
      </c>
    </row>
    <row r="273" spans="1:15" hidden="1" x14ac:dyDescent="0.35">
      <c r="A273" t="s">
        <v>30</v>
      </c>
      <c r="B273">
        <v>2014</v>
      </c>
      <c r="C273" t="s">
        <v>31</v>
      </c>
      <c r="D273" s="29">
        <v>41640</v>
      </c>
      <c r="E273" t="s">
        <v>23</v>
      </c>
      <c r="F273">
        <v>110.6</v>
      </c>
      <c r="G273">
        <v>114.2</v>
      </c>
      <c r="H273">
        <v>110.1</v>
      </c>
      <c r="I273">
        <v>115.5</v>
      </c>
      <c r="J273">
        <v>0.45413260672116262</v>
      </c>
      <c r="K273">
        <v>-1.125541125541123</v>
      </c>
      <c r="L273" t="s">
        <v>125</v>
      </c>
      <c r="M273" t="s">
        <v>110</v>
      </c>
      <c r="N273">
        <v>1</v>
      </c>
      <c r="O273" t="s">
        <v>122</v>
      </c>
    </row>
    <row r="274" spans="1:15" hidden="1" x14ac:dyDescent="0.35">
      <c r="A274" t="s">
        <v>30</v>
      </c>
      <c r="B274">
        <v>2014</v>
      </c>
      <c r="C274" t="s">
        <v>31</v>
      </c>
      <c r="D274" s="29">
        <v>41640</v>
      </c>
      <c r="E274" t="s">
        <v>75</v>
      </c>
      <c r="F274">
        <v>1374.2</v>
      </c>
      <c r="G274">
        <v>114.2</v>
      </c>
      <c r="H274">
        <v>1396.9</v>
      </c>
      <c r="I274">
        <v>115.5</v>
      </c>
      <c r="J274">
        <v>-1.6250268451571368</v>
      </c>
      <c r="K274">
        <v>-1.125541125541123</v>
      </c>
      <c r="L274" t="s">
        <v>125</v>
      </c>
      <c r="M274" t="s">
        <v>110</v>
      </c>
      <c r="N274">
        <v>1</v>
      </c>
      <c r="O274" t="s">
        <v>122</v>
      </c>
    </row>
    <row r="275" spans="1:15" hidden="1" x14ac:dyDescent="0.35">
      <c r="A275" t="s">
        <v>34</v>
      </c>
      <c r="B275">
        <v>2014</v>
      </c>
      <c r="C275" t="s">
        <v>35</v>
      </c>
      <c r="D275" s="29">
        <v>41671</v>
      </c>
      <c r="E275" t="s">
        <v>75</v>
      </c>
      <c r="F275">
        <v>1367.5</v>
      </c>
      <c r="G275">
        <v>113.6</v>
      </c>
      <c r="H275">
        <v>1373.4999999999998</v>
      </c>
      <c r="I275">
        <v>113.6</v>
      </c>
      <c r="J275">
        <v>-0.43684018929739893</v>
      </c>
      <c r="K275">
        <v>0</v>
      </c>
      <c r="L275" t="s">
        <v>125</v>
      </c>
      <c r="M275" t="s">
        <v>110</v>
      </c>
      <c r="N275">
        <v>2</v>
      </c>
      <c r="O275" t="s">
        <v>126</v>
      </c>
    </row>
    <row r="276" spans="1:15" hidden="1" x14ac:dyDescent="0.35">
      <c r="A276" t="s">
        <v>34</v>
      </c>
      <c r="B276">
        <v>2014</v>
      </c>
      <c r="C276" t="s">
        <v>35</v>
      </c>
      <c r="D276" s="29">
        <v>41671</v>
      </c>
      <c r="E276" t="s">
        <v>17</v>
      </c>
      <c r="F276">
        <v>345.6</v>
      </c>
      <c r="G276">
        <v>113.6</v>
      </c>
      <c r="H276">
        <v>344.4</v>
      </c>
      <c r="I276">
        <v>113.6</v>
      </c>
      <c r="J276">
        <v>0.34843205574914216</v>
      </c>
      <c r="K276">
        <v>0</v>
      </c>
      <c r="L276" t="s">
        <v>125</v>
      </c>
      <c r="M276" t="s">
        <v>110</v>
      </c>
      <c r="N276">
        <v>2</v>
      </c>
      <c r="O276" t="s">
        <v>126</v>
      </c>
    </row>
    <row r="277" spans="1:15" hidden="1" x14ac:dyDescent="0.35">
      <c r="A277" t="s">
        <v>34</v>
      </c>
      <c r="B277">
        <v>2014</v>
      </c>
      <c r="C277" t="s">
        <v>35</v>
      </c>
      <c r="D277" s="29">
        <v>41671</v>
      </c>
      <c r="E277" t="s">
        <v>82</v>
      </c>
      <c r="F277">
        <v>335.4</v>
      </c>
      <c r="G277">
        <v>113.6</v>
      </c>
      <c r="H277">
        <v>333.9</v>
      </c>
      <c r="I277">
        <v>113.6</v>
      </c>
      <c r="J277">
        <v>0.44923629829290207</v>
      </c>
      <c r="K277">
        <v>0</v>
      </c>
      <c r="L277" t="s">
        <v>125</v>
      </c>
      <c r="M277" t="s">
        <v>110</v>
      </c>
      <c r="N277">
        <v>2</v>
      </c>
      <c r="O277" t="s">
        <v>126</v>
      </c>
    </row>
    <row r="278" spans="1:15" hidden="1" x14ac:dyDescent="0.35">
      <c r="A278" t="s">
        <v>34</v>
      </c>
      <c r="B278">
        <v>2014</v>
      </c>
      <c r="C278" t="s">
        <v>35</v>
      </c>
      <c r="D278" s="29">
        <v>41671</v>
      </c>
      <c r="E278" t="s">
        <v>83</v>
      </c>
      <c r="F278">
        <v>446.09999999999997</v>
      </c>
      <c r="G278">
        <v>113.6</v>
      </c>
      <c r="H278">
        <v>444.7</v>
      </c>
      <c r="I278">
        <v>113.6</v>
      </c>
      <c r="J278">
        <v>0.31481897908701983</v>
      </c>
      <c r="K278">
        <v>0</v>
      </c>
      <c r="L278" t="s">
        <v>125</v>
      </c>
      <c r="M278" t="s">
        <v>110</v>
      </c>
      <c r="N278">
        <v>2</v>
      </c>
      <c r="O278" t="s">
        <v>126</v>
      </c>
    </row>
    <row r="279" spans="1:15" hidden="1" x14ac:dyDescent="0.35">
      <c r="A279" t="s">
        <v>34</v>
      </c>
      <c r="B279">
        <v>2014</v>
      </c>
      <c r="C279" t="s">
        <v>35</v>
      </c>
      <c r="D279" s="29">
        <v>41671</v>
      </c>
      <c r="E279" t="s">
        <v>84</v>
      </c>
      <c r="F279">
        <v>223.7</v>
      </c>
      <c r="G279">
        <v>113.6</v>
      </c>
      <c r="H279">
        <v>222.89999999999998</v>
      </c>
      <c r="I279">
        <v>113.6</v>
      </c>
      <c r="J279">
        <v>0.35890533871691854</v>
      </c>
      <c r="K279">
        <v>0</v>
      </c>
      <c r="L279" t="s">
        <v>125</v>
      </c>
      <c r="M279" t="s">
        <v>110</v>
      </c>
      <c r="N279">
        <v>2</v>
      </c>
      <c r="O279" t="s">
        <v>126</v>
      </c>
    </row>
    <row r="280" spans="1:15" hidden="1" x14ac:dyDescent="0.35">
      <c r="A280" t="s">
        <v>34</v>
      </c>
      <c r="B280">
        <v>2014</v>
      </c>
      <c r="C280" t="s">
        <v>35</v>
      </c>
      <c r="D280" s="29">
        <v>41671</v>
      </c>
      <c r="E280" t="s">
        <v>21</v>
      </c>
      <c r="F280">
        <v>112.4</v>
      </c>
      <c r="G280">
        <v>113.6</v>
      </c>
      <c r="H280">
        <v>112.2</v>
      </c>
      <c r="I280">
        <v>113.6</v>
      </c>
      <c r="J280">
        <v>0.17825311942959254</v>
      </c>
      <c r="K280">
        <v>0</v>
      </c>
      <c r="L280" t="s">
        <v>125</v>
      </c>
      <c r="M280" t="s">
        <v>110</v>
      </c>
      <c r="N280">
        <v>2</v>
      </c>
      <c r="O280" t="s">
        <v>126</v>
      </c>
    </row>
    <row r="281" spans="1:15" hidden="1" x14ac:dyDescent="0.35">
      <c r="A281" t="s">
        <v>34</v>
      </c>
      <c r="B281">
        <v>2014</v>
      </c>
      <c r="C281" t="s">
        <v>35</v>
      </c>
      <c r="D281" s="29">
        <v>41671</v>
      </c>
      <c r="E281" t="s">
        <v>23</v>
      </c>
      <c r="F281">
        <v>110.7</v>
      </c>
      <c r="G281">
        <v>113.6</v>
      </c>
      <c r="H281">
        <v>110.3</v>
      </c>
      <c r="I281">
        <v>113.6</v>
      </c>
      <c r="J281">
        <v>0.36264732547597978</v>
      </c>
      <c r="K281">
        <v>0</v>
      </c>
      <c r="L281" t="s">
        <v>125</v>
      </c>
      <c r="M281" t="s">
        <v>110</v>
      </c>
      <c r="N281">
        <v>2</v>
      </c>
      <c r="O281" t="s">
        <v>126</v>
      </c>
    </row>
    <row r="282" spans="1:15" hidden="1" x14ac:dyDescent="0.35">
      <c r="A282" t="s">
        <v>33</v>
      </c>
      <c r="B282">
        <v>2014</v>
      </c>
      <c r="C282" t="s">
        <v>35</v>
      </c>
      <c r="D282" s="29">
        <v>41671</v>
      </c>
      <c r="E282" t="s">
        <v>17</v>
      </c>
      <c r="F282">
        <v>341.7</v>
      </c>
      <c r="G282">
        <v>113.1</v>
      </c>
      <c r="H282">
        <v>340.4</v>
      </c>
      <c r="I282">
        <v>112.9</v>
      </c>
      <c r="J282">
        <v>0.38190364277321137</v>
      </c>
      <c r="K282">
        <v>0.17714791851194742</v>
      </c>
      <c r="L282" t="s">
        <v>125</v>
      </c>
      <c r="M282" t="s">
        <v>110</v>
      </c>
      <c r="N282">
        <v>2</v>
      </c>
      <c r="O282" t="s">
        <v>126</v>
      </c>
    </row>
    <row r="283" spans="1:15" hidden="1" x14ac:dyDescent="0.35">
      <c r="A283" t="s">
        <v>33</v>
      </c>
      <c r="B283">
        <v>2014</v>
      </c>
      <c r="C283" t="s">
        <v>35</v>
      </c>
      <c r="D283" s="29">
        <v>41671</v>
      </c>
      <c r="E283" t="s">
        <v>82</v>
      </c>
      <c r="F283">
        <v>335.4</v>
      </c>
      <c r="G283">
        <v>113.1</v>
      </c>
      <c r="H283">
        <v>333.9</v>
      </c>
      <c r="I283">
        <v>112.9</v>
      </c>
      <c r="J283">
        <v>0.44923629829290207</v>
      </c>
      <c r="K283">
        <v>0.17714791851194742</v>
      </c>
      <c r="L283" t="s">
        <v>125</v>
      </c>
      <c r="M283" t="s">
        <v>110</v>
      </c>
      <c r="N283">
        <v>2</v>
      </c>
      <c r="O283" t="s">
        <v>126</v>
      </c>
    </row>
    <row r="284" spans="1:15" hidden="1" x14ac:dyDescent="0.35">
      <c r="A284" t="s">
        <v>33</v>
      </c>
      <c r="B284">
        <v>2014</v>
      </c>
      <c r="C284" t="s">
        <v>35</v>
      </c>
      <c r="D284" s="29">
        <v>41671</v>
      </c>
      <c r="E284" t="s">
        <v>83</v>
      </c>
      <c r="F284">
        <v>447.3</v>
      </c>
      <c r="G284">
        <v>113.1</v>
      </c>
      <c r="H284">
        <v>445.6</v>
      </c>
      <c r="I284">
        <v>112.9</v>
      </c>
      <c r="J284">
        <v>0.38150807899461142</v>
      </c>
      <c r="K284">
        <v>0.17714791851194742</v>
      </c>
      <c r="L284" t="s">
        <v>125</v>
      </c>
      <c r="M284" t="s">
        <v>110</v>
      </c>
      <c r="N284">
        <v>2</v>
      </c>
      <c r="O284" t="s">
        <v>126</v>
      </c>
    </row>
    <row r="285" spans="1:15" hidden="1" x14ac:dyDescent="0.35">
      <c r="A285" t="s">
        <v>33</v>
      </c>
      <c r="B285">
        <v>2014</v>
      </c>
      <c r="C285" t="s">
        <v>35</v>
      </c>
      <c r="D285" s="29">
        <v>41671</v>
      </c>
      <c r="E285" t="s">
        <v>84</v>
      </c>
      <c r="F285">
        <v>223.6</v>
      </c>
      <c r="G285">
        <v>113.1</v>
      </c>
      <c r="H285">
        <v>222.4</v>
      </c>
      <c r="I285">
        <v>112.9</v>
      </c>
      <c r="J285">
        <v>0.53956834532373588</v>
      </c>
      <c r="K285">
        <v>0.17714791851194742</v>
      </c>
      <c r="L285" t="s">
        <v>125</v>
      </c>
      <c r="M285" t="s">
        <v>110</v>
      </c>
      <c r="N285">
        <v>2</v>
      </c>
      <c r="O285" t="s">
        <v>126</v>
      </c>
    </row>
    <row r="286" spans="1:15" hidden="1" x14ac:dyDescent="0.35">
      <c r="A286" t="s">
        <v>33</v>
      </c>
      <c r="B286">
        <v>2014</v>
      </c>
      <c r="C286" t="s">
        <v>35</v>
      </c>
      <c r="D286" s="29">
        <v>41671</v>
      </c>
      <c r="E286" t="s">
        <v>21</v>
      </c>
      <c r="F286">
        <v>111.1</v>
      </c>
      <c r="G286">
        <v>113.1</v>
      </c>
      <c r="H286">
        <v>111</v>
      </c>
      <c r="I286">
        <v>112.9</v>
      </c>
      <c r="J286">
        <v>9.0090090090084979E-2</v>
      </c>
      <c r="K286">
        <v>0.17714791851194742</v>
      </c>
      <c r="L286" t="s">
        <v>125</v>
      </c>
      <c r="M286" t="s">
        <v>110</v>
      </c>
      <c r="N286">
        <v>2</v>
      </c>
      <c r="O286" t="s">
        <v>126</v>
      </c>
    </row>
    <row r="287" spans="1:15" hidden="1" x14ac:dyDescent="0.35">
      <c r="A287" t="s">
        <v>33</v>
      </c>
      <c r="B287">
        <v>2014</v>
      </c>
      <c r="C287" t="s">
        <v>35</v>
      </c>
      <c r="D287" s="29">
        <v>41671</v>
      </c>
      <c r="E287" t="s">
        <v>23</v>
      </c>
      <c r="F287">
        <v>110.4</v>
      </c>
      <c r="G287">
        <v>113.1</v>
      </c>
      <c r="H287">
        <v>109.7</v>
      </c>
      <c r="I287">
        <v>112.9</v>
      </c>
      <c r="J287">
        <v>0.63810391978122416</v>
      </c>
      <c r="K287">
        <v>0.17714791851194742</v>
      </c>
      <c r="L287" t="s">
        <v>125</v>
      </c>
      <c r="M287" t="s">
        <v>110</v>
      </c>
      <c r="N287">
        <v>2</v>
      </c>
      <c r="O287" t="s">
        <v>126</v>
      </c>
    </row>
    <row r="288" spans="1:15" hidden="1" x14ac:dyDescent="0.35">
      <c r="A288" t="s">
        <v>33</v>
      </c>
      <c r="B288">
        <v>2014</v>
      </c>
      <c r="C288" t="s">
        <v>35</v>
      </c>
      <c r="D288" s="29">
        <v>41671</v>
      </c>
      <c r="E288" t="s">
        <v>75</v>
      </c>
      <c r="F288">
        <v>1363.9</v>
      </c>
      <c r="G288">
        <v>113.1</v>
      </c>
      <c r="H288">
        <v>1372.2</v>
      </c>
      <c r="I288">
        <v>112.9</v>
      </c>
      <c r="J288">
        <v>-0.60486809502987571</v>
      </c>
      <c r="K288">
        <v>0.17714791851194742</v>
      </c>
      <c r="L288" t="s">
        <v>125</v>
      </c>
      <c r="M288" t="s">
        <v>110</v>
      </c>
      <c r="N288">
        <v>2</v>
      </c>
      <c r="O288" t="s">
        <v>126</v>
      </c>
    </row>
    <row r="289" spans="1:15" hidden="1" x14ac:dyDescent="0.35">
      <c r="A289" t="s">
        <v>30</v>
      </c>
      <c r="B289">
        <v>2014</v>
      </c>
      <c r="C289" t="s">
        <v>35</v>
      </c>
      <c r="D289" s="29">
        <v>41671</v>
      </c>
      <c r="E289" t="s">
        <v>17</v>
      </c>
      <c r="F289">
        <v>348.3</v>
      </c>
      <c r="G289">
        <v>114</v>
      </c>
      <c r="H289">
        <v>347.2</v>
      </c>
      <c r="I289">
        <v>114.2</v>
      </c>
      <c r="J289">
        <v>0.31682027649770239</v>
      </c>
      <c r="K289">
        <v>-0.17513134851138604</v>
      </c>
      <c r="L289" t="s">
        <v>125</v>
      </c>
      <c r="M289" t="s">
        <v>110</v>
      </c>
      <c r="N289">
        <v>2</v>
      </c>
      <c r="O289" t="s">
        <v>126</v>
      </c>
    </row>
    <row r="290" spans="1:15" hidden="1" x14ac:dyDescent="0.35">
      <c r="A290" t="s">
        <v>30</v>
      </c>
      <c r="B290">
        <v>2014</v>
      </c>
      <c r="C290" t="s">
        <v>35</v>
      </c>
      <c r="D290" s="29">
        <v>41671</v>
      </c>
      <c r="E290" t="s">
        <v>82</v>
      </c>
      <c r="F290">
        <v>335.3</v>
      </c>
      <c r="G290">
        <v>114</v>
      </c>
      <c r="H290">
        <v>333.9</v>
      </c>
      <c r="I290">
        <v>114.2</v>
      </c>
      <c r="J290">
        <v>0.41928721174005218</v>
      </c>
      <c r="K290">
        <v>-0.17513134851138604</v>
      </c>
      <c r="L290" t="s">
        <v>125</v>
      </c>
      <c r="M290" t="s">
        <v>110</v>
      </c>
      <c r="N290">
        <v>2</v>
      </c>
      <c r="O290" t="s">
        <v>126</v>
      </c>
    </row>
    <row r="291" spans="1:15" hidden="1" x14ac:dyDescent="0.35">
      <c r="A291" t="s">
        <v>30</v>
      </c>
      <c r="B291">
        <v>2014</v>
      </c>
      <c r="C291" t="s">
        <v>35</v>
      </c>
      <c r="D291" s="29">
        <v>41671</v>
      </c>
      <c r="E291" t="s">
        <v>83</v>
      </c>
      <c r="F291">
        <v>445.7</v>
      </c>
      <c r="G291">
        <v>114</v>
      </c>
      <c r="H291">
        <v>444.3</v>
      </c>
      <c r="I291">
        <v>114.2</v>
      </c>
      <c r="J291">
        <v>0.31510240828268676</v>
      </c>
      <c r="K291">
        <v>-0.17513134851138604</v>
      </c>
      <c r="L291" t="s">
        <v>125</v>
      </c>
      <c r="M291" t="s">
        <v>110</v>
      </c>
      <c r="N291">
        <v>2</v>
      </c>
      <c r="O291" t="s">
        <v>126</v>
      </c>
    </row>
    <row r="292" spans="1:15" hidden="1" x14ac:dyDescent="0.35">
      <c r="A292" t="s">
        <v>30</v>
      </c>
      <c r="B292">
        <v>2014</v>
      </c>
      <c r="C292" t="s">
        <v>35</v>
      </c>
      <c r="D292" s="29">
        <v>41671</v>
      </c>
      <c r="E292" t="s">
        <v>84</v>
      </c>
      <c r="F292">
        <v>223.8</v>
      </c>
      <c r="G292">
        <v>114</v>
      </c>
      <c r="H292">
        <v>223.2</v>
      </c>
      <c r="I292">
        <v>114.2</v>
      </c>
      <c r="J292">
        <v>0.26881720430108547</v>
      </c>
      <c r="K292">
        <v>-0.17513134851138604</v>
      </c>
      <c r="L292" t="s">
        <v>125</v>
      </c>
      <c r="M292" t="s">
        <v>110</v>
      </c>
      <c r="N292">
        <v>2</v>
      </c>
      <c r="O292" t="s">
        <v>126</v>
      </c>
    </row>
    <row r="293" spans="1:15" hidden="1" x14ac:dyDescent="0.35">
      <c r="A293" t="s">
        <v>30</v>
      </c>
      <c r="B293">
        <v>2014</v>
      </c>
      <c r="C293" t="s">
        <v>35</v>
      </c>
      <c r="D293" s="29">
        <v>41671</v>
      </c>
      <c r="E293" t="s">
        <v>21</v>
      </c>
      <c r="F293">
        <v>113.2</v>
      </c>
      <c r="G293">
        <v>114</v>
      </c>
      <c r="H293">
        <v>113</v>
      </c>
      <c r="I293">
        <v>114.2</v>
      </c>
      <c r="J293">
        <v>0.1769911504424804</v>
      </c>
      <c r="K293">
        <v>-0.17513134851138604</v>
      </c>
      <c r="L293" t="s">
        <v>125</v>
      </c>
      <c r="M293" t="s">
        <v>110</v>
      </c>
      <c r="N293">
        <v>2</v>
      </c>
      <c r="O293" t="s">
        <v>126</v>
      </c>
    </row>
    <row r="294" spans="1:15" hidden="1" x14ac:dyDescent="0.35">
      <c r="A294" t="s">
        <v>30</v>
      </c>
      <c r="B294">
        <v>2014</v>
      </c>
      <c r="C294" t="s">
        <v>35</v>
      </c>
      <c r="D294" s="29">
        <v>41671</v>
      </c>
      <c r="E294" t="s">
        <v>23</v>
      </c>
      <c r="F294">
        <v>110.9</v>
      </c>
      <c r="G294">
        <v>114</v>
      </c>
      <c r="H294">
        <v>110.6</v>
      </c>
      <c r="I294">
        <v>114.2</v>
      </c>
      <c r="J294">
        <v>0.27124773960218024</v>
      </c>
      <c r="K294">
        <v>-0.17513134851138604</v>
      </c>
      <c r="L294" t="s">
        <v>125</v>
      </c>
      <c r="M294" t="s">
        <v>110</v>
      </c>
      <c r="N294">
        <v>2</v>
      </c>
      <c r="O294" t="s">
        <v>126</v>
      </c>
    </row>
    <row r="295" spans="1:15" hidden="1" x14ac:dyDescent="0.35">
      <c r="A295" t="s">
        <v>30</v>
      </c>
      <c r="B295">
        <v>2014</v>
      </c>
      <c r="C295" t="s">
        <v>35</v>
      </c>
      <c r="D295" s="29">
        <v>41671</v>
      </c>
      <c r="E295" t="s">
        <v>75</v>
      </c>
      <c r="F295">
        <v>1369.3</v>
      </c>
      <c r="G295">
        <v>114</v>
      </c>
      <c r="H295">
        <v>1374.2</v>
      </c>
      <c r="I295">
        <v>114.2</v>
      </c>
      <c r="J295">
        <v>-0.35657109591035446</v>
      </c>
      <c r="K295">
        <v>-0.17513134851138604</v>
      </c>
      <c r="L295" t="s">
        <v>125</v>
      </c>
      <c r="M295" t="s">
        <v>110</v>
      </c>
      <c r="N295">
        <v>2</v>
      </c>
      <c r="O295" t="s">
        <v>126</v>
      </c>
    </row>
    <row r="296" spans="1:15" hidden="1" x14ac:dyDescent="0.35">
      <c r="A296" t="s">
        <v>34</v>
      </c>
      <c r="B296">
        <v>2014</v>
      </c>
      <c r="C296" t="s">
        <v>36</v>
      </c>
      <c r="D296" s="29">
        <v>41699</v>
      </c>
      <c r="E296" t="s">
        <v>23</v>
      </c>
      <c r="F296">
        <v>111.2</v>
      </c>
      <c r="G296">
        <v>114.2</v>
      </c>
      <c r="H296">
        <v>110.7</v>
      </c>
      <c r="I296">
        <v>113.6</v>
      </c>
      <c r="J296">
        <v>0.45167118337850043</v>
      </c>
      <c r="K296">
        <v>0.52816901408451455</v>
      </c>
      <c r="L296" t="s">
        <v>125</v>
      </c>
      <c r="M296" t="s">
        <v>110</v>
      </c>
      <c r="N296">
        <v>3</v>
      </c>
      <c r="O296" t="s">
        <v>111</v>
      </c>
    </row>
    <row r="297" spans="1:15" hidden="1" x14ac:dyDescent="0.35">
      <c r="A297" t="s">
        <v>34</v>
      </c>
      <c r="B297">
        <v>2014</v>
      </c>
      <c r="C297" t="s">
        <v>36</v>
      </c>
      <c r="D297" s="29">
        <v>41699</v>
      </c>
      <c r="E297" t="s">
        <v>21</v>
      </c>
      <c r="F297">
        <v>112.5</v>
      </c>
      <c r="G297">
        <v>114.2</v>
      </c>
      <c r="H297">
        <v>112.4</v>
      </c>
      <c r="I297">
        <v>113.6</v>
      </c>
      <c r="J297">
        <v>8.896797153024405E-2</v>
      </c>
      <c r="K297">
        <v>0.52816901408451455</v>
      </c>
      <c r="L297" t="s">
        <v>125</v>
      </c>
      <c r="M297" t="s">
        <v>110</v>
      </c>
      <c r="N297">
        <v>3</v>
      </c>
      <c r="O297" t="s">
        <v>111</v>
      </c>
    </row>
    <row r="298" spans="1:15" hidden="1" x14ac:dyDescent="0.35">
      <c r="A298" t="s">
        <v>34</v>
      </c>
      <c r="B298">
        <v>2014</v>
      </c>
      <c r="C298" t="s">
        <v>36</v>
      </c>
      <c r="D298" s="29">
        <v>41699</v>
      </c>
      <c r="E298" t="s">
        <v>84</v>
      </c>
      <c r="F298">
        <v>224.5</v>
      </c>
      <c r="G298">
        <v>114.2</v>
      </c>
      <c r="H298">
        <v>223.7</v>
      </c>
      <c r="I298">
        <v>113.6</v>
      </c>
      <c r="J298">
        <v>0.35762181493071588</v>
      </c>
      <c r="K298">
        <v>0.52816901408451455</v>
      </c>
      <c r="L298" t="s">
        <v>125</v>
      </c>
      <c r="M298" t="s">
        <v>110</v>
      </c>
      <c r="N298">
        <v>3</v>
      </c>
      <c r="O298" t="s">
        <v>111</v>
      </c>
    </row>
    <row r="299" spans="1:15" hidden="1" x14ac:dyDescent="0.35">
      <c r="A299" t="s">
        <v>34</v>
      </c>
      <c r="B299">
        <v>2014</v>
      </c>
      <c r="C299" t="s">
        <v>36</v>
      </c>
      <c r="D299" s="29">
        <v>41699</v>
      </c>
      <c r="E299" t="s">
        <v>83</v>
      </c>
      <c r="F299">
        <v>447.5</v>
      </c>
      <c r="G299">
        <v>114.2</v>
      </c>
      <c r="H299">
        <v>446.09999999999997</v>
      </c>
      <c r="I299">
        <v>113.6</v>
      </c>
      <c r="J299">
        <v>0.31383097960099399</v>
      </c>
      <c r="K299">
        <v>0.52816901408451455</v>
      </c>
      <c r="L299" t="s">
        <v>125</v>
      </c>
      <c r="M299" t="s">
        <v>110</v>
      </c>
      <c r="N299">
        <v>3</v>
      </c>
      <c r="O299" t="s">
        <v>111</v>
      </c>
    </row>
    <row r="300" spans="1:15" hidden="1" x14ac:dyDescent="0.35">
      <c r="A300" t="s">
        <v>34</v>
      </c>
      <c r="B300">
        <v>2014</v>
      </c>
      <c r="C300" t="s">
        <v>36</v>
      </c>
      <c r="D300" s="29">
        <v>41699</v>
      </c>
      <c r="E300" t="s">
        <v>82</v>
      </c>
      <c r="F300">
        <v>336.6</v>
      </c>
      <c r="G300">
        <v>114.2</v>
      </c>
      <c r="H300">
        <v>335.4</v>
      </c>
      <c r="I300">
        <v>113.6</v>
      </c>
      <c r="J300">
        <v>0.3577817531306039</v>
      </c>
      <c r="K300">
        <v>0.52816901408451455</v>
      </c>
      <c r="L300" t="s">
        <v>125</v>
      </c>
      <c r="M300" t="s">
        <v>110</v>
      </c>
      <c r="N300">
        <v>3</v>
      </c>
      <c r="O300" t="s">
        <v>111</v>
      </c>
    </row>
    <row r="301" spans="1:15" hidden="1" x14ac:dyDescent="0.35">
      <c r="A301" t="s">
        <v>34</v>
      </c>
      <c r="B301">
        <v>2014</v>
      </c>
      <c r="C301" t="s">
        <v>36</v>
      </c>
      <c r="D301" s="29">
        <v>41699</v>
      </c>
      <c r="E301" t="s">
        <v>17</v>
      </c>
      <c r="F301">
        <v>346.9</v>
      </c>
      <c r="G301">
        <v>114.2</v>
      </c>
      <c r="H301">
        <v>345.6</v>
      </c>
      <c r="I301">
        <v>113.6</v>
      </c>
      <c r="J301">
        <v>0.37615740740739423</v>
      </c>
      <c r="K301">
        <v>0.52816901408451455</v>
      </c>
      <c r="L301" t="s">
        <v>125</v>
      </c>
      <c r="M301" t="s">
        <v>110</v>
      </c>
      <c r="N301">
        <v>3</v>
      </c>
      <c r="O301" t="s">
        <v>111</v>
      </c>
    </row>
    <row r="302" spans="1:15" hidden="1" x14ac:dyDescent="0.35">
      <c r="A302" t="s">
        <v>34</v>
      </c>
      <c r="B302">
        <v>2014</v>
      </c>
      <c r="C302" t="s">
        <v>36</v>
      </c>
      <c r="D302" s="29">
        <v>41699</v>
      </c>
      <c r="E302" t="s">
        <v>75</v>
      </c>
      <c r="F302">
        <v>1375.5999999999997</v>
      </c>
      <c r="G302">
        <v>114.2</v>
      </c>
      <c r="H302">
        <v>1367.5</v>
      </c>
      <c r="I302">
        <v>113.6</v>
      </c>
      <c r="J302">
        <v>0.59232175502739903</v>
      </c>
      <c r="K302">
        <v>0.52816901408451455</v>
      </c>
      <c r="L302" t="s">
        <v>125</v>
      </c>
      <c r="M302" t="s">
        <v>110</v>
      </c>
      <c r="N302">
        <v>3</v>
      </c>
      <c r="O302" t="s">
        <v>111</v>
      </c>
    </row>
    <row r="303" spans="1:15" hidden="1" x14ac:dyDescent="0.35">
      <c r="A303" t="s">
        <v>33</v>
      </c>
      <c r="B303">
        <v>2014</v>
      </c>
      <c r="C303" t="s">
        <v>36</v>
      </c>
      <c r="D303" s="29">
        <v>41699</v>
      </c>
      <c r="E303" t="s">
        <v>17</v>
      </c>
      <c r="F303">
        <v>343.09999999999997</v>
      </c>
      <c r="G303">
        <v>113.7</v>
      </c>
      <c r="H303">
        <v>341.7</v>
      </c>
      <c r="I303">
        <v>113.1</v>
      </c>
      <c r="J303">
        <v>0.40971612525606593</v>
      </c>
      <c r="K303">
        <v>0.53050397877984845</v>
      </c>
      <c r="L303" t="s">
        <v>125</v>
      </c>
      <c r="M303" t="s">
        <v>110</v>
      </c>
      <c r="N303">
        <v>3</v>
      </c>
      <c r="O303" t="s">
        <v>111</v>
      </c>
    </row>
    <row r="304" spans="1:15" hidden="1" x14ac:dyDescent="0.35">
      <c r="A304" t="s">
        <v>33</v>
      </c>
      <c r="B304">
        <v>2014</v>
      </c>
      <c r="C304" t="s">
        <v>36</v>
      </c>
      <c r="D304" s="29">
        <v>41699</v>
      </c>
      <c r="E304" t="s">
        <v>82</v>
      </c>
      <c r="F304">
        <v>336.6</v>
      </c>
      <c r="G304">
        <v>113.7</v>
      </c>
      <c r="H304">
        <v>335.4</v>
      </c>
      <c r="I304">
        <v>113.1</v>
      </c>
      <c r="J304">
        <v>0.3577817531306039</v>
      </c>
      <c r="K304">
        <v>0.53050397877984845</v>
      </c>
      <c r="L304" t="s">
        <v>125</v>
      </c>
      <c r="M304" t="s">
        <v>110</v>
      </c>
      <c r="N304">
        <v>3</v>
      </c>
      <c r="O304" t="s">
        <v>111</v>
      </c>
    </row>
    <row r="305" spans="1:15" hidden="1" x14ac:dyDescent="0.35">
      <c r="A305" t="s">
        <v>33</v>
      </c>
      <c r="B305">
        <v>2014</v>
      </c>
      <c r="C305" t="s">
        <v>36</v>
      </c>
      <c r="D305" s="29">
        <v>41699</v>
      </c>
      <c r="E305" t="s">
        <v>83</v>
      </c>
      <c r="F305">
        <v>449</v>
      </c>
      <c r="G305">
        <v>113.7</v>
      </c>
      <c r="H305">
        <v>447.3</v>
      </c>
      <c r="I305">
        <v>113.1</v>
      </c>
      <c r="J305">
        <v>0.38005812653699722</v>
      </c>
      <c r="K305">
        <v>0.53050397877984845</v>
      </c>
      <c r="L305" t="s">
        <v>125</v>
      </c>
      <c r="M305" t="s">
        <v>110</v>
      </c>
      <c r="N305">
        <v>3</v>
      </c>
      <c r="O305" t="s">
        <v>111</v>
      </c>
    </row>
    <row r="306" spans="1:15" hidden="1" x14ac:dyDescent="0.35">
      <c r="A306" t="s">
        <v>33</v>
      </c>
      <c r="B306">
        <v>2014</v>
      </c>
      <c r="C306" t="s">
        <v>36</v>
      </c>
      <c r="D306" s="29">
        <v>41699</v>
      </c>
      <c r="E306" t="s">
        <v>84</v>
      </c>
      <c r="F306">
        <v>224.4</v>
      </c>
      <c r="G306">
        <v>113.7</v>
      </c>
      <c r="H306">
        <v>223.6</v>
      </c>
      <c r="I306">
        <v>113.1</v>
      </c>
      <c r="J306">
        <v>0.3577817531305954</v>
      </c>
      <c r="K306">
        <v>0.53050397877984845</v>
      </c>
      <c r="L306" t="s">
        <v>125</v>
      </c>
      <c r="M306" t="s">
        <v>110</v>
      </c>
      <c r="N306">
        <v>3</v>
      </c>
      <c r="O306" t="s">
        <v>111</v>
      </c>
    </row>
    <row r="307" spans="1:15" hidden="1" x14ac:dyDescent="0.35">
      <c r="A307" t="s">
        <v>33</v>
      </c>
      <c r="B307">
        <v>2014</v>
      </c>
      <c r="C307" t="s">
        <v>36</v>
      </c>
      <c r="D307" s="29">
        <v>41699</v>
      </c>
      <c r="E307" t="s">
        <v>21</v>
      </c>
      <c r="F307">
        <v>110.9</v>
      </c>
      <c r="G307">
        <v>113.7</v>
      </c>
      <c r="H307">
        <v>111.1</v>
      </c>
      <c r="I307">
        <v>113.1</v>
      </c>
      <c r="J307">
        <v>-0.1800180018001698</v>
      </c>
      <c r="K307">
        <v>0.53050397877984845</v>
      </c>
      <c r="L307" t="s">
        <v>125</v>
      </c>
      <c r="M307" t="s">
        <v>110</v>
      </c>
      <c r="N307">
        <v>3</v>
      </c>
      <c r="O307" t="s">
        <v>111</v>
      </c>
    </row>
    <row r="308" spans="1:15" hidden="1" x14ac:dyDescent="0.35">
      <c r="A308" t="s">
        <v>33</v>
      </c>
      <c r="B308">
        <v>2014</v>
      </c>
      <c r="C308" t="s">
        <v>36</v>
      </c>
      <c r="D308" s="29">
        <v>41699</v>
      </c>
      <c r="E308" t="s">
        <v>23</v>
      </c>
      <c r="F308">
        <v>110.8</v>
      </c>
      <c r="G308">
        <v>113.7</v>
      </c>
      <c r="H308">
        <v>110.4</v>
      </c>
      <c r="I308">
        <v>113.1</v>
      </c>
      <c r="J308">
        <v>0.36231884057970237</v>
      </c>
      <c r="K308">
        <v>0.53050397877984845</v>
      </c>
      <c r="L308" t="s">
        <v>125</v>
      </c>
      <c r="M308" t="s">
        <v>110</v>
      </c>
      <c r="N308">
        <v>3</v>
      </c>
      <c r="O308" t="s">
        <v>111</v>
      </c>
    </row>
    <row r="309" spans="1:15" hidden="1" x14ac:dyDescent="0.35">
      <c r="A309" t="s">
        <v>33</v>
      </c>
      <c r="B309">
        <v>2014</v>
      </c>
      <c r="C309" t="s">
        <v>36</v>
      </c>
      <c r="D309" s="29">
        <v>41699</v>
      </c>
      <c r="E309" t="s">
        <v>75</v>
      </c>
      <c r="F309">
        <v>1370.8</v>
      </c>
      <c r="G309">
        <v>113.7</v>
      </c>
      <c r="H309">
        <v>1363.9</v>
      </c>
      <c r="I309">
        <v>113.1</v>
      </c>
      <c r="J309">
        <v>0.50590219224282307</v>
      </c>
      <c r="K309">
        <v>0.53050397877984845</v>
      </c>
      <c r="L309" t="s">
        <v>125</v>
      </c>
      <c r="M309" t="s">
        <v>110</v>
      </c>
      <c r="N309">
        <v>3</v>
      </c>
      <c r="O309" t="s">
        <v>111</v>
      </c>
    </row>
    <row r="310" spans="1:15" hidden="1" x14ac:dyDescent="0.35">
      <c r="A310" t="s">
        <v>30</v>
      </c>
      <c r="B310">
        <v>2014</v>
      </c>
      <c r="C310" t="s">
        <v>36</v>
      </c>
      <c r="D310" s="29">
        <v>41699</v>
      </c>
      <c r="E310" t="s">
        <v>17</v>
      </c>
      <c r="F310">
        <v>349.6</v>
      </c>
      <c r="G310">
        <v>114.6</v>
      </c>
      <c r="H310">
        <v>348.3</v>
      </c>
      <c r="I310">
        <v>114</v>
      </c>
      <c r="J310">
        <v>0.37324145851277957</v>
      </c>
      <c r="K310">
        <v>0.5263157894736793</v>
      </c>
      <c r="L310" t="s">
        <v>125</v>
      </c>
      <c r="M310" t="s">
        <v>110</v>
      </c>
      <c r="N310">
        <v>3</v>
      </c>
      <c r="O310" t="s">
        <v>111</v>
      </c>
    </row>
    <row r="311" spans="1:15" hidden="1" x14ac:dyDescent="0.35">
      <c r="A311" t="s">
        <v>30</v>
      </c>
      <c r="B311">
        <v>2014</v>
      </c>
      <c r="C311" t="s">
        <v>36</v>
      </c>
      <c r="D311" s="29">
        <v>41699</v>
      </c>
      <c r="E311" t="s">
        <v>82</v>
      </c>
      <c r="F311">
        <v>336.8</v>
      </c>
      <c r="G311">
        <v>114.6</v>
      </c>
      <c r="H311">
        <v>335.3</v>
      </c>
      <c r="I311">
        <v>114</v>
      </c>
      <c r="J311">
        <v>0.44736057262153295</v>
      </c>
      <c r="K311">
        <v>0.5263157894736793</v>
      </c>
      <c r="L311" t="s">
        <v>125</v>
      </c>
      <c r="M311" t="s">
        <v>110</v>
      </c>
      <c r="N311">
        <v>3</v>
      </c>
      <c r="O311" t="s">
        <v>111</v>
      </c>
    </row>
    <row r="312" spans="1:15" hidden="1" x14ac:dyDescent="0.35">
      <c r="A312" t="s">
        <v>30</v>
      </c>
      <c r="B312">
        <v>2014</v>
      </c>
      <c r="C312" t="s">
        <v>36</v>
      </c>
      <c r="D312" s="29">
        <v>41699</v>
      </c>
      <c r="E312" t="s">
        <v>83</v>
      </c>
      <c r="F312">
        <v>446.70000000000005</v>
      </c>
      <c r="G312">
        <v>114.6</v>
      </c>
      <c r="H312">
        <v>445.7</v>
      </c>
      <c r="I312">
        <v>114</v>
      </c>
      <c r="J312">
        <v>0.22436616558224295</v>
      </c>
      <c r="K312">
        <v>0.5263157894736793</v>
      </c>
      <c r="L312" t="s">
        <v>125</v>
      </c>
      <c r="M312" t="s">
        <v>110</v>
      </c>
      <c r="N312">
        <v>3</v>
      </c>
      <c r="O312" t="s">
        <v>111</v>
      </c>
    </row>
    <row r="313" spans="1:15" hidden="1" x14ac:dyDescent="0.35">
      <c r="A313" t="s">
        <v>30</v>
      </c>
      <c r="B313">
        <v>2014</v>
      </c>
      <c r="C313" t="s">
        <v>36</v>
      </c>
      <c r="D313" s="29">
        <v>41699</v>
      </c>
      <c r="E313" t="s">
        <v>84</v>
      </c>
      <c r="F313">
        <v>224.7</v>
      </c>
      <c r="G313">
        <v>114.6</v>
      </c>
      <c r="H313">
        <v>223.8</v>
      </c>
      <c r="I313">
        <v>114</v>
      </c>
      <c r="J313">
        <v>0.4021447721179523</v>
      </c>
      <c r="K313">
        <v>0.5263157894736793</v>
      </c>
      <c r="L313" t="s">
        <v>125</v>
      </c>
      <c r="M313" t="s">
        <v>110</v>
      </c>
      <c r="N313">
        <v>3</v>
      </c>
      <c r="O313" t="s">
        <v>111</v>
      </c>
    </row>
    <row r="314" spans="1:15" hidden="1" x14ac:dyDescent="0.35">
      <c r="A314" t="s">
        <v>30</v>
      </c>
      <c r="B314">
        <v>2014</v>
      </c>
      <c r="C314" t="s">
        <v>36</v>
      </c>
      <c r="D314" s="29">
        <v>41699</v>
      </c>
      <c r="E314" t="s">
        <v>21</v>
      </c>
      <c r="F314">
        <v>113.4</v>
      </c>
      <c r="G314">
        <v>114.6</v>
      </c>
      <c r="H314">
        <v>113.2</v>
      </c>
      <c r="I314">
        <v>114</v>
      </c>
      <c r="J314">
        <v>0.17667844522968448</v>
      </c>
      <c r="K314">
        <v>0.5263157894736793</v>
      </c>
      <c r="L314" t="s">
        <v>125</v>
      </c>
      <c r="M314" t="s">
        <v>110</v>
      </c>
      <c r="N314">
        <v>3</v>
      </c>
      <c r="O314" t="s">
        <v>111</v>
      </c>
    </row>
    <row r="315" spans="1:15" hidden="1" x14ac:dyDescent="0.35">
      <c r="A315" t="s">
        <v>30</v>
      </c>
      <c r="B315">
        <v>2014</v>
      </c>
      <c r="C315" t="s">
        <v>36</v>
      </c>
      <c r="D315" s="29">
        <v>41699</v>
      </c>
      <c r="E315" t="s">
        <v>23</v>
      </c>
      <c r="F315">
        <v>111.4</v>
      </c>
      <c r="G315">
        <v>114.6</v>
      </c>
      <c r="H315">
        <v>110.9</v>
      </c>
      <c r="I315">
        <v>114</v>
      </c>
      <c r="J315">
        <v>0.45085662759242562</v>
      </c>
      <c r="K315">
        <v>0.5263157894736793</v>
      </c>
      <c r="L315" t="s">
        <v>125</v>
      </c>
      <c r="M315" t="s">
        <v>110</v>
      </c>
      <c r="N315">
        <v>3</v>
      </c>
      <c r="O315" t="s">
        <v>111</v>
      </c>
    </row>
    <row r="316" spans="1:15" hidden="1" x14ac:dyDescent="0.35">
      <c r="A316" t="s">
        <v>30</v>
      </c>
      <c r="B316">
        <v>2014</v>
      </c>
      <c r="C316" t="s">
        <v>36</v>
      </c>
      <c r="D316" s="29">
        <v>41699</v>
      </c>
      <c r="E316" t="s">
        <v>75</v>
      </c>
      <c r="F316">
        <v>1378.4</v>
      </c>
      <c r="G316">
        <v>114.6</v>
      </c>
      <c r="H316">
        <v>1369.3</v>
      </c>
      <c r="I316">
        <v>114</v>
      </c>
      <c r="J316">
        <v>0.66457313956036934</v>
      </c>
      <c r="K316">
        <v>0.5263157894736793</v>
      </c>
      <c r="L316" t="s">
        <v>125</v>
      </c>
      <c r="M316" t="s">
        <v>110</v>
      </c>
      <c r="N316">
        <v>3</v>
      </c>
      <c r="O316" t="s">
        <v>111</v>
      </c>
    </row>
    <row r="317" spans="1:15" hidden="1" x14ac:dyDescent="0.35">
      <c r="A317" t="s">
        <v>34</v>
      </c>
      <c r="B317">
        <v>2014</v>
      </c>
      <c r="C317" t="s">
        <v>37</v>
      </c>
      <c r="D317" s="29">
        <v>41730</v>
      </c>
      <c r="E317" t="s">
        <v>23</v>
      </c>
      <c r="F317">
        <v>111.5</v>
      </c>
      <c r="G317">
        <v>115.1</v>
      </c>
      <c r="H317">
        <v>111.2</v>
      </c>
      <c r="I317">
        <v>114.2</v>
      </c>
      <c r="J317">
        <v>0.26978417266186794</v>
      </c>
      <c r="K317">
        <v>0.78809106830121844</v>
      </c>
      <c r="L317" t="s">
        <v>125</v>
      </c>
      <c r="M317" t="s">
        <v>124</v>
      </c>
      <c r="N317">
        <v>4</v>
      </c>
      <c r="O317" t="s">
        <v>132</v>
      </c>
    </row>
    <row r="318" spans="1:15" hidden="1" x14ac:dyDescent="0.35">
      <c r="A318" t="s">
        <v>34</v>
      </c>
      <c r="B318">
        <v>2014</v>
      </c>
      <c r="C318" t="s">
        <v>37</v>
      </c>
      <c r="D318" s="29">
        <v>41730</v>
      </c>
      <c r="E318" t="s">
        <v>21</v>
      </c>
      <c r="F318">
        <v>112.5</v>
      </c>
      <c r="G318">
        <v>115.1</v>
      </c>
      <c r="H318">
        <v>112.5</v>
      </c>
      <c r="I318">
        <v>114.2</v>
      </c>
      <c r="J318">
        <v>0</v>
      </c>
      <c r="K318">
        <v>0.78809106830121844</v>
      </c>
      <c r="L318" t="s">
        <v>125</v>
      </c>
      <c r="M318" t="s">
        <v>124</v>
      </c>
      <c r="N318">
        <v>4</v>
      </c>
      <c r="O318" t="s">
        <v>132</v>
      </c>
    </row>
    <row r="319" spans="1:15" hidden="1" x14ac:dyDescent="0.35">
      <c r="A319" t="s">
        <v>34</v>
      </c>
      <c r="B319">
        <v>2014</v>
      </c>
      <c r="C319" t="s">
        <v>37</v>
      </c>
      <c r="D319" s="29">
        <v>41730</v>
      </c>
      <c r="E319" t="s">
        <v>84</v>
      </c>
      <c r="F319">
        <v>225.1</v>
      </c>
      <c r="G319">
        <v>115.1</v>
      </c>
      <c r="H319">
        <v>224.5</v>
      </c>
      <c r="I319">
        <v>114.2</v>
      </c>
      <c r="J319">
        <v>0.26726057906458545</v>
      </c>
      <c r="K319">
        <v>0.78809106830121844</v>
      </c>
      <c r="L319" t="s">
        <v>125</v>
      </c>
      <c r="M319" t="s">
        <v>124</v>
      </c>
      <c r="N319">
        <v>4</v>
      </c>
      <c r="O319" t="s">
        <v>132</v>
      </c>
    </row>
    <row r="320" spans="1:15" hidden="1" x14ac:dyDescent="0.35">
      <c r="A320" t="s">
        <v>34</v>
      </c>
      <c r="B320">
        <v>2014</v>
      </c>
      <c r="C320" t="s">
        <v>37</v>
      </c>
      <c r="D320" s="29">
        <v>41730</v>
      </c>
      <c r="E320" t="s">
        <v>83</v>
      </c>
      <c r="F320">
        <v>449.1</v>
      </c>
      <c r="G320">
        <v>115.1</v>
      </c>
      <c r="H320">
        <v>447.5</v>
      </c>
      <c r="I320">
        <v>114.2</v>
      </c>
      <c r="J320">
        <v>0.35754189944134585</v>
      </c>
      <c r="K320">
        <v>0.78809106830121844</v>
      </c>
      <c r="L320" t="s">
        <v>125</v>
      </c>
      <c r="M320" t="s">
        <v>124</v>
      </c>
      <c r="N320">
        <v>4</v>
      </c>
      <c r="O320" t="s">
        <v>132</v>
      </c>
    </row>
    <row r="321" spans="1:15" hidden="1" x14ac:dyDescent="0.35">
      <c r="A321" t="s">
        <v>34</v>
      </c>
      <c r="B321">
        <v>2014</v>
      </c>
      <c r="C321" t="s">
        <v>37</v>
      </c>
      <c r="D321" s="29">
        <v>41730</v>
      </c>
      <c r="E321" t="s">
        <v>82</v>
      </c>
      <c r="F321">
        <v>337.8</v>
      </c>
      <c r="G321">
        <v>115.1</v>
      </c>
      <c r="H321">
        <v>336.6</v>
      </c>
      <c r="I321">
        <v>114.2</v>
      </c>
      <c r="J321">
        <v>0.35650623885917665</v>
      </c>
      <c r="K321">
        <v>0.78809106830121844</v>
      </c>
      <c r="L321" t="s">
        <v>125</v>
      </c>
      <c r="M321" t="s">
        <v>124</v>
      </c>
      <c r="N321">
        <v>4</v>
      </c>
      <c r="O321" t="s">
        <v>132</v>
      </c>
    </row>
    <row r="322" spans="1:15" hidden="1" x14ac:dyDescent="0.35">
      <c r="A322" t="s">
        <v>34</v>
      </c>
      <c r="B322">
        <v>2014</v>
      </c>
      <c r="C322" t="s">
        <v>37</v>
      </c>
      <c r="D322" s="29">
        <v>41730</v>
      </c>
      <c r="E322" t="s">
        <v>17</v>
      </c>
      <c r="F322">
        <v>349</v>
      </c>
      <c r="G322">
        <v>115.1</v>
      </c>
      <c r="H322">
        <v>346.9</v>
      </c>
      <c r="I322">
        <v>114.2</v>
      </c>
      <c r="J322">
        <v>0.60536177572788197</v>
      </c>
      <c r="K322">
        <v>0.78809106830121844</v>
      </c>
      <c r="L322" t="s">
        <v>125</v>
      </c>
      <c r="M322" t="s">
        <v>124</v>
      </c>
      <c r="N322">
        <v>4</v>
      </c>
      <c r="O322" t="s">
        <v>132</v>
      </c>
    </row>
    <row r="323" spans="1:15" hidden="1" x14ac:dyDescent="0.35">
      <c r="A323" t="s">
        <v>34</v>
      </c>
      <c r="B323">
        <v>2014</v>
      </c>
      <c r="C323" t="s">
        <v>37</v>
      </c>
      <c r="D323" s="29">
        <v>41730</v>
      </c>
      <c r="E323" t="s">
        <v>75</v>
      </c>
      <c r="F323">
        <v>1390.8999999999999</v>
      </c>
      <c r="G323">
        <v>115.1</v>
      </c>
      <c r="H323">
        <v>1375.5999999999997</v>
      </c>
      <c r="I323">
        <v>114.2</v>
      </c>
      <c r="J323">
        <v>1.1122419307938489</v>
      </c>
      <c r="K323">
        <v>0.78809106830121844</v>
      </c>
      <c r="L323" t="s">
        <v>125</v>
      </c>
      <c r="M323" t="s">
        <v>124</v>
      </c>
      <c r="N323">
        <v>4</v>
      </c>
      <c r="O323" t="s">
        <v>132</v>
      </c>
    </row>
    <row r="324" spans="1:15" hidden="1" x14ac:dyDescent="0.35">
      <c r="A324" t="s">
        <v>33</v>
      </c>
      <c r="B324">
        <v>2014</v>
      </c>
      <c r="C324" t="s">
        <v>37</v>
      </c>
      <c r="D324" s="29">
        <v>41730</v>
      </c>
      <c r="E324" t="s">
        <v>17</v>
      </c>
      <c r="F324">
        <v>344.5</v>
      </c>
      <c r="G324">
        <v>114.7</v>
      </c>
      <c r="H324">
        <v>343.09999999999997</v>
      </c>
      <c r="I324">
        <v>113.7</v>
      </c>
      <c r="J324">
        <v>0.40804430195279345</v>
      </c>
      <c r="K324">
        <v>0.87950747581354438</v>
      </c>
      <c r="L324" t="s">
        <v>125</v>
      </c>
      <c r="M324" t="s">
        <v>124</v>
      </c>
      <c r="N324">
        <v>4</v>
      </c>
      <c r="O324" t="s">
        <v>132</v>
      </c>
    </row>
    <row r="325" spans="1:15" hidden="1" x14ac:dyDescent="0.35">
      <c r="A325" t="s">
        <v>33</v>
      </c>
      <c r="B325">
        <v>2014</v>
      </c>
      <c r="C325" t="s">
        <v>37</v>
      </c>
      <c r="D325" s="29">
        <v>41730</v>
      </c>
      <c r="E325" t="s">
        <v>82</v>
      </c>
      <c r="F325">
        <v>337.6</v>
      </c>
      <c r="G325">
        <v>114.7</v>
      </c>
      <c r="H325">
        <v>336.6</v>
      </c>
      <c r="I325">
        <v>113.7</v>
      </c>
      <c r="J325">
        <v>0.29708853238265004</v>
      </c>
      <c r="K325">
        <v>0.87950747581354438</v>
      </c>
      <c r="L325" t="s">
        <v>125</v>
      </c>
      <c r="M325" t="s">
        <v>124</v>
      </c>
      <c r="N325">
        <v>4</v>
      </c>
      <c r="O325" t="s">
        <v>132</v>
      </c>
    </row>
    <row r="326" spans="1:15" hidden="1" x14ac:dyDescent="0.35">
      <c r="A326" t="s">
        <v>33</v>
      </c>
      <c r="B326">
        <v>2014</v>
      </c>
      <c r="C326" t="s">
        <v>37</v>
      </c>
      <c r="D326" s="29">
        <v>41730</v>
      </c>
      <c r="E326" t="s">
        <v>83</v>
      </c>
      <c r="F326">
        <v>450.6</v>
      </c>
      <c r="G326">
        <v>114.7</v>
      </c>
      <c r="H326">
        <v>449</v>
      </c>
      <c r="I326">
        <v>113.7</v>
      </c>
      <c r="J326">
        <v>0.35634743875278907</v>
      </c>
      <c r="K326">
        <v>0.87950747581354438</v>
      </c>
      <c r="L326" t="s">
        <v>125</v>
      </c>
      <c r="M326" t="s">
        <v>124</v>
      </c>
      <c r="N326">
        <v>4</v>
      </c>
      <c r="O326" t="s">
        <v>132</v>
      </c>
    </row>
    <row r="327" spans="1:15" hidden="1" x14ac:dyDescent="0.35">
      <c r="A327" t="s">
        <v>33</v>
      </c>
      <c r="B327">
        <v>2014</v>
      </c>
      <c r="C327" t="s">
        <v>37</v>
      </c>
      <c r="D327" s="29">
        <v>41730</v>
      </c>
      <c r="E327" t="s">
        <v>84</v>
      </c>
      <c r="F327">
        <v>224.8</v>
      </c>
      <c r="G327">
        <v>114.7</v>
      </c>
      <c r="H327">
        <v>224.4</v>
      </c>
      <c r="I327">
        <v>113.7</v>
      </c>
      <c r="J327">
        <v>0.17825311942959254</v>
      </c>
      <c r="K327">
        <v>0.87950747581354438</v>
      </c>
      <c r="L327" t="s">
        <v>125</v>
      </c>
      <c r="M327" t="s">
        <v>124</v>
      </c>
      <c r="N327">
        <v>4</v>
      </c>
      <c r="O327" t="s">
        <v>132</v>
      </c>
    </row>
    <row r="328" spans="1:15" hidden="1" x14ac:dyDescent="0.35">
      <c r="A328" t="s">
        <v>33</v>
      </c>
      <c r="B328">
        <v>2014</v>
      </c>
      <c r="C328" t="s">
        <v>37</v>
      </c>
      <c r="D328" s="29">
        <v>41730</v>
      </c>
      <c r="E328" t="s">
        <v>21</v>
      </c>
      <c r="F328">
        <v>110.9</v>
      </c>
      <c r="G328">
        <v>114.7</v>
      </c>
      <c r="H328">
        <v>110.9</v>
      </c>
      <c r="I328">
        <v>113.7</v>
      </c>
      <c r="J328">
        <v>0</v>
      </c>
      <c r="K328">
        <v>0.87950747581354438</v>
      </c>
      <c r="L328" t="s">
        <v>125</v>
      </c>
      <c r="M328" t="s">
        <v>124</v>
      </c>
      <c r="N328">
        <v>4</v>
      </c>
      <c r="O328" t="s">
        <v>132</v>
      </c>
    </row>
    <row r="329" spans="1:15" hidden="1" x14ac:dyDescent="0.35">
      <c r="A329" t="s">
        <v>33</v>
      </c>
      <c r="B329">
        <v>2014</v>
      </c>
      <c r="C329" t="s">
        <v>37</v>
      </c>
      <c r="D329" s="29">
        <v>41730</v>
      </c>
      <c r="E329" t="s">
        <v>23</v>
      </c>
      <c r="F329">
        <v>111</v>
      </c>
      <c r="G329">
        <v>114.7</v>
      </c>
      <c r="H329">
        <v>110.8</v>
      </c>
      <c r="I329">
        <v>113.7</v>
      </c>
      <c r="J329">
        <v>0.18050541516245744</v>
      </c>
      <c r="K329">
        <v>0.87950747581354438</v>
      </c>
      <c r="L329" t="s">
        <v>125</v>
      </c>
      <c r="M329" t="s">
        <v>124</v>
      </c>
      <c r="N329">
        <v>4</v>
      </c>
      <c r="O329" t="s">
        <v>132</v>
      </c>
    </row>
    <row r="330" spans="1:15" hidden="1" x14ac:dyDescent="0.35">
      <c r="A330" t="s">
        <v>33</v>
      </c>
      <c r="B330">
        <v>2014</v>
      </c>
      <c r="C330" t="s">
        <v>37</v>
      </c>
      <c r="D330" s="29">
        <v>41730</v>
      </c>
      <c r="E330" t="s">
        <v>75</v>
      </c>
      <c r="F330">
        <v>1391.3000000000002</v>
      </c>
      <c r="G330">
        <v>114.7</v>
      </c>
      <c r="H330">
        <v>1370.8</v>
      </c>
      <c r="I330">
        <v>113.7</v>
      </c>
      <c r="J330">
        <v>1.4954770936679478</v>
      </c>
      <c r="K330">
        <v>0.87950747581354438</v>
      </c>
      <c r="L330" t="s">
        <v>125</v>
      </c>
      <c r="M330" t="s">
        <v>124</v>
      </c>
      <c r="N330">
        <v>4</v>
      </c>
      <c r="O330" t="s">
        <v>132</v>
      </c>
    </row>
    <row r="331" spans="1:15" hidden="1" x14ac:dyDescent="0.35">
      <c r="A331" t="s">
        <v>30</v>
      </c>
      <c r="B331">
        <v>2014</v>
      </c>
      <c r="C331" t="s">
        <v>37</v>
      </c>
      <c r="D331" s="29">
        <v>41730</v>
      </c>
      <c r="E331" t="s">
        <v>17</v>
      </c>
      <c r="F331">
        <v>352</v>
      </c>
      <c r="G331">
        <v>115.4</v>
      </c>
      <c r="H331">
        <v>349.6</v>
      </c>
      <c r="I331">
        <v>114.6</v>
      </c>
      <c r="J331">
        <v>0.68649885583523373</v>
      </c>
      <c r="K331">
        <v>0.69808027923212168</v>
      </c>
      <c r="L331" t="s">
        <v>125</v>
      </c>
      <c r="M331" t="s">
        <v>124</v>
      </c>
      <c r="N331">
        <v>4</v>
      </c>
      <c r="O331" t="s">
        <v>132</v>
      </c>
    </row>
    <row r="332" spans="1:15" hidden="1" x14ac:dyDescent="0.35">
      <c r="A332" t="s">
        <v>30</v>
      </c>
      <c r="B332">
        <v>2014</v>
      </c>
      <c r="C332" t="s">
        <v>37</v>
      </c>
      <c r="D332" s="29">
        <v>41730</v>
      </c>
      <c r="E332" t="s">
        <v>82</v>
      </c>
      <c r="F332">
        <v>338.1</v>
      </c>
      <c r="G332">
        <v>115.4</v>
      </c>
      <c r="H332">
        <v>336.8</v>
      </c>
      <c r="I332">
        <v>114.6</v>
      </c>
      <c r="J332">
        <v>0.38598574821853071</v>
      </c>
      <c r="K332">
        <v>0.69808027923212168</v>
      </c>
      <c r="L332" t="s">
        <v>125</v>
      </c>
      <c r="M332" t="s">
        <v>124</v>
      </c>
      <c r="N332">
        <v>4</v>
      </c>
      <c r="O332" t="s">
        <v>132</v>
      </c>
    </row>
    <row r="333" spans="1:15" hidden="1" x14ac:dyDescent="0.35">
      <c r="A333" t="s">
        <v>30</v>
      </c>
      <c r="B333">
        <v>2014</v>
      </c>
      <c r="C333" t="s">
        <v>37</v>
      </c>
      <c r="D333" s="29">
        <v>41730</v>
      </c>
      <c r="E333" t="s">
        <v>83</v>
      </c>
      <c r="F333">
        <v>448.29999999999995</v>
      </c>
      <c r="G333">
        <v>115.4</v>
      </c>
      <c r="H333">
        <v>446.70000000000005</v>
      </c>
      <c r="I333">
        <v>114.6</v>
      </c>
      <c r="J333">
        <v>0.35818222520705367</v>
      </c>
      <c r="K333">
        <v>0.69808027923212168</v>
      </c>
      <c r="L333" t="s">
        <v>125</v>
      </c>
      <c r="M333" t="s">
        <v>124</v>
      </c>
      <c r="N333">
        <v>4</v>
      </c>
      <c r="O333" t="s">
        <v>132</v>
      </c>
    </row>
    <row r="334" spans="1:15" hidden="1" x14ac:dyDescent="0.35">
      <c r="A334" t="s">
        <v>30</v>
      </c>
      <c r="B334">
        <v>2014</v>
      </c>
      <c r="C334" t="s">
        <v>37</v>
      </c>
      <c r="D334" s="29">
        <v>41730</v>
      </c>
      <c r="E334" t="s">
        <v>84</v>
      </c>
      <c r="F334">
        <v>225.2</v>
      </c>
      <c r="G334">
        <v>115.4</v>
      </c>
      <c r="H334">
        <v>224.7</v>
      </c>
      <c r="I334">
        <v>114.6</v>
      </c>
      <c r="J334">
        <v>0.22251891410769914</v>
      </c>
      <c r="K334">
        <v>0.69808027923212168</v>
      </c>
      <c r="L334" t="s">
        <v>125</v>
      </c>
      <c r="M334" t="s">
        <v>124</v>
      </c>
      <c r="N334">
        <v>4</v>
      </c>
      <c r="O334" t="s">
        <v>132</v>
      </c>
    </row>
    <row r="335" spans="1:15" hidden="1" x14ac:dyDescent="0.35">
      <c r="A335" t="s">
        <v>30</v>
      </c>
      <c r="B335">
        <v>2014</v>
      </c>
      <c r="C335" t="s">
        <v>37</v>
      </c>
      <c r="D335" s="29">
        <v>41730</v>
      </c>
      <c r="E335" t="s">
        <v>21</v>
      </c>
      <c r="F335">
        <v>113.4</v>
      </c>
      <c r="G335">
        <v>115.4</v>
      </c>
      <c r="H335">
        <v>113.4</v>
      </c>
      <c r="I335">
        <v>114.6</v>
      </c>
      <c r="J335">
        <v>0</v>
      </c>
      <c r="K335">
        <v>0.69808027923212168</v>
      </c>
      <c r="L335" t="s">
        <v>125</v>
      </c>
      <c r="M335" t="s">
        <v>124</v>
      </c>
      <c r="N335">
        <v>4</v>
      </c>
      <c r="O335" t="s">
        <v>132</v>
      </c>
    </row>
    <row r="336" spans="1:15" hidden="1" x14ac:dyDescent="0.35">
      <c r="A336" t="s">
        <v>30</v>
      </c>
      <c r="B336">
        <v>2014</v>
      </c>
      <c r="C336" t="s">
        <v>37</v>
      </c>
      <c r="D336" s="29">
        <v>41730</v>
      </c>
      <c r="E336" t="s">
        <v>23</v>
      </c>
      <c r="F336">
        <v>111.8</v>
      </c>
      <c r="G336">
        <v>115.4</v>
      </c>
      <c r="H336">
        <v>111.4</v>
      </c>
      <c r="I336">
        <v>114.6</v>
      </c>
      <c r="J336">
        <v>0.35906642728904081</v>
      </c>
      <c r="K336">
        <v>0.69808027923212168</v>
      </c>
      <c r="L336" t="s">
        <v>125</v>
      </c>
      <c r="M336" t="s">
        <v>124</v>
      </c>
      <c r="N336">
        <v>4</v>
      </c>
      <c r="O336" t="s">
        <v>132</v>
      </c>
    </row>
    <row r="337" spans="1:15" hidden="1" x14ac:dyDescent="0.35">
      <c r="A337" t="s">
        <v>30</v>
      </c>
      <c r="B337">
        <v>2014</v>
      </c>
      <c r="C337" t="s">
        <v>37</v>
      </c>
      <c r="D337" s="29">
        <v>41730</v>
      </c>
      <c r="E337" t="s">
        <v>75</v>
      </c>
      <c r="F337">
        <v>1390.6000000000001</v>
      </c>
      <c r="G337">
        <v>115.4</v>
      </c>
      <c r="H337">
        <v>1378.4</v>
      </c>
      <c r="I337">
        <v>114.6</v>
      </c>
      <c r="J337">
        <v>0.8850841555426614</v>
      </c>
      <c r="K337">
        <v>0.69808027923212168</v>
      </c>
      <c r="L337" t="s">
        <v>125</v>
      </c>
      <c r="M337" t="s">
        <v>124</v>
      </c>
      <c r="N337">
        <v>4</v>
      </c>
      <c r="O337" t="s">
        <v>132</v>
      </c>
    </row>
    <row r="338" spans="1:15" hidden="1" x14ac:dyDescent="0.35">
      <c r="A338" t="s">
        <v>34</v>
      </c>
      <c r="B338">
        <v>2014</v>
      </c>
      <c r="C338" t="s">
        <v>38</v>
      </c>
      <c r="D338" s="29">
        <v>41760</v>
      </c>
      <c r="E338" t="s">
        <v>23</v>
      </c>
      <c r="F338">
        <v>111.8</v>
      </c>
      <c r="G338">
        <v>115.8</v>
      </c>
      <c r="H338">
        <v>111.5</v>
      </c>
      <c r="I338">
        <v>115.1</v>
      </c>
      <c r="J338">
        <v>0.26905829596412301</v>
      </c>
      <c r="K338">
        <v>0.60816681146829088</v>
      </c>
      <c r="L338" t="s">
        <v>125</v>
      </c>
      <c r="M338" t="s">
        <v>124</v>
      </c>
      <c r="N338">
        <v>5</v>
      </c>
      <c r="O338" t="s">
        <v>38</v>
      </c>
    </row>
    <row r="339" spans="1:15" hidden="1" x14ac:dyDescent="0.35">
      <c r="A339" t="s">
        <v>34</v>
      </c>
      <c r="B339">
        <v>2014</v>
      </c>
      <c r="C339" t="s">
        <v>38</v>
      </c>
      <c r="D339" s="29">
        <v>41760</v>
      </c>
      <c r="E339" t="s">
        <v>21</v>
      </c>
      <c r="F339">
        <v>112.5</v>
      </c>
      <c r="G339">
        <v>115.8</v>
      </c>
      <c r="H339">
        <v>112.5</v>
      </c>
      <c r="I339">
        <v>115.1</v>
      </c>
      <c r="J339">
        <v>0</v>
      </c>
      <c r="K339">
        <v>0.60816681146829088</v>
      </c>
      <c r="L339" t="s">
        <v>125</v>
      </c>
      <c r="M339" t="s">
        <v>124</v>
      </c>
      <c r="N339">
        <v>5</v>
      </c>
      <c r="O339" t="s">
        <v>38</v>
      </c>
    </row>
    <row r="340" spans="1:15" hidden="1" x14ac:dyDescent="0.35">
      <c r="A340" t="s">
        <v>34</v>
      </c>
      <c r="B340">
        <v>2014</v>
      </c>
      <c r="C340" t="s">
        <v>38</v>
      </c>
      <c r="D340" s="29">
        <v>41760</v>
      </c>
      <c r="E340" t="s">
        <v>84</v>
      </c>
      <c r="F340">
        <v>225.89999999999998</v>
      </c>
      <c r="G340">
        <v>115.8</v>
      </c>
      <c r="H340">
        <v>225.1</v>
      </c>
      <c r="I340">
        <v>115.1</v>
      </c>
      <c r="J340">
        <v>0.35539760106618523</v>
      </c>
      <c r="K340">
        <v>0.60816681146829088</v>
      </c>
      <c r="L340" t="s">
        <v>125</v>
      </c>
      <c r="M340" t="s">
        <v>124</v>
      </c>
      <c r="N340">
        <v>5</v>
      </c>
      <c r="O340" t="s">
        <v>38</v>
      </c>
    </row>
    <row r="341" spans="1:15" hidden="1" x14ac:dyDescent="0.35">
      <c r="A341" t="s">
        <v>34</v>
      </c>
      <c r="B341">
        <v>2014</v>
      </c>
      <c r="C341" t="s">
        <v>38</v>
      </c>
      <c r="D341" s="29">
        <v>41760</v>
      </c>
      <c r="E341" t="s">
        <v>83</v>
      </c>
      <c r="F341">
        <v>450.79999999999995</v>
      </c>
      <c r="G341">
        <v>115.8</v>
      </c>
      <c r="H341">
        <v>449.1</v>
      </c>
      <c r="I341">
        <v>115.1</v>
      </c>
      <c r="J341">
        <v>0.37853484747270799</v>
      </c>
      <c r="K341">
        <v>0.60816681146829088</v>
      </c>
      <c r="L341" t="s">
        <v>125</v>
      </c>
      <c r="M341" t="s">
        <v>124</v>
      </c>
      <c r="N341">
        <v>5</v>
      </c>
      <c r="O341" t="s">
        <v>38</v>
      </c>
    </row>
    <row r="342" spans="1:15" hidden="1" x14ac:dyDescent="0.35">
      <c r="A342" t="s">
        <v>34</v>
      </c>
      <c r="B342">
        <v>2014</v>
      </c>
      <c r="C342" t="s">
        <v>38</v>
      </c>
      <c r="D342" s="29">
        <v>41760</v>
      </c>
      <c r="E342" t="s">
        <v>82</v>
      </c>
      <c r="F342">
        <v>338.6</v>
      </c>
      <c r="G342">
        <v>115.8</v>
      </c>
      <c r="H342">
        <v>337.8</v>
      </c>
      <c r="I342">
        <v>115.1</v>
      </c>
      <c r="J342">
        <v>0.23682652457075529</v>
      </c>
      <c r="K342">
        <v>0.60816681146829088</v>
      </c>
      <c r="L342" t="s">
        <v>125</v>
      </c>
      <c r="M342" t="s">
        <v>124</v>
      </c>
      <c r="N342">
        <v>5</v>
      </c>
      <c r="O342" t="s">
        <v>38</v>
      </c>
    </row>
    <row r="343" spans="1:15" hidden="1" x14ac:dyDescent="0.35">
      <c r="A343" t="s">
        <v>34</v>
      </c>
      <c r="B343">
        <v>2014</v>
      </c>
      <c r="C343" t="s">
        <v>38</v>
      </c>
      <c r="D343" s="29">
        <v>41760</v>
      </c>
      <c r="E343" t="s">
        <v>17</v>
      </c>
      <c r="F343">
        <v>350.79999999999995</v>
      </c>
      <c r="G343">
        <v>115.8</v>
      </c>
      <c r="H343">
        <v>349</v>
      </c>
      <c r="I343">
        <v>115.1</v>
      </c>
      <c r="J343">
        <v>0.51575931232090388</v>
      </c>
      <c r="K343">
        <v>0.60816681146829088</v>
      </c>
      <c r="L343" t="s">
        <v>125</v>
      </c>
      <c r="M343" t="s">
        <v>124</v>
      </c>
      <c r="N343">
        <v>5</v>
      </c>
      <c r="O343" t="s">
        <v>38</v>
      </c>
    </row>
    <row r="344" spans="1:15" hidden="1" x14ac:dyDescent="0.35">
      <c r="A344" t="s">
        <v>34</v>
      </c>
      <c r="B344">
        <v>2014</v>
      </c>
      <c r="C344" t="s">
        <v>38</v>
      </c>
      <c r="D344" s="29">
        <v>41760</v>
      </c>
      <c r="E344" t="s">
        <v>75</v>
      </c>
      <c r="F344">
        <v>1404.8000000000004</v>
      </c>
      <c r="G344">
        <v>115.8</v>
      </c>
      <c r="H344">
        <v>1390.8999999999999</v>
      </c>
      <c r="I344">
        <v>115.1</v>
      </c>
      <c r="J344">
        <v>0.99935293694733951</v>
      </c>
      <c r="K344">
        <v>0.60816681146829088</v>
      </c>
      <c r="L344" t="s">
        <v>125</v>
      </c>
      <c r="M344" t="s">
        <v>124</v>
      </c>
      <c r="N344">
        <v>5</v>
      </c>
      <c r="O344" t="s">
        <v>38</v>
      </c>
    </row>
    <row r="345" spans="1:15" hidden="1" x14ac:dyDescent="0.35">
      <c r="A345" t="s">
        <v>33</v>
      </c>
      <c r="B345">
        <v>2014</v>
      </c>
      <c r="C345" t="s">
        <v>38</v>
      </c>
      <c r="D345" s="29">
        <v>41760</v>
      </c>
      <c r="E345" t="s">
        <v>17</v>
      </c>
      <c r="F345">
        <v>345.9</v>
      </c>
      <c r="G345">
        <v>115.6</v>
      </c>
      <c r="H345">
        <v>344.5</v>
      </c>
      <c r="I345">
        <v>114.7</v>
      </c>
      <c r="J345">
        <v>0.40638606676341865</v>
      </c>
      <c r="K345">
        <v>0.78465562336529326</v>
      </c>
      <c r="L345" t="s">
        <v>125</v>
      </c>
      <c r="M345" t="s">
        <v>124</v>
      </c>
      <c r="N345">
        <v>5</v>
      </c>
      <c r="O345" t="s">
        <v>38</v>
      </c>
    </row>
    <row r="346" spans="1:15" hidden="1" x14ac:dyDescent="0.35">
      <c r="A346" t="s">
        <v>33</v>
      </c>
      <c r="B346">
        <v>2014</v>
      </c>
      <c r="C346" t="s">
        <v>38</v>
      </c>
      <c r="D346" s="29">
        <v>41760</v>
      </c>
      <c r="E346" t="s">
        <v>82</v>
      </c>
      <c r="F346">
        <v>338.5</v>
      </c>
      <c r="G346">
        <v>115.6</v>
      </c>
      <c r="H346">
        <v>337.6</v>
      </c>
      <c r="I346">
        <v>114.7</v>
      </c>
      <c r="J346">
        <v>0.26658767772511172</v>
      </c>
      <c r="K346">
        <v>0.78465562336529326</v>
      </c>
      <c r="L346" t="s">
        <v>125</v>
      </c>
      <c r="M346" t="s">
        <v>124</v>
      </c>
      <c r="N346">
        <v>5</v>
      </c>
      <c r="O346" t="s">
        <v>38</v>
      </c>
    </row>
    <row r="347" spans="1:15" hidden="1" x14ac:dyDescent="0.35">
      <c r="A347" t="s">
        <v>33</v>
      </c>
      <c r="B347">
        <v>2014</v>
      </c>
      <c r="C347" t="s">
        <v>38</v>
      </c>
      <c r="D347" s="29">
        <v>41760</v>
      </c>
      <c r="E347" t="s">
        <v>83</v>
      </c>
      <c r="F347">
        <v>452</v>
      </c>
      <c r="G347">
        <v>115.6</v>
      </c>
      <c r="H347">
        <v>450.6</v>
      </c>
      <c r="I347">
        <v>114.7</v>
      </c>
      <c r="J347">
        <v>0.31069684864624442</v>
      </c>
      <c r="K347">
        <v>0.78465562336529326</v>
      </c>
      <c r="L347" t="s">
        <v>125</v>
      </c>
      <c r="M347" t="s">
        <v>124</v>
      </c>
      <c r="N347">
        <v>5</v>
      </c>
      <c r="O347" t="s">
        <v>38</v>
      </c>
    </row>
    <row r="348" spans="1:15" hidden="1" x14ac:dyDescent="0.35">
      <c r="A348" t="s">
        <v>33</v>
      </c>
      <c r="B348">
        <v>2014</v>
      </c>
      <c r="C348" t="s">
        <v>38</v>
      </c>
      <c r="D348" s="29">
        <v>41760</v>
      </c>
      <c r="E348" t="s">
        <v>84</v>
      </c>
      <c r="F348">
        <v>225.8</v>
      </c>
      <c r="G348">
        <v>115.6</v>
      </c>
      <c r="H348">
        <v>224.8</v>
      </c>
      <c r="I348">
        <v>114.7</v>
      </c>
      <c r="J348">
        <v>0.44483985765124551</v>
      </c>
      <c r="K348">
        <v>0.78465562336529326</v>
      </c>
      <c r="L348" t="s">
        <v>125</v>
      </c>
      <c r="M348" t="s">
        <v>124</v>
      </c>
      <c r="N348">
        <v>5</v>
      </c>
      <c r="O348" t="s">
        <v>38</v>
      </c>
    </row>
    <row r="349" spans="1:15" hidden="1" x14ac:dyDescent="0.35">
      <c r="A349" t="s">
        <v>33</v>
      </c>
      <c r="B349">
        <v>2014</v>
      </c>
      <c r="C349" t="s">
        <v>38</v>
      </c>
      <c r="D349" s="29">
        <v>41760</v>
      </c>
      <c r="E349" t="s">
        <v>21</v>
      </c>
      <c r="F349">
        <v>111.1</v>
      </c>
      <c r="G349">
        <v>115.6</v>
      </c>
      <c r="H349">
        <v>110.9</v>
      </c>
      <c r="I349">
        <v>114.7</v>
      </c>
      <c r="J349">
        <v>0.18034265103695998</v>
      </c>
      <c r="K349">
        <v>0.78465562336529326</v>
      </c>
      <c r="L349" t="s">
        <v>125</v>
      </c>
      <c r="M349" t="s">
        <v>124</v>
      </c>
      <c r="N349">
        <v>5</v>
      </c>
      <c r="O349" t="s">
        <v>38</v>
      </c>
    </row>
    <row r="350" spans="1:15" hidden="1" x14ac:dyDescent="0.35">
      <c r="A350" t="s">
        <v>33</v>
      </c>
      <c r="B350">
        <v>2014</v>
      </c>
      <c r="C350" t="s">
        <v>38</v>
      </c>
      <c r="D350" s="29">
        <v>41760</v>
      </c>
      <c r="E350" t="s">
        <v>23</v>
      </c>
      <c r="F350">
        <v>111.2</v>
      </c>
      <c r="G350">
        <v>115.6</v>
      </c>
      <c r="H350">
        <v>111</v>
      </c>
      <c r="I350">
        <v>114.7</v>
      </c>
      <c r="J350">
        <v>0.18018018018018275</v>
      </c>
      <c r="K350">
        <v>0.78465562336529326</v>
      </c>
      <c r="L350" t="s">
        <v>125</v>
      </c>
      <c r="M350" t="s">
        <v>124</v>
      </c>
      <c r="N350">
        <v>5</v>
      </c>
      <c r="O350" t="s">
        <v>38</v>
      </c>
    </row>
    <row r="351" spans="1:15" hidden="1" x14ac:dyDescent="0.35">
      <c r="A351" t="s">
        <v>33</v>
      </c>
      <c r="B351">
        <v>2014</v>
      </c>
      <c r="C351" t="s">
        <v>38</v>
      </c>
      <c r="D351" s="29">
        <v>41760</v>
      </c>
      <c r="E351" t="s">
        <v>75</v>
      </c>
      <c r="F351">
        <v>1412.4</v>
      </c>
      <c r="G351">
        <v>115.6</v>
      </c>
      <c r="H351">
        <v>1391.3000000000002</v>
      </c>
      <c r="I351">
        <v>114.7</v>
      </c>
      <c r="J351">
        <v>1.5165672392726159</v>
      </c>
      <c r="K351">
        <v>0.78465562336529326</v>
      </c>
      <c r="L351" t="s">
        <v>125</v>
      </c>
      <c r="M351" t="s">
        <v>124</v>
      </c>
      <c r="N351">
        <v>5</v>
      </c>
      <c r="O351" t="s">
        <v>38</v>
      </c>
    </row>
    <row r="352" spans="1:15" hidden="1" x14ac:dyDescent="0.35">
      <c r="A352" t="s">
        <v>30</v>
      </c>
      <c r="B352">
        <v>2014</v>
      </c>
      <c r="C352" t="s">
        <v>38</v>
      </c>
      <c r="D352" s="29">
        <v>41760</v>
      </c>
      <c r="E352" t="s">
        <v>17</v>
      </c>
      <c r="F352">
        <v>354</v>
      </c>
      <c r="G352">
        <v>116</v>
      </c>
      <c r="H352">
        <v>352</v>
      </c>
      <c r="I352">
        <v>115.4</v>
      </c>
      <c r="J352">
        <v>0.56818181818181823</v>
      </c>
      <c r="K352">
        <v>0.51993067590987374</v>
      </c>
      <c r="L352" t="s">
        <v>125</v>
      </c>
      <c r="M352" t="s">
        <v>124</v>
      </c>
      <c r="N352">
        <v>5</v>
      </c>
      <c r="O352" t="s">
        <v>38</v>
      </c>
    </row>
    <row r="353" spans="1:15" hidden="1" x14ac:dyDescent="0.35">
      <c r="A353" t="s">
        <v>30</v>
      </c>
      <c r="B353">
        <v>2014</v>
      </c>
      <c r="C353" t="s">
        <v>38</v>
      </c>
      <c r="D353" s="29">
        <v>41760</v>
      </c>
      <c r="E353" t="s">
        <v>82</v>
      </c>
      <c r="F353">
        <v>338.79999999999995</v>
      </c>
      <c r="G353">
        <v>116</v>
      </c>
      <c r="H353">
        <v>338.1</v>
      </c>
      <c r="I353">
        <v>115.4</v>
      </c>
      <c r="J353">
        <v>0.20703933747409989</v>
      </c>
      <c r="K353">
        <v>0.51993067590987374</v>
      </c>
      <c r="L353" t="s">
        <v>125</v>
      </c>
      <c r="M353" t="s">
        <v>124</v>
      </c>
      <c r="N353">
        <v>5</v>
      </c>
      <c r="O353" t="s">
        <v>38</v>
      </c>
    </row>
    <row r="354" spans="1:15" hidden="1" x14ac:dyDescent="0.35">
      <c r="A354" t="s">
        <v>30</v>
      </c>
      <c r="B354">
        <v>2014</v>
      </c>
      <c r="C354" t="s">
        <v>38</v>
      </c>
      <c r="D354" s="29">
        <v>41760</v>
      </c>
      <c r="E354" t="s">
        <v>83</v>
      </c>
      <c r="F354">
        <v>450.29999999999995</v>
      </c>
      <c r="G354">
        <v>116</v>
      </c>
      <c r="H354">
        <v>448.29999999999995</v>
      </c>
      <c r="I354">
        <v>115.4</v>
      </c>
      <c r="J354">
        <v>0.44612982377871968</v>
      </c>
      <c r="K354">
        <v>0.51993067590987374</v>
      </c>
      <c r="L354" t="s">
        <v>125</v>
      </c>
      <c r="M354" t="s">
        <v>124</v>
      </c>
      <c r="N354">
        <v>5</v>
      </c>
      <c r="O354" t="s">
        <v>38</v>
      </c>
    </row>
    <row r="355" spans="1:15" hidden="1" x14ac:dyDescent="0.35">
      <c r="A355" t="s">
        <v>30</v>
      </c>
      <c r="B355">
        <v>2014</v>
      </c>
      <c r="C355" t="s">
        <v>38</v>
      </c>
      <c r="D355" s="29">
        <v>41760</v>
      </c>
      <c r="E355" t="s">
        <v>84</v>
      </c>
      <c r="F355">
        <v>225.89999999999998</v>
      </c>
      <c r="G355">
        <v>116</v>
      </c>
      <c r="H355">
        <v>225.2</v>
      </c>
      <c r="I355">
        <v>115.4</v>
      </c>
      <c r="J355">
        <v>0.31083481349910685</v>
      </c>
      <c r="K355">
        <v>0.51993067590987374</v>
      </c>
      <c r="L355" t="s">
        <v>125</v>
      </c>
      <c r="M355" t="s">
        <v>124</v>
      </c>
      <c r="N355">
        <v>5</v>
      </c>
      <c r="O355" t="s">
        <v>38</v>
      </c>
    </row>
    <row r="356" spans="1:15" hidden="1" x14ac:dyDescent="0.35">
      <c r="A356" t="s">
        <v>30</v>
      </c>
      <c r="B356">
        <v>2014</v>
      </c>
      <c r="C356" t="s">
        <v>38</v>
      </c>
      <c r="D356" s="29">
        <v>41760</v>
      </c>
      <c r="E356" t="s">
        <v>21</v>
      </c>
      <c r="F356">
        <v>113.4</v>
      </c>
      <c r="G356">
        <v>116</v>
      </c>
      <c r="H356">
        <v>113.4</v>
      </c>
      <c r="I356">
        <v>115.4</v>
      </c>
      <c r="J356">
        <v>0</v>
      </c>
      <c r="K356">
        <v>0.51993067590987374</v>
      </c>
      <c r="L356" t="s">
        <v>125</v>
      </c>
      <c r="M356" t="s">
        <v>124</v>
      </c>
      <c r="N356">
        <v>5</v>
      </c>
      <c r="O356" t="s">
        <v>38</v>
      </c>
    </row>
    <row r="357" spans="1:15" hidden="1" x14ac:dyDescent="0.35">
      <c r="A357" t="s">
        <v>30</v>
      </c>
      <c r="B357">
        <v>2014</v>
      </c>
      <c r="C357" t="s">
        <v>38</v>
      </c>
      <c r="D357" s="29">
        <v>41760</v>
      </c>
      <c r="E357" t="s">
        <v>23</v>
      </c>
      <c r="F357">
        <v>112.1</v>
      </c>
      <c r="G357">
        <v>116</v>
      </c>
      <c r="H357">
        <v>111.8</v>
      </c>
      <c r="I357">
        <v>115.4</v>
      </c>
      <c r="J357">
        <v>0.26833631484794024</v>
      </c>
      <c r="K357">
        <v>0.51993067590987374</v>
      </c>
      <c r="L357" t="s">
        <v>125</v>
      </c>
      <c r="M357" t="s">
        <v>124</v>
      </c>
      <c r="N357">
        <v>5</v>
      </c>
      <c r="O357" t="s">
        <v>38</v>
      </c>
    </row>
    <row r="358" spans="1:15" hidden="1" x14ac:dyDescent="0.35">
      <c r="A358" t="s">
        <v>30</v>
      </c>
      <c r="B358">
        <v>2014</v>
      </c>
      <c r="C358" t="s">
        <v>38</v>
      </c>
      <c r="D358" s="29">
        <v>41760</v>
      </c>
      <c r="E358" t="s">
        <v>75</v>
      </c>
      <c r="F358">
        <v>1399.6999999999998</v>
      </c>
      <c r="G358">
        <v>116</v>
      </c>
      <c r="H358">
        <v>1390.6000000000001</v>
      </c>
      <c r="I358">
        <v>115.4</v>
      </c>
      <c r="J358">
        <v>0.65439378685457217</v>
      </c>
      <c r="K358">
        <v>0.51993067590987374</v>
      </c>
      <c r="L358" t="s">
        <v>125</v>
      </c>
      <c r="M358" t="s">
        <v>124</v>
      </c>
      <c r="N358">
        <v>5</v>
      </c>
      <c r="O358" t="s">
        <v>38</v>
      </c>
    </row>
    <row r="359" spans="1:15" hidden="1" x14ac:dyDescent="0.35">
      <c r="A359" t="s">
        <v>34</v>
      </c>
      <c r="B359">
        <v>2014</v>
      </c>
      <c r="C359" t="s">
        <v>39</v>
      </c>
      <c r="D359" s="29">
        <v>41791</v>
      </c>
      <c r="E359" t="s">
        <v>23</v>
      </c>
      <c r="F359">
        <v>112.3</v>
      </c>
      <c r="G359">
        <v>116.7</v>
      </c>
      <c r="H359">
        <v>111.8</v>
      </c>
      <c r="I359">
        <v>115.8</v>
      </c>
      <c r="J359">
        <v>0.44722719141323791</v>
      </c>
      <c r="K359">
        <v>0.77720207253886509</v>
      </c>
      <c r="L359" t="s">
        <v>125</v>
      </c>
      <c r="M359" t="s">
        <v>124</v>
      </c>
      <c r="N359">
        <v>6</v>
      </c>
      <c r="O359" t="s">
        <v>133</v>
      </c>
    </row>
    <row r="360" spans="1:15" hidden="1" x14ac:dyDescent="0.35">
      <c r="A360" t="s">
        <v>34</v>
      </c>
      <c r="B360">
        <v>2014</v>
      </c>
      <c r="C360" t="s">
        <v>39</v>
      </c>
      <c r="D360" s="29">
        <v>41791</v>
      </c>
      <c r="E360" t="s">
        <v>21</v>
      </c>
      <c r="F360">
        <v>113.2</v>
      </c>
      <c r="G360">
        <v>116.7</v>
      </c>
      <c r="H360">
        <v>112.5</v>
      </c>
      <c r="I360">
        <v>115.8</v>
      </c>
      <c r="J360">
        <v>0.62222222222222479</v>
      </c>
      <c r="K360">
        <v>0.77720207253886509</v>
      </c>
      <c r="L360" t="s">
        <v>125</v>
      </c>
      <c r="M360" t="s">
        <v>124</v>
      </c>
      <c r="N360">
        <v>6</v>
      </c>
      <c r="O360" t="s">
        <v>133</v>
      </c>
    </row>
    <row r="361" spans="1:15" hidden="1" x14ac:dyDescent="0.35">
      <c r="A361" t="s">
        <v>34</v>
      </c>
      <c r="B361">
        <v>2014</v>
      </c>
      <c r="C361" t="s">
        <v>39</v>
      </c>
      <c r="D361" s="29">
        <v>41791</v>
      </c>
      <c r="E361" t="s">
        <v>84</v>
      </c>
      <c r="F361">
        <v>226.89999999999998</v>
      </c>
      <c r="G361">
        <v>116.7</v>
      </c>
      <c r="H361">
        <v>225.89999999999998</v>
      </c>
      <c r="I361">
        <v>115.8</v>
      </c>
      <c r="J361">
        <v>0.44267374944665788</v>
      </c>
      <c r="K361">
        <v>0.77720207253886509</v>
      </c>
      <c r="L361" t="s">
        <v>125</v>
      </c>
      <c r="M361" t="s">
        <v>124</v>
      </c>
      <c r="N361">
        <v>6</v>
      </c>
      <c r="O361" t="s">
        <v>133</v>
      </c>
    </row>
    <row r="362" spans="1:15" hidden="1" x14ac:dyDescent="0.35">
      <c r="A362" t="s">
        <v>34</v>
      </c>
      <c r="B362">
        <v>2014</v>
      </c>
      <c r="C362" t="s">
        <v>39</v>
      </c>
      <c r="D362" s="29">
        <v>41791</v>
      </c>
      <c r="E362" t="s">
        <v>83</v>
      </c>
      <c r="F362">
        <v>451.90000000000003</v>
      </c>
      <c r="G362">
        <v>116.7</v>
      </c>
      <c r="H362">
        <v>450.79999999999995</v>
      </c>
      <c r="I362">
        <v>115.8</v>
      </c>
      <c r="J362">
        <v>0.24401064773737347</v>
      </c>
      <c r="K362">
        <v>0.77720207253886509</v>
      </c>
      <c r="L362" t="s">
        <v>125</v>
      </c>
      <c r="M362" t="s">
        <v>124</v>
      </c>
      <c r="N362">
        <v>6</v>
      </c>
      <c r="O362" t="s">
        <v>133</v>
      </c>
    </row>
    <row r="363" spans="1:15" hidden="1" x14ac:dyDescent="0.35">
      <c r="A363" t="s">
        <v>34</v>
      </c>
      <c r="B363">
        <v>2014</v>
      </c>
      <c r="C363" t="s">
        <v>39</v>
      </c>
      <c r="D363" s="29">
        <v>41791</v>
      </c>
      <c r="E363" t="s">
        <v>82</v>
      </c>
      <c r="F363">
        <v>340.5</v>
      </c>
      <c r="G363">
        <v>116.7</v>
      </c>
      <c r="H363">
        <v>338.6</v>
      </c>
      <c r="I363">
        <v>115.8</v>
      </c>
      <c r="J363">
        <v>0.56113408151210198</v>
      </c>
      <c r="K363">
        <v>0.77720207253886509</v>
      </c>
      <c r="L363" t="s">
        <v>125</v>
      </c>
      <c r="M363" t="s">
        <v>124</v>
      </c>
      <c r="N363">
        <v>6</v>
      </c>
      <c r="O363" t="s">
        <v>133</v>
      </c>
    </row>
    <row r="364" spans="1:15" hidden="1" x14ac:dyDescent="0.35">
      <c r="A364" t="s">
        <v>34</v>
      </c>
      <c r="B364">
        <v>2014</v>
      </c>
      <c r="C364" t="s">
        <v>39</v>
      </c>
      <c r="D364" s="29">
        <v>41791</v>
      </c>
      <c r="E364" t="s">
        <v>17</v>
      </c>
      <c r="F364">
        <v>352.7</v>
      </c>
      <c r="G364">
        <v>116.7</v>
      </c>
      <c r="H364">
        <v>350.79999999999995</v>
      </c>
      <c r="I364">
        <v>115.8</v>
      </c>
      <c r="J364">
        <v>0.54161915621437695</v>
      </c>
      <c r="K364">
        <v>0.77720207253886509</v>
      </c>
      <c r="L364" t="s">
        <v>125</v>
      </c>
      <c r="M364" t="s">
        <v>124</v>
      </c>
      <c r="N364">
        <v>6</v>
      </c>
      <c r="O364" t="s">
        <v>133</v>
      </c>
    </row>
    <row r="365" spans="1:15" hidden="1" x14ac:dyDescent="0.35">
      <c r="A365" t="s">
        <v>34</v>
      </c>
      <c r="B365">
        <v>2014</v>
      </c>
      <c r="C365" t="s">
        <v>39</v>
      </c>
      <c r="D365" s="29">
        <v>41791</v>
      </c>
      <c r="E365" t="s">
        <v>75</v>
      </c>
      <c r="F365">
        <v>1419.5000000000002</v>
      </c>
      <c r="G365">
        <v>116.7</v>
      </c>
      <c r="H365">
        <v>1404.8000000000004</v>
      </c>
      <c r="I365">
        <v>115.8</v>
      </c>
      <c r="J365">
        <v>1.0464123006833581</v>
      </c>
      <c r="K365">
        <v>0.77720207253886509</v>
      </c>
      <c r="L365" t="s">
        <v>125</v>
      </c>
      <c r="M365" t="s">
        <v>124</v>
      </c>
      <c r="N365">
        <v>6</v>
      </c>
      <c r="O365" t="s">
        <v>133</v>
      </c>
    </row>
    <row r="366" spans="1:15" hidden="1" x14ac:dyDescent="0.35">
      <c r="A366" t="s">
        <v>33</v>
      </c>
      <c r="B366">
        <v>2014</v>
      </c>
      <c r="C366" t="s">
        <v>39</v>
      </c>
      <c r="D366" s="29">
        <v>41791</v>
      </c>
      <c r="E366" t="s">
        <v>17</v>
      </c>
      <c r="F366">
        <v>347.3</v>
      </c>
      <c r="G366">
        <v>116.4</v>
      </c>
      <c r="H366">
        <v>345.9</v>
      </c>
      <c r="I366">
        <v>115.6</v>
      </c>
      <c r="J366">
        <v>0.40474125469789946</v>
      </c>
      <c r="K366">
        <v>0.69204152249135942</v>
      </c>
      <c r="L366" t="s">
        <v>125</v>
      </c>
      <c r="M366" t="s">
        <v>124</v>
      </c>
      <c r="N366">
        <v>6</v>
      </c>
      <c r="O366" t="s">
        <v>133</v>
      </c>
    </row>
    <row r="367" spans="1:15" hidden="1" x14ac:dyDescent="0.35">
      <c r="A367" t="s">
        <v>33</v>
      </c>
      <c r="B367">
        <v>2014</v>
      </c>
      <c r="C367" t="s">
        <v>39</v>
      </c>
      <c r="D367" s="29">
        <v>41791</v>
      </c>
      <c r="E367" t="s">
        <v>82</v>
      </c>
      <c r="F367">
        <v>340.5</v>
      </c>
      <c r="G367">
        <v>116.4</v>
      </c>
      <c r="H367">
        <v>338.5</v>
      </c>
      <c r="I367">
        <v>115.6</v>
      </c>
      <c r="J367">
        <v>0.59084194977843429</v>
      </c>
      <c r="K367">
        <v>0.69204152249135942</v>
      </c>
      <c r="L367" t="s">
        <v>125</v>
      </c>
      <c r="M367" t="s">
        <v>124</v>
      </c>
      <c r="N367">
        <v>6</v>
      </c>
      <c r="O367" t="s">
        <v>133</v>
      </c>
    </row>
    <row r="368" spans="1:15" hidden="1" x14ac:dyDescent="0.35">
      <c r="A368" t="s">
        <v>33</v>
      </c>
      <c r="B368">
        <v>2014</v>
      </c>
      <c r="C368" t="s">
        <v>39</v>
      </c>
      <c r="D368" s="29">
        <v>41791</v>
      </c>
      <c r="E368" t="s">
        <v>83</v>
      </c>
      <c r="F368">
        <v>452.7</v>
      </c>
      <c r="G368">
        <v>116.4</v>
      </c>
      <c r="H368">
        <v>452</v>
      </c>
      <c r="I368">
        <v>115.6</v>
      </c>
      <c r="J368">
        <v>0.15486725663716563</v>
      </c>
      <c r="K368">
        <v>0.69204152249135942</v>
      </c>
      <c r="L368" t="s">
        <v>125</v>
      </c>
      <c r="M368" t="s">
        <v>124</v>
      </c>
      <c r="N368">
        <v>6</v>
      </c>
      <c r="O368" t="s">
        <v>133</v>
      </c>
    </row>
    <row r="369" spans="1:15" hidden="1" x14ac:dyDescent="0.35">
      <c r="A369" t="s">
        <v>33</v>
      </c>
      <c r="B369">
        <v>2014</v>
      </c>
      <c r="C369" t="s">
        <v>39</v>
      </c>
      <c r="D369" s="29">
        <v>41791</v>
      </c>
      <c r="E369" t="s">
        <v>84</v>
      </c>
      <c r="F369">
        <v>226.5</v>
      </c>
      <c r="G369">
        <v>116.4</v>
      </c>
      <c r="H369">
        <v>225.8</v>
      </c>
      <c r="I369">
        <v>115.6</v>
      </c>
      <c r="J369">
        <v>0.31000885739592055</v>
      </c>
      <c r="K369">
        <v>0.69204152249135942</v>
      </c>
      <c r="L369" t="s">
        <v>125</v>
      </c>
      <c r="M369" t="s">
        <v>124</v>
      </c>
      <c r="N369">
        <v>6</v>
      </c>
      <c r="O369" t="s">
        <v>133</v>
      </c>
    </row>
    <row r="370" spans="1:15" hidden="1" x14ac:dyDescent="0.35">
      <c r="A370" t="s">
        <v>33</v>
      </c>
      <c r="B370">
        <v>2014</v>
      </c>
      <c r="C370" t="s">
        <v>39</v>
      </c>
      <c r="D370" s="29">
        <v>41791</v>
      </c>
      <c r="E370" t="s">
        <v>21</v>
      </c>
      <c r="F370">
        <v>111.2</v>
      </c>
      <c r="G370">
        <v>116.4</v>
      </c>
      <c r="H370">
        <v>111.1</v>
      </c>
      <c r="I370">
        <v>115.6</v>
      </c>
      <c r="J370">
        <v>9.0009000900097696E-2</v>
      </c>
      <c r="K370">
        <v>0.69204152249135942</v>
      </c>
      <c r="L370" t="s">
        <v>125</v>
      </c>
      <c r="M370" t="s">
        <v>124</v>
      </c>
      <c r="N370">
        <v>6</v>
      </c>
      <c r="O370" t="s">
        <v>133</v>
      </c>
    </row>
    <row r="371" spans="1:15" hidden="1" x14ac:dyDescent="0.35">
      <c r="A371" t="s">
        <v>33</v>
      </c>
      <c r="B371">
        <v>2014</v>
      </c>
      <c r="C371" t="s">
        <v>39</v>
      </c>
      <c r="D371" s="29">
        <v>41791</v>
      </c>
      <c r="E371" t="s">
        <v>23</v>
      </c>
      <c r="F371">
        <v>111.4</v>
      </c>
      <c r="G371">
        <v>116.4</v>
      </c>
      <c r="H371">
        <v>111.2</v>
      </c>
      <c r="I371">
        <v>115.6</v>
      </c>
      <c r="J371">
        <v>0.17985611510791621</v>
      </c>
      <c r="K371">
        <v>0.69204152249135942</v>
      </c>
      <c r="L371" t="s">
        <v>125</v>
      </c>
      <c r="M371" t="s">
        <v>124</v>
      </c>
      <c r="N371">
        <v>6</v>
      </c>
      <c r="O371" t="s">
        <v>133</v>
      </c>
    </row>
    <row r="372" spans="1:15" hidden="1" x14ac:dyDescent="0.35">
      <c r="A372" t="s">
        <v>33</v>
      </c>
      <c r="B372">
        <v>2014</v>
      </c>
      <c r="C372" t="s">
        <v>39</v>
      </c>
      <c r="D372" s="29">
        <v>41791</v>
      </c>
      <c r="E372" t="s">
        <v>75</v>
      </c>
      <c r="F372">
        <v>1433.8</v>
      </c>
      <c r="G372">
        <v>116.4</v>
      </c>
      <c r="H372">
        <v>1412.4</v>
      </c>
      <c r="I372">
        <v>115.6</v>
      </c>
      <c r="J372">
        <v>1.5151515151515054</v>
      </c>
      <c r="K372">
        <v>0.69204152249135942</v>
      </c>
      <c r="L372" t="s">
        <v>125</v>
      </c>
      <c r="M372" t="s">
        <v>124</v>
      </c>
      <c r="N372">
        <v>6</v>
      </c>
      <c r="O372" t="s">
        <v>133</v>
      </c>
    </row>
    <row r="373" spans="1:15" hidden="1" x14ac:dyDescent="0.35">
      <c r="A373" t="s">
        <v>30</v>
      </c>
      <c r="B373">
        <v>2014</v>
      </c>
      <c r="C373" t="s">
        <v>39</v>
      </c>
      <c r="D373" s="29">
        <v>41791</v>
      </c>
      <c r="E373" t="s">
        <v>17</v>
      </c>
      <c r="F373">
        <v>356.3</v>
      </c>
      <c r="G373">
        <v>117</v>
      </c>
      <c r="H373">
        <v>354</v>
      </c>
      <c r="I373">
        <v>116</v>
      </c>
      <c r="J373">
        <v>0.64971751412429701</v>
      </c>
      <c r="K373">
        <v>0.86206896551724133</v>
      </c>
      <c r="L373" t="s">
        <v>125</v>
      </c>
      <c r="M373" t="s">
        <v>124</v>
      </c>
      <c r="N373">
        <v>6</v>
      </c>
      <c r="O373" t="s">
        <v>133</v>
      </c>
    </row>
    <row r="374" spans="1:15" hidden="1" x14ac:dyDescent="0.35">
      <c r="A374" t="s">
        <v>30</v>
      </c>
      <c r="B374">
        <v>2014</v>
      </c>
      <c r="C374" t="s">
        <v>39</v>
      </c>
      <c r="D374" s="29">
        <v>41791</v>
      </c>
      <c r="E374" t="s">
        <v>82</v>
      </c>
      <c r="F374">
        <v>340.40000000000003</v>
      </c>
      <c r="G374">
        <v>117</v>
      </c>
      <c r="H374">
        <v>338.79999999999995</v>
      </c>
      <c r="I374">
        <v>116</v>
      </c>
      <c r="J374">
        <v>0.47225501770958672</v>
      </c>
      <c r="K374">
        <v>0.86206896551724133</v>
      </c>
      <c r="L374" t="s">
        <v>125</v>
      </c>
      <c r="M374" t="s">
        <v>124</v>
      </c>
      <c r="N374">
        <v>6</v>
      </c>
      <c r="O374" t="s">
        <v>133</v>
      </c>
    </row>
    <row r="375" spans="1:15" hidden="1" x14ac:dyDescent="0.35">
      <c r="A375" t="s">
        <v>30</v>
      </c>
      <c r="B375">
        <v>2014</v>
      </c>
      <c r="C375" t="s">
        <v>39</v>
      </c>
      <c r="D375" s="29">
        <v>41791</v>
      </c>
      <c r="E375" t="s">
        <v>83</v>
      </c>
      <c r="F375">
        <v>451.6</v>
      </c>
      <c r="G375">
        <v>117</v>
      </c>
      <c r="H375">
        <v>450.29999999999995</v>
      </c>
      <c r="I375">
        <v>116</v>
      </c>
      <c r="J375">
        <v>0.2886964246058335</v>
      </c>
      <c r="K375">
        <v>0.86206896551724133</v>
      </c>
      <c r="L375" t="s">
        <v>125</v>
      </c>
      <c r="M375" t="s">
        <v>124</v>
      </c>
      <c r="N375">
        <v>6</v>
      </c>
      <c r="O375" t="s">
        <v>133</v>
      </c>
    </row>
    <row r="376" spans="1:15" hidden="1" x14ac:dyDescent="0.35">
      <c r="A376" t="s">
        <v>30</v>
      </c>
      <c r="B376">
        <v>2014</v>
      </c>
      <c r="C376" t="s">
        <v>39</v>
      </c>
      <c r="D376" s="29">
        <v>41791</v>
      </c>
      <c r="E376" t="s">
        <v>84</v>
      </c>
      <c r="F376">
        <v>227.2</v>
      </c>
      <c r="G376">
        <v>117</v>
      </c>
      <c r="H376">
        <v>225.89999999999998</v>
      </c>
      <c r="I376">
        <v>116</v>
      </c>
      <c r="J376">
        <v>0.57547587428066027</v>
      </c>
      <c r="K376">
        <v>0.86206896551724133</v>
      </c>
      <c r="L376" t="s">
        <v>125</v>
      </c>
      <c r="M376" t="s">
        <v>124</v>
      </c>
      <c r="N376">
        <v>6</v>
      </c>
      <c r="O376" t="s">
        <v>133</v>
      </c>
    </row>
    <row r="377" spans="1:15" hidden="1" x14ac:dyDescent="0.35">
      <c r="A377" t="s">
        <v>30</v>
      </c>
      <c r="B377">
        <v>2014</v>
      </c>
      <c r="C377" t="s">
        <v>39</v>
      </c>
      <c r="D377" s="29">
        <v>41791</v>
      </c>
      <c r="E377" t="s">
        <v>21</v>
      </c>
      <c r="F377">
        <v>114.4</v>
      </c>
      <c r="G377">
        <v>117</v>
      </c>
      <c r="H377">
        <v>113.4</v>
      </c>
      <c r="I377">
        <v>116</v>
      </c>
      <c r="J377">
        <v>0.88183421516754845</v>
      </c>
      <c r="K377">
        <v>0.86206896551724133</v>
      </c>
      <c r="L377" t="s">
        <v>125</v>
      </c>
      <c r="M377" t="s">
        <v>124</v>
      </c>
      <c r="N377">
        <v>6</v>
      </c>
      <c r="O377" t="s">
        <v>133</v>
      </c>
    </row>
    <row r="378" spans="1:15" hidden="1" x14ac:dyDescent="0.35">
      <c r="A378" t="s">
        <v>30</v>
      </c>
      <c r="B378">
        <v>2014</v>
      </c>
      <c r="C378" t="s">
        <v>39</v>
      </c>
      <c r="D378" s="29">
        <v>41791</v>
      </c>
      <c r="E378" t="s">
        <v>23</v>
      </c>
      <c r="F378">
        <v>112.8</v>
      </c>
      <c r="G378">
        <v>117</v>
      </c>
      <c r="H378">
        <v>112.1</v>
      </c>
      <c r="I378">
        <v>116</v>
      </c>
      <c r="J378">
        <v>0.62444246208742449</v>
      </c>
      <c r="K378">
        <v>0.86206896551724133</v>
      </c>
      <c r="L378" t="s">
        <v>125</v>
      </c>
      <c r="M378" t="s">
        <v>124</v>
      </c>
      <c r="N378">
        <v>6</v>
      </c>
      <c r="O378" t="s">
        <v>133</v>
      </c>
    </row>
    <row r="379" spans="1:15" hidden="1" x14ac:dyDescent="0.35">
      <c r="A379" t="s">
        <v>30</v>
      </c>
      <c r="B379">
        <v>2014</v>
      </c>
      <c r="C379" t="s">
        <v>39</v>
      </c>
      <c r="D379" s="29">
        <v>41791</v>
      </c>
      <c r="E379" t="s">
        <v>75</v>
      </c>
      <c r="F379">
        <v>1410.7999999999997</v>
      </c>
      <c r="G379">
        <v>117</v>
      </c>
      <c r="H379">
        <v>1399.6999999999998</v>
      </c>
      <c r="I379">
        <v>116</v>
      </c>
      <c r="J379">
        <v>0.79302707723082877</v>
      </c>
      <c r="K379">
        <v>0.86206896551724133</v>
      </c>
      <c r="L379" t="s">
        <v>125</v>
      </c>
      <c r="M379" t="s">
        <v>124</v>
      </c>
      <c r="N379">
        <v>6</v>
      </c>
      <c r="O379" t="s">
        <v>133</v>
      </c>
    </row>
    <row r="380" spans="1:15" hidden="1" x14ac:dyDescent="0.35">
      <c r="A380" t="s">
        <v>34</v>
      </c>
      <c r="B380">
        <v>2014</v>
      </c>
      <c r="C380" t="s">
        <v>40</v>
      </c>
      <c r="D380" s="29">
        <v>41821</v>
      </c>
      <c r="E380" t="s">
        <v>23</v>
      </c>
      <c r="F380">
        <v>112.7</v>
      </c>
      <c r="G380">
        <v>119.2</v>
      </c>
      <c r="H380">
        <v>112.3</v>
      </c>
      <c r="I380">
        <v>116.7</v>
      </c>
      <c r="J380">
        <v>0.35618878005343341</v>
      </c>
      <c r="K380">
        <v>2.1422450728363325</v>
      </c>
      <c r="L380" t="s">
        <v>125</v>
      </c>
      <c r="M380" t="s">
        <v>116</v>
      </c>
      <c r="N380">
        <v>7</v>
      </c>
      <c r="O380" t="s">
        <v>117</v>
      </c>
    </row>
    <row r="381" spans="1:15" hidden="1" x14ac:dyDescent="0.35">
      <c r="A381" t="s">
        <v>34</v>
      </c>
      <c r="B381">
        <v>2014</v>
      </c>
      <c r="C381" t="s">
        <v>40</v>
      </c>
      <c r="D381" s="29">
        <v>41821</v>
      </c>
      <c r="E381" t="s">
        <v>21</v>
      </c>
      <c r="F381">
        <v>113.9</v>
      </c>
      <c r="G381">
        <v>119.2</v>
      </c>
      <c r="H381">
        <v>113.2</v>
      </c>
      <c r="I381">
        <v>116.7</v>
      </c>
      <c r="J381">
        <v>0.61837455830388943</v>
      </c>
      <c r="K381">
        <v>2.1422450728363325</v>
      </c>
      <c r="L381" t="s">
        <v>125</v>
      </c>
      <c r="M381" t="s">
        <v>116</v>
      </c>
      <c r="N381">
        <v>7</v>
      </c>
      <c r="O381" t="s">
        <v>117</v>
      </c>
    </row>
    <row r="382" spans="1:15" hidden="1" x14ac:dyDescent="0.35">
      <c r="A382" t="s">
        <v>34</v>
      </c>
      <c r="B382">
        <v>2014</v>
      </c>
      <c r="C382" t="s">
        <v>40</v>
      </c>
      <c r="D382" s="29">
        <v>41821</v>
      </c>
      <c r="E382" t="s">
        <v>84</v>
      </c>
      <c r="F382">
        <v>228.5</v>
      </c>
      <c r="G382">
        <v>119.2</v>
      </c>
      <c r="H382">
        <v>226.89999999999998</v>
      </c>
      <c r="I382">
        <v>116.7</v>
      </c>
      <c r="J382">
        <v>0.70515645658881576</v>
      </c>
      <c r="K382">
        <v>2.1422450728363325</v>
      </c>
      <c r="L382" t="s">
        <v>125</v>
      </c>
      <c r="M382" t="s">
        <v>116</v>
      </c>
      <c r="N382">
        <v>7</v>
      </c>
      <c r="O382" t="s">
        <v>117</v>
      </c>
    </row>
    <row r="383" spans="1:15" hidden="1" x14ac:dyDescent="0.35">
      <c r="A383" t="s">
        <v>34</v>
      </c>
      <c r="B383">
        <v>2014</v>
      </c>
      <c r="C383" t="s">
        <v>40</v>
      </c>
      <c r="D383" s="29">
        <v>41821</v>
      </c>
      <c r="E383" t="s">
        <v>83</v>
      </c>
      <c r="F383">
        <v>454.9</v>
      </c>
      <c r="G383">
        <v>119.2</v>
      </c>
      <c r="H383">
        <v>451.90000000000003</v>
      </c>
      <c r="I383">
        <v>116.7</v>
      </c>
      <c r="J383">
        <v>0.66386368665632722</v>
      </c>
      <c r="K383">
        <v>2.1422450728363325</v>
      </c>
      <c r="L383" t="s">
        <v>125</v>
      </c>
      <c r="M383" t="s">
        <v>116</v>
      </c>
      <c r="N383">
        <v>7</v>
      </c>
      <c r="O383" t="s">
        <v>117</v>
      </c>
    </row>
    <row r="384" spans="1:15" hidden="1" x14ac:dyDescent="0.35">
      <c r="A384" t="s">
        <v>34</v>
      </c>
      <c r="B384">
        <v>2014</v>
      </c>
      <c r="C384" t="s">
        <v>40</v>
      </c>
      <c r="D384" s="29">
        <v>41821</v>
      </c>
      <c r="E384" t="s">
        <v>82</v>
      </c>
      <c r="F384">
        <v>344.7</v>
      </c>
      <c r="G384">
        <v>119.2</v>
      </c>
      <c r="H384">
        <v>340.5</v>
      </c>
      <c r="I384">
        <v>116.7</v>
      </c>
      <c r="J384">
        <v>1.2334801762114505</v>
      </c>
      <c r="K384">
        <v>2.1422450728363325</v>
      </c>
      <c r="L384" t="s">
        <v>125</v>
      </c>
      <c r="M384" t="s">
        <v>116</v>
      </c>
      <c r="N384">
        <v>7</v>
      </c>
      <c r="O384" t="s">
        <v>117</v>
      </c>
    </row>
    <row r="385" spans="1:15" hidden="1" x14ac:dyDescent="0.35">
      <c r="A385" t="s">
        <v>34</v>
      </c>
      <c r="B385">
        <v>2014</v>
      </c>
      <c r="C385" t="s">
        <v>40</v>
      </c>
      <c r="D385" s="29">
        <v>41821</v>
      </c>
      <c r="E385" t="s">
        <v>17</v>
      </c>
      <c r="F385">
        <v>355</v>
      </c>
      <c r="G385">
        <v>119.2</v>
      </c>
      <c r="H385">
        <v>352.7</v>
      </c>
      <c r="I385">
        <v>116.7</v>
      </c>
      <c r="J385">
        <v>0.65211227672243022</v>
      </c>
      <c r="K385">
        <v>2.1422450728363325</v>
      </c>
      <c r="L385" t="s">
        <v>125</v>
      </c>
      <c r="M385" t="s">
        <v>116</v>
      </c>
      <c r="N385">
        <v>7</v>
      </c>
      <c r="O385" t="s">
        <v>117</v>
      </c>
    </row>
    <row r="386" spans="1:15" hidden="1" x14ac:dyDescent="0.35">
      <c r="A386" t="s">
        <v>34</v>
      </c>
      <c r="B386">
        <v>2014</v>
      </c>
      <c r="C386" t="s">
        <v>40</v>
      </c>
      <c r="D386" s="29">
        <v>41821</v>
      </c>
      <c r="E386" t="s">
        <v>75</v>
      </c>
      <c r="F386">
        <v>1461.5</v>
      </c>
      <c r="G386">
        <v>119.2</v>
      </c>
      <c r="H386">
        <v>1419.5000000000002</v>
      </c>
      <c r="I386">
        <v>116.7</v>
      </c>
      <c r="J386">
        <v>2.9587883057414421</v>
      </c>
      <c r="K386">
        <v>2.1422450728363325</v>
      </c>
      <c r="L386" t="s">
        <v>125</v>
      </c>
      <c r="M386" t="s">
        <v>116</v>
      </c>
      <c r="N386">
        <v>7</v>
      </c>
      <c r="O386" t="s">
        <v>117</v>
      </c>
    </row>
    <row r="387" spans="1:15" hidden="1" x14ac:dyDescent="0.35">
      <c r="A387" t="s">
        <v>33</v>
      </c>
      <c r="B387">
        <v>2014</v>
      </c>
      <c r="C387" t="s">
        <v>40</v>
      </c>
      <c r="D387" s="29">
        <v>41821</v>
      </c>
      <c r="E387" t="s">
        <v>17</v>
      </c>
      <c r="F387">
        <v>349</v>
      </c>
      <c r="G387">
        <v>118.9</v>
      </c>
      <c r="H387">
        <v>347.3</v>
      </c>
      <c r="I387">
        <v>116.4</v>
      </c>
      <c r="J387">
        <v>0.48949035416066478</v>
      </c>
      <c r="K387">
        <v>2.1477663230240549</v>
      </c>
      <c r="L387" t="s">
        <v>125</v>
      </c>
      <c r="M387" t="s">
        <v>116</v>
      </c>
      <c r="N387">
        <v>7</v>
      </c>
      <c r="O387" t="s">
        <v>117</v>
      </c>
    </row>
    <row r="388" spans="1:15" hidden="1" x14ac:dyDescent="0.35">
      <c r="A388" t="s">
        <v>33</v>
      </c>
      <c r="B388">
        <v>2014</v>
      </c>
      <c r="C388" t="s">
        <v>40</v>
      </c>
      <c r="D388" s="29">
        <v>41821</v>
      </c>
      <c r="E388" t="s">
        <v>82</v>
      </c>
      <c r="F388">
        <v>345.6</v>
      </c>
      <c r="G388">
        <v>118.9</v>
      </c>
      <c r="H388">
        <v>340.5</v>
      </c>
      <c r="I388">
        <v>116.4</v>
      </c>
      <c r="J388">
        <v>1.4977973568282006</v>
      </c>
      <c r="K388">
        <v>2.1477663230240549</v>
      </c>
      <c r="L388" t="s">
        <v>125</v>
      </c>
      <c r="M388" t="s">
        <v>116</v>
      </c>
      <c r="N388">
        <v>7</v>
      </c>
      <c r="O388" t="s">
        <v>117</v>
      </c>
    </row>
    <row r="389" spans="1:15" hidden="1" x14ac:dyDescent="0.35">
      <c r="A389" t="s">
        <v>33</v>
      </c>
      <c r="B389">
        <v>2014</v>
      </c>
      <c r="C389" t="s">
        <v>40</v>
      </c>
      <c r="D389" s="29">
        <v>41821</v>
      </c>
      <c r="E389" t="s">
        <v>83</v>
      </c>
      <c r="F389">
        <v>456.90000000000003</v>
      </c>
      <c r="G389">
        <v>118.9</v>
      </c>
      <c r="H389">
        <v>452.7</v>
      </c>
      <c r="I389">
        <v>116.4</v>
      </c>
      <c r="J389">
        <v>0.92776673293572909</v>
      </c>
      <c r="K389">
        <v>2.1477663230240549</v>
      </c>
      <c r="L389" t="s">
        <v>125</v>
      </c>
      <c r="M389" t="s">
        <v>116</v>
      </c>
      <c r="N389">
        <v>7</v>
      </c>
      <c r="O389" t="s">
        <v>117</v>
      </c>
    </row>
    <row r="390" spans="1:15" hidden="1" x14ac:dyDescent="0.35">
      <c r="A390" t="s">
        <v>33</v>
      </c>
      <c r="B390">
        <v>2014</v>
      </c>
      <c r="C390" t="s">
        <v>40</v>
      </c>
      <c r="D390" s="29">
        <v>41821</v>
      </c>
      <c r="E390" t="s">
        <v>84</v>
      </c>
      <c r="F390">
        <v>228.4</v>
      </c>
      <c r="G390">
        <v>118.9</v>
      </c>
      <c r="H390">
        <v>226.5</v>
      </c>
      <c r="I390">
        <v>116.4</v>
      </c>
      <c r="J390">
        <v>0.83885209713024533</v>
      </c>
      <c r="K390">
        <v>2.1477663230240549</v>
      </c>
      <c r="L390" t="s">
        <v>125</v>
      </c>
      <c r="M390" t="s">
        <v>116</v>
      </c>
      <c r="N390">
        <v>7</v>
      </c>
      <c r="O390" t="s">
        <v>117</v>
      </c>
    </row>
    <row r="391" spans="1:15" hidden="1" x14ac:dyDescent="0.35">
      <c r="A391" t="s">
        <v>33</v>
      </c>
      <c r="B391">
        <v>2014</v>
      </c>
      <c r="C391" t="s">
        <v>40</v>
      </c>
      <c r="D391" s="29">
        <v>41821</v>
      </c>
      <c r="E391" t="s">
        <v>21</v>
      </c>
      <c r="F391">
        <v>111.6</v>
      </c>
      <c r="G391">
        <v>118.9</v>
      </c>
      <c r="H391">
        <v>111.2</v>
      </c>
      <c r="I391">
        <v>116.4</v>
      </c>
      <c r="J391">
        <v>0.35971223021581966</v>
      </c>
      <c r="K391">
        <v>2.1477663230240549</v>
      </c>
      <c r="L391" t="s">
        <v>125</v>
      </c>
      <c r="M391" t="s">
        <v>116</v>
      </c>
      <c r="N391">
        <v>7</v>
      </c>
      <c r="O391" t="s">
        <v>117</v>
      </c>
    </row>
    <row r="392" spans="1:15" hidden="1" x14ac:dyDescent="0.35">
      <c r="A392" t="s">
        <v>33</v>
      </c>
      <c r="B392">
        <v>2014</v>
      </c>
      <c r="C392" t="s">
        <v>40</v>
      </c>
      <c r="D392" s="29">
        <v>41821</v>
      </c>
      <c r="E392" t="s">
        <v>23</v>
      </c>
      <c r="F392">
        <v>111.5</v>
      </c>
      <c r="G392">
        <v>118.9</v>
      </c>
      <c r="H392">
        <v>111.4</v>
      </c>
      <c r="I392">
        <v>116.4</v>
      </c>
      <c r="J392">
        <v>8.9766606822257011E-2</v>
      </c>
      <c r="K392">
        <v>2.1477663230240549</v>
      </c>
      <c r="L392" t="s">
        <v>125</v>
      </c>
      <c r="M392" t="s">
        <v>116</v>
      </c>
      <c r="N392">
        <v>7</v>
      </c>
      <c r="O392" t="s">
        <v>117</v>
      </c>
    </row>
    <row r="393" spans="1:15" hidden="1" x14ac:dyDescent="0.35">
      <c r="A393" t="s">
        <v>33</v>
      </c>
      <c r="B393">
        <v>2014</v>
      </c>
      <c r="C393" t="s">
        <v>40</v>
      </c>
      <c r="D393" s="29">
        <v>41821</v>
      </c>
      <c r="E393" t="s">
        <v>75</v>
      </c>
      <c r="F393">
        <v>1485.7</v>
      </c>
      <c r="G393">
        <v>118.9</v>
      </c>
      <c r="H393">
        <v>1433.8</v>
      </c>
      <c r="I393">
        <v>116.4</v>
      </c>
      <c r="J393">
        <v>3.6197517087459961</v>
      </c>
      <c r="K393">
        <v>2.1477663230240549</v>
      </c>
      <c r="L393" t="s">
        <v>125</v>
      </c>
      <c r="M393" t="s">
        <v>116</v>
      </c>
      <c r="N393">
        <v>7</v>
      </c>
      <c r="O393" t="s">
        <v>117</v>
      </c>
    </row>
    <row r="394" spans="1:15" hidden="1" x14ac:dyDescent="0.35">
      <c r="A394" t="s">
        <v>30</v>
      </c>
      <c r="B394">
        <v>2014</v>
      </c>
      <c r="C394" t="s">
        <v>40</v>
      </c>
      <c r="D394" s="29">
        <v>41821</v>
      </c>
      <c r="E394" t="s">
        <v>17</v>
      </c>
      <c r="F394">
        <v>359.3</v>
      </c>
      <c r="G394">
        <v>119.5</v>
      </c>
      <c r="H394">
        <v>356.3</v>
      </c>
      <c r="I394">
        <v>117</v>
      </c>
      <c r="J394">
        <v>0.84198708953129375</v>
      </c>
      <c r="K394">
        <v>2.1367521367521367</v>
      </c>
      <c r="L394" t="s">
        <v>125</v>
      </c>
      <c r="M394" t="s">
        <v>116</v>
      </c>
      <c r="N394">
        <v>7</v>
      </c>
      <c r="O394" t="s">
        <v>117</v>
      </c>
    </row>
    <row r="395" spans="1:15" hidden="1" x14ac:dyDescent="0.35">
      <c r="A395" t="s">
        <v>30</v>
      </c>
      <c r="B395">
        <v>2014</v>
      </c>
      <c r="C395" t="s">
        <v>40</v>
      </c>
      <c r="D395" s="29">
        <v>41821</v>
      </c>
      <c r="E395" t="s">
        <v>82</v>
      </c>
      <c r="F395">
        <v>343.5</v>
      </c>
      <c r="G395">
        <v>119.5</v>
      </c>
      <c r="H395">
        <v>340.40000000000003</v>
      </c>
      <c r="I395">
        <v>117</v>
      </c>
      <c r="J395">
        <v>0.91069330199763965</v>
      </c>
      <c r="K395">
        <v>2.1367521367521367</v>
      </c>
      <c r="L395" t="s">
        <v>125</v>
      </c>
      <c r="M395" t="s">
        <v>116</v>
      </c>
      <c r="N395">
        <v>7</v>
      </c>
      <c r="O395" t="s">
        <v>117</v>
      </c>
    </row>
    <row r="396" spans="1:15" hidden="1" x14ac:dyDescent="0.35">
      <c r="A396" t="s">
        <v>30</v>
      </c>
      <c r="B396">
        <v>2014</v>
      </c>
      <c r="C396" t="s">
        <v>40</v>
      </c>
      <c r="D396" s="29">
        <v>41821</v>
      </c>
      <c r="E396" t="s">
        <v>83</v>
      </c>
      <c r="F396">
        <v>454.2</v>
      </c>
      <c r="G396">
        <v>119.5</v>
      </c>
      <c r="H396">
        <v>451.6</v>
      </c>
      <c r="I396">
        <v>117</v>
      </c>
      <c r="J396">
        <v>0.57573073516385431</v>
      </c>
      <c r="K396">
        <v>2.1367521367521367</v>
      </c>
      <c r="L396" t="s">
        <v>125</v>
      </c>
      <c r="M396" t="s">
        <v>116</v>
      </c>
      <c r="N396">
        <v>7</v>
      </c>
      <c r="O396" t="s">
        <v>117</v>
      </c>
    </row>
    <row r="397" spans="1:15" hidden="1" x14ac:dyDescent="0.35">
      <c r="A397" t="s">
        <v>30</v>
      </c>
      <c r="B397">
        <v>2014</v>
      </c>
      <c r="C397" t="s">
        <v>40</v>
      </c>
      <c r="D397" s="29">
        <v>41821</v>
      </c>
      <c r="E397" t="s">
        <v>84</v>
      </c>
      <c r="F397">
        <v>228.5</v>
      </c>
      <c r="G397">
        <v>119.5</v>
      </c>
      <c r="H397">
        <v>227.2</v>
      </c>
      <c r="I397">
        <v>117</v>
      </c>
      <c r="J397">
        <v>0.57218309859155436</v>
      </c>
      <c r="K397">
        <v>2.1367521367521367</v>
      </c>
      <c r="L397" t="s">
        <v>125</v>
      </c>
      <c r="M397" t="s">
        <v>116</v>
      </c>
      <c r="N397">
        <v>7</v>
      </c>
      <c r="O397" t="s">
        <v>117</v>
      </c>
    </row>
    <row r="398" spans="1:15" hidden="1" x14ac:dyDescent="0.35">
      <c r="A398" t="s">
        <v>30</v>
      </c>
      <c r="B398">
        <v>2014</v>
      </c>
      <c r="C398" t="s">
        <v>40</v>
      </c>
      <c r="D398" s="29">
        <v>41821</v>
      </c>
      <c r="E398" t="s">
        <v>21</v>
      </c>
      <c r="F398">
        <v>115.3</v>
      </c>
      <c r="G398">
        <v>119.5</v>
      </c>
      <c r="H398">
        <v>114.4</v>
      </c>
      <c r="I398">
        <v>117</v>
      </c>
      <c r="J398">
        <v>0.78671328671327911</v>
      </c>
      <c r="K398">
        <v>2.1367521367521367</v>
      </c>
      <c r="L398" t="s">
        <v>125</v>
      </c>
      <c r="M398" t="s">
        <v>116</v>
      </c>
      <c r="N398">
        <v>7</v>
      </c>
      <c r="O398" t="s">
        <v>117</v>
      </c>
    </row>
    <row r="399" spans="1:15" hidden="1" x14ac:dyDescent="0.35">
      <c r="A399" t="s">
        <v>30</v>
      </c>
      <c r="B399">
        <v>2014</v>
      </c>
      <c r="C399" t="s">
        <v>40</v>
      </c>
      <c r="D399" s="29">
        <v>41821</v>
      </c>
      <c r="E399" t="s">
        <v>23</v>
      </c>
      <c r="F399">
        <v>113.4</v>
      </c>
      <c r="G399">
        <v>119.5</v>
      </c>
      <c r="H399">
        <v>112.8</v>
      </c>
      <c r="I399">
        <v>117</v>
      </c>
      <c r="J399">
        <v>0.53191489361702882</v>
      </c>
      <c r="K399">
        <v>2.1367521367521367</v>
      </c>
      <c r="L399" t="s">
        <v>125</v>
      </c>
      <c r="M399" t="s">
        <v>116</v>
      </c>
      <c r="N399">
        <v>7</v>
      </c>
      <c r="O399" t="s">
        <v>117</v>
      </c>
    </row>
    <row r="400" spans="1:15" hidden="1" x14ac:dyDescent="0.35">
      <c r="A400" t="s">
        <v>30</v>
      </c>
      <c r="B400">
        <v>2014</v>
      </c>
      <c r="C400" t="s">
        <v>40</v>
      </c>
      <c r="D400" s="29">
        <v>41821</v>
      </c>
      <c r="E400" t="s">
        <v>75</v>
      </c>
      <c r="F400">
        <v>1447.6000000000001</v>
      </c>
      <c r="G400">
        <v>119.5</v>
      </c>
      <c r="H400">
        <v>1410.7999999999997</v>
      </c>
      <c r="I400">
        <v>117</v>
      </c>
      <c r="J400">
        <v>2.6084491068897373</v>
      </c>
      <c r="K400">
        <v>2.1367521367521367</v>
      </c>
      <c r="L400" t="s">
        <v>125</v>
      </c>
      <c r="M400" t="s">
        <v>116</v>
      </c>
      <c r="N400">
        <v>7</v>
      </c>
      <c r="O400" t="s">
        <v>117</v>
      </c>
    </row>
    <row r="401" spans="1:15" hidden="1" x14ac:dyDescent="0.35">
      <c r="A401" t="s">
        <v>34</v>
      </c>
      <c r="B401">
        <v>2014</v>
      </c>
      <c r="C401" t="s">
        <v>41</v>
      </c>
      <c r="D401" s="29">
        <v>41852</v>
      </c>
      <c r="E401" t="s">
        <v>23</v>
      </c>
      <c r="F401">
        <v>113.3</v>
      </c>
      <c r="G401">
        <v>120.3</v>
      </c>
      <c r="H401">
        <v>112.7</v>
      </c>
      <c r="I401">
        <v>119.2</v>
      </c>
      <c r="J401">
        <v>0.53238686779058941</v>
      </c>
      <c r="K401">
        <v>0.9228187919463039</v>
      </c>
      <c r="L401" t="s">
        <v>125</v>
      </c>
      <c r="M401" t="s">
        <v>116</v>
      </c>
      <c r="N401">
        <v>8</v>
      </c>
      <c r="O401" t="s">
        <v>129</v>
      </c>
    </row>
    <row r="402" spans="1:15" hidden="1" x14ac:dyDescent="0.35">
      <c r="A402" t="s">
        <v>34</v>
      </c>
      <c r="B402">
        <v>2014</v>
      </c>
      <c r="C402" t="s">
        <v>41</v>
      </c>
      <c r="D402" s="29">
        <v>41852</v>
      </c>
      <c r="E402" t="s">
        <v>21</v>
      </c>
      <c r="F402">
        <v>114</v>
      </c>
      <c r="G402">
        <v>120.3</v>
      </c>
      <c r="H402">
        <v>113.9</v>
      </c>
      <c r="I402">
        <v>119.2</v>
      </c>
      <c r="J402">
        <v>8.7796312554867695E-2</v>
      </c>
      <c r="K402">
        <v>0.9228187919463039</v>
      </c>
      <c r="L402" t="s">
        <v>125</v>
      </c>
      <c r="M402" t="s">
        <v>116</v>
      </c>
      <c r="N402">
        <v>8</v>
      </c>
      <c r="O402" t="s">
        <v>129</v>
      </c>
    </row>
    <row r="403" spans="1:15" hidden="1" x14ac:dyDescent="0.35">
      <c r="A403" t="s">
        <v>34</v>
      </c>
      <c r="B403">
        <v>2014</v>
      </c>
      <c r="C403" t="s">
        <v>41</v>
      </c>
      <c r="D403" s="29">
        <v>41852</v>
      </c>
      <c r="E403" t="s">
        <v>84</v>
      </c>
      <c r="F403">
        <v>229.3</v>
      </c>
      <c r="G403">
        <v>120.3</v>
      </c>
      <c r="H403">
        <v>228.5</v>
      </c>
      <c r="I403">
        <v>119.2</v>
      </c>
      <c r="J403">
        <v>0.35010940919037697</v>
      </c>
      <c r="K403">
        <v>0.9228187919463039</v>
      </c>
      <c r="L403" t="s">
        <v>125</v>
      </c>
      <c r="M403" t="s">
        <v>116</v>
      </c>
      <c r="N403">
        <v>8</v>
      </c>
      <c r="O403" t="s">
        <v>129</v>
      </c>
    </row>
    <row r="404" spans="1:15" hidden="1" x14ac:dyDescent="0.35">
      <c r="A404" t="s">
        <v>34</v>
      </c>
      <c r="B404">
        <v>2014</v>
      </c>
      <c r="C404" t="s">
        <v>41</v>
      </c>
      <c r="D404" s="29">
        <v>41852</v>
      </c>
      <c r="E404" t="s">
        <v>83</v>
      </c>
      <c r="F404">
        <v>457.6</v>
      </c>
      <c r="G404">
        <v>120.3</v>
      </c>
      <c r="H404">
        <v>454.9</v>
      </c>
      <c r="I404">
        <v>119.2</v>
      </c>
      <c r="J404">
        <v>0.59353704110794581</v>
      </c>
      <c r="K404">
        <v>0.9228187919463039</v>
      </c>
      <c r="L404" t="s">
        <v>125</v>
      </c>
      <c r="M404" t="s">
        <v>116</v>
      </c>
      <c r="N404">
        <v>8</v>
      </c>
      <c r="O404" t="s">
        <v>129</v>
      </c>
    </row>
    <row r="405" spans="1:15" hidden="1" x14ac:dyDescent="0.35">
      <c r="A405" t="s">
        <v>34</v>
      </c>
      <c r="B405">
        <v>2014</v>
      </c>
      <c r="C405" t="s">
        <v>41</v>
      </c>
      <c r="D405" s="29">
        <v>41852</v>
      </c>
      <c r="E405" t="s">
        <v>82</v>
      </c>
      <c r="F405">
        <v>346.3</v>
      </c>
      <c r="G405">
        <v>120.3</v>
      </c>
      <c r="H405">
        <v>344.7</v>
      </c>
      <c r="I405">
        <v>119.2</v>
      </c>
      <c r="J405">
        <v>0.46417174354511831</v>
      </c>
      <c r="K405">
        <v>0.9228187919463039</v>
      </c>
      <c r="L405" t="s">
        <v>125</v>
      </c>
      <c r="M405" t="s">
        <v>116</v>
      </c>
      <c r="N405">
        <v>8</v>
      </c>
      <c r="O405" t="s">
        <v>129</v>
      </c>
    </row>
    <row r="406" spans="1:15" hidden="1" x14ac:dyDescent="0.35">
      <c r="A406" t="s">
        <v>34</v>
      </c>
      <c r="B406">
        <v>2014</v>
      </c>
      <c r="C406" t="s">
        <v>41</v>
      </c>
      <c r="D406" s="29">
        <v>41852</v>
      </c>
      <c r="E406" t="s">
        <v>17</v>
      </c>
      <c r="F406">
        <v>356.4</v>
      </c>
      <c r="G406">
        <v>120.3</v>
      </c>
      <c r="H406">
        <v>355</v>
      </c>
      <c r="I406">
        <v>119.2</v>
      </c>
      <c r="J406">
        <v>0.39436619718309213</v>
      </c>
      <c r="K406">
        <v>0.9228187919463039</v>
      </c>
      <c r="L406" t="s">
        <v>125</v>
      </c>
      <c r="M406" t="s">
        <v>116</v>
      </c>
      <c r="N406">
        <v>8</v>
      </c>
      <c r="O406" t="s">
        <v>129</v>
      </c>
    </row>
    <row r="407" spans="1:15" hidden="1" x14ac:dyDescent="0.35">
      <c r="A407" t="s">
        <v>34</v>
      </c>
      <c r="B407">
        <v>2014</v>
      </c>
      <c r="C407" t="s">
        <v>41</v>
      </c>
      <c r="D407" s="29">
        <v>41852</v>
      </c>
      <c r="E407" t="s">
        <v>75</v>
      </c>
      <c r="F407">
        <v>1479.2999999999997</v>
      </c>
      <c r="G407">
        <v>120.3</v>
      </c>
      <c r="H407">
        <v>1461.5</v>
      </c>
      <c r="I407">
        <v>119.2</v>
      </c>
      <c r="J407">
        <v>1.2179267875470221</v>
      </c>
      <c r="K407">
        <v>0.9228187919463039</v>
      </c>
      <c r="L407" t="s">
        <v>125</v>
      </c>
      <c r="M407" t="s">
        <v>116</v>
      </c>
      <c r="N407">
        <v>8</v>
      </c>
      <c r="O407" t="s">
        <v>129</v>
      </c>
    </row>
    <row r="408" spans="1:15" hidden="1" x14ac:dyDescent="0.35">
      <c r="A408" t="s">
        <v>33</v>
      </c>
      <c r="B408">
        <v>2014</v>
      </c>
      <c r="C408" t="s">
        <v>41</v>
      </c>
      <c r="D408" s="29">
        <v>41852</v>
      </c>
      <c r="E408" t="s">
        <v>17</v>
      </c>
      <c r="F408">
        <v>350.6</v>
      </c>
      <c r="G408">
        <v>119.9</v>
      </c>
      <c r="H408">
        <v>349</v>
      </c>
      <c r="I408">
        <v>118.9</v>
      </c>
      <c r="J408">
        <v>0.45845272206304372</v>
      </c>
      <c r="K408">
        <v>0.84104289318755254</v>
      </c>
      <c r="L408" t="s">
        <v>125</v>
      </c>
      <c r="M408" t="s">
        <v>116</v>
      </c>
      <c r="N408">
        <v>8</v>
      </c>
      <c r="O408" t="s">
        <v>129</v>
      </c>
    </row>
    <row r="409" spans="1:15" hidden="1" x14ac:dyDescent="0.35">
      <c r="A409" t="s">
        <v>33</v>
      </c>
      <c r="B409">
        <v>2014</v>
      </c>
      <c r="C409" t="s">
        <v>41</v>
      </c>
      <c r="D409" s="29">
        <v>41852</v>
      </c>
      <c r="E409" t="s">
        <v>82</v>
      </c>
      <c r="F409">
        <v>347.2</v>
      </c>
      <c r="G409">
        <v>119.9</v>
      </c>
      <c r="H409">
        <v>345.6</v>
      </c>
      <c r="I409">
        <v>118.9</v>
      </c>
      <c r="J409">
        <v>0.46296296296295303</v>
      </c>
      <c r="K409">
        <v>0.84104289318755254</v>
      </c>
      <c r="L409" t="s">
        <v>125</v>
      </c>
      <c r="M409" t="s">
        <v>116</v>
      </c>
      <c r="N409">
        <v>8</v>
      </c>
      <c r="O409" t="s">
        <v>129</v>
      </c>
    </row>
    <row r="410" spans="1:15" hidden="1" x14ac:dyDescent="0.35">
      <c r="A410" t="s">
        <v>33</v>
      </c>
      <c r="B410">
        <v>2014</v>
      </c>
      <c r="C410" t="s">
        <v>41</v>
      </c>
      <c r="D410" s="29">
        <v>41852</v>
      </c>
      <c r="E410" t="s">
        <v>83</v>
      </c>
      <c r="F410">
        <v>460.8</v>
      </c>
      <c r="G410">
        <v>119.9</v>
      </c>
      <c r="H410">
        <v>456.90000000000003</v>
      </c>
      <c r="I410">
        <v>118.9</v>
      </c>
      <c r="J410">
        <v>0.85357846355876066</v>
      </c>
      <c r="K410">
        <v>0.84104289318755254</v>
      </c>
      <c r="L410" t="s">
        <v>125</v>
      </c>
      <c r="M410" t="s">
        <v>116</v>
      </c>
      <c r="N410">
        <v>8</v>
      </c>
      <c r="O410" t="s">
        <v>129</v>
      </c>
    </row>
    <row r="411" spans="1:15" hidden="1" x14ac:dyDescent="0.35">
      <c r="A411" t="s">
        <v>33</v>
      </c>
      <c r="B411">
        <v>2014</v>
      </c>
      <c r="C411" t="s">
        <v>41</v>
      </c>
      <c r="D411" s="29">
        <v>41852</v>
      </c>
      <c r="E411" t="s">
        <v>84</v>
      </c>
      <c r="F411">
        <v>229.2</v>
      </c>
      <c r="G411">
        <v>119.9</v>
      </c>
      <c r="H411">
        <v>228.4</v>
      </c>
      <c r="I411">
        <v>118.9</v>
      </c>
      <c r="J411">
        <v>0.35026269702275964</v>
      </c>
      <c r="K411">
        <v>0.84104289318755254</v>
      </c>
      <c r="L411" t="s">
        <v>125</v>
      </c>
      <c r="M411" t="s">
        <v>116</v>
      </c>
      <c r="N411">
        <v>8</v>
      </c>
      <c r="O411" t="s">
        <v>129</v>
      </c>
    </row>
    <row r="412" spans="1:15" hidden="1" x14ac:dyDescent="0.35">
      <c r="A412" t="s">
        <v>33</v>
      </c>
      <c r="B412">
        <v>2014</v>
      </c>
      <c r="C412" t="s">
        <v>41</v>
      </c>
      <c r="D412" s="29">
        <v>41852</v>
      </c>
      <c r="E412" t="s">
        <v>21</v>
      </c>
      <c r="F412">
        <v>111.8</v>
      </c>
      <c r="G412">
        <v>119.9</v>
      </c>
      <c r="H412">
        <v>111.6</v>
      </c>
      <c r="I412">
        <v>118.9</v>
      </c>
      <c r="J412">
        <v>0.17921146953405273</v>
      </c>
      <c r="K412">
        <v>0.84104289318755254</v>
      </c>
      <c r="L412" t="s">
        <v>125</v>
      </c>
      <c r="M412" t="s">
        <v>116</v>
      </c>
      <c r="N412">
        <v>8</v>
      </c>
      <c r="O412" t="s">
        <v>129</v>
      </c>
    </row>
    <row r="413" spans="1:15" hidden="1" x14ac:dyDescent="0.35">
      <c r="A413" t="s">
        <v>33</v>
      </c>
      <c r="B413">
        <v>2014</v>
      </c>
      <c r="C413" t="s">
        <v>41</v>
      </c>
      <c r="D413" s="29">
        <v>41852</v>
      </c>
      <c r="E413" t="s">
        <v>23</v>
      </c>
      <c r="F413">
        <v>112.2</v>
      </c>
      <c r="G413">
        <v>119.9</v>
      </c>
      <c r="H413">
        <v>111.5</v>
      </c>
      <c r="I413">
        <v>118.9</v>
      </c>
      <c r="J413">
        <v>0.62780269058296223</v>
      </c>
      <c r="K413">
        <v>0.84104289318755254</v>
      </c>
      <c r="L413" t="s">
        <v>125</v>
      </c>
      <c r="M413" t="s">
        <v>116</v>
      </c>
      <c r="N413">
        <v>8</v>
      </c>
      <c r="O413" t="s">
        <v>129</v>
      </c>
    </row>
    <row r="414" spans="1:15" hidden="1" x14ac:dyDescent="0.35">
      <c r="A414" t="s">
        <v>33</v>
      </c>
      <c r="B414">
        <v>2014</v>
      </c>
      <c r="C414" t="s">
        <v>41</v>
      </c>
      <c r="D414" s="29">
        <v>41852</v>
      </c>
      <c r="E414" t="s">
        <v>75</v>
      </c>
      <c r="F414">
        <v>1502.6</v>
      </c>
      <c r="G414">
        <v>119.9</v>
      </c>
      <c r="H414">
        <v>1485.7</v>
      </c>
      <c r="I414">
        <v>118.9</v>
      </c>
      <c r="J414">
        <v>1.13751093760516</v>
      </c>
      <c r="K414">
        <v>0.84104289318755254</v>
      </c>
      <c r="L414" t="s">
        <v>125</v>
      </c>
      <c r="M414" t="s">
        <v>116</v>
      </c>
      <c r="N414">
        <v>8</v>
      </c>
      <c r="O414" t="s">
        <v>129</v>
      </c>
    </row>
    <row r="415" spans="1:15" hidden="1" x14ac:dyDescent="0.35">
      <c r="A415" t="s">
        <v>30</v>
      </c>
      <c r="B415">
        <v>2014</v>
      </c>
      <c r="C415" t="s">
        <v>41</v>
      </c>
      <c r="D415" s="29">
        <v>41852</v>
      </c>
      <c r="E415" t="s">
        <v>17</v>
      </c>
      <c r="F415">
        <v>360.4</v>
      </c>
      <c r="G415">
        <v>120.7</v>
      </c>
      <c r="H415">
        <v>359.3</v>
      </c>
      <c r="I415">
        <v>119.5</v>
      </c>
      <c r="J415">
        <v>0.30615084887279875</v>
      </c>
      <c r="K415">
        <v>1.0041841004184124</v>
      </c>
      <c r="L415" t="s">
        <v>125</v>
      </c>
      <c r="M415" t="s">
        <v>116</v>
      </c>
      <c r="N415">
        <v>8</v>
      </c>
      <c r="O415" t="s">
        <v>129</v>
      </c>
    </row>
    <row r="416" spans="1:15" hidden="1" x14ac:dyDescent="0.35">
      <c r="A416" t="s">
        <v>30</v>
      </c>
      <c r="B416">
        <v>2014</v>
      </c>
      <c r="C416" t="s">
        <v>41</v>
      </c>
      <c r="D416" s="29">
        <v>41852</v>
      </c>
      <c r="E416" t="s">
        <v>82</v>
      </c>
      <c r="F416">
        <v>344.9</v>
      </c>
      <c r="G416">
        <v>120.7</v>
      </c>
      <c r="H416">
        <v>343.5</v>
      </c>
      <c r="I416">
        <v>119.5</v>
      </c>
      <c r="J416">
        <v>0.40756914119358878</v>
      </c>
      <c r="K416">
        <v>1.0041841004184124</v>
      </c>
      <c r="L416" t="s">
        <v>125</v>
      </c>
      <c r="M416" t="s">
        <v>116</v>
      </c>
      <c r="N416">
        <v>8</v>
      </c>
      <c r="O416" t="s">
        <v>129</v>
      </c>
    </row>
    <row r="417" spans="1:15" hidden="1" x14ac:dyDescent="0.35">
      <c r="A417" t="s">
        <v>30</v>
      </c>
      <c r="B417">
        <v>2014</v>
      </c>
      <c r="C417" t="s">
        <v>41</v>
      </c>
      <c r="D417" s="29">
        <v>41852</v>
      </c>
      <c r="E417" t="s">
        <v>83</v>
      </c>
      <c r="F417">
        <v>456.20000000000005</v>
      </c>
      <c r="G417">
        <v>120.7</v>
      </c>
      <c r="H417">
        <v>454.2</v>
      </c>
      <c r="I417">
        <v>119.5</v>
      </c>
      <c r="J417">
        <v>0.44033465433730884</v>
      </c>
      <c r="K417">
        <v>1.0041841004184124</v>
      </c>
      <c r="L417" t="s">
        <v>125</v>
      </c>
      <c r="M417" t="s">
        <v>116</v>
      </c>
      <c r="N417">
        <v>8</v>
      </c>
      <c r="O417" t="s">
        <v>129</v>
      </c>
    </row>
    <row r="418" spans="1:15" hidden="1" x14ac:dyDescent="0.35">
      <c r="A418" t="s">
        <v>30</v>
      </c>
      <c r="B418">
        <v>2014</v>
      </c>
      <c r="C418" t="s">
        <v>41</v>
      </c>
      <c r="D418" s="29">
        <v>41852</v>
      </c>
      <c r="E418" t="s">
        <v>84</v>
      </c>
      <c r="F418">
        <v>229.4</v>
      </c>
      <c r="G418">
        <v>120.7</v>
      </c>
      <c r="H418">
        <v>228.5</v>
      </c>
      <c r="I418">
        <v>119.5</v>
      </c>
      <c r="J418">
        <v>0.39387308533917093</v>
      </c>
      <c r="K418">
        <v>1.0041841004184124</v>
      </c>
      <c r="L418" t="s">
        <v>125</v>
      </c>
      <c r="M418" t="s">
        <v>116</v>
      </c>
      <c r="N418">
        <v>8</v>
      </c>
      <c r="O418" t="s">
        <v>129</v>
      </c>
    </row>
    <row r="419" spans="1:15" hidden="1" x14ac:dyDescent="0.35">
      <c r="A419" t="s">
        <v>30</v>
      </c>
      <c r="B419">
        <v>2014</v>
      </c>
      <c r="C419" t="s">
        <v>41</v>
      </c>
      <c r="D419" s="29">
        <v>41852</v>
      </c>
      <c r="E419" t="s">
        <v>21</v>
      </c>
      <c r="F419">
        <v>115.4</v>
      </c>
      <c r="G419">
        <v>120.7</v>
      </c>
      <c r="H419">
        <v>115.3</v>
      </c>
      <c r="I419">
        <v>119.5</v>
      </c>
      <c r="J419">
        <v>8.6730268863840887E-2</v>
      </c>
      <c r="K419">
        <v>1.0041841004184124</v>
      </c>
      <c r="L419" t="s">
        <v>125</v>
      </c>
      <c r="M419" t="s">
        <v>116</v>
      </c>
      <c r="N419">
        <v>8</v>
      </c>
      <c r="O419" t="s">
        <v>129</v>
      </c>
    </row>
    <row r="420" spans="1:15" hidden="1" x14ac:dyDescent="0.35">
      <c r="A420" t="s">
        <v>30</v>
      </c>
      <c r="B420">
        <v>2014</v>
      </c>
      <c r="C420" t="s">
        <v>41</v>
      </c>
      <c r="D420" s="29">
        <v>41852</v>
      </c>
      <c r="E420" t="s">
        <v>23</v>
      </c>
      <c r="F420">
        <v>114</v>
      </c>
      <c r="G420">
        <v>120.7</v>
      </c>
      <c r="H420">
        <v>113.4</v>
      </c>
      <c r="I420">
        <v>119.5</v>
      </c>
      <c r="J420">
        <v>0.52910052910052408</v>
      </c>
      <c r="K420">
        <v>1.0041841004184124</v>
      </c>
      <c r="L420" t="s">
        <v>125</v>
      </c>
      <c r="M420" t="s">
        <v>116</v>
      </c>
      <c r="N420">
        <v>8</v>
      </c>
      <c r="O420" t="s">
        <v>129</v>
      </c>
    </row>
    <row r="421" spans="1:15" hidden="1" x14ac:dyDescent="0.35">
      <c r="A421" t="s">
        <v>30</v>
      </c>
      <c r="B421">
        <v>2014</v>
      </c>
      <c r="C421" t="s">
        <v>41</v>
      </c>
      <c r="D421" s="29">
        <v>41852</v>
      </c>
      <c r="E421" t="s">
        <v>75</v>
      </c>
      <c r="F421">
        <v>1466.4999999999998</v>
      </c>
      <c r="G421">
        <v>120.7</v>
      </c>
      <c r="H421">
        <v>1447.6000000000001</v>
      </c>
      <c r="I421">
        <v>119.5</v>
      </c>
      <c r="J421">
        <v>1.3056092843326632</v>
      </c>
      <c r="K421">
        <v>1.0041841004184124</v>
      </c>
      <c r="L421" t="s">
        <v>125</v>
      </c>
      <c r="M421" t="s">
        <v>116</v>
      </c>
      <c r="N421">
        <v>8</v>
      </c>
      <c r="O421" t="s">
        <v>129</v>
      </c>
    </row>
    <row r="422" spans="1:15" hidden="1" x14ac:dyDescent="0.35">
      <c r="A422" t="s">
        <v>34</v>
      </c>
      <c r="B422">
        <v>2014</v>
      </c>
      <c r="C422" t="s">
        <v>42</v>
      </c>
      <c r="D422" s="29">
        <v>41883</v>
      </c>
      <c r="E422" t="s">
        <v>23</v>
      </c>
      <c r="F422">
        <v>113.7</v>
      </c>
      <c r="G422">
        <v>120.1</v>
      </c>
      <c r="H422">
        <v>113.3</v>
      </c>
      <c r="I422">
        <v>120.3</v>
      </c>
      <c r="J422">
        <v>0.35304501323919302</v>
      </c>
      <c r="K422">
        <v>-0.16625103906899655</v>
      </c>
      <c r="L422" t="s">
        <v>125</v>
      </c>
      <c r="M422" t="s">
        <v>116</v>
      </c>
      <c r="N422">
        <v>9</v>
      </c>
      <c r="O422" t="s">
        <v>119</v>
      </c>
    </row>
    <row r="423" spans="1:15" hidden="1" x14ac:dyDescent="0.35">
      <c r="A423" t="s">
        <v>34</v>
      </c>
      <c r="B423">
        <v>2014</v>
      </c>
      <c r="C423" t="s">
        <v>42</v>
      </c>
      <c r="D423" s="29">
        <v>41883</v>
      </c>
      <c r="E423" t="s">
        <v>21</v>
      </c>
      <c r="F423">
        <v>114.3</v>
      </c>
      <c r="G423">
        <v>120.1</v>
      </c>
      <c r="H423">
        <v>114</v>
      </c>
      <c r="I423">
        <v>120.3</v>
      </c>
      <c r="J423">
        <v>0.26315789473683965</v>
      </c>
      <c r="K423">
        <v>-0.16625103906899655</v>
      </c>
      <c r="L423" t="s">
        <v>125</v>
      </c>
      <c r="M423" t="s">
        <v>116</v>
      </c>
      <c r="N423">
        <v>9</v>
      </c>
      <c r="O423" t="s">
        <v>119</v>
      </c>
    </row>
    <row r="424" spans="1:15" hidden="1" x14ac:dyDescent="0.35">
      <c r="A424" t="s">
        <v>34</v>
      </c>
      <c r="B424">
        <v>2014</v>
      </c>
      <c r="C424" t="s">
        <v>42</v>
      </c>
      <c r="D424" s="29">
        <v>41883</v>
      </c>
      <c r="E424" t="s">
        <v>84</v>
      </c>
      <c r="F424">
        <v>229.8</v>
      </c>
      <c r="G424">
        <v>120.1</v>
      </c>
      <c r="H424">
        <v>229.3</v>
      </c>
      <c r="I424">
        <v>120.3</v>
      </c>
      <c r="J424">
        <v>0.21805494984736151</v>
      </c>
      <c r="K424">
        <v>-0.16625103906899655</v>
      </c>
      <c r="L424" t="s">
        <v>125</v>
      </c>
      <c r="M424" t="s">
        <v>116</v>
      </c>
      <c r="N424">
        <v>9</v>
      </c>
      <c r="O424" t="s">
        <v>119</v>
      </c>
    </row>
    <row r="425" spans="1:15" hidden="1" x14ac:dyDescent="0.35">
      <c r="A425" t="s">
        <v>34</v>
      </c>
      <c r="B425">
        <v>2014</v>
      </c>
      <c r="C425" t="s">
        <v>42</v>
      </c>
      <c r="D425" s="29">
        <v>41883</v>
      </c>
      <c r="E425" t="s">
        <v>83</v>
      </c>
      <c r="F425">
        <v>459.2</v>
      </c>
      <c r="G425">
        <v>120.1</v>
      </c>
      <c r="H425">
        <v>457.6</v>
      </c>
      <c r="I425">
        <v>120.3</v>
      </c>
      <c r="J425">
        <v>0.3496503496503422</v>
      </c>
      <c r="K425">
        <v>-0.16625103906899655</v>
      </c>
      <c r="L425" t="s">
        <v>125</v>
      </c>
      <c r="M425" t="s">
        <v>116</v>
      </c>
      <c r="N425">
        <v>9</v>
      </c>
      <c r="O425" t="s">
        <v>119</v>
      </c>
    </row>
    <row r="426" spans="1:15" hidden="1" x14ac:dyDescent="0.35">
      <c r="A426" t="s">
        <v>34</v>
      </c>
      <c r="B426">
        <v>2014</v>
      </c>
      <c r="C426" t="s">
        <v>42</v>
      </c>
      <c r="D426" s="29">
        <v>41883</v>
      </c>
      <c r="E426" t="s">
        <v>82</v>
      </c>
      <c r="F426">
        <v>346.7</v>
      </c>
      <c r="G426">
        <v>120.1</v>
      </c>
      <c r="H426">
        <v>346.3</v>
      </c>
      <c r="I426">
        <v>120.3</v>
      </c>
      <c r="J426">
        <v>0.11550678602367233</v>
      </c>
      <c r="K426">
        <v>-0.16625103906899655</v>
      </c>
      <c r="L426" t="s">
        <v>125</v>
      </c>
      <c r="M426" t="s">
        <v>116</v>
      </c>
      <c r="N426">
        <v>9</v>
      </c>
      <c r="O426" t="s">
        <v>119</v>
      </c>
    </row>
    <row r="427" spans="1:15" hidden="1" x14ac:dyDescent="0.35">
      <c r="A427" t="s">
        <v>34</v>
      </c>
      <c r="B427">
        <v>2014</v>
      </c>
      <c r="C427" t="s">
        <v>42</v>
      </c>
      <c r="D427" s="29">
        <v>41883</v>
      </c>
      <c r="E427" t="s">
        <v>17</v>
      </c>
      <c r="F427">
        <v>358</v>
      </c>
      <c r="G427">
        <v>120.1</v>
      </c>
      <c r="H427">
        <v>356.4</v>
      </c>
      <c r="I427">
        <v>120.3</v>
      </c>
      <c r="J427">
        <v>0.44893378226712199</v>
      </c>
      <c r="K427">
        <v>-0.16625103906899655</v>
      </c>
      <c r="L427" t="s">
        <v>125</v>
      </c>
      <c r="M427" t="s">
        <v>116</v>
      </c>
      <c r="N427">
        <v>9</v>
      </c>
      <c r="O427" t="s">
        <v>119</v>
      </c>
    </row>
    <row r="428" spans="1:15" hidden="1" x14ac:dyDescent="0.35">
      <c r="A428" t="s">
        <v>34</v>
      </c>
      <c r="B428">
        <v>2014</v>
      </c>
      <c r="C428" t="s">
        <v>42</v>
      </c>
      <c r="D428" s="29">
        <v>41883</v>
      </c>
      <c r="E428" t="s">
        <v>75</v>
      </c>
      <c r="F428">
        <v>1470.2999999999997</v>
      </c>
      <c r="G428">
        <v>120.1</v>
      </c>
      <c r="H428">
        <v>1479.2999999999997</v>
      </c>
      <c r="I428">
        <v>120.3</v>
      </c>
      <c r="J428">
        <v>-0.6083958629081323</v>
      </c>
      <c r="K428">
        <v>-0.16625103906899655</v>
      </c>
      <c r="L428" t="s">
        <v>125</v>
      </c>
      <c r="M428" t="s">
        <v>116</v>
      </c>
      <c r="N428">
        <v>9</v>
      </c>
      <c r="O428" t="s">
        <v>119</v>
      </c>
    </row>
    <row r="429" spans="1:15" hidden="1" x14ac:dyDescent="0.35">
      <c r="A429" t="s">
        <v>33</v>
      </c>
      <c r="B429">
        <v>2014</v>
      </c>
      <c r="C429" t="s">
        <v>42</v>
      </c>
      <c r="D429" s="29">
        <v>41883</v>
      </c>
      <c r="E429" t="s">
        <v>17</v>
      </c>
      <c r="F429">
        <v>352.1</v>
      </c>
      <c r="G429">
        <v>119.2</v>
      </c>
      <c r="H429">
        <v>350.6</v>
      </c>
      <c r="I429">
        <v>119.9</v>
      </c>
      <c r="J429">
        <v>0.42783799201369083</v>
      </c>
      <c r="K429">
        <v>-0.5838198498748981</v>
      </c>
      <c r="L429" t="s">
        <v>125</v>
      </c>
      <c r="M429" t="s">
        <v>116</v>
      </c>
      <c r="N429">
        <v>9</v>
      </c>
      <c r="O429" t="s">
        <v>119</v>
      </c>
    </row>
    <row r="430" spans="1:15" hidden="1" x14ac:dyDescent="0.35">
      <c r="A430" t="s">
        <v>33</v>
      </c>
      <c r="B430">
        <v>2014</v>
      </c>
      <c r="C430" t="s">
        <v>42</v>
      </c>
      <c r="D430" s="29">
        <v>41883</v>
      </c>
      <c r="E430" t="s">
        <v>82</v>
      </c>
      <c r="F430">
        <v>347.3</v>
      </c>
      <c r="G430">
        <v>119.2</v>
      </c>
      <c r="H430">
        <v>347.2</v>
      </c>
      <c r="I430">
        <v>119.9</v>
      </c>
      <c r="J430">
        <v>2.8801843317978897E-2</v>
      </c>
      <c r="K430">
        <v>-0.5838198498748981</v>
      </c>
      <c r="L430" t="s">
        <v>125</v>
      </c>
      <c r="M430" t="s">
        <v>116</v>
      </c>
      <c r="N430">
        <v>9</v>
      </c>
      <c r="O430" t="s">
        <v>119</v>
      </c>
    </row>
    <row r="431" spans="1:15" hidden="1" x14ac:dyDescent="0.35">
      <c r="A431" t="s">
        <v>33</v>
      </c>
      <c r="B431">
        <v>2014</v>
      </c>
      <c r="C431" t="s">
        <v>42</v>
      </c>
      <c r="D431" s="29">
        <v>41883</v>
      </c>
      <c r="E431" t="s">
        <v>83</v>
      </c>
      <c r="F431">
        <v>462.5</v>
      </c>
      <c r="G431">
        <v>119.2</v>
      </c>
      <c r="H431">
        <v>460.8</v>
      </c>
      <c r="I431">
        <v>119.9</v>
      </c>
      <c r="J431">
        <v>0.36892361111110861</v>
      </c>
      <c r="K431">
        <v>-0.5838198498748981</v>
      </c>
      <c r="L431" t="s">
        <v>125</v>
      </c>
      <c r="M431" t="s">
        <v>116</v>
      </c>
      <c r="N431">
        <v>9</v>
      </c>
      <c r="O431" t="s">
        <v>119</v>
      </c>
    </row>
    <row r="432" spans="1:15" hidden="1" x14ac:dyDescent="0.35">
      <c r="A432" t="s">
        <v>33</v>
      </c>
      <c r="B432">
        <v>2014</v>
      </c>
      <c r="C432" t="s">
        <v>42</v>
      </c>
      <c r="D432" s="29">
        <v>41883</v>
      </c>
      <c r="E432" t="s">
        <v>84</v>
      </c>
      <c r="F432">
        <v>229.1</v>
      </c>
      <c r="G432">
        <v>119.2</v>
      </c>
      <c r="H432">
        <v>229.2</v>
      </c>
      <c r="I432">
        <v>119.9</v>
      </c>
      <c r="J432">
        <v>-4.3630017452004503E-2</v>
      </c>
      <c r="K432">
        <v>-0.5838198498748981</v>
      </c>
      <c r="L432" t="s">
        <v>125</v>
      </c>
      <c r="M432" t="s">
        <v>116</v>
      </c>
      <c r="N432">
        <v>9</v>
      </c>
      <c r="O432" t="s">
        <v>119</v>
      </c>
    </row>
    <row r="433" spans="1:15" hidden="1" x14ac:dyDescent="0.35">
      <c r="A433" t="s">
        <v>33</v>
      </c>
      <c r="B433">
        <v>2014</v>
      </c>
      <c r="C433" t="s">
        <v>42</v>
      </c>
      <c r="D433" s="29">
        <v>41883</v>
      </c>
      <c r="E433" t="s">
        <v>21</v>
      </c>
      <c r="F433">
        <v>111.8</v>
      </c>
      <c r="G433">
        <v>119.2</v>
      </c>
      <c r="H433">
        <v>111.8</v>
      </c>
      <c r="I433">
        <v>119.9</v>
      </c>
      <c r="J433">
        <v>0</v>
      </c>
      <c r="K433">
        <v>-0.5838198498748981</v>
      </c>
      <c r="L433" t="s">
        <v>125</v>
      </c>
      <c r="M433" t="s">
        <v>116</v>
      </c>
      <c r="N433">
        <v>9</v>
      </c>
      <c r="O433" t="s">
        <v>119</v>
      </c>
    </row>
    <row r="434" spans="1:15" hidden="1" x14ac:dyDescent="0.35">
      <c r="A434" t="s">
        <v>33</v>
      </c>
      <c r="B434">
        <v>2014</v>
      </c>
      <c r="C434" t="s">
        <v>42</v>
      </c>
      <c r="D434" s="29">
        <v>41883</v>
      </c>
      <c r="E434" t="s">
        <v>23</v>
      </c>
      <c r="F434">
        <v>112.3</v>
      </c>
      <c r="G434">
        <v>119.2</v>
      </c>
      <c r="H434">
        <v>112.2</v>
      </c>
      <c r="I434">
        <v>119.9</v>
      </c>
      <c r="J434">
        <v>8.9126559714789944E-2</v>
      </c>
      <c r="K434">
        <v>-0.5838198498748981</v>
      </c>
      <c r="L434" t="s">
        <v>125</v>
      </c>
      <c r="M434" t="s">
        <v>116</v>
      </c>
      <c r="N434">
        <v>9</v>
      </c>
      <c r="O434" t="s">
        <v>119</v>
      </c>
    </row>
    <row r="435" spans="1:15" hidden="1" x14ac:dyDescent="0.35">
      <c r="A435" t="s">
        <v>33</v>
      </c>
      <c r="B435">
        <v>2014</v>
      </c>
      <c r="C435" t="s">
        <v>42</v>
      </c>
      <c r="D435" s="29">
        <v>41883</v>
      </c>
      <c r="E435" t="s">
        <v>75</v>
      </c>
      <c r="F435">
        <v>1478.9000000000003</v>
      </c>
      <c r="G435">
        <v>119.2</v>
      </c>
      <c r="H435">
        <v>1502.6</v>
      </c>
      <c r="I435">
        <v>119.9</v>
      </c>
      <c r="J435">
        <v>-1.5772660721415941</v>
      </c>
      <c r="K435">
        <v>-0.5838198498748981</v>
      </c>
      <c r="L435" t="s">
        <v>125</v>
      </c>
      <c r="M435" t="s">
        <v>116</v>
      </c>
      <c r="N435">
        <v>9</v>
      </c>
      <c r="O435" t="s">
        <v>119</v>
      </c>
    </row>
    <row r="436" spans="1:15" hidden="1" x14ac:dyDescent="0.35">
      <c r="A436" t="s">
        <v>30</v>
      </c>
      <c r="B436">
        <v>2014</v>
      </c>
      <c r="C436" t="s">
        <v>42</v>
      </c>
      <c r="D436" s="29">
        <v>41883</v>
      </c>
      <c r="E436" t="s">
        <v>17</v>
      </c>
      <c r="F436">
        <v>362.2</v>
      </c>
      <c r="G436">
        <v>120.9</v>
      </c>
      <c r="H436">
        <v>360.4</v>
      </c>
      <c r="I436">
        <v>120.7</v>
      </c>
      <c r="J436">
        <v>0.4994450610432884</v>
      </c>
      <c r="K436">
        <v>0.16570008285004378</v>
      </c>
      <c r="L436" t="s">
        <v>125</v>
      </c>
      <c r="M436" t="s">
        <v>116</v>
      </c>
      <c r="N436">
        <v>9</v>
      </c>
      <c r="O436" t="s">
        <v>119</v>
      </c>
    </row>
    <row r="437" spans="1:15" hidden="1" x14ac:dyDescent="0.35">
      <c r="A437" t="s">
        <v>30</v>
      </c>
      <c r="B437">
        <v>2014</v>
      </c>
      <c r="C437" t="s">
        <v>42</v>
      </c>
      <c r="D437" s="29">
        <v>41883</v>
      </c>
      <c r="E437" t="s">
        <v>82</v>
      </c>
      <c r="F437">
        <v>345.5</v>
      </c>
      <c r="G437">
        <v>120.9</v>
      </c>
      <c r="H437">
        <v>344.9</v>
      </c>
      <c r="I437">
        <v>120.7</v>
      </c>
      <c r="J437">
        <v>0.17396346767179552</v>
      </c>
      <c r="K437">
        <v>0.16570008285004378</v>
      </c>
      <c r="L437" t="s">
        <v>125</v>
      </c>
      <c r="M437" t="s">
        <v>116</v>
      </c>
      <c r="N437">
        <v>9</v>
      </c>
      <c r="O437" t="s">
        <v>119</v>
      </c>
    </row>
    <row r="438" spans="1:15" hidden="1" x14ac:dyDescent="0.35">
      <c r="A438" t="s">
        <v>30</v>
      </c>
      <c r="B438">
        <v>2014</v>
      </c>
      <c r="C438" t="s">
        <v>42</v>
      </c>
      <c r="D438" s="29">
        <v>41883</v>
      </c>
      <c r="E438" t="s">
        <v>83</v>
      </c>
      <c r="F438">
        <v>457.70000000000005</v>
      </c>
      <c r="G438">
        <v>120.9</v>
      </c>
      <c r="H438">
        <v>456.20000000000005</v>
      </c>
      <c r="I438">
        <v>120.7</v>
      </c>
      <c r="J438">
        <v>0.32880315651030245</v>
      </c>
      <c r="K438">
        <v>0.16570008285004378</v>
      </c>
      <c r="L438" t="s">
        <v>125</v>
      </c>
      <c r="M438" t="s">
        <v>116</v>
      </c>
      <c r="N438">
        <v>9</v>
      </c>
      <c r="O438" t="s">
        <v>119</v>
      </c>
    </row>
    <row r="439" spans="1:15" hidden="1" x14ac:dyDescent="0.35">
      <c r="A439" t="s">
        <v>30</v>
      </c>
      <c r="B439">
        <v>2014</v>
      </c>
      <c r="C439" t="s">
        <v>42</v>
      </c>
      <c r="D439" s="29">
        <v>41883</v>
      </c>
      <c r="E439" t="s">
        <v>84</v>
      </c>
      <c r="F439">
        <v>230.4</v>
      </c>
      <c r="G439">
        <v>120.9</v>
      </c>
      <c r="H439">
        <v>229.4</v>
      </c>
      <c r="I439">
        <v>120.7</v>
      </c>
      <c r="J439">
        <v>0.4359197907585004</v>
      </c>
      <c r="K439">
        <v>0.16570008285004378</v>
      </c>
      <c r="L439" t="s">
        <v>125</v>
      </c>
      <c r="M439" t="s">
        <v>116</v>
      </c>
      <c r="N439">
        <v>9</v>
      </c>
      <c r="O439" t="s">
        <v>119</v>
      </c>
    </row>
    <row r="440" spans="1:15" hidden="1" x14ac:dyDescent="0.35">
      <c r="A440" t="s">
        <v>30</v>
      </c>
      <c r="B440">
        <v>2014</v>
      </c>
      <c r="C440" t="s">
        <v>42</v>
      </c>
      <c r="D440" s="29">
        <v>41883</v>
      </c>
      <c r="E440" t="s">
        <v>21</v>
      </c>
      <c r="F440">
        <v>115.8</v>
      </c>
      <c r="G440">
        <v>120.9</v>
      </c>
      <c r="H440">
        <v>115.4</v>
      </c>
      <c r="I440">
        <v>120.7</v>
      </c>
      <c r="J440">
        <v>0.34662045060657842</v>
      </c>
      <c r="K440">
        <v>0.16570008285004378</v>
      </c>
      <c r="L440" t="s">
        <v>125</v>
      </c>
      <c r="M440" t="s">
        <v>116</v>
      </c>
      <c r="N440">
        <v>9</v>
      </c>
      <c r="O440" t="s">
        <v>119</v>
      </c>
    </row>
    <row r="441" spans="1:15" hidden="1" x14ac:dyDescent="0.35">
      <c r="A441" t="s">
        <v>30</v>
      </c>
      <c r="B441">
        <v>2014</v>
      </c>
      <c r="C441" t="s">
        <v>42</v>
      </c>
      <c r="D441" s="29">
        <v>41883</v>
      </c>
      <c r="E441" t="s">
        <v>23</v>
      </c>
      <c r="F441">
        <v>114.5</v>
      </c>
      <c r="G441">
        <v>120.9</v>
      </c>
      <c r="H441">
        <v>114</v>
      </c>
      <c r="I441">
        <v>120.7</v>
      </c>
      <c r="J441">
        <v>0.43859649122807015</v>
      </c>
      <c r="K441">
        <v>0.16570008285004378</v>
      </c>
      <c r="L441" t="s">
        <v>125</v>
      </c>
      <c r="M441" t="s">
        <v>116</v>
      </c>
      <c r="N441">
        <v>9</v>
      </c>
      <c r="O441" t="s">
        <v>119</v>
      </c>
    </row>
    <row r="442" spans="1:15" hidden="1" x14ac:dyDescent="0.35">
      <c r="A442" t="s">
        <v>30</v>
      </c>
      <c r="B442">
        <v>2014</v>
      </c>
      <c r="C442" t="s">
        <v>42</v>
      </c>
      <c r="D442" s="29">
        <v>41883</v>
      </c>
      <c r="E442" t="s">
        <v>75</v>
      </c>
      <c r="F442">
        <v>1466.7</v>
      </c>
      <c r="G442">
        <v>120.9</v>
      </c>
      <c r="H442">
        <v>1466.4999999999998</v>
      </c>
      <c r="I442">
        <v>120.7</v>
      </c>
      <c r="J442">
        <v>1.3637913399268523E-2</v>
      </c>
      <c r="K442">
        <v>0.16570008285004378</v>
      </c>
      <c r="L442" t="s">
        <v>125</v>
      </c>
      <c r="M442" t="s">
        <v>116</v>
      </c>
      <c r="N442">
        <v>9</v>
      </c>
      <c r="O442" t="s">
        <v>119</v>
      </c>
    </row>
    <row r="443" spans="1:15" hidden="1" x14ac:dyDescent="0.35">
      <c r="A443" t="s">
        <v>34</v>
      </c>
      <c r="B443">
        <v>2014</v>
      </c>
      <c r="C443" t="s">
        <v>43</v>
      </c>
      <c r="D443" s="29">
        <v>41913</v>
      </c>
      <c r="E443" t="s">
        <v>75</v>
      </c>
      <c r="F443">
        <v>1466.6000000000001</v>
      </c>
      <c r="G443">
        <v>120.1</v>
      </c>
      <c r="H443">
        <v>1470.2999999999997</v>
      </c>
      <c r="I443">
        <v>120.1</v>
      </c>
      <c r="J443">
        <v>-0.25164932326733264</v>
      </c>
      <c r="K443">
        <v>0</v>
      </c>
      <c r="L443" t="s">
        <v>125</v>
      </c>
      <c r="M443" t="s">
        <v>113</v>
      </c>
      <c r="N443">
        <v>10</v>
      </c>
      <c r="O443" t="s">
        <v>127</v>
      </c>
    </row>
    <row r="444" spans="1:15" hidden="1" x14ac:dyDescent="0.35">
      <c r="A444" t="s">
        <v>34</v>
      </c>
      <c r="B444">
        <v>2014</v>
      </c>
      <c r="C444" t="s">
        <v>43</v>
      </c>
      <c r="D444" s="29">
        <v>41913</v>
      </c>
      <c r="E444" t="s">
        <v>17</v>
      </c>
      <c r="F444">
        <v>360.6</v>
      </c>
      <c r="G444">
        <v>120.1</v>
      </c>
      <c r="H444">
        <v>358</v>
      </c>
      <c r="I444">
        <v>120.1</v>
      </c>
      <c r="J444">
        <v>0.7262569832402298</v>
      </c>
      <c r="K444">
        <v>0</v>
      </c>
      <c r="L444" t="s">
        <v>125</v>
      </c>
      <c r="M444" t="s">
        <v>113</v>
      </c>
      <c r="N444">
        <v>10</v>
      </c>
      <c r="O444" t="s">
        <v>127</v>
      </c>
    </row>
    <row r="445" spans="1:15" hidden="1" x14ac:dyDescent="0.35">
      <c r="A445" t="s">
        <v>34</v>
      </c>
      <c r="B445">
        <v>2014</v>
      </c>
      <c r="C445" t="s">
        <v>43</v>
      </c>
      <c r="D445" s="29">
        <v>41913</v>
      </c>
      <c r="E445" t="s">
        <v>82</v>
      </c>
      <c r="F445">
        <v>347.3</v>
      </c>
      <c r="G445">
        <v>120.1</v>
      </c>
      <c r="H445">
        <v>346.7</v>
      </c>
      <c r="I445">
        <v>120.1</v>
      </c>
      <c r="J445">
        <v>0.1730602826651349</v>
      </c>
      <c r="K445">
        <v>0</v>
      </c>
      <c r="L445" t="s">
        <v>125</v>
      </c>
      <c r="M445" t="s">
        <v>113</v>
      </c>
      <c r="N445">
        <v>10</v>
      </c>
      <c r="O445" t="s">
        <v>127</v>
      </c>
    </row>
    <row r="446" spans="1:15" hidden="1" x14ac:dyDescent="0.35">
      <c r="A446" t="s">
        <v>34</v>
      </c>
      <c r="B446">
        <v>2014</v>
      </c>
      <c r="C446" t="s">
        <v>43</v>
      </c>
      <c r="D446" s="29">
        <v>41913</v>
      </c>
      <c r="E446" t="s">
        <v>83</v>
      </c>
      <c r="F446">
        <v>460.1</v>
      </c>
      <c r="G446">
        <v>120.1</v>
      </c>
      <c r="H446">
        <v>459.2</v>
      </c>
      <c r="I446">
        <v>120.1</v>
      </c>
      <c r="J446">
        <v>0.19599303135889248</v>
      </c>
      <c r="K446">
        <v>0</v>
      </c>
      <c r="L446" t="s">
        <v>125</v>
      </c>
      <c r="M446" t="s">
        <v>113</v>
      </c>
      <c r="N446">
        <v>10</v>
      </c>
      <c r="O446" t="s">
        <v>127</v>
      </c>
    </row>
    <row r="447" spans="1:15" hidden="1" x14ac:dyDescent="0.35">
      <c r="A447" t="s">
        <v>34</v>
      </c>
      <c r="B447">
        <v>2014</v>
      </c>
      <c r="C447" t="s">
        <v>43</v>
      </c>
      <c r="D447" s="29">
        <v>41913</v>
      </c>
      <c r="E447" t="s">
        <v>84</v>
      </c>
      <c r="F447">
        <v>230.60000000000002</v>
      </c>
      <c r="G447">
        <v>120.1</v>
      </c>
      <c r="H447">
        <v>229.8</v>
      </c>
      <c r="I447">
        <v>120.1</v>
      </c>
      <c r="J447">
        <v>0.34812880765883869</v>
      </c>
      <c r="K447">
        <v>0</v>
      </c>
      <c r="L447" t="s">
        <v>125</v>
      </c>
      <c r="M447" t="s">
        <v>113</v>
      </c>
      <c r="N447">
        <v>10</v>
      </c>
      <c r="O447" t="s">
        <v>127</v>
      </c>
    </row>
    <row r="448" spans="1:15" hidden="1" x14ac:dyDescent="0.35">
      <c r="A448" t="s">
        <v>34</v>
      </c>
      <c r="B448">
        <v>2014</v>
      </c>
      <c r="C448" t="s">
        <v>43</v>
      </c>
      <c r="D448" s="29">
        <v>41913</v>
      </c>
      <c r="E448" t="s">
        <v>21</v>
      </c>
      <c r="F448">
        <v>114.7</v>
      </c>
      <c r="G448">
        <v>120.1</v>
      </c>
      <c r="H448">
        <v>114.3</v>
      </c>
      <c r="I448">
        <v>120.1</v>
      </c>
      <c r="J448">
        <v>0.34995625546807146</v>
      </c>
      <c r="K448">
        <v>0</v>
      </c>
      <c r="L448" t="s">
        <v>125</v>
      </c>
      <c r="M448" t="s">
        <v>113</v>
      </c>
      <c r="N448">
        <v>10</v>
      </c>
      <c r="O448" t="s">
        <v>127</v>
      </c>
    </row>
    <row r="449" spans="1:15" hidden="1" x14ac:dyDescent="0.35">
      <c r="A449" t="s">
        <v>34</v>
      </c>
      <c r="B449">
        <v>2014</v>
      </c>
      <c r="C449" t="s">
        <v>43</v>
      </c>
      <c r="D449" s="29">
        <v>41913</v>
      </c>
      <c r="E449" t="s">
        <v>23</v>
      </c>
      <c r="F449">
        <v>114.3</v>
      </c>
      <c r="G449">
        <v>120.1</v>
      </c>
      <c r="H449">
        <v>113.7</v>
      </c>
      <c r="I449">
        <v>120.1</v>
      </c>
      <c r="J449">
        <v>0.52770448548812166</v>
      </c>
      <c r="K449">
        <v>0</v>
      </c>
      <c r="L449" t="s">
        <v>125</v>
      </c>
      <c r="M449" t="s">
        <v>113</v>
      </c>
      <c r="N449">
        <v>10</v>
      </c>
      <c r="O449" t="s">
        <v>127</v>
      </c>
    </row>
    <row r="450" spans="1:15" hidden="1" x14ac:dyDescent="0.35">
      <c r="A450" t="s">
        <v>33</v>
      </c>
      <c r="B450">
        <v>2014</v>
      </c>
      <c r="C450" t="s">
        <v>43</v>
      </c>
      <c r="D450" s="29">
        <v>41913</v>
      </c>
      <c r="E450" t="s">
        <v>17</v>
      </c>
      <c r="F450">
        <v>353.4</v>
      </c>
      <c r="G450">
        <v>119.1</v>
      </c>
      <c r="H450">
        <v>352.1</v>
      </c>
      <c r="I450">
        <v>119.2</v>
      </c>
      <c r="J450">
        <v>0.36921329167848749</v>
      </c>
      <c r="K450">
        <v>-8.389261744967158E-2</v>
      </c>
      <c r="L450" t="s">
        <v>125</v>
      </c>
      <c r="M450" t="s">
        <v>113</v>
      </c>
      <c r="N450">
        <v>10</v>
      </c>
      <c r="O450" t="s">
        <v>127</v>
      </c>
    </row>
    <row r="451" spans="1:15" hidden="1" x14ac:dyDescent="0.35">
      <c r="A451" t="s">
        <v>33</v>
      </c>
      <c r="B451">
        <v>2014</v>
      </c>
      <c r="C451" t="s">
        <v>43</v>
      </c>
      <c r="D451" s="29">
        <v>41913</v>
      </c>
      <c r="E451" t="s">
        <v>82</v>
      </c>
      <c r="F451">
        <v>347.9</v>
      </c>
      <c r="G451">
        <v>119.1</v>
      </c>
      <c r="H451">
        <v>347.3</v>
      </c>
      <c r="I451">
        <v>119.2</v>
      </c>
      <c r="J451">
        <v>0.17276130146846122</v>
      </c>
      <c r="K451">
        <v>-8.389261744967158E-2</v>
      </c>
      <c r="L451" t="s">
        <v>125</v>
      </c>
      <c r="M451" t="s">
        <v>113</v>
      </c>
      <c r="N451">
        <v>10</v>
      </c>
      <c r="O451" t="s">
        <v>127</v>
      </c>
    </row>
    <row r="452" spans="1:15" hidden="1" x14ac:dyDescent="0.35">
      <c r="A452" t="s">
        <v>33</v>
      </c>
      <c r="B452">
        <v>2014</v>
      </c>
      <c r="C452" t="s">
        <v>43</v>
      </c>
      <c r="D452" s="29">
        <v>41913</v>
      </c>
      <c r="E452" t="s">
        <v>83</v>
      </c>
      <c r="F452">
        <v>463.20000000000005</v>
      </c>
      <c r="G452">
        <v>119.1</v>
      </c>
      <c r="H452">
        <v>462.5</v>
      </c>
      <c r="I452">
        <v>119.2</v>
      </c>
      <c r="J452">
        <v>0.15135135135136119</v>
      </c>
      <c r="K452">
        <v>-8.389261744967158E-2</v>
      </c>
      <c r="L452" t="s">
        <v>125</v>
      </c>
      <c r="M452" t="s">
        <v>113</v>
      </c>
      <c r="N452">
        <v>10</v>
      </c>
      <c r="O452" t="s">
        <v>127</v>
      </c>
    </row>
    <row r="453" spans="1:15" hidden="1" x14ac:dyDescent="0.35">
      <c r="A453" t="s">
        <v>33</v>
      </c>
      <c r="B453">
        <v>2014</v>
      </c>
      <c r="C453" t="s">
        <v>43</v>
      </c>
      <c r="D453" s="29">
        <v>41913</v>
      </c>
      <c r="E453" t="s">
        <v>84</v>
      </c>
      <c r="F453">
        <v>229.5</v>
      </c>
      <c r="G453">
        <v>119.1</v>
      </c>
      <c r="H453">
        <v>229.1</v>
      </c>
      <c r="I453">
        <v>119.2</v>
      </c>
      <c r="J453">
        <v>0.1745962461807096</v>
      </c>
      <c r="K453">
        <v>-8.389261744967158E-2</v>
      </c>
      <c r="L453" t="s">
        <v>125</v>
      </c>
      <c r="M453" t="s">
        <v>113</v>
      </c>
      <c r="N453">
        <v>10</v>
      </c>
      <c r="O453" t="s">
        <v>127</v>
      </c>
    </row>
    <row r="454" spans="1:15" hidden="1" x14ac:dyDescent="0.35">
      <c r="A454" t="s">
        <v>33</v>
      </c>
      <c r="B454">
        <v>2014</v>
      </c>
      <c r="C454" t="s">
        <v>43</v>
      </c>
      <c r="D454" s="29">
        <v>41913</v>
      </c>
      <c r="E454" t="s">
        <v>21</v>
      </c>
      <c r="F454">
        <v>112</v>
      </c>
      <c r="G454">
        <v>119.1</v>
      </c>
      <c r="H454">
        <v>111.8</v>
      </c>
      <c r="I454">
        <v>119.2</v>
      </c>
      <c r="J454">
        <v>0.1788908765652977</v>
      </c>
      <c r="K454">
        <v>-8.389261744967158E-2</v>
      </c>
      <c r="L454" t="s">
        <v>125</v>
      </c>
      <c r="M454" t="s">
        <v>113</v>
      </c>
      <c r="N454">
        <v>10</v>
      </c>
      <c r="O454" t="s">
        <v>127</v>
      </c>
    </row>
    <row r="455" spans="1:15" hidden="1" x14ac:dyDescent="0.35">
      <c r="A455" t="s">
        <v>33</v>
      </c>
      <c r="B455">
        <v>2014</v>
      </c>
      <c r="C455" t="s">
        <v>43</v>
      </c>
      <c r="D455" s="29">
        <v>41913</v>
      </c>
      <c r="E455" t="s">
        <v>23</v>
      </c>
      <c r="F455">
        <v>112.6</v>
      </c>
      <c r="G455">
        <v>119.1</v>
      </c>
      <c r="H455">
        <v>112.3</v>
      </c>
      <c r="I455">
        <v>119.2</v>
      </c>
      <c r="J455">
        <v>0.26714158504006874</v>
      </c>
      <c r="K455">
        <v>-8.389261744967158E-2</v>
      </c>
      <c r="L455" t="s">
        <v>125</v>
      </c>
      <c r="M455" t="s">
        <v>113</v>
      </c>
      <c r="N455">
        <v>10</v>
      </c>
      <c r="O455" t="s">
        <v>127</v>
      </c>
    </row>
    <row r="456" spans="1:15" hidden="1" x14ac:dyDescent="0.35">
      <c r="A456" t="s">
        <v>33</v>
      </c>
      <c r="B456">
        <v>2014</v>
      </c>
      <c r="C456" t="s">
        <v>43</v>
      </c>
      <c r="D456" s="29">
        <v>41913</v>
      </c>
      <c r="E456" t="s">
        <v>75</v>
      </c>
      <c r="F456">
        <v>1472.3</v>
      </c>
      <c r="G456">
        <v>119.1</v>
      </c>
      <c r="H456">
        <v>1478.9000000000003</v>
      </c>
      <c r="I456">
        <v>119.2</v>
      </c>
      <c r="J456">
        <v>-0.44627763878560839</v>
      </c>
      <c r="K456">
        <v>-8.389261744967158E-2</v>
      </c>
      <c r="L456" t="s">
        <v>125</v>
      </c>
      <c r="M456" t="s">
        <v>113</v>
      </c>
      <c r="N456">
        <v>10</v>
      </c>
      <c r="O456" t="s">
        <v>127</v>
      </c>
    </row>
    <row r="457" spans="1:15" hidden="1" x14ac:dyDescent="0.35">
      <c r="A457" t="s">
        <v>30</v>
      </c>
      <c r="B457">
        <v>2014</v>
      </c>
      <c r="C457" t="s">
        <v>43</v>
      </c>
      <c r="D457" s="29">
        <v>41913</v>
      </c>
      <c r="E457" t="s">
        <v>17</v>
      </c>
      <c r="F457">
        <v>365.3</v>
      </c>
      <c r="G457">
        <v>121</v>
      </c>
      <c r="H457">
        <v>362.2</v>
      </c>
      <c r="I457">
        <v>120.9</v>
      </c>
      <c r="J457">
        <v>0.85588072887907862</v>
      </c>
      <c r="K457">
        <v>8.2712985938787689E-2</v>
      </c>
      <c r="L457" t="s">
        <v>125</v>
      </c>
      <c r="M457" t="s">
        <v>113</v>
      </c>
      <c r="N457">
        <v>10</v>
      </c>
      <c r="O457" t="s">
        <v>127</v>
      </c>
    </row>
    <row r="458" spans="1:15" hidden="1" x14ac:dyDescent="0.35">
      <c r="A458" t="s">
        <v>30</v>
      </c>
      <c r="B458">
        <v>2014</v>
      </c>
      <c r="C458" t="s">
        <v>43</v>
      </c>
      <c r="D458" s="29">
        <v>41913</v>
      </c>
      <c r="E458" t="s">
        <v>82</v>
      </c>
      <c r="F458">
        <v>346.20000000000005</v>
      </c>
      <c r="G458">
        <v>121</v>
      </c>
      <c r="H458">
        <v>345.5</v>
      </c>
      <c r="I458">
        <v>120.9</v>
      </c>
      <c r="J458">
        <v>0.20260492040522302</v>
      </c>
      <c r="K458">
        <v>8.2712985938787689E-2</v>
      </c>
      <c r="L458" t="s">
        <v>125</v>
      </c>
      <c r="M458" t="s">
        <v>113</v>
      </c>
      <c r="N458">
        <v>10</v>
      </c>
      <c r="O458" t="s">
        <v>127</v>
      </c>
    </row>
    <row r="459" spans="1:15" hidden="1" x14ac:dyDescent="0.35">
      <c r="A459" t="s">
        <v>30</v>
      </c>
      <c r="B459">
        <v>2014</v>
      </c>
      <c r="C459" t="s">
        <v>43</v>
      </c>
      <c r="D459" s="29">
        <v>41913</v>
      </c>
      <c r="E459" t="s">
        <v>83</v>
      </c>
      <c r="F459">
        <v>459.1</v>
      </c>
      <c r="G459">
        <v>121</v>
      </c>
      <c r="H459">
        <v>457.70000000000005</v>
      </c>
      <c r="I459">
        <v>120.9</v>
      </c>
      <c r="J459">
        <v>0.30587721214769004</v>
      </c>
      <c r="K459">
        <v>8.2712985938787689E-2</v>
      </c>
      <c r="L459" t="s">
        <v>125</v>
      </c>
      <c r="M459" t="s">
        <v>113</v>
      </c>
      <c r="N459">
        <v>10</v>
      </c>
      <c r="O459" t="s">
        <v>127</v>
      </c>
    </row>
    <row r="460" spans="1:15" hidden="1" x14ac:dyDescent="0.35">
      <c r="A460" t="s">
        <v>30</v>
      </c>
      <c r="B460">
        <v>2014</v>
      </c>
      <c r="C460" t="s">
        <v>43</v>
      </c>
      <c r="D460" s="29">
        <v>41913</v>
      </c>
      <c r="E460" t="s">
        <v>84</v>
      </c>
      <c r="F460">
        <v>231.5</v>
      </c>
      <c r="G460">
        <v>121</v>
      </c>
      <c r="H460">
        <v>230.4</v>
      </c>
      <c r="I460">
        <v>120.9</v>
      </c>
      <c r="J460">
        <v>0.47743055555555308</v>
      </c>
      <c r="K460">
        <v>8.2712985938787689E-2</v>
      </c>
      <c r="L460" t="s">
        <v>125</v>
      </c>
      <c r="M460" t="s">
        <v>113</v>
      </c>
      <c r="N460">
        <v>10</v>
      </c>
      <c r="O460" t="s">
        <v>127</v>
      </c>
    </row>
    <row r="461" spans="1:15" hidden="1" x14ac:dyDescent="0.35">
      <c r="A461" t="s">
        <v>30</v>
      </c>
      <c r="B461">
        <v>2014</v>
      </c>
      <c r="C461" t="s">
        <v>43</v>
      </c>
      <c r="D461" s="29">
        <v>41913</v>
      </c>
      <c r="E461" t="s">
        <v>21</v>
      </c>
      <c r="F461">
        <v>116.4</v>
      </c>
      <c r="G461">
        <v>121</v>
      </c>
      <c r="H461">
        <v>115.8</v>
      </c>
      <c r="I461">
        <v>120.9</v>
      </c>
      <c r="J461">
        <v>0.51813471502591413</v>
      </c>
      <c r="K461">
        <v>8.2712985938787689E-2</v>
      </c>
      <c r="L461" t="s">
        <v>125</v>
      </c>
      <c r="M461" t="s">
        <v>113</v>
      </c>
      <c r="N461">
        <v>10</v>
      </c>
      <c r="O461" t="s">
        <v>127</v>
      </c>
    </row>
    <row r="462" spans="1:15" hidden="1" x14ac:dyDescent="0.35">
      <c r="A462" t="s">
        <v>30</v>
      </c>
      <c r="B462">
        <v>2014</v>
      </c>
      <c r="C462" t="s">
        <v>43</v>
      </c>
      <c r="D462" s="29">
        <v>41913</v>
      </c>
      <c r="E462" t="s">
        <v>23</v>
      </c>
      <c r="F462">
        <v>115.3</v>
      </c>
      <c r="G462">
        <v>121</v>
      </c>
      <c r="H462">
        <v>114.5</v>
      </c>
      <c r="I462">
        <v>120.9</v>
      </c>
      <c r="J462">
        <v>0.69868995633187525</v>
      </c>
      <c r="K462">
        <v>8.2712985938787689E-2</v>
      </c>
      <c r="L462" t="s">
        <v>125</v>
      </c>
      <c r="M462" t="s">
        <v>113</v>
      </c>
      <c r="N462">
        <v>10</v>
      </c>
      <c r="O462" t="s">
        <v>127</v>
      </c>
    </row>
    <row r="463" spans="1:15" hidden="1" x14ac:dyDescent="0.35">
      <c r="A463" t="s">
        <v>30</v>
      </c>
      <c r="B463">
        <v>2014</v>
      </c>
      <c r="C463" t="s">
        <v>43</v>
      </c>
      <c r="D463" s="29">
        <v>41913</v>
      </c>
      <c r="E463" t="s">
        <v>75</v>
      </c>
      <c r="F463">
        <v>1464.3999999999999</v>
      </c>
      <c r="G463">
        <v>121</v>
      </c>
      <c r="H463">
        <v>1466.7</v>
      </c>
      <c r="I463">
        <v>120.9</v>
      </c>
      <c r="J463">
        <v>-0.15681461784960671</v>
      </c>
      <c r="K463">
        <v>8.2712985938787689E-2</v>
      </c>
      <c r="L463" t="s">
        <v>125</v>
      </c>
      <c r="M463" t="s">
        <v>113</v>
      </c>
      <c r="N463">
        <v>10</v>
      </c>
      <c r="O463" t="s">
        <v>127</v>
      </c>
    </row>
    <row r="464" spans="1:15" hidden="1" x14ac:dyDescent="0.35">
      <c r="A464" t="s">
        <v>34</v>
      </c>
      <c r="B464">
        <v>2014</v>
      </c>
      <c r="C464" t="s">
        <v>45</v>
      </c>
      <c r="D464" s="29">
        <v>41944</v>
      </c>
      <c r="E464" t="s">
        <v>75</v>
      </c>
      <c r="F464">
        <v>1466.8</v>
      </c>
      <c r="G464">
        <v>120.1</v>
      </c>
      <c r="H464">
        <v>1466.6000000000001</v>
      </c>
      <c r="I464">
        <v>120.1</v>
      </c>
      <c r="J464">
        <v>1.3636983499237563E-2</v>
      </c>
      <c r="K464">
        <v>0</v>
      </c>
      <c r="L464" t="s">
        <v>125</v>
      </c>
      <c r="M464" t="s">
        <v>113</v>
      </c>
      <c r="N464">
        <v>11</v>
      </c>
      <c r="O464" t="s">
        <v>114</v>
      </c>
    </row>
    <row r="465" spans="1:15" hidden="1" x14ac:dyDescent="0.35">
      <c r="A465" t="s">
        <v>34</v>
      </c>
      <c r="B465">
        <v>2014</v>
      </c>
      <c r="C465" t="s">
        <v>45</v>
      </c>
      <c r="D465" s="29">
        <v>41944</v>
      </c>
      <c r="E465" t="s">
        <v>17</v>
      </c>
      <c r="F465">
        <v>362.1</v>
      </c>
      <c r="G465">
        <v>120.1</v>
      </c>
      <c r="H465">
        <v>360.6</v>
      </c>
      <c r="I465">
        <v>120.1</v>
      </c>
      <c r="J465">
        <v>0.41597337770382692</v>
      </c>
      <c r="K465">
        <v>0</v>
      </c>
      <c r="L465" t="s">
        <v>125</v>
      </c>
      <c r="M465" t="s">
        <v>113</v>
      </c>
      <c r="N465">
        <v>11</v>
      </c>
      <c r="O465" t="s">
        <v>114</v>
      </c>
    </row>
    <row r="466" spans="1:15" hidden="1" x14ac:dyDescent="0.35">
      <c r="A466" t="s">
        <v>34</v>
      </c>
      <c r="B466">
        <v>2014</v>
      </c>
      <c r="C466" t="s">
        <v>45</v>
      </c>
      <c r="D466" s="29">
        <v>41944</v>
      </c>
      <c r="E466" t="s">
        <v>82</v>
      </c>
      <c r="F466">
        <v>346.9</v>
      </c>
      <c r="G466">
        <v>120.1</v>
      </c>
      <c r="H466">
        <v>347.3</v>
      </c>
      <c r="I466">
        <v>120.1</v>
      </c>
      <c r="J466">
        <v>-0.11517420097899053</v>
      </c>
      <c r="K466">
        <v>0</v>
      </c>
      <c r="L466" t="s">
        <v>125</v>
      </c>
      <c r="M466" t="s">
        <v>113</v>
      </c>
      <c r="N466">
        <v>11</v>
      </c>
      <c r="O466" t="s">
        <v>114</v>
      </c>
    </row>
    <row r="467" spans="1:15" hidden="1" x14ac:dyDescent="0.35">
      <c r="A467" t="s">
        <v>34</v>
      </c>
      <c r="B467">
        <v>2014</v>
      </c>
      <c r="C467" t="s">
        <v>45</v>
      </c>
      <c r="D467" s="29">
        <v>41944</v>
      </c>
      <c r="E467" t="s">
        <v>83</v>
      </c>
      <c r="F467">
        <v>461.29999999999995</v>
      </c>
      <c r="G467">
        <v>120.1</v>
      </c>
      <c r="H467">
        <v>460.1</v>
      </c>
      <c r="I467">
        <v>120.1</v>
      </c>
      <c r="J467">
        <v>0.26081286676807902</v>
      </c>
      <c r="K467">
        <v>0</v>
      </c>
      <c r="L467" t="s">
        <v>125</v>
      </c>
      <c r="M467" t="s">
        <v>113</v>
      </c>
      <c r="N467">
        <v>11</v>
      </c>
      <c r="O467" t="s">
        <v>114</v>
      </c>
    </row>
    <row r="468" spans="1:15" hidden="1" x14ac:dyDescent="0.35">
      <c r="A468" t="s">
        <v>34</v>
      </c>
      <c r="B468">
        <v>2014</v>
      </c>
      <c r="C468" t="s">
        <v>45</v>
      </c>
      <c r="D468" s="29">
        <v>41944</v>
      </c>
      <c r="E468" t="s">
        <v>84</v>
      </c>
      <c r="F468">
        <v>231.1</v>
      </c>
      <c r="G468">
        <v>120.1</v>
      </c>
      <c r="H468">
        <v>230.60000000000002</v>
      </c>
      <c r="I468">
        <v>120.1</v>
      </c>
      <c r="J468">
        <v>0.21682567215957135</v>
      </c>
      <c r="K468">
        <v>0</v>
      </c>
      <c r="L468" t="s">
        <v>125</v>
      </c>
      <c r="M468" t="s">
        <v>113</v>
      </c>
      <c r="N468">
        <v>11</v>
      </c>
      <c r="O468" t="s">
        <v>114</v>
      </c>
    </row>
    <row r="469" spans="1:15" hidden="1" x14ac:dyDescent="0.35">
      <c r="A469" t="s">
        <v>34</v>
      </c>
      <c r="B469">
        <v>2014</v>
      </c>
      <c r="C469" t="s">
        <v>45</v>
      </c>
      <c r="D469" s="29">
        <v>41944</v>
      </c>
      <c r="E469" t="s">
        <v>21</v>
      </c>
      <c r="F469">
        <v>115.5</v>
      </c>
      <c r="G469">
        <v>120.1</v>
      </c>
      <c r="H469">
        <v>114.7</v>
      </c>
      <c r="I469">
        <v>120.1</v>
      </c>
      <c r="J469">
        <v>0.69747166521359816</v>
      </c>
      <c r="K469">
        <v>0</v>
      </c>
      <c r="L469" t="s">
        <v>125</v>
      </c>
      <c r="M469" t="s">
        <v>113</v>
      </c>
      <c r="N469">
        <v>11</v>
      </c>
      <c r="O469" t="s">
        <v>114</v>
      </c>
    </row>
    <row r="470" spans="1:15" hidden="1" x14ac:dyDescent="0.35">
      <c r="A470" t="s">
        <v>34</v>
      </c>
      <c r="B470">
        <v>2014</v>
      </c>
      <c r="C470" t="s">
        <v>45</v>
      </c>
      <c r="D470" s="29">
        <v>41944</v>
      </c>
      <c r="E470" t="s">
        <v>23</v>
      </c>
      <c r="F470">
        <v>114.8</v>
      </c>
      <c r="G470">
        <v>120.1</v>
      </c>
      <c r="H470">
        <v>114.3</v>
      </c>
      <c r="I470">
        <v>120.1</v>
      </c>
      <c r="J470">
        <v>0.43744531933508313</v>
      </c>
      <c r="K470">
        <v>0</v>
      </c>
      <c r="L470" t="s">
        <v>125</v>
      </c>
      <c r="M470" t="s">
        <v>113</v>
      </c>
      <c r="N470">
        <v>11</v>
      </c>
      <c r="O470" t="s">
        <v>114</v>
      </c>
    </row>
    <row r="471" spans="1:15" hidden="1" x14ac:dyDescent="0.35">
      <c r="A471" t="s">
        <v>33</v>
      </c>
      <c r="B471">
        <v>2014</v>
      </c>
      <c r="C471" t="s">
        <v>45</v>
      </c>
      <c r="D471" s="29">
        <v>41944</v>
      </c>
      <c r="E471" t="s">
        <v>17</v>
      </c>
      <c r="F471">
        <v>355.2</v>
      </c>
      <c r="G471">
        <v>119</v>
      </c>
      <c r="H471">
        <v>353.4</v>
      </c>
      <c r="I471">
        <v>119.1</v>
      </c>
      <c r="J471">
        <v>0.50933786078098797</v>
      </c>
      <c r="K471">
        <v>-8.3963056255242918E-2</v>
      </c>
      <c r="L471" t="s">
        <v>125</v>
      </c>
      <c r="M471" t="s">
        <v>113</v>
      </c>
      <c r="N471">
        <v>11</v>
      </c>
      <c r="O471" t="s">
        <v>114</v>
      </c>
    </row>
    <row r="472" spans="1:15" hidden="1" x14ac:dyDescent="0.35">
      <c r="A472" t="s">
        <v>33</v>
      </c>
      <c r="B472">
        <v>2014</v>
      </c>
      <c r="C472" t="s">
        <v>45</v>
      </c>
      <c r="D472" s="29">
        <v>41944</v>
      </c>
      <c r="E472" t="s">
        <v>82</v>
      </c>
      <c r="F472">
        <v>347.1</v>
      </c>
      <c r="G472">
        <v>119</v>
      </c>
      <c r="H472">
        <v>347.9</v>
      </c>
      <c r="I472">
        <v>119.1</v>
      </c>
      <c r="J472">
        <v>-0.22995113538371789</v>
      </c>
      <c r="K472">
        <v>-8.3963056255242918E-2</v>
      </c>
      <c r="L472" t="s">
        <v>125</v>
      </c>
      <c r="M472" t="s">
        <v>113</v>
      </c>
      <c r="N472">
        <v>11</v>
      </c>
      <c r="O472" t="s">
        <v>114</v>
      </c>
    </row>
    <row r="473" spans="1:15" hidden="1" x14ac:dyDescent="0.35">
      <c r="A473" t="s">
        <v>33</v>
      </c>
      <c r="B473">
        <v>2014</v>
      </c>
      <c r="C473" t="s">
        <v>45</v>
      </c>
      <c r="D473" s="29">
        <v>41944</v>
      </c>
      <c r="E473" t="s">
        <v>83</v>
      </c>
      <c r="F473">
        <v>465.20000000000005</v>
      </c>
      <c r="G473">
        <v>119</v>
      </c>
      <c r="H473">
        <v>463.20000000000005</v>
      </c>
      <c r="I473">
        <v>119.1</v>
      </c>
      <c r="J473">
        <v>0.43177892918825556</v>
      </c>
      <c r="K473">
        <v>-8.3963056255242918E-2</v>
      </c>
      <c r="L473" t="s">
        <v>125</v>
      </c>
      <c r="M473" t="s">
        <v>113</v>
      </c>
      <c r="N473">
        <v>11</v>
      </c>
      <c r="O473" t="s">
        <v>114</v>
      </c>
    </row>
    <row r="474" spans="1:15" hidden="1" x14ac:dyDescent="0.35">
      <c r="A474" t="s">
        <v>33</v>
      </c>
      <c r="B474">
        <v>2014</v>
      </c>
      <c r="C474" t="s">
        <v>45</v>
      </c>
      <c r="D474" s="29">
        <v>41944</v>
      </c>
      <c r="E474" t="s">
        <v>84</v>
      </c>
      <c r="F474">
        <v>229.8</v>
      </c>
      <c r="G474">
        <v>119</v>
      </c>
      <c r="H474">
        <v>229.5</v>
      </c>
      <c r="I474">
        <v>119.1</v>
      </c>
      <c r="J474">
        <v>0.13071895424837096</v>
      </c>
      <c r="K474">
        <v>-8.3963056255242918E-2</v>
      </c>
      <c r="L474" t="s">
        <v>125</v>
      </c>
      <c r="M474" t="s">
        <v>113</v>
      </c>
      <c r="N474">
        <v>11</v>
      </c>
      <c r="O474" t="s">
        <v>114</v>
      </c>
    </row>
    <row r="475" spans="1:15" hidden="1" x14ac:dyDescent="0.35">
      <c r="A475" t="s">
        <v>33</v>
      </c>
      <c r="B475">
        <v>2014</v>
      </c>
      <c r="C475" t="s">
        <v>45</v>
      </c>
      <c r="D475" s="29">
        <v>41944</v>
      </c>
      <c r="E475" t="s">
        <v>21</v>
      </c>
      <c r="F475">
        <v>112.6</v>
      </c>
      <c r="G475">
        <v>119</v>
      </c>
      <c r="H475">
        <v>112</v>
      </c>
      <c r="I475">
        <v>119.1</v>
      </c>
      <c r="J475">
        <v>0.53571428571428059</v>
      </c>
      <c r="K475">
        <v>-8.3963056255242918E-2</v>
      </c>
      <c r="L475" t="s">
        <v>125</v>
      </c>
      <c r="M475" t="s">
        <v>113</v>
      </c>
      <c r="N475">
        <v>11</v>
      </c>
      <c r="O475" t="s">
        <v>114</v>
      </c>
    </row>
    <row r="476" spans="1:15" hidden="1" x14ac:dyDescent="0.35">
      <c r="A476" t="s">
        <v>33</v>
      </c>
      <c r="B476">
        <v>2014</v>
      </c>
      <c r="C476" t="s">
        <v>45</v>
      </c>
      <c r="D476" s="29">
        <v>41944</v>
      </c>
      <c r="E476" t="s">
        <v>23</v>
      </c>
      <c r="F476">
        <v>113</v>
      </c>
      <c r="G476">
        <v>119</v>
      </c>
      <c r="H476">
        <v>112.6</v>
      </c>
      <c r="I476">
        <v>119.1</v>
      </c>
      <c r="J476">
        <v>0.355239786856133</v>
      </c>
      <c r="K476">
        <v>-8.3963056255242918E-2</v>
      </c>
      <c r="L476" t="s">
        <v>125</v>
      </c>
      <c r="M476" t="s">
        <v>113</v>
      </c>
      <c r="N476">
        <v>11</v>
      </c>
      <c r="O476" t="s">
        <v>114</v>
      </c>
    </row>
    <row r="477" spans="1:15" hidden="1" x14ac:dyDescent="0.35">
      <c r="A477" t="s">
        <v>33</v>
      </c>
      <c r="B477">
        <v>2014</v>
      </c>
      <c r="C477" t="s">
        <v>45</v>
      </c>
      <c r="D477" s="29">
        <v>41944</v>
      </c>
      <c r="E477" t="s">
        <v>75</v>
      </c>
      <c r="F477">
        <v>1472</v>
      </c>
      <c r="G477">
        <v>119</v>
      </c>
      <c r="H477">
        <v>1472.3</v>
      </c>
      <c r="I477">
        <v>119.1</v>
      </c>
      <c r="J477">
        <v>-2.0376282007739898E-2</v>
      </c>
      <c r="K477">
        <v>-8.3963056255242918E-2</v>
      </c>
      <c r="L477" t="s">
        <v>125</v>
      </c>
      <c r="M477" t="s">
        <v>113</v>
      </c>
      <c r="N477">
        <v>11</v>
      </c>
      <c r="O477" t="s">
        <v>114</v>
      </c>
    </row>
    <row r="478" spans="1:15" hidden="1" x14ac:dyDescent="0.35">
      <c r="A478" t="s">
        <v>30</v>
      </c>
      <c r="B478">
        <v>2014</v>
      </c>
      <c r="C478" t="s">
        <v>45</v>
      </c>
      <c r="D478" s="29">
        <v>41944</v>
      </c>
      <c r="E478" t="s">
        <v>17</v>
      </c>
      <c r="F478">
        <v>366.70000000000005</v>
      </c>
      <c r="G478">
        <v>121.1</v>
      </c>
      <c r="H478">
        <v>365.3</v>
      </c>
      <c r="I478">
        <v>121</v>
      </c>
      <c r="J478">
        <v>0.38324664659185165</v>
      </c>
      <c r="K478">
        <v>8.2644628099168851E-2</v>
      </c>
      <c r="L478" t="s">
        <v>125</v>
      </c>
      <c r="M478" t="s">
        <v>113</v>
      </c>
      <c r="N478">
        <v>11</v>
      </c>
      <c r="O478" t="s">
        <v>114</v>
      </c>
    </row>
    <row r="479" spans="1:15" hidden="1" x14ac:dyDescent="0.35">
      <c r="A479" t="s">
        <v>30</v>
      </c>
      <c r="B479">
        <v>2014</v>
      </c>
      <c r="C479" t="s">
        <v>45</v>
      </c>
      <c r="D479" s="29">
        <v>41944</v>
      </c>
      <c r="E479" t="s">
        <v>82</v>
      </c>
      <c r="F479">
        <v>346.3</v>
      </c>
      <c r="G479">
        <v>121.1</v>
      </c>
      <c r="H479">
        <v>346.20000000000005</v>
      </c>
      <c r="I479">
        <v>121</v>
      </c>
      <c r="J479">
        <v>2.8885037550538957E-2</v>
      </c>
      <c r="K479">
        <v>8.2644628099168851E-2</v>
      </c>
      <c r="L479" t="s">
        <v>125</v>
      </c>
      <c r="M479" t="s">
        <v>113</v>
      </c>
      <c r="N479">
        <v>11</v>
      </c>
      <c r="O479" t="s">
        <v>114</v>
      </c>
    </row>
    <row r="480" spans="1:15" hidden="1" x14ac:dyDescent="0.35">
      <c r="A480" t="s">
        <v>30</v>
      </c>
      <c r="B480">
        <v>2014</v>
      </c>
      <c r="C480" t="s">
        <v>45</v>
      </c>
      <c r="D480" s="29">
        <v>41944</v>
      </c>
      <c r="E480" t="s">
        <v>83</v>
      </c>
      <c r="F480">
        <v>459.7</v>
      </c>
      <c r="G480">
        <v>121.1</v>
      </c>
      <c r="H480">
        <v>459.1</v>
      </c>
      <c r="I480">
        <v>121</v>
      </c>
      <c r="J480">
        <v>0.13069048137659897</v>
      </c>
      <c r="K480">
        <v>8.2644628099168851E-2</v>
      </c>
      <c r="L480" t="s">
        <v>125</v>
      </c>
      <c r="M480" t="s">
        <v>113</v>
      </c>
      <c r="N480">
        <v>11</v>
      </c>
      <c r="O480" t="s">
        <v>114</v>
      </c>
    </row>
    <row r="481" spans="1:15" hidden="1" x14ac:dyDescent="0.35">
      <c r="A481" t="s">
        <v>30</v>
      </c>
      <c r="B481">
        <v>2014</v>
      </c>
      <c r="C481" t="s">
        <v>45</v>
      </c>
      <c r="D481" s="29">
        <v>41944</v>
      </c>
      <c r="E481" t="s">
        <v>84</v>
      </c>
      <c r="F481">
        <v>232.2</v>
      </c>
      <c r="G481">
        <v>121.1</v>
      </c>
      <c r="H481">
        <v>231.5</v>
      </c>
      <c r="I481">
        <v>121</v>
      </c>
      <c r="J481">
        <v>0.3023758099352003</v>
      </c>
      <c r="K481">
        <v>8.2644628099168851E-2</v>
      </c>
      <c r="L481" t="s">
        <v>125</v>
      </c>
      <c r="M481" t="s">
        <v>113</v>
      </c>
      <c r="N481">
        <v>11</v>
      </c>
      <c r="O481" t="s">
        <v>114</v>
      </c>
    </row>
    <row r="482" spans="1:15" hidden="1" x14ac:dyDescent="0.35">
      <c r="A482" t="s">
        <v>30</v>
      </c>
      <c r="B482">
        <v>2014</v>
      </c>
      <c r="C482" t="s">
        <v>45</v>
      </c>
      <c r="D482" s="29">
        <v>41944</v>
      </c>
      <c r="E482" t="s">
        <v>21</v>
      </c>
      <c r="F482">
        <v>117.3</v>
      </c>
      <c r="G482">
        <v>121.1</v>
      </c>
      <c r="H482">
        <v>116.4</v>
      </c>
      <c r="I482">
        <v>121</v>
      </c>
      <c r="J482">
        <v>0.77319587628865249</v>
      </c>
      <c r="K482">
        <v>8.2644628099168851E-2</v>
      </c>
      <c r="L482" t="s">
        <v>125</v>
      </c>
      <c r="M482" t="s">
        <v>113</v>
      </c>
      <c r="N482">
        <v>11</v>
      </c>
      <c r="O482" t="s">
        <v>114</v>
      </c>
    </row>
    <row r="483" spans="1:15" hidden="1" x14ac:dyDescent="0.35">
      <c r="A483" t="s">
        <v>30</v>
      </c>
      <c r="B483">
        <v>2014</v>
      </c>
      <c r="C483" t="s">
        <v>45</v>
      </c>
      <c r="D483" s="29">
        <v>41944</v>
      </c>
      <c r="E483" t="s">
        <v>23</v>
      </c>
      <c r="F483">
        <v>115.9</v>
      </c>
      <c r="G483">
        <v>121.1</v>
      </c>
      <c r="H483">
        <v>115.3</v>
      </c>
      <c r="I483">
        <v>121</v>
      </c>
      <c r="J483">
        <v>0.52038161318300824</v>
      </c>
      <c r="K483">
        <v>8.2644628099168851E-2</v>
      </c>
      <c r="L483" t="s">
        <v>125</v>
      </c>
      <c r="M483" t="s">
        <v>113</v>
      </c>
      <c r="N483">
        <v>11</v>
      </c>
      <c r="O483" t="s">
        <v>114</v>
      </c>
    </row>
    <row r="484" spans="1:15" hidden="1" x14ac:dyDescent="0.35">
      <c r="A484" t="s">
        <v>30</v>
      </c>
      <c r="B484">
        <v>2014</v>
      </c>
      <c r="C484" t="s">
        <v>45</v>
      </c>
      <c r="D484" s="29">
        <v>41944</v>
      </c>
      <c r="E484" t="s">
        <v>75</v>
      </c>
      <c r="F484">
        <v>1465.2</v>
      </c>
      <c r="G484">
        <v>121.1</v>
      </c>
      <c r="H484">
        <v>1464.3999999999999</v>
      </c>
      <c r="I484">
        <v>121</v>
      </c>
      <c r="J484">
        <v>5.4629882545764959E-2</v>
      </c>
      <c r="K484">
        <v>8.2644628099168851E-2</v>
      </c>
      <c r="L484" t="s">
        <v>125</v>
      </c>
      <c r="M484" t="s">
        <v>113</v>
      </c>
      <c r="N484">
        <v>11</v>
      </c>
      <c r="O484" t="s">
        <v>114</v>
      </c>
    </row>
    <row r="485" spans="1:15" hidden="1" x14ac:dyDescent="0.35">
      <c r="A485" t="s">
        <v>34</v>
      </c>
      <c r="B485">
        <v>2014</v>
      </c>
      <c r="C485" t="s">
        <v>46</v>
      </c>
      <c r="D485" s="29">
        <v>41974</v>
      </c>
      <c r="E485" t="s">
        <v>23</v>
      </c>
      <c r="F485">
        <v>115.1</v>
      </c>
      <c r="G485">
        <v>119.4</v>
      </c>
      <c r="H485">
        <v>114.8</v>
      </c>
      <c r="I485">
        <v>120.1</v>
      </c>
      <c r="J485">
        <v>0.26132404181184427</v>
      </c>
      <c r="K485">
        <v>-0.58284762697750925</v>
      </c>
      <c r="L485" t="s">
        <v>125</v>
      </c>
      <c r="M485" t="s">
        <v>113</v>
      </c>
      <c r="N485">
        <v>12</v>
      </c>
      <c r="O485" t="s">
        <v>131</v>
      </c>
    </row>
    <row r="486" spans="1:15" hidden="1" x14ac:dyDescent="0.35">
      <c r="A486" t="s">
        <v>34</v>
      </c>
      <c r="B486">
        <v>2014</v>
      </c>
      <c r="C486" t="s">
        <v>46</v>
      </c>
      <c r="D486" s="29">
        <v>41974</v>
      </c>
      <c r="E486" t="s">
        <v>21</v>
      </c>
      <c r="F486">
        <v>115.7</v>
      </c>
      <c r="G486">
        <v>119.4</v>
      </c>
      <c r="H486">
        <v>115.5</v>
      </c>
      <c r="I486">
        <v>120.1</v>
      </c>
      <c r="J486">
        <v>0.17316017316017562</v>
      </c>
      <c r="K486">
        <v>-0.58284762697750925</v>
      </c>
      <c r="L486" t="s">
        <v>125</v>
      </c>
      <c r="M486" t="s">
        <v>113</v>
      </c>
      <c r="N486">
        <v>12</v>
      </c>
      <c r="O486" t="s">
        <v>131</v>
      </c>
    </row>
    <row r="487" spans="1:15" hidden="1" x14ac:dyDescent="0.35">
      <c r="A487" t="s">
        <v>34</v>
      </c>
      <c r="B487">
        <v>2014</v>
      </c>
      <c r="C487" t="s">
        <v>46</v>
      </c>
      <c r="D487" s="29">
        <v>41974</v>
      </c>
      <c r="E487" t="s">
        <v>84</v>
      </c>
      <c r="F487">
        <v>231.3</v>
      </c>
      <c r="G487">
        <v>119.4</v>
      </c>
      <c r="H487">
        <v>231.1</v>
      </c>
      <c r="I487">
        <v>120.1</v>
      </c>
      <c r="J487">
        <v>8.6542622241461295E-2</v>
      </c>
      <c r="K487">
        <v>-0.58284762697750925</v>
      </c>
      <c r="L487" t="s">
        <v>125</v>
      </c>
      <c r="M487" t="s">
        <v>113</v>
      </c>
      <c r="N487">
        <v>12</v>
      </c>
      <c r="O487" t="s">
        <v>131</v>
      </c>
    </row>
    <row r="488" spans="1:15" hidden="1" x14ac:dyDescent="0.35">
      <c r="A488" t="s">
        <v>34</v>
      </c>
      <c r="B488">
        <v>2014</v>
      </c>
      <c r="C488" t="s">
        <v>46</v>
      </c>
      <c r="D488" s="29">
        <v>41974</v>
      </c>
      <c r="E488" t="s">
        <v>83</v>
      </c>
      <c r="F488">
        <v>463.50000000000006</v>
      </c>
      <c r="G488">
        <v>119.4</v>
      </c>
      <c r="H488">
        <v>461.29999999999995</v>
      </c>
      <c r="I488">
        <v>120.1</v>
      </c>
      <c r="J488">
        <v>0.47691307175376169</v>
      </c>
      <c r="K488">
        <v>-0.58284762697750925</v>
      </c>
      <c r="L488" t="s">
        <v>125</v>
      </c>
      <c r="M488" t="s">
        <v>113</v>
      </c>
      <c r="N488">
        <v>12</v>
      </c>
      <c r="O488" t="s">
        <v>131</v>
      </c>
    </row>
    <row r="489" spans="1:15" hidden="1" x14ac:dyDescent="0.35">
      <c r="A489" t="s">
        <v>34</v>
      </c>
      <c r="B489">
        <v>2014</v>
      </c>
      <c r="C489" t="s">
        <v>46</v>
      </c>
      <c r="D489" s="29">
        <v>41974</v>
      </c>
      <c r="E489" t="s">
        <v>82</v>
      </c>
      <c r="F489">
        <v>346.1</v>
      </c>
      <c r="G489">
        <v>119.4</v>
      </c>
      <c r="H489">
        <v>346.9</v>
      </c>
      <c r="I489">
        <v>120.1</v>
      </c>
      <c r="J489">
        <v>-0.23061400980108232</v>
      </c>
      <c r="K489">
        <v>-0.58284762697750925</v>
      </c>
      <c r="L489" t="s">
        <v>125</v>
      </c>
      <c r="M489" t="s">
        <v>113</v>
      </c>
      <c r="N489">
        <v>12</v>
      </c>
      <c r="O489" t="s">
        <v>131</v>
      </c>
    </row>
    <row r="490" spans="1:15" hidden="1" x14ac:dyDescent="0.35">
      <c r="A490" t="s">
        <v>34</v>
      </c>
      <c r="B490">
        <v>2014</v>
      </c>
      <c r="C490" t="s">
        <v>46</v>
      </c>
      <c r="D490" s="29">
        <v>41974</v>
      </c>
      <c r="E490" t="s">
        <v>17</v>
      </c>
      <c r="F490">
        <v>363.2</v>
      </c>
      <c r="G490">
        <v>119.4</v>
      </c>
      <c r="H490">
        <v>362.1</v>
      </c>
      <c r="I490">
        <v>120.1</v>
      </c>
      <c r="J490">
        <v>0.30378348522506649</v>
      </c>
      <c r="K490">
        <v>-0.58284762697750925</v>
      </c>
      <c r="L490" t="s">
        <v>125</v>
      </c>
      <c r="M490" t="s">
        <v>113</v>
      </c>
      <c r="N490">
        <v>12</v>
      </c>
      <c r="O490" t="s">
        <v>131</v>
      </c>
    </row>
    <row r="491" spans="1:15" hidden="1" x14ac:dyDescent="0.35">
      <c r="A491" t="s">
        <v>34</v>
      </c>
      <c r="B491">
        <v>2014</v>
      </c>
      <c r="C491" t="s">
        <v>46</v>
      </c>
      <c r="D491" s="29">
        <v>41974</v>
      </c>
      <c r="E491" t="s">
        <v>75</v>
      </c>
      <c r="F491">
        <v>1454.8999999999999</v>
      </c>
      <c r="G491">
        <v>119.4</v>
      </c>
      <c r="H491">
        <v>1466.8</v>
      </c>
      <c r="I491">
        <v>120.1</v>
      </c>
      <c r="J491">
        <v>-0.81128988273793912</v>
      </c>
      <c r="K491">
        <v>-0.58284762697750925</v>
      </c>
      <c r="L491" t="s">
        <v>125</v>
      </c>
      <c r="M491" t="s">
        <v>113</v>
      </c>
      <c r="N491">
        <v>12</v>
      </c>
      <c r="O491" t="s">
        <v>131</v>
      </c>
    </row>
    <row r="492" spans="1:15" hidden="1" x14ac:dyDescent="0.35">
      <c r="A492" t="s">
        <v>33</v>
      </c>
      <c r="B492">
        <v>2014</v>
      </c>
      <c r="C492" t="s">
        <v>46</v>
      </c>
      <c r="D492" s="29">
        <v>41974</v>
      </c>
      <c r="E492" t="s">
        <v>17</v>
      </c>
      <c r="F492">
        <v>356.5</v>
      </c>
      <c r="G492">
        <v>118.4</v>
      </c>
      <c r="H492">
        <v>355.2</v>
      </c>
      <c r="I492">
        <v>119</v>
      </c>
      <c r="J492">
        <v>0.36599099099099419</v>
      </c>
      <c r="K492">
        <v>-0.50420168067226412</v>
      </c>
      <c r="L492" t="s">
        <v>125</v>
      </c>
      <c r="M492" t="s">
        <v>113</v>
      </c>
      <c r="N492">
        <v>12</v>
      </c>
      <c r="O492" t="s">
        <v>131</v>
      </c>
    </row>
    <row r="493" spans="1:15" hidden="1" x14ac:dyDescent="0.35">
      <c r="A493" t="s">
        <v>33</v>
      </c>
      <c r="B493">
        <v>2014</v>
      </c>
      <c r="C493" t="s">
        <v>46</v>
      </c>
      <c r="D493" s="29">
        <v>41974</v>
      </c>
      <c r="E493" t="s">
        <v>82</v>
      </c>
      <c r="F493">
        <v>346</v>
      </c>
      <c r="G493">
        <v>118.4</v>
      </c>
      <c r="H493">
        <v>347.1</v>
      </c>
      <c r="I493">
        <v>119</v>
      </c>
      <c r="J493">
        <v>-0.31691155286661554</v>
      </c>
      <c r="K493">
        <v>-0.50420168067226412</v>
      </c>
      <c r="L493" t="s">
        <v>125</v>
      </c>
      <c r="M493" t="s">
        <v>113</v>
      </c>
      <c r="N493">
        <v>12</v>
      </c>
      <c r="O493" t="s">
        <v>131</v>
      </c>
    </row>
    <row r="494" spans="1:15" hidden="1" x14ac:dyDescent="0.35">
      <c r="A494" t="s">
        <v>33</v>
      </c>
      <c r="B494">
        <v>2014</v>
      </c>
      <c r="C494" t="s">
        <v>46</v>
      </c>
      <c r="D494" s="29">
        <v>41974</v>
      </c>
      <c r="E494" t="s">
        <v>83</v>
      </c>
      <c r="F494">
        <v>467.20000000000005</v>
      </c>
      <c r="G494">
        <v>118.4</v>
      </c>
      <c r="H494">
        <v>465.20000000000005</v>
      </c>
      <c r="I494">
        <v>119</v>
      </c>
      <c r="J494">
        <v>0.42992261392949271</v>
      </c>
      <c r="K494">
        <v>-0.50420168067226412</v>
      </c>
      <c r="L494" t="s">
        <v>125</v>
      </c>
      <c r="M494" t="s">
        <v>113</v>
      </c>
      <c r="N494">
        <v>12</v>
      </c>
      <c r="O494" t="s">
        <v>131</v>
      </c>
    </row>
    <row r="495" spans="1:15" hidden="1" x14ac:dyDescent="0.35">
      <c r="A495" t="s">
        <v>33</v>
      </c>
      <c r="B495">
        <v>2014</v>
      </c>
      <c r="C495" t="s">
        <v>46</v>
      </c>
      <c r="D495" s="29">
        <v>41974</v>
      </c>
      <c r="E495" t="s">
        <v>84</v>
      </c>
      <c r="F495">
        <v>230.2</v>
      </c>
      <c r="G495">
        <v>118.4</v>
      </c>
      <c r="H495">
        <v>229.8</v>
      </c>
      <c r="I495">
        <v>119</v>
      </c>
      <c r="J495">
        <v>0.17406440382940699</v>
      </c>
      <c r="K495">
        <v>-0.50420168067226412</v>
      </c>
      <c r="L495" t="s">
        <v>125</v>
      </c>
      <c r="M495" t="s">
        <v>113</v>
      </c>
      <c r="N495">
        <v>12</v>
      </c>
      <c r="O495" t="s">
        <v>131</v>
      </c>
    </row>
    <row r="496" spans="1:15" hidden="1" x14ac:dyDescent="0.35">
      <c r="A496" t="s">
        <v>33</v>
      </c>
      <c r="B496">
        <v>2014</v>
      </c>
      <c r="C496" t="s">
        <v>46</v>
      </c>
      <c r="D496" s="29">
        <v>41974</v>
      </c>
      <c r="E496" t="s">
        <v>21</v>
      </c>
      <c r="F496">
        <v>113</v>
      </c>
      <c r="G496">
        <v>118.4</v>
      </c>
      <c r="H496">
        <v>112.6</v>
      </c>
      <c r="I496">
        <v>119</v>
      </c>
      <c r="J496">
        <v>0.355239786856133</v>
      </c>
      <c r="K496">
        <v>-0.50420168067226412</v>
      </c>
      <c r="L496" t="s">
        <v>125</v>
      </c>
      <c r="M496" t="s">
        <v>113</v>
      </c>
      <c r="N496">
        <v>12</v>
      </c>
      <c r="O496" t="s">
        <v>131</v>
      </c>
    </row>
    <row r="497" spans="1:15" hidden="1" x14ac:dyDescent="0.35">
      <c r="A497" t="s">
        <v>33</v>
      </c>
      <c r="B497">
        <v>2014</v>
      </c>
      <c r="C497" t="s">
        <v>46</v>
      </c>
      <c r="D497" s="29">
        <v>41974</v>
      </c>
      <c r="E497" t="s">
        <v>23</v>
      </c>
      <c r="F497">
        <v>113.2</v>
      </c>
      <c r="G497">
        <v>118.4</v>
      </c>
      <c r="H497">
        <v>113</v>
      </c>
      <c r="I497">
        <v>119</v>
      </c>
      <c r="J497">
        <v>0.1769911504424804</v>
      </c>
      <c r="K497">
        <v>-0.50420168067226412</v>
      </c>
      <c r="L497" t="s">
        <v>125</v>
      </c>
      <c r="M497" t="s">
        <v>113</v>
      </c>
      <c r="N497">
        <v>12</v>
      </c>
      <c r="O497" t="s">
        <v>131</v>
      </c>
    </row>
    <row r="498" spans="1:15" hidden="1" x14ac:dyDescent="0.35">
      <c r="A498" t="s">
        <v>33</v>
      </c>
      <c r="B498">
        <v>2014</v>
      </c>
      <c r="C498" t="s">
        <v>46</v>
      </c>
      <c r="D498" s="29">
        <v>41974</v>
      </c>
      <c r="E498" t="s">
        <v>75</v>
      </c>
      <c r="F498">
        <v>1461.1</v>
      </c>
      <c r="G498">
        <v>118.4</v>
      </c>
      <c r="H498">
        <v>1472</v>
      </c>
      <c r="I498">
        <v>119</v>
      </c>
      <c r="J498">
        <v>-0.74048913043478881</v>
      </c>
      <c r="K498">
        <v>-0.50420168067226412</v>
      </c>
      <c r="L498" t="s">
        <v>125</v>
      </c>
      <c r="M498" t="s">
        <v>113</v>
      </c>
      <c r="N498">
        <v>12</v>
      </c>
      <c r="O498" t="s">
        <v>131</v>
      </c>
    </row>
    <row r="499" spans="1:15" hidden="1" x14ac:dyDescent="0.35">
      <c r="A499" t="s">
        <v>30</v>
      </c>
      <c r="B499">
        <v>2014</v>
      </c>
      <c r="C499" t="s">
        <v>46</v>
      </c>
      <c r="D499" s="29">
        <v>41974</v>
      </c>
      <c r="E499" t="s">
        <v>17</v>
      </c>
      <c r="F499">
        <v>367.7</v>
      </c>
      <c r="G499">
        <v>120.3</v>
      </c>
      <c r="H499">
        <v>366.70000000000005</v>
      </c>
      <c r="I499">
        <v>121.1</v>
      </c>
      <c r="J499">
        <v>0.27270248159256699</v>
      </c>
      <c r="K499">
        <v>-0.66061106523534041</v>
      </c>
      <c r="L499" t="s">
        <v>125</v>
      </c>
      <c r="M499" t="s">
        <v>113</v>
      </c>
      <c r="N499">
        <v>12</v>
      </c>
      <c r="O499" t="s">
        <v>131</v>
      </c>
    </row>
    <row r="500" spans="1:15" hidden="1" x14ac:dyDescent="0.35">
      <c r="A500" t="s">
        <v>30</v>
      </c>
      <c r="B500">
        <v>2014</v>
      </c>
      <c r="C500" t="s">
        <v>46</v>
      </c>
      <c r="D500" s="29">
        <v>41974</v>
      </c>
      <c r="E500" t="s">
        <v>82</v>
      </c>
      <c r="F500">
        <v>345.7</v>
      </c>
      <c r="G500">
        <v>120.3</v>
      </c>
      <c r="H500">
        <v>346.3</v>
      </c>
      <c r="I500">
        <v>121.1</v>
      </c>
      <c r="J500">
        <v>-0.1732601790355249</v>
      </c>
      <c r="K500">
        <v>-0.66061106523534041</v>
      </c>
      <c r="L500" t="s">
        <v>125</v>
      </c>
      <c r="M500" t="s">
        <v>113</v>
      </c>
      <c r="N500">
        <v>12</v>
      </c>
      <c r="O500" t="s">
        <v>131</v>
      </c>
    </row>
    <row r="501" spans="1:15" hidden="1" x14ac:dyDescent="0.35">
      <c r="A501" t="s">
        <v>30</v>
      </c>
      <c r="B501">
        <v>2014</v>
      </c>
      <c r="C501" t="s">
        <v>46</v>
      </c>
      <c r="D501" s="29">
        <v>41974</v>
      </c>
      <c r="E501" t="s">
        <v>83</v>
      </c>
      <c r="F501">
        <v>461.70000000000005</v>
      </c>
      <c r="G501">
        <v>120.3</v>
      </c>
      <c r="H501">
        <v>459.7</v>
      </c>
      <c r="I501">
        <v>121.1</v>
      </c>
      <c r="J501">
        <v>0.43506634761802415</v>
      </c>
      <c r="K501">
        <v>-0.66061106523534041</v>
      </c>
      <c r="L501" t="s">
        <v>125</v>
      </c>
      <c r="M501" t="s">
        <v>113</v>
      </c>
      <c r="N501">
        <v>12</v>
      </c>
      <c r="O501" t="s">
        <v>131</v>
      </c>
    </row>
    <row r="502" spans="1:15" hidden="1" x14ac:dyDescent="0.35">
      <c r="A502" t="s">
        <v>30</v>
      </c>
      <c r="B502">
        <v>2014</v>
      </c>
      <c r="C502" t="s">
        <v>46</v>
      </c>
      <c r="D502" s="29">
        <v>41974</v>
      </c>
      <c r="E502" t="s">
        <v>84</v>
      </c>
      <c r="F502">
        <v>232.4</v>
      </c>
      <c r="G502">
        <v>120.3</v>
      </c>
      <c r="H502">
        <v>232.2</v>
      </c>
      <c r="I502">
        <v>121.1</v>
      </c>
      <c r="J502">
        <v>8.6132644272186504E-2</v>
      </c>
      <c r="K502">
        <v>-0.66061106523534041</v>
      </c>
      <c r="L502" t="s">
        <v>125</v>
      </c>
      <c r="M502" t="s">
        <v>113</v>
      </c>
      <c r="N502">
        <v>12</v>
      </c>
      <c r="O502" t="s">
        <v>131</v>
      </c>
    </row>
    <row r="503" spans="1:15" hidden="1" x14ac:dyDescent="0.35">
      <c r="A503" t="s">
        <v>30</v>
      </c>
      <c r="B503">
        <v>2014</v>
      </c>
      <c r="C503" t="s">
        <v>46</v>
      </c>
      <c r="D503" s="29">
        <v>41974</v>
      </c>
      <c r="E503" t="s">
        <v>21</v>
      </c>
      <c r="F503">
        <v>117.4</v>
      </c>
      <c r="G503">
        <v>120.3</v>
      </c>
      <c r="H503">
        <v>117.3</v>
      </c>
      <c r="I503">
        <v>121.1</v>
      </c>
      <c r="J503">
        <v>8.5251491901115542E-2</v>
      </c>
      <c r="K503">
        <v>-0.66061106523534041</v>
      </c>
      <c r="L503" t="s">
        <v>125</v>
      </c>
      <c r="M503" t="s">
        <v>113</v>
      </c>
      <c r="N503">
        <v>12</v>
      </c>
      <c r="O503" t="s">
        <v>131</v>
      </c>
    </row>
    <row r="504" spans="1:15" hidden="1" x14ac:dyDescent="0.35">
      <c r="A504" t="s">
        <v>30</v>
      </c>
      <c r="B504">
        <v>2014</v>
      </c>
      <c r="C504" t="s">
        <v>46</v>
      </c>
      <c r="D504" s="29">
        <v>41974</v>
      </c>
      <c r="E504" t="s">
        <v>23</v>
      </c>
      <c r="F504">
        <v>116.2</v>
      </c>
      <c r="G504">
        <v>120.3</v>
      </c>
      <c r="H504">
        <v>115.9</v>
      </c>
      <c r="I504">
        <v>121.1</v>
      </c>
      <c r="J504">
        <v>0.25884383088869473</v>
      </c>
      <c r="K504">
        <v>-0.66061106523534041</v>
      </c>
      <c r="L504" t="s">
        <v>125</v>
      </c>
      <c r="M504" t="s">
        <v>113</v>
      </c>
      <c r="N504">
        <v>12</v>
      </c>
      <c r="O504" t="s">
        <v>131</v>
      </c>
    </row>
    <row r="505" spans="1:15" hidden="1" x14ac:dyDescent="0.35">
      <c r="A505" t="s">
        <v>30</v>
      </c>
      <c r="B505">
        <v>2014</v>
      </c>
      <c r="C505" t="s">
        <v>46</v>
      </c>
      <c r="D505" s="29">
        <v>41974</v>
      </c>
      <c r="E505" t="s">
        <v>75</v>
      </c>
      <c r="F505">
        <v>1452.3</v>
      </c>
      <c r="G505">
        <v>120.3</v>
      </c>
      <c r="H505">
        <v>1465.2</v>
      </c>
      <c r="I505">
        <v>121.1</v>
      </c>
      <c r="J505">
        <v>-0.88042588042588665</v>
      </c>
      <c r="K505">
        <v>-0.66061106523534041</v>
      </c>
      <c r="L505" t="s">
        <v>125</v>
      </c>
      <c r="M505" t="s">
        <v>113</v>
      </c>
      <c r="N505">
        <v>12</v>
      </c>
      <c r="O505" t="s">
        <v>131</v>
      </c>
    </row>
    <row r="506" spans="1:15" hidden="1" x14ac:dyDescent="0.35">
      <c r="A506" t="s">
        <v>30</v>
      </c>
      <c r="B506">
        <v>2015</v>
      </c>
      <c r="C506" t="s">
        <v>31</v>
      </c>
      <c r="D506" s="29">
        <v>42005</v>
      </c>
      <c r="E506" t="s">
        <v>75</v>
      </c>
      <c r="F506">
        <v>1450.1999999999998</v>
      </c>
      <c r="G506">
        <v>120.3</v>
      </c>
      <c r="H506">
        <v>1452.3</v>
      </c>
      <c r="I506">
        <v>120.3</v>
      </c>
      <c r="J506">
        <v>-0.14459822350754917</v>
      </c>
      <c r="K506">
        <v>0</v>
      </c>
      <c r="L506" t="s">
        <v>128</v>
      </c>
      <c r="M506" t="s">
        <v>110</v>
      </c>
      <c r="N506">
        <v>1</v>
      </c>
      <c r="O506" t="s">
        <v>122</v>
      </c>
    </row>
    <row r="507" spans="1:15" hidden="1" x14ac:dyDescent="0.35">
      <c r="A507" t="s">
        <v>30</v>
      </c>
      <c r="B507">
        <v>2015</v>
      </c>
      <c r="C507" t="s">
        <v>31</v>
      </c>
      <c r="D507" s="29">
        <v>42005</v>
      </c>
      <c r="E507" t="s">
        <v>17</v>
      </c>
      <c r="F507">
        <v>370</v>
      </c>
      <c r="G507">
        <v>120.3</v>
      </c>
      <c r="H507">
        <v>367.7</v>
      </c>
      <c r="I507">
        <v>120.3</v>
      </c>
      <c r="J507">
        <v>0.62550992657057691</v>
      </c>
      <c r="K507">
        <v>0</v>
      </c>
      <c r="L507" t="s">
        <v>128</v>
      </c>
      <c r="M507" t="s">
        <v>110</v>
      </c>
      <c r="N507">
        <v>1</v>
      </c>
      <c r="O507" t="s">
        <v>122</v>
      </c>
    </row>
    <row r="508" spans="1:15" hidden="1" x14ac:dyDescent="0.35">
      <c r="A508" t="s">
        <v>30</v>
      </c>
      <c r="B508">
        <v>2015</v>
      </c>
      <c r="C508" t="s">
        <v>31</v>
      </c>
      <c r="D508" s="29">
        <v>42005</v>
      </c>
      <c r="E508" t="s">
        <v>82</v>
      </c>
      <c r="F508">
        <v>346.5</v>
      </c>
      <c r="G508">
        <v>120.3</v>
      </c>
      <c r="H508">
        <v>345.7</v>
      </c>
      <c r="I508">
        <v>120.3</v>
      </c>
      <c r="J508">
        <v>0.23141452126121242</v>
      </c>
      <c r="K508">
        <v>0</v>
      </c>
      <c r="L508" t="s">
        <v>128</v>
      </c>
      <c r="M508" t="s">
        <v>110</v>
      </c>
      <c r="N508">
        <v>1</v>
      </c>
      <c r="O508" t="s">
        <v>122</v>
      </c>
    </row>
    <row r="509" spans="1:15" hidden="1" x14ac:dyDescent="0.35">
      <c r="A509" t="s">
        <v>30</v>
      </c>
      <c r="B509">
        <v>2015</v>
      </c>
      <c r="C509" t="s">
        <v>31</v>
      </c>
      <c r="D509" s="29">
        <v>42005</v>
      </c>
      <c r="E509" t="s">
        <v>83</v>
      </c>
      <c r="F509">
        <v>464.8</v>
      </c>
      <c r="G509">
        <v>120.3</v>
      </c>
      <c r="H509">
        <v>461.70000000000005</v>
      </c>
      <c r="I509">
        <v>120.3</v>
      </c>
      <c r="J509">
        <v>0.67143166558370493</v>
      </c>
      <c r="K509">
        <v>0</v>
      </c>
      <c r="L509" t="s">
        <v>128</v>
      </c>
      <c r="M509" t="s">
        <v>110</v>
      </c>
      <c r="N509">
        <v>1</v>
      </c>
      <c r="O509" t="s">
        <v>122</v>
      </c>
    </row>
    <row r="510" spans="1:15" hidden="1" x14ac:dyDescent="0.35">
      <c r="A510" t="s">
        <v>30</v>
      </c>
      <c r="B510">
        <v>2015</v>
      </c>
      <c r="C510" t="s">
        <v>31</v>
      </c>
      <c r="D510" s="29">
        <v>42005</v>
      </c>
      <c r="E510" t="s">
        <v>84</v>
      </c>
      <c r="F510">
        <v>233.4</v>
      </c>
      <c r="G510">
        <v>120.3</v>
      </c>
      <c r="H510">
        <v>232.4</v>
      </c>
      <c r="I510">
        <v>120.3</v>
      </c>
      <c r="J510">
        <v>0.43029259896729771</v>
      </c>
      <c r="K510">
        <v>0</v>
      </c>
      <c r="L510" t="s">
        <v>128</v>
      </c>
      <c r="M510" t="s">
        <v>110</v>
      </c>
      <c r="N510">
        <v>1</v>
      </c>
      <c r="O510" t="s">
        <v>122</v>
      </c>
    </row>
    <row r="511" spans="1:15" hidden="1" x14ac:dyDescent="0.35">
      <c r="A511" t="s">
        <v>30</v>
      </c>
      <c r="B511">
        <v>2015</v>
      </c>
      <c r="C511" t="s">
        <v>31</v>
      </c>
      <c r="D511" s="29">
        <v>42005</v>
      </c>
      <c r="E511" t="s">
        <v>21</v>
      </c>
      <c r="F511">
        <v>118.4</v>
      </c>
      <c r="G511">
        <v>120.3</v>
      </c>
      <c r="H511">
        <v>117.4</v>
      </c>
      <c r="I511">
        <v>120.3</v>
      </c>
      <c r="J511">
        <v>0.85178875638841567</v>
      </c>
      <c r="K511">
        <v>0</v>
      </c>
      <c r="L511" t="s">
        <v>128</v>
      </c>
      <c r="M511" t="s">
        <v>110</v>
      </c>
      <c r="N511">
        <v>1</v>
      </c>
      <c r="O511" t="s">
        <v>122</v>
      </c>
    </row>
    <row r="512" spans="1:15" hidden="1" x14ac:dyDescent="0.35">
      <c r="A512" t="s">
        <v>30</v>
      </c>
      <c r="B512">
        <v>2015</v>
      </c>
      <c r="C512" t="s">
        <v>31</v>
      </c>
      <c r="D512" s="29">
        <v>42005</v>
      </c>
      <c r="E512" t="s">
        <v>23</v>
      </c>
      <c r="F512">
        <v>116.6</v>
      </c>
      <c r="G512">
        <v>120.3</v>
      </c>
      <c r="H512">
        <v>116.2</v>
      </c>
      <c r="I512">
        <v>120.3</v>
      </c>
      <c r="J512">
        <v>0.34423407917383086</v>
      </c>
      <c r="K512">
        <v>0</v>
      </c>
      <c r="L512" t="s">
        <v>128</v>
      </c>
      <c r="M512" t="s">
        <v>110</v>
      </c>
      <c r="N512">
        <v>1</v>
      </c>
      <c r="O512" t="s">
        <v>122</v>
      </c>
    </row>
    <row r="513" spans="1:15" hidden="1" x14ac:dyDescent="0.35">
      <c r="A513" t="s">
        <v>34</v>
      </c>
      <c r="B513">
        <v>2015</v>
      </c>
      <c r="C513" t="s">
        <v>31</v>
      </c>
      <c r="D513" s="29">
        <v>42005</v>
      </c>
      <c r="E513" t="s">
        <v>23</v>
      </c>
      <c r="F513">
        <v>115.5</v>
      </c>
      <c r="G513">
        <v>119.5</v>
      </c>
      <c r="H513">
        <v>115.1</v>
      </c>
      <c r="I513">
        <v>119.4</v>
      </c>
      <c r="J513">
        <v>0.34752389226759839</v>
      </c>
      <c r="K513">
        <v>8.3752093802340291E-2</v>
      </c>
      <c r="L513" t="s">
        <v>128</v>
      </c>
      <c r="M513" t="s">
        <v>110</v>
      </c>
      <c r="N513">
        <v>1</v>
      </c>
      <c r="O513" t="s">
        <v>122</v>
      </c>
    </row>
    <row r="514" spans="1:15" hidden="1" x14ac:dyDescent="0.35">
      <c r="A514" t="s">
        <v>34</v>
      </c>
      <c r="B514">
        <v>2015</v>
      </c>
      <c r="C514" t="s">
        <v>31</v>
      </c>
      <c r="D514" s="29">
        <v>42005</v>
      </c>
      <c r="E514" t="s">
        <v>21</v>
      </c>
      <c r="F514">
        <v>116.5</v>
      </c>
      <c r="G514">
        <v>119.5</v>
      </c>
      <c r="H514">
        <v>115.7</v>
      </c>
      <c r="I514">
        <v>119.4</v>
      </c>
      <c r="J514">
        <v>0.69144338807259909</v>
      </c>
      <c r="K514">
        <v>8.3752093802340291E-2</v>
      </c>
      <c r="L514" t="s">
        <v>128</v>
      </c>
      <c r="M514" t="s">
        <v>110</v>
      </c>
      <c r="N514">
        <v>1</v>
      </c>
      <c r="O514" t="s">
        <v>122</v>
      </c>
    </row>
    <row r="515" spans="1:15" hidden="1" x14ac:dyDescent="0.35">
      <c r="A515" t="s">
        <v>34</v>
      </c>
      <c r="B515">
        <v>2015</v>
      </c>
      <c r="C515" t="s">
        <v>31</v>
      </c>
      <c r="D515" s="29">
        <v>42005</v>
      </c>
      <c r="E515" t="s">
        <v>84</v>
      </c>
      <c r="F515">
        <v>232.1</v>
      </c>
      <c r="G515">
        <v>119.5</v>
      </c>
      <c r="H515">
        <v>231.3</v>
      </c>
      <c r="I515">
        <v>119.4</v>
      </c>
      <c r="J515">
        <v>0.34587116299177817</v>
      </c>
      <c r="K515">
        <v>8.3752093802340291E-2</v>
      </c>
      <c r="L515" t="s">
        <v>128</v>
      </c>
      <c r="M515" t="s">
        <v>110</v>
      </c>
      <c r="N515">
        <v>1</v>
      </c>
      <c r="O515" t="s">
        <v>122</v>
      </c>
    </row>
    <row r="516" spans="1:15" hidden="1" x14ac:dyDescent="0.35">
      <c r="A516" t="s">
        <v>34</v>
      </c>
      <c r="B516">
        <v>2015</v>
      </c>
      <c r="C516" t="s">
        <v>31</v>
      </c>
      <c r="D516" s="29">
        <v>42005</v>
      </c>
      <c r="E516" t="s">
        <v>83</v>
      </c>
      <c r="F516">
        <v>466.3</v>
      </c>
      <c r="G516">
        <v>119.5</v>
      </c>
      <c r="H516">
        <v>463.50000000000006</v>
      </c>
      <c r="I516">
        <v>119.4</v>
      </c>
      <c r="J516">
        <v>0.60409924487593403</v>
      </c>
      <c r="K516">
        <v>8.3752093802340291E-2</v>
      </c>
      <c r="L516" t="s">
        <v>128</v>
      </c>
      <c r="M516" t="s">
        <v>110</v>
      </c>
      <c r="N516">
        <v>1</v>
      </c>
      <c r="O516" t="s">
        <v>122</v>
      </c>
    </row>
    <row r="517" spans="1:15" hidden="1" x14ac:dyDescent="0.35">
      <c r="A517" t="s">
        <v>34</v>
      </c>
      <c r="B517">
        <v>2015</v>
      </c>
      <c r="C517" t="s">
        <v>31</v>
      </c>
      <c r="D517" s="29">
        <v>42005</v>
      </c>
      <c r="E517" t="s">
        <v>82</v>
      </c>
      <c r="F517">
        <v>346.4</v>
      </c>
      <c r="G517">
        <v>119.5</v>
      </c>
      <c r="H517">
        <v>346.1</v>
      </c>
      <c r="I517">
        <v>119.4</v>
      </c>
      <c r="J517">
        <v>8.6680150245580623E-2</v>
      </c>
      <c r="K517">
        <v>8.3752093802340291E-2</v>
      </c>
      <c r="L517" t="s">
        <v>128</v>
      </c>
      <c r="M517" t="s">
        <v>110</v>
      </c>
      <c r="N517">
        <v>1</v>
      </c>
      <c r="O517" t="s">
        <v>122</v>
      </c>
    </row>
    <row r="518" spans="1:15" hidden="1" x14ac:dyDescent="0.35">
      <c r="A518" t="s">
        <v>34</v>
      </c>
      <c r="B518">
        <v>2015</v>
      </c>
      <c r="C518" t="s">
        <v>31</v>
      </c>
      <c r="D518" s="29">
        <v>42005</v>
      </c>
      <c r="E518" t="s">
        <v>17</v>
      </c>
      <c r="F518">
        <v>364.9</v>
      </c>
      <c r="G518">
        <v>119.5</v>
      </c>
      <c r="H518">
        <v>363.2</v>
      </c>
      <c r="I518">
        <v>119.4</v>
      </c>
      <c r="J518">
        <v>0.46806167400880744</v>
      </c>
      <c r="K518">
        <v>8.3752093802340291E-2</v>
      </c>
      <c r="L518" t="s">
        <v>128</v>
      </c>
      <c r="M518" t="s">
        <v>110</v>
      </c>
      <c r="N518">
        <v>1</v>
      </c>
      <c r="O518" t="s">
        <v>122</v>
      </c>
    </row>
    <row r="519" spans="1:15" hidden="1" x14ac:dyDescent="0.35">
      <c r="A519" t="s">
        <v>34</v>
      </c>
      <c r="B519">
        <v>2015</v>
      </c>
      <c r="C519" t="s">
        <v>31</v>
      </c>
      <c r="D519" s="29">
        <v>42005</v>
      </c>
      <c r="E519" t="s">
        <v>75</v>
      </c>
      <c r="F519">
        <v>1452</v>
      </c>
      <c r="G519">
        <v>119.5</v>
      </c>
      <c r="H519">
        <v>1454.8999999999999</v>
      </c>
      <c r="I519">
        <v>119.4</v>
      </c>
      <c r="J519">
        <v>-0.19932641418653266</v>
      </c>
      <c r="K519">
        <v>8.3752093802340291E-2</v>
      </c>
      <c r="L519" t="s">
        <v>128</v>
      </c>
      <c r="M519" t="s">
        <v>110</v>
      </c>
      <c r="N519">
        <v>1</v>
      </c>
      <c r="O519" t="s">
        <v>122</v>
      </c>
    </row>
    <row r="520" spans="1:15" hidden="1" x14ac:dyDescent="0.35">
      <c r="A520" t="s">
        <v>33</v>
      </c>
      <c r="B520">
        <v>2015</v>
      </c>
      <c r="C520" t="s">
        <v>31</v>
      </c>
      <c r="D520" s="29">
        <v>42005</v>
      </c>
      <c r="E520" t="s">
        <v>17</v>
      </c>
      <c r="F520">
        <v>357.3</v>
      </c>
      <c r="G520">
        <v>118.5</v>
      </c>
      <c r="H520">
        <v>356.5</v>
      </c>
      <c r="I520">
        <v>118.4</v>
      </c>
      <c r="J520">
        <v>0.22440392706872689</v>
      </c>
      <c r="K520">
        <v>8.4459459459454655E-2</v>
      </c>
      <c r="L520" t="s">
        <v>128</v>
      </c>
      <c r="M520" t="s">
        <v>110</v>
      </c>
      <c r="N520">
        <v>1</v>
      </c>
      <c r="O520" t="s">
        <v>122</v>
      </c>
    </row>
    <row r="521" spans="1:15" hidden="1" x14ac:dyDescent="0.35">
      <c r="A521" t="s">
        <v>33</v>
      </c>
      <c r="B521">
        <v>2015</v>
      </c>
      <c r="C521" t="s">
        <v>31</v>
      </c>
      <c r="D521" s="29">
        <v>42005</v>
      </c>
      <c r="E521" t="s">
        <v>82</v>
      </c>
      <c r="F521">
        <v>346</v>
      </c>
      <c r="G521">
        <v>118.5</v>
      </c>
      <c r="H521">
        <v>346</v>
      </c>
      <c r="I521">
        <v>118.4</v>
      </c>
      <c r="J521">
        <v>0</v>
      </c>
      <c r="K521">
        <v>8.4459459459454655E-2</v>
      </c>
      <c r="L521" t="s">
        <v>128</v>
      </c>
      <c r="M521" t="s">
        <v>110</v>
      </c>
      <c r="N521">
        <v>1</v>
      </c>
      <c r="O521" t="s">
        <v>122</v>
      </c>
    </row>
    <row r="522" spans="1:15" hidden="1" x14ac:dyDescent="0.35">
      <c r="A522" t="s">
        <v>33</v>
      </c>
      <c r="B522">
        <v>2015</v>
      </c>
      <c r="C522" t="s">
        <v>31</v>
      </c>
      <c r="D522" s="29">
        <v>42005</v>
      </c>
      <c r="E522" t="s">
        <v>83</v>
      </c>
      <c r="F522">
        <v>469.9</v>
      </c>
      <c r="G522">
        <v>118.5</v>
      </c>
      <c r="H522">
        <v>467.20000000000005</v>
      </c>
      <c r="I522">
        <v>118.4</v>
      </c>
      <c r="J522">
        <v>0.57791095890409494</v>
      </c>
      <c r="K522">
        <v>8.4459459459454655E-2</v>
      </c>
      <c r="L522" t="s">
        <v>128</v>
      </c>
      <c r="M522" t="s">
        <v>110</v>
      </c>
      <c r="N522">
        <v>1</v>
      </c>
      <c r="O522" t="s">
        <v>122</v>
      </c>
    </row>
    <row r="523" spans="1:15" hidden="1" x14ac:dyDescent="0.35">
      <c r="A523" t="s">
        <v>33</v>
      </c>
      <c r="B523">
        <v>2015</v>
      </c>
      <c r="C523" t="s">
        <v>31</v>
      </c>
      <c r="D523" s="29">
        <v>42005</v>
      </c>
      <c r="E523" t="s">
        <v>84</v>
      </c>
      <c r="F523">
        <v>230.60000000000002</v>
      </c>
      <c r="G523">
        <v>118.5</v>
      </c>
      <c r="H523">
        <v>230.2</v>
      </c>
      <c r="I523">
        <v>118.4</v>
      </c>
      <c r="J523">
        <v>0.17376194613381152</v>
      </c>
      <c r="K523">
        <v>8.4459459459454655E-2</v>
      </c>
      <c r="L523" t="s">
        <v>128</v>
      </c>
      <c r="M523" t="s">
        <v>110</v>
      </c>
      <c r="N523">
        <v>1</v>
      </c>
      <c r="O523" t="s">
        <v>122</v>
      </c>
    </row>
    <row r="524" spans="1:15" hidden="1" x14ac:dyDescent="0.35">
      <c r="A524" t="s">
        <v>33</v>
      </c>
      <c r="B524">
        <v>2015</v>
      </c>
      <c r="C524" t="s">
        <v>31</v>
      </c>
      <c r="D524" s="29">
        <v>42005</v>
      </c>
      <c r="E524" t="s">
        <v>21</v>
      </c>
      <c r="F524">
        <v>113.4</v>
      </c>
      <c r="G524">
        <v>118.5</v>
      </c>
      <c r="H524">
        <v>113</v>
      </c>
      <c r="I524">
        <v>118.4</v>
      </c>
      <c r="J524">
        <v>0.3539823008849608</v>
      </c>
      <c r="K524">
        <v>8.4459459459454655E-2</v>
      </c>
      <c r="L524" t="s">
        <v>128</v>
      </c>
      <c r="M524" t="s">
        <v>110</v>
      </c>
      <c r="N524">
        <v>1</v>
      </c>
      <c r="O524" t="s">
        <v>122</v>
      </c>
    </row>
    <row r="525" spans="1:15" hidden="1" x14ac:dyDescent="0.35">
      <c r="A525" t="s">
        <v>33</v>
      </c>
      <c r="B525">
        <v>2015</v>
      </c>
      <c r="C525" t="s">
        <v>31</v>
      </c>
      <c r="D525" s="29">
        <v>42005</v>
      </c>
      <c r="E525" t="s">
        <v>23</v>
      </c>
      <c r="F525">
        <v>113.7</v>
      </c>
      <c r="G525">
        <v>118.5</v>
      </c>
      <c r="H525">
        <v>113.2</v>
      </c>
      <c r="I525">
        <v>118.4</v>
      </c>
      <c r="J525">
        <v>0.44169611307420498</v>
      </c>
      <c r="K525">
        <v>8.4459459459454655E-2</v>
      </c>
      <c r="L525" t="s">
        <v>128</v>
      </c>
      <c r="M525" t="s">
        <v>110</v>
      </c>
      <c r="N525">
        <v>1</v>
      </c>
      <c r="O525" t="s">
        <v>122</v>
      </c>
    </row>
    <row r="526" spans="1:15" hidden="1" x14ac:dyDescent="0.35">
      <c r="A526" t="s">
        <v>33</v>
      </c>
      <c r="B526">
        <v>2015</v>
      </c>
      <c r="C526" t="s">
        <v>31</v>
      </c>
      <c r="D526" s="29">
        <v>42005</v>
      </c>
      <c r="E526" t="s">
        <v>75</v>
      </c>
      <c r="F526">
        <v>1458.3999999999999</v>
      </c>
      <c r="G526">
        <v>118.5</v>
      </c>
      <c r="H526">
        <v>1461.1</v>
      </c>
      <c r="I526">
        <v>118.4</v>
      </c>
      <c r="J526">
        <v>-0.18479227978920304</v>
      </c>
      <c r="K526">
        <v>8.4459459459454655E-2</v>
      </c>
      <c r="L526" t="s">
        <v>128</v>
      </c>
      <c r="M526" t="s">
        <v>110</v>
      </c>
      <c r="N526">
        <v>1</v>
      </c>
      <c r="O526" t="s">
        <v>122</v>
      </c>
    </row>
    <row r="527" spans="1:15" hidden="1" x14ac:dyDescent="0.35">
      <c r="A527" t="s">
        <v>34</v>
      </c>
      <c r="B527">
        <v>2015</v>
      </c>
      <c r="C527" t="s">
        <v>35</v>
      </c>
      <c r="D527" s="29">
        <v>42036</v>
      </c>
      <c r="E527" t="s">
        <v>23</v>
      </c>
      <c r="F527">
        <v>116.3</v>
      </c>
      <c r="G527">
        <v>119.7</v>
      </c>
      <c r="H527">
        <v>115.5</v>
      </c>
      <c r="I527">
        <v>119.5</v>
      </c>
      <c r="J527">
        <v>0.69264069264069017</v>
      </c>
      <c r="K527">
        <v>0.16736401673640405</v>
      </c>
      <c r="L527" t="s">
        <v>128</v>
      </c>
      <c r="M527" t="s">
        <v>110</v>
      </c>
      <c r="N527">
        <v>2</v>
      </c>
      <c r="O527" t="s">
        <v>126</v>
      </c>
    </row>
    <row r="528" spans="1:15" hidden="1" x14ac:dyDescent="0.35">
      <c r="A528" t="s">
        <v>34</v>
      </c>
      <c r="B528">
        <v>2015</v>
      </c>
      <c r="C528" t="s">
        <v>35</v>
      </c>
      <c r="D528" s="29">
        <v>42036</v>
      </c>
      <c r="E528" t="s">
        <v>21</v>
      </c>
      <c r="F528">
        <v>117.7</v>
      </c>
      <c r="G528">
        <v>119.7</v>
      </c>
      <c r="H528">
        <v>116.5</v>
      </c>
      <c r="I528">
        <v>119.5</v>
      </c>
      <c r="J528">
        <v>1.030042918454938</v>
      </c>
      <c r="K528">
        <v>0.16736401673640405</v>
      </c>
      <c r="L528" t="s">
        <v>128</v>
      </c>
      <c r="M528" t="s">
        <v>110</v>
      </c>
      <c r="N528">
        <v>2</v>
      </c>
      <c r="O528" t="s">
        <v>126</v>
      </c>
    </row>
    <row r="529" spans="1:15" hidden="1" x14ac:dyDescent="0.35">
      <c r="A529" t="s">
        <v>34</v>
      </c>
      <c r="B529">
        <v>2015</v>
      </c>
      <c r="C529" t="s">
        <v>35</v>
      </c>
      <c r="D529" s="29">
        <v>42036</v>
      </c>
      <c r="E529" t="s">
        <v>84</v>
      </c>
      <c r="F529">
        <v>232.8</v>
      </c>
      <c r="G529">
        <v>119.7</v>
      </c>
      <c r="H529">
        <v>232.1</v>
      </c>
      <c r="I529">
        <v>119.5</v>
      </c>
      <c r="J529">
        <v>0.30159414045670707</v>
      </c>
      <c r="K529">
        <v>0.16736401673640405</v>
      </c>
      <c r="L529" t="s">
        <v>128</v>
      </c>
      <c r="M529" t="s">
        <v>110</v>
      </c>
      <c r="N529">
        <v>2</v>
      </c>
      <c r="O529" t="s">
        <v>126</v>
      </c>
    </row>
    <row r="530" spans="1:15" hidden="1" x14ac:dyDescent="0.35">
      <c r="A530" t="s">
        <v>34</v>
      </c>
      <c r="B530">
        <v>2015</v>
      </c>
      <c r="C530" t="s">
        <v>35</v>
      </c>
      <c r="D530" s="29">
        <v>42036</v>
      </c>
      <c r="E530" t="s">
        <v>83</v>
      </c>
      <c r="F530">
        <v>469.3</v>
      </c>
      <c r="G530">
        <v>119.7</v>
      </c>
      <c r="H530">
        <v>466.3</v>
      </c>
      <c r="I530">
        <v>119.5</v>
      </c>
      <c r="J530">
        <v>0.64336264207591676</v>
      </c>
      <c r="K530">
        <v>0.16736401673640405</v>
      </c>
      <c r="L530" t="s">
        <v>128</v>
      </c>
      <c r="M530" t="s">
        <v>110</v>
      </c>
      <c r="N530">
        <v>2</v>
      </c>
      <c r="O530" t="s">
        <v>126</v>
      </c>
    </row>
    <row r="531" spans="1:15" hidden="1" x14ac:dyDescent="0.35">
      <c r="A531" t="s">
        <v>34</v>
      </c>
      <c r="B531">
        <v>2015</v>
      </c>
      <c r="C531" t="s">
        <v>35</v>
      </c>
      <c r="D531" s="29">
        <v>42036</v>
      </c>
      <c r="E531" t="s">
        <v>82</v>
      </c>
      <c r="F531">
        <v>346.5</v>
      </c>
      <c r="G531">
        <v>119.7</v>
      </c>
      <c r="H531">
        <v>346.4</v>
      </c>
      <c r="I531">
        <v>119.5</v>
      </c>
      <c r="J531">
        <v>2.8868360277142822E-2</v>
      </c>
      <c r="K531">
        <v>0.16736401673640405</v>
      </c>
      <c r="L531" t="s">
        <v>128</v>
      </c>
      <c r="M531" t="s">
        <v>110</v>
      </c>
      <c r="N531">
        <v>2</v>
      </c>
      <c r="O531" t="s">
        <v>126</v>
      </c>
    </row>
    <row r="532" spans="1:15" hidden="1" x14ac:dyDescent="0.35">
      <c r="A532" t="s">
        <v>34</v>
      </c>
      <c r="B532">
        <v>2015</v>
      </c>
      <c r="C532" t="s">
        <v>35</v>
      </c>
      <c r="D532" s="29">
        <v>42036</v>
      </c>
      <c r="E532" t="s">
        <v>17</v>
      </c>
      <c r="F532">
        <v>367.2</v>
      </c>
      <c r="G532">
        <v>119.7</v>
      </c>
      <c r="H532">
        <v>364.9</v>
      </c>
      <c r="I532">
        <v>119.5</v>
      </c>
      <c r="J532">
        <v>0.63030967388325887</v>
      </c>
      <c r="K532">
        <v>0.16736401673640405</v>
      </c>
      <c r="L532" t="s">
        <v>128</v>
      </c>
      <c r="M532" t="s">
        <v>110</v>
      </c>
      <c r="N532">
        <v>2</v>
      </c>
      <c r="O532" t="s">
        <v>126</v>
      </c>
    </row>
    <row r="533" spans="1:15" hidden="1" x14ac:dyDescent="0.35">
      <c r="A533" t="s">
        <v>34</v>
      </c>
      <c r="B533">
        <v>2015</v>
      </c>
      <c r="C533" t="s">
        <v>35</v>
      </c>
      <c r="D533" s="29">
        <v>42036</v>
      </c>
      <c r="E533" t="s">
        <v>75</v>
      </c>
      <c r="F533">
        <v>1451.3999999999996</v>
      </c>
      <c r="G533">
        <v>119.7</v>
      </c>
      <c r="H533">
        <v>1452</v>
      </c>
      <c r="I533">
        <v>119.5</v>
      </c>
      <c r="J533">
        <v>-4.1322314049611834E-2</v>
      </c>
      <c r="K533">
        <v>0.16736401673640405</v>
      </c>
      <c r="L533" t="s">
        <v>128</v>
      </c>
      <c r="M533" t="s">
        <v>110</v>
      </c>
      <c r="N533">
        <v>2</v>
      </c>
      <c r="O533" t="s">
        <v>126</v>
      </c>
    </row>
    <row r="534" spans="1:15" hidden="1" x14ac:dyDescent="0.35">
      <c r="A534" t="s">
        <v>33</v>
      </c>
      <c r="B534">
        <v>2015</v>
      </c>
      <c r="C534" t="s">
        <v>35</v>
      </c>
      <c r="D534" s="29">
        <v>42036</v>
      </c>
      <c r="E534" t="s">
        <v>17</v>
      </c>
      <c r="F534">
        <v>358.4</v>
      </c>
      <c r="G534">
        <v>118.7</v>
      </c>
      <c r="H534">
        <v>357.3</v>
      </c>
      <c r="I534">
        <v>118.5</v>
      </c>
      <c r="J534">
        <v>0.30786453960256532</v>
      </c>
      <c r="K534">
        <v>0.16877637130801926</v>
      </c>
      <c r="L534" t="s">
        <v>128</v>
      </c>
      <c r="M534" t="s">
        <v>110</v>
      </c>
      <c r="N534">
        <v>2</v>
      </c>
      <c r="O534" t="s">
        <v>126</v>
      </c>
    </row>
    <row r="535" spans="1:15" hidden="1" x14ac:dyDescent="0.35">
      <c r="A535" t="s">
        <v>33</v>
      </c>
      <c r="B535">
        <v>2015</v>
      </c>
      <c r="C535" t="s">
        <v>35</v>
      </c>
      <c r="D535" s="29">
        <v>42036</v>
      </c>
      <c r="E535" t="s">
        <v>82</v>
      </c>
      <c r="F535">
        <v>345.29999999999995</v>
      </c>
      <c r="G535">
        <v>118.7</v>
      </c>
      <c r="H535">
        <v>346</v>
      </c>
      <c r="I535">
        <v>118.5</v>
      </c>
      <c r="J535">
        <v>-0.20231213872833684</v>
      </c>
      <c r="K535">
        <v>0.16877637130801926</v>
      </c>
      <c r="L535" t="s">
        <v>128</v>
      </c>
      <c r="M535" t="s">
        <v>110</v>
      </c>
      <c r="N535">
        <v>2</v>
      </c>
      <c r="O535" t="s">
        <v>126</v>
      </c>
    </row>
    <row r="536" spans="1:15" hidden="1" x14ac:dyDescent="0.35">
      <c r="A536" t="s">
        <v>33</v>
      </c>
      <c r="B536">
        <v>2015</v>
      </c>
      <c r="C536" t="s">
        <v>35</v>
      </c>
      <c r="D536" s="29">
        <v>42036</v>
      </c>
      <c r="E536" t="s">
        <v>83</v>
      </c>
      <c r="F536">
        <v>471.49999999999994</v>
      </c>
      <c r="G536">
        <v>118.7</v>
      </c>
      <c r="H536">
        <v>469.9</v>
      </c>
      <c r="I536">
        <v>118.5</v>
      </c>
      <c r="J536">
        <v>0.34049797829324663</v>
      </c>
      <c r="K536">
        <v>0.16877637130801926</v>
      </c>
      <c r="L536" t="s">
        <v>128</v>
      </c>
      <c r="M536" t="s">
        <v>110</v>
      </c>
      <c r="N536">
        <v>2</v>
      </c>
      <c r="O536" t="s">
        <v>126</v>
      </c>
    </row>
    <row r="537" spans="1:15" hidden="1" x14ac:dyDescent="0.35">
      <c r="A537" t="s">
        <v>33</v>
      </c>
      <c r="B537">
        <v>2015</v>
      </c>
      <c r="C537" t="s">
        <v>35</v>
      </c>
      <c r="D537" s="29">
        <v>42036</v>
      </c>
      <c r="E537" t="s">
        <v>84</v>
      </c>
      <c r="F537">
        <v>230.9</v>
      </c>
      <c r="G537">
        <v>118.7</v>
      </c>
      <c r="H537">
        <v>230.60000000000002</v>
      </c>
      <c r="I537">
        <v>118.5</v>
      </c>
      <c r="J537">
        <v>0.13009540329574279</v>
      </c>
      <c r="K537">
        <v>0.16877637130801926</v>
      </c>
      <c r="L537" t="s">
        <v>128</v>
      </c>
      <c r="M537" t="s">
        <v>110</v>
      </c>
      <c r="N537">
        <v>2</v>
      </c>
      <c r="O537" t="s">
        <v>126</v>
      </c>
    </row>
    <row r="538" spans="1:15" hidden="1" x14ac:dyDescent="0.35">
      <c r="A538" t="s">
        <v>33</v>
      </c>
      <c r="B538">
        <v>2015</v>
      </c>
      <c r="C538" t="s">
        <v>35</v>
      </c>
      <c r="D538" s="29">
        <v>42036</v>
      </c>
      <c r="E538" t="s">
        <v>21</v>
      </c>
      <c r="F538">
        <v>114</v>
      </c>
      <c r="G538">
        <v>118.7</v>
      </c>
      <c r="H538">
        <v>113.4</v>
      </c>
      <c r="I538">
        <v>118.5</v>
      </c>
      <c r="J538">
        <v>0.52910052910052408</v>
      </c>
      <c r="K538">
        <v>0.16877637130801926</v>
      </c>
      <c r="L538" t="s">
        <v>128</v>
      </c>
      <c r="M538" t="s">
        <v>110</v>
      </c>
      <c r="N538">
        <v>2</v>
      </c>
      <c r="O538" t="s">
        <v>126</v>
      </c>
    </row>
    <row r="539" spans="1:15" hidden="1" x14ac:dyDescent="0.35">
      <c r="A539" t="s">
        <v>33</v>
      </c>
      <c r="B539">
        <v>2015</v>
      </c>
      <c r="C539" t="s">
        <v>35</v>
      </c>
      <c r="D539" s="29">
        <v>42036</v>
      </c>
      <c r="E539" t="s">
        <v>23</v>
      </c>
      <c r="F539">
        <v>114.1</v>
      </c>
      <c r="G539">
        <v>118.7</v>
      </c>
      <c r="H539">
        <v>113.7</v>
      </c>
      <c r="I539">
        <v>118.5</v>
      </c>
      <c r="J539">
        <v>0.35180299032541029</v>
      </c>
      <c r="K539">
        <v>0.16877637130801926</v>
      </c>
      <c r="L539" t="s">
        <v>128</v>
      </c>
      <c r="M539" t="s">
        <v>110</v>
      </c>
      <c r="N539">
        <v>2</v>
      </c>
      <c r="O539" t="s">
        <v>126</v>
      </c>
    </row>
    <row r="540" spans="1:15" hidden="1" x14ac:dyDescent="0.35">
      <c r="A540" t="s">
        <v>33</v>
      </c>
      <c r="B540">
        <v>2015</v>
      </c>
      <c r="C540" t="s">
        <v>35</v>
      </c>
      <c r="D540" s="29">
        <v>42036</v>
      </c>
      <c r="E540" t="s">
        <v>75</v>
      </c>
      <c r="F540">
        <v>1454.3000000000002</v>
      </c>
      <c r="G540">
        <v>118.7</v>
      </c>
      <c r="H540">
        <v>1458.3999999999999</v>
      </c>
      <c r="I540">
        <v>118.5</v>
      </c>
      <c r="J540">
        <v>-0.2811300054854417</v>
      </c>
      <c r="K540">
        <v>0.16877637130801926</v>
      </c>
      <c r="L540" t="s">
        <v>128</v>
      </c>
      <c r="M540" t="s">
        <v>110</v>
      </c>
      <c r="N540">
        <v>2</v>
      </c>
      <c r="O540" t="s">
        <v>126</v>
      </c>
    </row>
    <row r="541" spans="1:15" hidden="1" x14ac:dyDescent="0.35">
      <c r="A541" t="s">
        <v>30</v>
      </c>
      <c r="B541">
        <v>2015</v>
      </c>
      <c r="C541" t="s">
        <v>35</v>
      </c>
      <c r="D541" s="29">
        <v>42036</v>
      </c>
      <c r="E541" t="s">
        <v>17</v>
      </c>
      <c r="F541">
        <v>373.1</v>
      </c>
      <c r="G541">
        <v>120.6</v>
      </c>
      <c r="H541">
        <v>370</v>
      </c>
      <c r="I541">
        <v>120.3</v>
      </c>
      <c r="J541">
        <v>0.83783783783784405</v>
      </c>
      <c r="K541">
        <v>0.24937655860348892</v>
      </c>
      <c r="L541" t="s">
        <v>128</v>
      </c>
      <c r="M541" t="s">
        <v>110</v>
      </c>
      <c r="N541">
        <v>2</v>
      </c>
      <c r="O541" t="s">
        <v>126</v>
      </c>
    </row>
    <row r="542" spans="1:15" hidden="1" x14ac:dyDescent="0.35">
      <c r="A542" t="s">
        <v>30</v>
      </c>
      <c r="B542">
        <v>2015</v>
      </c>
      <c r="C542" t="s">
        <v>35</v>
      </c>
      <c r="D542" s="29">
        <v>42036</v>
      </c>
      <c r="E542" t="s">
        <v>82</v>
      </c>
      <c r="F542">
        <v>347.7</v>
      </c>
      <c r="G542">
        <v>120.6</v>
      </c>
      <c r="H542">
        <v>346.5</v>
      </c>
      <c r="I542">
        <v>120.3</v>
      </c>
      <c r="J542">
        <v>0.34632034632034303</v>
      </c>
      <c r="K542">
        <v>0.24937655860348892</v>
      </c>
      <c r="L542" t="s">
        <v>128</v>
      </c>
      <c r="M542" t="s">
        <v>110</v>
      </c>
      <c r="N542">
        <v>2</v>
      </c>
      <c r="O542" t="s">
        <v>126</v>
      </c>
    </row>
    <row r="543" spans="1:15" hidden="1" x14ac:dyDescent="0.35">
      <c r="A543" t="s">
        <v>30</v>
      </c>
      <c r="B543">
        <v>2015</v>
      </c>
      <c r="C543" t="s">
        <v>35</v>
      </c>
      <c r="D543" s="29">
        <v>42036</v>
      </c>
      <c r="E543" t="s">
        <v>83</v>
      </c>
      <c r="F543">
        <v>468.6</v>
      </c>
      <c r="G543">
        <v>120.6</v>
      </c>
      <c r="H543">
        <v>464.8</v>
      </c>
      <c r="I543">
        <v>120.3</v>
      </c>
      <c r="J543">
        <v>0.81755593803786819</v>
      </c>
      <c r="K543">
        <v>0.24937655860348892</v>
      </c>
      <c r="L543" t="s">
        <v>128</v>
      </c>
      <c r="M543" t="s">
        <v>110</v>
      </c>
      <c r="N543">
        <v>2</v>
      </c>
      <c r="O543" t="s">
        <v>126</v>
      </c>
    </row>
    <row r="544" spans="1:15" hidden="1" x14ac:dyDescent="0.35">
      <c r="A544" t="s">
        <v>30</v>
      </c>
      <c r="B544">
        <v>2015</v>
      </c>
      <c r="C544" t="s">
        <v>35</v>
      </c>
      <c r="D544" s="29">
        <v>42036</v>
      </c>
      <c r="E544" t="s">
        <v>84</v>
      </c>
      <c r="F544">
        <v>234.6</v>
      </c>
      <c r="G544">
        <v>120.6</v>
      </c>
      <c r="H544">
        <v>233.4</v>
      </c>
      <c r="I544">
        <v>120.3</v>
      </c>
      <c r="J544">
        <v>0.51413881748071488</v>
      </c>
      <c r="K544">
        <v>0.24937655860348892</v>
      </c>
      <c r="L544" t="s">
        <v>128</v>
      </c>
      <c r="M544" t="s">
        <v>110</v>
      </c>
      <c r="N544">
        <v>2</v>
      </c>
      <c r="O544" t="s">
        <v>126</v>
      </c>
    </row>
    <row r="545" spans="1:15" hidden="1" x14ac:dyDescent="0.35">
      <c r="A545" t="s">
        <v>30</v>
      </c>
      <c r="B545">
        <v>2015</v>
      </c>
      <c r="C545" t="s">
        <v>35</v>
      </c>
      <c r="D545" s="29">
        <v>42036</v>
      </c>
      <c r="E545" t="s">
        <v>21</v>
      </c>
      <c r="F545">
        <v>120</v>
      </c>
      <c r="G545">
        <v>120.6</v>
      </c>
      <c r="H545">
        <v>118.4</v>
      </c>
      <c r="I545">
        <v>120.3</v>
      </c>
      <c r="J545">
        <v>1.3513513513513467</v>
      </c>
      <c r="K545">
        <v>0.24937655860348892</v>
      </c>
      <c r="L545" t="s">
        <v>128</v>
      </c>
      <c r="M545" t="s">
        <v>110</v>
      </c>
      <c r="N545">
        <v>2</v>
      </c>
      <c r="O545" t="s">
        <v>126</v>
      </c>
    </row>
    <row r="546" spans="1:15" hidden="1" x14ac:dyDescent="0.35">
      <c r="A546" t="s">
        <v>30</v>
      </c>
      <c r="B546">
        <v>2015</v>
      </c>
      <c r="C546" t="s">
        <v>35</v>
      </c>
      <c r="D546" s="29">
        <v>42036</v>
      </c>
      <c r="E546" t="s">
        <v>23</v>
      </c>
      <c r="F546">
        <v>117.7</v>
      </c>
      <c r="G546">
        <v>120.6</v>
      </c>
      <c r="H546">
        <v>116.6</v>
      </c>
      <c r="I546">
        <v>120.3</v>
      </c>
      <c r="J546">
        <v>0.94339622641510179</v>
      </c>
      <c r="K546">
        <v>0.24937655860348892</v>
      </c>
      <c r="L546" t="s">
        <v>128</v>
      </c>
      <c r="M546" t="s">
        <v>110</v>
      </c>
      <c r="N546">
        <v>2</v>
      </c>
      <c r="O546" t="s">
        <v>126</v>
      </c>
    </row>
    <row r="547" spans="1:15" hidden="1" x14ac:dyDescent="0.35">
      <c r="A547" t="s">
        <v>30</v>
      </c>
      <c r="B547">
        <v>2015</v>
      </c>
      <c r="C547" t="s">
        <v>35</v>
      </c>
      <c r="D547" s="29">
        <v>42036</v>
      </c>
      <c r="E547" t="s">
        <v>75</v>
      </c>
      <c r="F547">
        <v>1451.7999999999997</v>
      </c>
      <c r="G547">
        <v>120.6</v>
      </c>
      <c r="H547">
        <v>1450.1999999999998</v>
      </c>
      <c r="I547">
        <v>120.3</v>
      </c>
      <c r="J547">
        <v>0.1103296097089994</v>
      </c>
      <c r="K547">
        <v>0.24937655860348892</v>
      </c>
      <c r="L547" t="s">
        <v>128</v>
      </c>
      <c r="M547" t="s">
        <v>110</v>
      </c>
      <c r="N547">
        <v>2</v>
      </c>
      <c r="O547" t="s">
        <v>126</v>
      </c>
    </row>
    <row r="548" spans="1:15" hidden="1" x14ac:dyDescent="0.35">
      <c r="A548" t="s">
        <v>34</v>
      </c>
      <c r="B548">
        <v>2015</v>
      </c>
      <c r="C548" t="s">
        <v>36</v>
      </c>
      <c r="D548" s="29">
        <v>42064</v>
      </c>
      <c r="E548" t="s">
        <v>23</v>
      </c>
      <c r="F548">
        <v>116.7</v>
      </c>
      <c r="G548">
        <v>120.2</v>
      </c>
      <c r="H548">
        <v>116.3</v>
      </c>
      <c r="I548">
        <v>119.7</v>
      </c>
      <c r="J548">
        <v>0.34393809114359908</v>
      </c>
      <c r="K548">
        <v>0.41771094402673348</v>
      </c>
      <c r="L548" t="s">
        <v>128</v>
      </c>
      <c r="M548" t="s">
        <v>110</v>
      </c>
      <c r="N548">
        <v>3</v>
      </c>
      <c r="O548" t="s">
        <v>111</v>
      </c>
    </row>
    <row r="549" spans="1:15" hidden="1" x14ac:dyDescent="0.35">
      <c r="A549" t="s">
        <v>34</v>
      </c>
      <c r="B549">
        <v>2015</v>
      </c>
      <c r="C549" t="s">
        <v>36</v>
      </c>
      <c r="D549" s="29">
        <v>42064</v>
      </c>
      <c r="E549" t="s">
        <v>21</v>
      </c>
      <c r="F549">
        <v>118.3</v>
      </c>
      <c r="G549">
        <v>120.2</v>
      </c>
      <c r="H549">
        <v>117.7</v>
      </c>
      <c r="I549">
        <v>119.7</v>
      </c>
      <c r="J549">
        <v>0.50977060322854229</v>
      </c>
      <c r="K549">
        <v>0.41771094402673348</v>
      </c>
      <c r="L549" t="s">
        <v>128</v>
      </c>
      <c r="M549" t="s">
        <v>110</v>
      </c>
      <c r="N549">
        <v>3</v>
      </c>
      <c r="O549" t="s">
        <v>111</v>
      </c>
    </row>
    <row r="550" spans="1:15" hidden="1" x14ac:dyDescent="0.35">
      <c r="A550" t="s">
        <v>34</v>
      </c>
      <c r="B550">
        <v>2015</v>
      </c>
      <c r="C550" t="s">
        <v>36</v>
      </c>
      <c r="D550" s="29">
        <v>42064</v>
      </c>
      <c r="E550" t="s">
        <v>84</v>
      </c>
      <c r="F550">
        <v>233.9</v>
      </c>
      <c r="G550">
        <v>120.2</v>
      </c>
      <c r="H550">
        <v>232.8</v>
      </c>
      <c r="I550">
        <v>119.7</v>
      </c>
      <c r="J550">
        <v>0.47250859106528964</v>
      </c>
      <c r="K550">
        <v>0.41771094402673348</v>
      </c>
      <c r="L550" t="s">
        <v>128</v>
      </c>
      <c r="M550" t="s">
        <v>110</v>
      </c>
      <c r="N550">
        <v>3</v>
      </c>
      <c r="O550" t="s">
        <v>111</v>
      </c>
    </row>
    <row r="551" spans="1:15" hidden="1" x14ac:dyDescent="0.35">
      <c r="A551" t="s">
        <v>34</v>
      </c>
      <c r="B551">
        <v>2015</v>
      </c>
      <c r="C551" t="s">
        <v>36</v>
      </c>
      <c r="D551" s="29">
        <v>42064</v>
      </c>
      <c r="E551" t="s">
        <v>83</v>
      </c>
      <c r="F551">
        <v>470.29999999999995</v>
      </c>
      <c r="G551">
        <v>120.2</v>
      </c>
      <c r="H551">
        <v>469.3</v>
      </c>
      <c r="I551">
        <v>119.7</v>
      </c>
      <c r="J551">
        <v>0.21308331557637825</v>
      </c>
      <c r="K551">
        <v>0.41771094402673348</v>
      </c>
      <c r="L551" t="s">
        <v>128</v>
      </c>
      <c r="M551" t="s">
        <v>110</v>
      </c>
      <c r="N551">
        <v>3</v>
      </c>
      <c r="O551" t="s">
        <v>111</v>
      </c>
    </row>
    <row r="552" spans="1:15" hidden="1" x14ac:dyDescent="0.35">
      <c r="A552" t="s">
        <v>34</v>
      </c>
      <c r="B552">
        <v>2015</v>
      </c>
      <c r="C552" t="s">
        <v>36</v>
      </c>
      <c r="D552" s="29">
        <v>42064</v>
      </c>
      <c r="E552" t="s">
        <v>82</v>
      </c>
      <c r="F552">
        <v>348.6</v>
      </c>
      <c r="G552">
        <v>120.2</v>
      </c>
      <c r="H552">
        <v>346.5</v>
      </c>
      <c r="I552">
        <v>119.7</v>
      </c>
      <c r="J552">
        <v>0.60606060606061263</v>
      </c>
      <c r="K552">
        <v>0.41771094402673348</v>
      </c>
      <c r="L552" t="s">
        <v>128</v>
      </c>
      <c r="M552" t="s">
        <v>110</v>
      </c>
      <c r="N552">
        <v>3</v>
      </c>
      <c r="O552" t="s">
        <v>111</v>
      </c>
    </row>
    <row r="553" spans="1:15" hidden="1" x14ac:dyDescent="0.35">
      <c r="A553" t="s">
        <v>34</v>
      </c>
      <c r="B553">
        <v>2015</v>
      </c>
      <c r="C553" t="s">
        <v>36</v>
      </c>
      <c r="D553" s="29">
        <v>42064</v>
      </c>
      <c r="E553" t="s">
        <v>17</v>
      </c>
      <c r="F553">
        <v>368.4</v>
      </c>
      <c r="G553">
        <v>120.2</v>
      </c>
      <c r="H553">
        <v>367.2</v>
      </c>
      <c r="I553">
        <v>119.7</v>
      </c>
      <c r="J553">
        <v>0.32679738562091198</v>
      </c>
      <c r="K553">
        <v>0.41771094402673348</v>
      </c>
      <c r="L553" t="s">
        <v>128</v>
      </c>
      <c r="M553" t="s">
        <v>110</v>
      </c>
      <c r="N553">
        <v>3</v>
      </c>
      <c r="O553" t="s">
        <v>111</v>
      </c>
    </row>
    <row r="554" spans="1:15" hidden="1" x14ac:dyDescent="0.35">
      <c r="A554" t="s">
        <v>34</v>
      </c>
      <c r="B554">
        <v>2015</v>
      </c>
      <c r="C554" t="s">
        <v>36</v>
      </c>
      <c r="D554" s="29">
        <v>42064</v>
      </c>
      <c r="E554" t="s">
        <v>75</v>
      </c>
      <c r="F554">
        <v>1451</v>
      </c>
      <c r="G554">
        <v>120.2</v>
      </c>
      <c r="H554">
        <v>1451.3999999999996</v>
      </c>
      <c r="I554">
        <v>119.7</v>
      </c>
      <c r="J554">
        <v>-2.7559597629849546E-2</v>
      </c>
      <c r="K554">
        <v>0.41771094402673348</v>
      </c>
      <c r="L554" t="s">
        <v>128</v>
      </c>
      <c r="M554" t="s">
        <v>110</v>
      </c>
      <c r="N554">
        <v>3</v>
      </c>
      <c r="O554" t="s">
        <v>111</v>
      </c>
    </row>
    <row r="555" spans="1:15" hidden="1" x14ac:dyDescent="0.35">
      <c r="A555" t="s">
        <v>33</v>
      </c>
      <c r="B555">
        <v>2015</v>
      </c>
      <c r="C555" t="s">
        <v>36</v>
      </c>
      <c r="D555" s="29">
        <v>42064</v>
      </c>
      <c r="E555" t="s">
        <v>17</v>
      </c>
      <c r="F555">
        <v>359.5</v>
      </c>
      <c r="G555">
        <v>119.1</v>
      </c>
      <c r="H555">
        <v>358.4</v>
      </c>
      <c r="I555">
        <v>118.7</v>
      </c>
      <c r="J555">
        <v>0.30691964285714923</v>
      </c>
      <c r="K555">
        <v>0.33698399326031298</v>
      </c>
      <c r="L555" t="s">
        <v>128</v>
      </c>
      <c r="M555" t="s">
        <v>110</v>
      </c>
      <c r="N555">
        <v>3</v>
      </c>
      <c r="O555" t="s">
        <v>111</v>
      </c>
    </row>
    <row r="556" spans="1:15" hidden="1" x14ac:dyDescent="0.35">
      <c r="A556" t="s">
        <v>33</v>
      </c>
      <c r="B556">
        <v>2015</v>
      </c>
      <c r="C556" t="s">
        <v>36</v>
      </c>
      <c r="D556" s="29">
        <v>42064</v>
      </c>
      <c r="E556" t="s">
        <v>82</v>
      </c>
      <c r="F556">
        <v>347.6</v>
      </c>
      <c r="G556">
        <v>119.1</v>
      </c>
      <c r="H556">
        <v>345.29999999999995</v>
      </c>
      <c r="I556">
        <v>118.7</v>
      </c>
      <c r="J556">
        <v>0.66608746017957388</v>
      </c>
      <c r="K556">
        <v>0.33698399326031298</v>
      </c>
      <c r="L556" t="s">
        <v>128</v>
      </c>
      <c r="M556" t="s">
        <v>110</v>
      </c>
      <c r="N556">
        <v>3</v>
      </c>
      <c r="O556" t="s">
        <v>111</v>
      </c>
    </row>
    <row r="557" spans="1:15" hidden="1" x14ac:dyDescent="0.35">
      <c r="A557" t="s">
        <v>33</v>
      </c>
      <c r="B557">
        <v>2015</v>
      </c>
      <c r="C557" t="s">
        <v>36</v>
      </c>
      <c r="D557" s="29">
        <v>42064</v>
      </c>
      <c r="E557" t="s">
        <v>83</v>
      </c>
      <c r="F557">
        <v>472.50000000000006</v>
      </c>
      <c r="G557">
        <v>119.1</v>
      </c>
      <c r="H557">
        <v>471.49999999999994</v>
      </c>
      <c r="I557">
        <v>118.7</v>
      </c>
      <c r="J557">
        <v>0.21208907741253738</v>
      </c>
      <c r="K557">
        <v>0.33698399326031298</v>
      </c>
      <c r="L557" t="s">
        <v>128</v>
      </c>
      <c r="M557" t="s">
        <v>110</v>
      </c>
      <c r="N557">
        <v>3</v>
      </c>
      <c r="O557" t="s">
        <v>111</v>
      </c>
    </row>
    <row r="558" spans="1:15" hidden="1" x14ac:dyDescent="0.35">
      <c r="A558" t="s">
        <v>33</v>
      </c>
      <c r="B558">
        <v>2015</v>
      </c>
      <c r="C558" t="s">
        <v>36</v>
      </c>
      <c r="D558" s="29">
        <v>42064</v>
      </c>
      <c r="E558" t="s">
        <v>84</v>
      </c>
      <c r="F558">
        <v>231.8</v>
      </c>
      <c r="G558">
        <v>119.1</v>
      </c>
      <c r="H558">
        <v>230.9</v>
      </c>
      <c r="I558">
        <v>118.7</v>
      </c>
      <c r="J558">
        <v>0.38977912516241042</v>
      </c>
      <c r="K558">
        <v>0.33698399326031298</v>
      </c>
      <c r="L558" t="s">
        <v>128</v>
      </c>
      <c r="M558" t="s">
        <v>110</v>
      </c>
      <c r="N558">
        <v>3</v>
      </c>
      <c r="O558" t="s">
        <v>111</v>
      </c>
    </row>
    <row r="559" spans="1:15" hidden="1" x14ac:dyDescent="0.35">
      <c r="A559" t="s">
        <v>33</v>
      </c>
      <c r="B559">
        <v>2015</v>
      </c>
      <c r="C559" t="s">
        <v>36</v>
      </c>
      <c r="D559" s="29">
        <v>42064</v>
      </c>
      <c r="E559" t="s">
        <v>21</v>
      </c>
      <c r="F559">
        <v>114.4</v>
      </c>
      <c r="G559">
        <v>119.1</v>
      </c>
      <c r="H559">
        <v>114</v>
      </c>
      <c r="I559">
        <v>118.7</v>
      </c>
      <c r="J559">
        <v>0.35087719298246112</v>
      </c>
      <c r="K559">
        <v>0.33698399326031298</v>
      </c>
      <c r="L559" t="s">
        <v>128</v>
      </c>
      <c r="M559" t="s">
        <v>110</v>
      </c>
      <c r="N559">
        <v>3</v>
      </c>
      <c r="O559" t="s">
        <v>111</v>
      </c>
    </row>
    <row r="560" spans="1:15" hidden="1" x14ac:dyDescent="0.35">
      <c r="A560" t="s">
        <v>33</v>
      </c>
      <c r="B560">
        <v>2015</v>
      </c>
      <c r="C560" t="s">
        <v>36</v>
      </c>
      <c r="D560" s="29">
        <v>42064</v>
      </c>
      <c r="E560" t="s">
        <v>23</v>
      </c>
      <c r="F560">
        <v>114.3</v>
      </c>
      <c r="G560">
        <v>119.1</v>
      </c>
      <c r="H560">
        <v>114.1</v>
      </c>
      <c r="I560">
        <v>118.7</v>
      </c>
      <c r="J560">
        <v>0.17528483786152749</v>
      </c>
      <c r="K560">
        <v>0.33698399326031298</v>
      </c>
      <c r="L560" t="s">
        <v>128</v>
      </c>
      <c r="M560" t="s">
        <v>110</v>
      </c>
      <c r="N560">
        <v>3</v>
      </c>
      <c r="O560" t="s">
        <v>111</v>
      </c>
    </row>
    <row r="561" spans="1:15" hidden="1" x14ac:dyDescent="0.35">
      <c r="A561" t="s">
        <v>33</v>
      </c>
      <c r="B561">
        <v>2015</v>
      </c>
      <c r="C561" t="s">
        <v>36</v>
      </c>
      <c r="D561" s="29">
        <v>42064</v>
      </c>
      <c r="E561" t="s">
        <v>75</v>
      </c>
      <c r="F561">
        <v>1451.0000000000002</v>
      </c>
      <c r="G561">
        <v>119.1</v>
      </c>
      <c r="H561">
        <v>1454.3000000000002</v>
      </c>
      <c r="I561">
        <v>118.7</v>
      </c>
      <c r="J561">
        <v>-0.22691329161795737</v>
      </c>
      <c r="K561">
        <v>0.33698399326031298</v>
      </c>
      <c r="L561" t="s">
        <v>128</v>
      </c>
      <c r="M561" t="s">
        <v>110</v>
      </c>
      <c r="N561">
        <v>3</v>
      </c>
      <c r="O561" t="s">
        <v>111</v>
      </c>
    </row>
    <row r="562" spans="1:15" hidden="1" x14ac:dyDescent="0.35">
      <c r="A562" t="s">
        <v>30</v>
      </c>
      <c r="B562">
        <v>2015</v>
      </c>
      <c r="C562" t="s">
        <v>36</v>
      </c>
      <c r="D562" s="29">
        <v>42064</v>
      </c>
      <c r="E562" t="s">
        <v>17</v>
      </c>
      <c r="F562">
        <v>374.4</v>
      </c>
      <c r="G562">
        <v>121.1</v>
      </c>
      <c r="H562">
        <v>373.1</v>
      </c>
      <c r="I562">
        <v>120.6</v>
      </c>
      <c r="J562">
        <v>0.34843205574911668</v>
      </c>
      <c r="K562">
        <v>0.41459369817578773</v>
      </c>
      <c r="L562" t="s">
        <v>128</v>
      </c>
      <c r="M562" t="s">
        <v>110</v>
      </c>
      <c r="N562">
        <v>3</v>
      </c>
      <c r="O562" t="s">
        <v>111</v>
      </c>
    </row>
    <row r="563" spans="1:15" hidden="1" x14ac:dyDescent="0.35">
      <c r="A563" t="s">
        <v>30</v>
      </c>
      <c r="B563">
        <v>2015</v>
      </c>
      <c r="C563" t="s">
        <v>36</v>
      </c>
      <c r="D563" s="29">
        <v>42064</v>
      </c>
      <c r="E563" t="s">
        <v>82</v>
      </c>
      <c r="F563">
        <v>349.6</v>
      </c>
      <c r="G563">
        <v>121.1</v>
      </c>
      <c r="H563">
        <v>347.7</v>
      </c>
      <c r="I563">
        <v>120.6</v>
      </c>
      <c r="J563">
        <v>0.54644808743170381</v>
      </c>
      <c r="K563">
        <v>0.41459369817578773</v>
      </c>
      <c r="L563" t="s">
        <v>128</v>
      </c>
      <c r="M563" t="s">
        <v>110</v>
      </c>
      <c r="N563">
        <v>3</v>
      </c>
      <c r="O563" t="s">
        <v>111</v>
      </c>
    </row>
    <row r="564" spans="1:15" hidden="1" x14ac:dyDescent="0.35">
      <c r="A564" t="s">
        <v>30</v>
      </c>
      <c r="B564">
        <v>2015</v>
      </c>
      <c r="C564" t="s">
        <v>36</v>
      </c>
      <c r="D564" s="29">
        <v>42064</v>
      </c>
      <c r="E564" t="s">
        <v>83</v>
      </c>
      <c r="F564">
        <v>469.90000000000003</v>
      </c>
      <c r="G564">
        <v>121.1</v>
      </c>
      <c r="H564">
        <v>468.6</v>
      </c>
      <c r="I564">
        <v>120.6</v>
      </c>
      <c r="J564">
        <v>0.27742210840802628</v>
      </c>
      <c r="K564">
        <v>0.41459369817578773</v>
      </c>
      <c r="L564" t="s">
        <v>128</v>
      </c>
      <c r="M564" t="s">
        <v>110</v>
      </c>
      <c r="N564">
        <v>3</v>
      </c>
      <c r="O564" t="s">
        <v>111</v>
      </c>
    </row>
    <row r="565" spans="1:15" hidden="1" x14ac:dyDescent="0.35">
      <c r="A565" t="s">
        <v>30</v>
      </c>
      <c r="B565">
        <v>2015</v>
      </c>
      <c r="C565" t="s">
        <v>36</v>
      </c>
      <c r="D565" s="29">
        <v>42064</v>
      </c>
      <c r="E565" t="s">
        <v>84</v>
      </c>
      <c r="F565">
        <v>235.7</v>
      </c>
      <c r="G565">
        <v>121.1</v>
      </c>
      <c r="H565">
        <v>234.6</v>
      </c>
      <c r="I565">
        <v>120.6</v>
      </c>
      <c r="J565">
        <v>0.46888320545609308</v>
      </c>
      <c r="K565">
        <v>0.41459369817578773</v>
      </c>
      <c r="L565" t="s">
        <v>128</v>
      </c>
      <c r="M565" t="s">
        <v>110</v>
      </c>
      <c r="N565">
        <v>3</v>
      </c>
      <c r="O565" t="s">
        <v>111</v>
      </c>
    </row>
    <row r="566" spans="1:15" hidden="1" x14ac:dyDescent="0.35">
      <c r="A566" t="s">
        <v>30</v>
      </c>
      <c r="B566">
        <v>2015</v>
      </c>
      <c r="C566" t="s">
        <v>36</v>
      </c>
      <c r="D566" s="29">
        <v>42064</v>
      </c>
      <c r="E566" t="s">
        <v>21</v>
      </c>
      <c r="F566">
        <v>120.6</v>
      </c>
      <c r="G566">
        <v>121.1</v>
      </c>
      <c r="H566">
        <v>120</v>
      </c>
      <c r="I566">
        <v>120.6</v>
      </c>
      <c r="J566">
        <v>0.49999999999999523</v>
      </c>
      <c r="K566">
        <v>0.41459369817578773</v>
      </c>
      <c r="L566" t="s">
        <v>128</v>
      </c>
      <c r="M566" t="s">
        <v>110</v>
      </c>
      <c r="N566">
        <v>3</v>
      </c>
      <c r="O566" t="s">
        <v>111</v>
      </c>
    </row>
    <row r="567" spans="1:15" hidden="1" x14ac:dyDescent="0.35">
      <c r="A567" t="s">
        <v>30</v>
      </c>
      <c r="B567">
        <v>2015</v>
      </c>
      <c r="C567" t="s">
        <v>36</v>
      </c>
      <c r="D567" s="29">
        <v>42064</v>
      </c>
      <c r="E567" t="s">
        <v>23</v>
      </c>
      <c r="F567">
        <v>118.2</v>
      </c>
      <c r="G567">
        <v>121.1</v>
      </c>
      <c r="H567">
        <v>117.7</v>
      </c>
      <c r="I567">
        <v>120.6</v>
      </c>
      <c r="J567">
        <v>0.42480883602378933</v>
      </c>
      <c r="K567">
        <v>0.41459369817578773</v>
      </c>
      <c r="L567" t="s">
        <v>128</v>
      </c>
      <c r="M567" t="s">
        <v>110</v>
      </c>
      <c r="N567">
        <v>3</v>
      </c>
      <c r="O567" t="s">
        <v>111</v>
      </c>
    </row>
    <row r="568" spans="1:15" hidden="1" x14ac:dyDescent="0.35">
      <c r="A568" t="s">
        <v>30</v>
      </c>
      <c r="B568">
        <v>2015</v>
      </c>
      <c r="C568" t="s">
        <v>36</v>
      </c>
      <c r="D568" s="29">
        <v>42064</v>
      </c>
      <c r="E568" t="s">
        <v>75</v>
      </c>
      <c r="F568">
        <v>1452.6</v>
      </c>
      <c r="G568">
        <v>121.1</v>
      </c>
      <c r="H568">
        <v>1451.7999999999997</v>
      </c>
      <c r="I568">
        <v>120.6</v>
      </c>
      <c r="J568">
        <v>5.5104008816653956E-2</v>
      </c>
      <c r="K568">
        <v>0.41459369817578773</v>
      </c>
      <c r="L568" t="s">
        <v>128</v>
      </c>
      <c r="M568" t="s">
        <v>110</v>
      </c>
      <c r="N568">
        <v>3</v>
      </c>
      <c r="O568" t="s">
        <v>111</v>
      </c>
    </row>
    <row r="569" spans="1:15" hidden="1" x14ac:dyDescent="0.35">
      <c r="A569" t="s">
        <v>34</v>
      </c>
      <c r="B569">
        <v>2015</v>
      </c>
      <c r="C569" t="s">
        <v>37</v>
      </c>
      <c r="D569" s="29">
        <v>42095</v>
      </c>
      <c r="E569" t="s">
        <v>23</v>
      </c>
      <c r="F569">
        <v>117.1</v>
      </c>
      <c r="G569">
        <v>120.7</v>
      </c>
      <c r="H569">
        <v>116.7</v>
      </c>
      <c r="I569">
        <v>120.2</v>
      </c>
      <c r="J569">
        <v>0.34275921165380591</v>
      </c>
      <c r="K569">
        <v>0.41597337770382692</v>
      </c>
      <c r="L569" t="s">
        <v>128</v>
      </c>
      <c r="M569" t="s">
        <v>124</v>
      </c>
      <c r="N569">
        <v>4</v>
      </c>
      <c r="O569" t="s">
        <v>132</v>
      </c>
    </row>
    <row r="570" spans="1:15" hidden="1" x14ac:dyDescent="0.35">
      <c r="A570" t="s">
        <v>34</v>
      </c>
      <c r="B570">
        <v>2015</v>
      </c>
      <c r="C570" t="s">
        <v>37</v>
      </c>
      <c r="D570" s="29">
        <v>42095</v>
      </c>
      <c r="E570" t="s">
        <v>21</v>
      </c>
      <c r="F570">
        <v>118.7</v>
      </c>
      <c r="G570">
        <v>120.7</v>
      </c>
      <c r="H570">
        <v>118.3</v>
      </c>
      <c r="I570">
        <v>120.2</v>
      </c>
      <c r="J570">
        <v>0.33812341504649679</v>
      </c>
      <c r="K570">
        <v>0.41597337770382692</v>
      </c>
      <c r="L570" t="s">
        <v>128</v>
      </c>
      <c r="M570" t="s">
        <v>124</v>
      </c>
      <c r="N570">
        <v>4</v>
      </c>
      <c r="O570" t="s">
        <v>132</v>
      </c>
    </row>
    <row r="571" spans="1:15" hidden="1" x14ac:dyDescent="0.35">
      <c r="A571" t="s">
        <v>34</v>
      </c>
      <c r="B571">
        <v>2015</v>
      </c>
      <c r="C571" t="s">
        <v>37</v>
      </c>
      <c r="D571" s="29">
        <v>42095</v>
      </c>
      <c r="E571" t="s">
        <v>84</v>
      </c>
      <c r="F571">
        <v>234.8</v>
      </c>
      <c r="G571">
        <v>120.7</v>
      </c>
      <c r="H571">
        <v>233.9</v>
      </c>
      <c r="I571">
        <v>120.2</v>
      </c>
      <c r="J571">
        <v>0.38477982043608622</v>
      </c>
      <c r="K571">
        <v>0.41597337770382692</v>
      </c>
      <c r="L571" t="s">
        <v>128</v>
      </c>
      <c r="M571" t="s">
        <v>124</v>
      </c>
      <c r="N571">
        <v>4</v>
      </c>
      <c r="O571" t="s">
        <v>132</v>
      </c>
    </row>
    <row r="572" spans="1:15" hidden="1" x14ac:dyDescent="0.35">
      <c r="A572" t="s">
        <v>34</v>
      </c>
      <c r="B572">
        <v>2015</v>
      </c>
      <c r="C572" t="s">
        <v>37</v>
      </c>
      <c r="D572" s="29">
        <v>42095</v>
      </c>
      <c r="E572" t="s">
        <v>83</v>
      </c>
      <c r="F572">
        <v>473</v>
      </c>
      <c r="G572">
        <v>120.7</v>
      </c>
      <c r="H572">
        <v>470.29999999999995</v>
      </c>
      <c r="I572">
        <v>120.2</v>
      </c>
      <c r="J572">
        <v>0.57410163725282715</v>
      </c>
      <c r="K572">
        <v>0.41597337770382692</v>
      </c>
      <c r="L572" t="s">
        <v>128</v>
      </c>
      <c r="M572" t="s">
        <v>124</v>
      </c>
      <c r="N572">
        <v>4</v>
      </c>
      <c r="O572" t="s">
        <v>132</v>
      </c>
    </row>
    <row r="573" spans="1:15" hidden="1" x14ac:dyDescent="0.35">
      <c r="A573" t="s">
        <v>34</v>
      </c>
      <c r="B573">
        <v>2015</v>
      </c>
      <c r="C573" t="s">
        <v>37</v>
      </c>
      <c r="D573" s="29">
        <v>42095</v>
      </c>
      <c r="E573" t="s">
        <v>82</v>
      </c>
      <c r="F573">
        <v>350.3</v>
      </c>
      <c r="G573">
        <v>120.7</v>
      </c>
      <c r="H573">
        <v>348.6</v>
      </c>
      <c r="I573">
        <v>120.2</v>
      </c>
      <c r="J573">
        <v>0.48766494549626754</v>
      </c>
      <c r="K573">
        <v>0.41597337770382692</v>
      </c>
      <c r="L573" t="s">
        <v>128</v>
      </c>
      <c r="M573" t="s">
        <v>124</v>
      </c>
      <c r="N573">
        <v>4</v>
      </c>
      <c r="O573" t="s">
        <v>132</v>
      </c>
    </row>
    <row r="574" spans="1:15" hidden="1" x14ac:dyDescent="0.35">
      <c r="A574" t="s">
        <v>34</v>
      </c>
      <c r="B574">
        <v>2015</v>
      </c>
      <c r="C574" t="s">
        <v>37</v>
      </c>
      <c r="D574" s="29">
        <v>42095</v>
      </c>
      <c r="E574" t="s">
        <v>17</v>
      </c>
      <c r="F574">
        <v>369.6</v>
      </c>
      <c r="G574">
        <v>120.7</v>
      </c>
      <c r="H574">
        <v>368.4</v>
      </c>
      <c r="I574">
        <v>120.2</v>
      </c>
      <c r="J574">
        <v>0.32573289902281366</v>
      </c>
      <c r="K574">
        <v>0.41597337770382692</v>
      </c>
      <c r="L574" t="s">
        <v>128</v>
      </c>
      <c r="M574" t="s">
        <v>124</v>
      </c>
      <c r="N574">
        <v>4</v>
      </c>
      <c r="O574" t="s">
        <v>132</v>
      </c>
    </row>
    <row r="575" spans="1:15" hidden="1" x14ac:dyDescent="0.35">
      <c r="A575" t="s">
        <v>34</v>
      </c>
      <c r="B575">
        <v>2015</v>
      </c>
      <c r="C575" t="s">
        <v>37</v>
      </c>
      <c r="D575" s="29">
        <v>42095</v>
      </c>
      <c r="E575" t="s">
        <v>75</v>
      </c>
      <c r="F575">
        <v>1457.2</v>
      </c>
      <c r="G575">
        <v>120.7</v>
      </c>
      <c r="H575">
        <v>1451</v>
      </c>
      <c r="I575">
        <v>120.2</v>
      </c>
      <c r="J575">
        <v>0.42729152308752899</v>
      </c>
      <c r="K575">
        <v>0.41597337770382692</v>
      </c>
      <c r="L575" t="s">
        <v>128</v>
      </c>
      <c r="M575" t="s">
        <v>124</v>
      </c>
      <c r="N575">
        <v>4</v>
      </c>
      <c r="O575" t="s">
        <v>132</v>
      </c>
    </row>
    <row r="576" spans="1:15" hidden="1" x14ac:dyDescent="0.35">
      <c r="A576" t="s">
        <v>33</v>
      </c>
      <c r="B576">
        <v>2015</v>
      </c>
      <c r="C576" t="s">
        <v>37</v>
      </c>
      <c r="D576" s="29">
        <v>42095</v>
      </c>
      <c r="E576" t="s">
        <v>17</v>
      </c>
      <c r="F576">
        <v>360.6</v>
      </c>
      <c r="G576">
        <v>119.7</v>
      </c>
      <c r="H576">
        <v>359.5</v>
      </c>
      <c r="I576">
        <v>119.1</v>
      </c>
      <c r="J576">
        <v>0.30598052851182828</v>
      </c>
      <c r="K576">
        <v>0.50377833753149337</v>
      </c>
      <c r="L576" t="s">
        <v>128</v>
      </c>
      <c r="M576" t="s">
        <v>124</v>
      </c>
      <c r="N576">
        <v>4</v>
      </c>
      <c r="O576" t="s">
        <v>132</v>
      </c>
    </row>
    <row r="577" spans="1:15" hidden="1" x14ac:dyDescent="0.35">
      <c r="A577" t="s">
        <v>33</v>
      </c>
      <c r="B577">
        <v>2015</v>
      </c>
      <c r="C577" t="s">
        <v>37</v>
      </c>
      <c r="D577" s="29">
        <v>42095</v>
      </c>
      <c r="E577" t="s">
        <v>82</v>
      </c>
      <c r="F577">
        <v>349.3</v>
      </c>
      <c r="G577">
        <v>119.7</v>
      </c>
      <c r="H577">
        <v>347.6</v>
      </c>
      <c r="I577">
        <v>119.1</v>
      </c>
      <c r="J577">
        <v>0.48906789413118201</v>
      </c>
      <c r="K577">
        <v>0.50377833753149337</v>
      </c>
      <c r="L577" t="s">
        <v>128</v>
      </c>
      <c r="M577" t="s">
        <v>124</v>
      </c>
      <c r="N577">
        <v>4</v>
      </c>
      <c r="O577" t="s">
        <v>132</v>
      </c>
    </row>
    <row r="578" spans="1:15" hidden="1" x14ac:dyDescent="0.35">
      <c r="A578" t="s">
        <v>33</v>
      </c>
      <c r="B578">
        <v>2015</v>
      </c>
      <c r="C578" t="s">
        <v>37</v>
      </c>
      <c r="D578" s="29">
        <v>42095</v>
      </c>
      <c r="E578" t="s">
        <v>83</v>
      </c>
      <c r="F578">
        <v>474.7</v>
      </c>
      <c r="G578">
        <v>119.7</v>
      </c>
      <c r="H578">
        <v>472.50000000000006</v>
      </c>
      <c r="I578">
        <v>119.1</v>
      </c>
      <c r="J578">
        <v>0.46560846560845109</v>
      </c>
      <c r="K578">
        <v>0.50377833753149337</v>
      </c>
      <c r="L578" t="s">
        <v>128</v>
      </c>
      <c r="M578" t="s">
        <v>124</v>
      </c>
      <c r="N578">
        <v>4</v>
      </c>
      <c r="O578" t="s">
        <v>132</v>
      </c>
    </row>
    <row r="579" spans="1:15" hidden="1" x14ac:dyDescent="0.35">
      <c r="A579" t="s">
        <v>33</v>
      </c>
      <c r="B579">
        <v>2015</v>
      </c>
      <c r="C579" t="s">
        <v>37</v>
      </c>
      <c r="D579" s="29">
        <v>42095</v>
      </c>
      <c r="E579" t="s">
        <v>84</v>
      </c>
      <c r="F579">
        <v>232.60000000000002</v>
      </c>
      <c r="G579">
        <v>119.7</v>
      </c>
      <c r="H579">
        <v>231.8</v>
      </c>
      <c r="I579">
        <v>119.1</v>
      </c>
      <c r="J579">
        <v>0.34512510785160105</v>
      </c>
      <c r="K579">
        <v>0.50377833753149337</v>
      </c>
      <c r="L579" t="s">
        <v>128</v>
      </c>
      <c r="M579" t="s">
        <v>124</v>
      </c>
      <c r="N579">
        <v>4</v>
      </c>
      <c r="O579" t="s">
        <v>132</v>
      </c>
    </row>
    <row r="580" spans="1:15" hidden="1" x14ac:dyDescent="0.35">
      <c r="A580" t="s">
        <v>33</v>
      </c>
      <c r="B580">
        <v>2015</v>
      </c>
      <c r="C580" t="s">
        <v>37</v>
      </c>
      <c r="D580" s="29">
        <v>42095</v>
      </c>
      <c r="E580" t="s">
        <v>21</v>
      </c>
      <c r="F580">
        <v>114.7</v>
      </c>
      <c r="G580">
        <v>119.7</v>
      </c>
      <c r="H580">
        <v>114.4</v>
      </c>
      <c r="I580">
        <v>119.1</v>
      </c>
      <c r="J580">
        <v>0.26223776223775974</v>
      </c>
      <c r="K580">
        <v>0.50377833753149337</v>
      </c>
      <c r="L580" t="s">
        <v>128</v>
      </c>
      <c r="M580" t="s">
        <v>124</v>
      </c>
      <c r="N580">
        <v>4</v>
      </c>
      <c r="O580" t="s">
        <v>132</v>
      </c>
    </row>
    <row r="581" spans="1:15" hidden="1" x14ac:dyDescent="0.35">
      <c r="A581" t="s">
        <v>33</v>
      </c>
      <c r="B581">
        <v>2015</v>
      </c>
      <c r="C581" t="s">
        <v>37</v>
      </c>
      <c r="D581" s="29">
        <v>42095</v>
      </c>
      <c r="E581" t="s">
        <v>23</v>
      </c>
      <c r="F581">
        <v>114.6</v>
      </c>
      <c r="G581">
        <v>119.7</v>
      </c>
      <c r="H581">
        <v>114.3</v>
      </c>
      <c r="I581">
        <v>119.1</v>
      </c>
      <c r="J581">
        <v>0.26246719160104737</v>
      </c>
      <c r="K581">
        <v>0.50377833753149337</v>
      </c>
      <c r="L581" t="s">
        <v>128</v>
      </c>
      <c r="M581" t="s">
        <v>124</v>
      </c>
      <c r="N581">
        <v>4</v>
      </c>
      <c r="O581" t="s">
        <v>132</v>
      </c>
    </row>
    <row r="582" spans="1:15" hidden="1" x14ac:dyDescent="0.35">
      <c r="A582" t="s">
        <v>33</v>
      </c>
      <c r="B582">
        <v>2015</v>
      </c>
      <c r="C582" t="s">
        <v>37</v>
      </c>
      <c r="D582" s="29">
        <v>42095</v>
      </c>
      <c r="E582" t="s">
        <v>75</v>
      </c>
      <c r="F582">
        <v>1458.8999999999999</v>
      </c>
      <c r="G582">
        <v>119.7</v>
      </c>
      <c r="H582">
        <v>1451.0000000000002</v>
      </c>
      <c r="I582">
        <v>119.1</v>
      </c>
      <c r="J582">
        <v>0.5444521019985965</v>
      </c>
      <c r="K582">
        <v>0.50377833753149337</v>
      </c>
      <c r="L582" t="s">
        <v>128</v>
      </c>
      <c r="M582" t="s">
        <v>124</v>
      </c>
      <c r="N582">
        <v>4</v>
      </c>
      <c r="O582" t="s">
        <v>132</v>
      </c>
    </row>
    <row r="583" spans="1:15" hidden="1" x14ac:dyDescent="0.35">
      <c r="A583" t="s">
        <v>30</v>
      </c>
      <c r="B583">
        <v>2015</v>
      </c>
      <c r="C583" t="s">
        <v>37</v>
      </c>
      <c r="D583" s="29">
        <v>42095</v>
      </c>
      <c r="E583" t="s">
        <v>17</v>
      </c>
      <c r="F583">
        <v>375.7</v>
      </c>
      <c r="G583">
        <v>121.5</v>
      </c>
      <c r="H583">
        <v>374.4</v>
      </c>
      <c r="I583">
        <v>121.1</v>
      </c>
      <c r="J583">
        <v>0.34722222222222526</v>
      </c>
      <c r="K583">
        <v>0.33030553261767603</v>
      </c>
      <c r="L583" t="s">
        <v>128</v>
      </c>
      <c r="M583" t="s">
        <v>124</v>
      </c>
      <c r="N583">
        <v>4</v>
      </c>
      <c r="O583" t="s">
        <v>132</v>
      </c>
    </row>
    <row r="584" spans="1:15" hidden="1" x14ac:dyDescent="0.35">
      <c r="A584" t="s">
        <v>30</v>
      </c>
      <c r="B584">
        <v>2015</v>
      </c>
      <c r="C584" t="s">
        <v>37</v>
      </c>
      <c r="D584" s="29">
        <v>42095</v>
      </c>
      <c r="E584" t="s">
        <v>82</v>
      </c>
      <c r="F584">
        <v>351</v>
      </c>
      <c r="G584">
        <v>121.5</v>
      </c>
      <c r="H584">
        <v>349.6</v>
      </c>
      <c r="I584">
        <v>121.1</v>
      </c>
      <c r="J584">
        <v>0.40045766590388365</v>
      </c>
      <c r="K584">
        <v>0.33030553261767603</v>
      </c>
      <c r="L584" t="s">
        <v>128</v>
      </c>
      <c r="M584" t="s">
        <v>124</v>
      </c>
      <c r="N584">
        <v>4</v>
      </c>
      <c r="O584" t="s">
        <v>132</v>
      </c>
    </row>
    <row r="585" spans="1:15" hidden="1" x14ac:dyDescent="0.35">
      <c r="A585" t="s">
        <v>30</v>
      </c>
      <c r="B585">
        <v>2015</v>
      </c>
      <c r="C585" t="s">
        <v>37</v>
      </c>
      <c r="D585" s="29">
        <v>42095</v>
      </c>
      <c r="E585" t="s">
        <v>83</v>
      </c>
      <c r="F585">
        <v>472.9</v>
      </c>
      <c r="G585">
        <v>121.5</v>
      </c>
      <c r="H585">
        <v>469.90000000000003</v>
      </c>
      <c r="I585">
        <v>121.1</v>
      </c>
      <c r="J585">
        <v>0.63843370929983889</v>
      </c>
      <c r="K585">
        <v>0.33030553261767603</v>
      </c>
      <c r="L585" t="s">
        <v>128</v>
      </c>
      <c r="M585" t="s">
        <v>124</v>
      </c>
      <c r="N585">
        <v>4</v>
      </c>
      <c r="O585" t="s">
        <v>132</v>
      </c>
    </row>
    <row r="586" spans="1:15" hidden="1" x14ac:dyDescent="0.35">
      <c r="A586" t="s">
        <v>30</v>
      </c>
      <c r="B586">
        <v>2015</v>
      </c>
      <c r="C586" t="s">
        <v>37</v>
      </c>
      <c r="D586" s="29">
        <v>42095</v>
      </c>
      <c r="E586" t="s">
        <v>84</v>
      </c>
      <c r="F586">
        <v>236.9</v>
      </c>
      <c r="G586">
        <v>121.5</v>
      </c>
      <c r="H586">
        <v>235.7</v>
      </c>
      <c r="I586">
        <v>121.1</v>
      </c>
      <c r="J586">
        <v>0.50912176495545913</v>
      </c>
      <c r="K586">
        <v>0.33030553261767603</v>
      </c>
      <c r="L586" t="s">
        <v>128</v>
      </c>
      <c r="M586" t="s">
        <v>124</v>
      </c>
      <c r="N586">
        <v>4</v>
      </c>
      <c r="O586" t="s">
        <v>132</v>
      </c>
    </row>
    <row r="587" spans="1:15" hidden="1" x14ac:dyDescent="0.35">
      <c r="A587" t="s">
        <v>30</v>
      </c>
      <c r="B587">
        <v>2015</v>
      </c>
      <c r="C587" t="s">
        <v>37</v>
      </c>
      <c r="D587" s="29">
        <v>42095</v>
      </c>
      <c r="E587" t="s">
        <v>21</v>
      </c>
      <c r="F587">
        <v>121.2</v>
      </c>
      <c r="G587">
        <v>121.5</v>
      </c>
      <c r="H587">
        <v>120.6</v>
      </c>
      <c r="I587">
        <v>121.1</v>
      </c>
      <c r="J587">
        <v>0.49751243781095239</v>
      </c>
      <c r="K587">
        <v>0.33030553261767603</v>
      </c>
      <c r="L587" t="s">
        <v>128</v>
      </c>
      <c r="M587" t="s">
        <v>124</v>
      </c>
      <c r="N587">
        <v>4</v>
      </c>
      <c r="O587" t="s">
        <v>132</v>
      </c>
    </row>
    <row r="588" spans="1:15" hidden="1" x14ac:dyDescent="0.35">
      <c r="A588" t="s">
        <v>30</v>
      </c>
      <c r="B588">
        <v>2015</v>
      </c>
      <c r="C588" t="s">
        <v>37</v>
      </c>
      <c r="D588" s="29">
        <v>42095</v>
      </c>
      <c r="E588" t="s">
        <v>23</v>
      </c>
      <c r="F588">
        <v>118.6</v>
      </c>
      <c r="G588">
        <v>121.5</v>
      </c>
      <c r="H588">
        <v>118.2</v>
      </c>
      <c r="I588">
        <v>121.1</v>
      </c>
      <c r="J588">
        <v>0.33840947546530581</v>
      </c>
      <c r="K588">
        <v>0.33030553261767603</v>
      </c>
      <c r="L588" t="s">
        <v>128</v>
      </c>
      <c r="M588" t="s">
        <v>124</v>
      </c>
      <c r="N588">
        <v>4</v>
      </c>
      <c r="O588" t="s">
        <v>132</v>
      </c>
    </row>
    <row r="589" spans="1:15" hidden="1" x14ac:dyDescent="0.35">
      <c r="A589" t="s">
        <v>30</v>
      </c>
      <c r="B589">
        <v>2015</v>
      </c>
      <c r="C589" t="s">
        <v>37</v>
      </c>
      <c r="D589" s="29">
        <v>42095</v>
      </c>
      <c r="E589" t="s">
        <v>75</v>
      </c>
      <c r="F589">
        <v>1457.8</v>
      </c>
      <c r="G589">
        <v>121.5</v>
      </c>
      <c r="H589">
        <v>1452.6</v>
      </c>
      <c r="I589">
        <v>121.1</v>
      </c>
      <c r="J589">
        <v>0.35797879664050986</v>
      </c>
      <c r="K589">
        <v>0.33030553261767603</v>
      </c>
      <c r="L589" t="s">
        <v>128</v>
      </c>
      <c r="M589" t="s">
        <v>124</v>
      </c>
      <c r="N589">
        <v>4</v>
      </c>
      <c r="O589" t="s">
        <v>132</v>
      </c>
    </row>
    <row r="590" spans="1:15" hidden="1" x14ac:dyDescent="0.35">
      <c r="A590" t="s">
        <v>34</v>
      </c>
      <c r="B590">
        <v>2015</v>
      </c>
      <c r="C590" t="s">
        <v>38</v>
      </c>
      <c r="D590" s="29">
        <v>42125</v>
      </c>
      <c r="E590" t="s">
        <v>23</v>
      </c>
      <c r="F590">
        <v>117.7</v>
      </c>
      <c r="G590">
        <v>121.6</v>
      </c>
      <c r="H590">
        <v>117.1</v>
      </c>
      <c r="I590">
        <v>120.7</v>
      </c>
      <c r="J590">
        <v>0.51238257899232154</v>
      </c>
      <c r="K590">
        <v>0.74565037282517932</v>
      </c>
      <c r="L590" t="s">
        <v>128</v>
      </c>
      <c r="M590" t="s">
        <v>124</v>
      </c>
      <c r="N590">
        <v>5</v>
      </c>
      <c r="O590" t="s">
        <v>38</v>
      </c>
    </row>
    <row r="591" spans="1:15" hidden="1" x14ac:dyDescent="0.35">
      <c r="A591" t="s">
        <v>34</v>
      </c>
      <c r="B591">
        <v>2015</v>
      </c>
      <c r="C591" t="s">
        <v>38</v>
      </c>
      <c r="D591" s="29">
        <v>42125</v>
      </c>
      <c r="E591" t="s">
        <v>21</v>
      </c>
      <c r="F591">
        <v>119.2</v>
      </c>
      <c r="G591">
        <v>121.6</v>
      </c>
      <c r="H591">
        <v>118.7</v>
      </c>
      <c r="I591">
        <v>120.7</v>
      </c>
      <c r="J591">
        <v>0.42122999157540014</v>
      </c>
      <c r="K591">
        <v>0.74565037282517932</v>
      </c>
      <c r="L591" t="s">
        <v>128</v>
      </c>
      <c r="M591" t="s">
        <v>124</v>
      </c>
      <c r="N591">
        <v>5</v>
      </c>
      <c r="O591" t="s">
        <v>38</v>
      </c>
    </row>
    <row r="592" spans="1:15" hidden="1" x14ac:dyDescent="0.35">
      <c r="A592" t="s">
        <v>34</v>
      </c>
      <c r="B592">
        <v>2015</v>
      </c>
      <c r="C592" t="s">
        <v>38</v>
      </c>
      <c r="D592" s="29">
        <v>42125</v>
      </c>
      <c r="E592" t="s">
        <v>84</v>
      </c>
      <c r="F592">
        <v>236.3</v>
      </c>
      <c r="G592">
        <v>121.6</v>
      </c>
      <c r="H592">
        <v>234.8</v>
      </c>
      <c r="I592">
        <v>120.7</v>
      </c>
      <c r="J592">
        <v>0.6388415672913117</v>
      </c>
      <c r="K592">
        <v>0.74565037282517932</v>
      </c>
      <c r="L592" t="s">
        <v>128</v>
      </c>
      <c r="M592" t="s">
        <v>124</v>
      </c>
      <c r="N592">
        <v>5</v>
      </c>
      <c r="O592" t="s">
        <v>38</v>
      </c>
    </row>
    <row r="593" spans="1:15" hidden="1" x14ac:dyDescent="0.35">
      <c r="A593" t="s">
        <v>34</v>
      </c>
      <c r="B593">
        <v>2015</v>
      </c>
      <c r="C593" t="s">
        <v>38</v>
      </c>
      <c r="D593" s="29">
        <v>42125</v>
      </c>
      <c r="E593" t="s">
        <v>83</v>
      </c>
      <c r="F593">
        <v>475.70000000000005</v>
      </c>
      <c r="G593">
        <v>121.6</v>
      </c>
      <c r="H593">
        <v>473</v>
      </c>
      <c r="I593">
        <v>120.7</v>
      </c>
      <c r="J593">
        <v>0.57082452431290598</v>
      </c>
      <c r="K593">
        <v>0.74565037282517932</v>
      </c>
      <c r="L593" t="s">
        <v>128</v>
      </c>
      <c r="M593" t="s">
        <v>124</v>
      </c>
      <c r="N593">
        <v>5</v>
      </c>
      <c r="O593" t="s">
        <v>38</v>
      </c>
    </row>
    <row r="594" spans="1:15" hidden="1" x14ac:dyDescent="0.35">
      <c r="A594" t="s">
        <v>34</v>
      </c>
      <c r="B594">
        <v>2015</v>
      </c>
      <c r="C594" t="s">
        <v>38</v>
      </c>
      <c r="D594" s="29">
        <v>42125</v>
      </c>
      <c r="E594" t="s">
        <v>82</v>
      </c>
      <c r="F594">
        <v>353</v>
      </c>
      <c r="G594">
        <v>121.6</v>
      </c>
      <c r="H594">
        <v>350.3</v>
      </c>
      <c r="I594">
        <v>120.7</v>
      </c>
      <c r="J594">
        <v>0.77076791321723914</v>
      </c>
      <c r="K594">
        <v>0.74565037282517932</v>
      </c>
      <c r="L594" t="s">
        <v>128</v>
      </c>
      <c r="M594" t="s">
        <v>124</v>
      </c>
      <c r="N594">
        <v>5</v>
      </c>
      <c r="O594" t="s">
        <v>38</v>
      </c>
    </row>
    <row r="595" spans="1:15" hidden="1" x14ac:dyDescent="0.35">
      <c r="A595" t="s">
        <v>34</v>
      </c>
      <c r="B595">
        <v>2015</v>
      </c>
      <c r="C595" t="s">
        <v>38</v>
      </c>
      <c r="D595" s="29">
        <v>42125</v>
      </c>
      <c r="E595" t="s">
        <v>17</v>
      </c>
      <c r="F595">
        <v>371.4</v>
      </c>
      <c r="G595">
        <v>121.6</v>
      </c>
      <c r="H595">
        <v>369.6</v>
      </c>
      <c r="I595">
        <v>120.7</v>
      </c>
      <c r="J595">
        <v>0.48701298701297469</v>
      </c>
      <c r="K595">
        <v>0.74565037282517932</v>
      </c>
      <c r="L595" t="s">
        <v>128</v>
      </c>
      <c r="M595" t="s">
        <v>124</v>
      </c>
      <c r="N595">
        <v>5</v>
      </c>
      <c r="O595" t="s">
        <v>38</v>
      </c>
    </row>
    <row r="596" spans="1:15" hidden="1" x14ac:dyDescent="0.35">
      <c r="A596" t="s">
        <v>34</v>
      </c>
      <c r="B596">
        <v>2015</v>
      </c>
      <c r="C596" t="s">
        <v>38</v>
      </c>
      <c r="D596" s="29">
        <v>42125</v>
      </c>
      <c r="E596" t="s">
        <v>75</v>
      </c>
      <c r="F596">
        <v>1471.2</v>
      </c>
      <c r="G596">
        <v>121.6</v>
      </c>
      <c r="H596">
        <v>1457.2</v>
      </c>
      <c r="I596">
        <v>120.7</v>
      </c>
      <c r="J596">
        <v>0.96074663738676902</v>
      </c>
      <c r="K596">
        <v>0.74565037282517932</v>
      </c>
      <c r="L596" t="s">
        <v>128</v>
      </c>
      <c r="M596" t="s">
        <v>124</v>
      </c>
      <c r="N596">
        <v>5</v>
      </c>
      <c r="O596" t="s">
        <v>38</v>
      </c>
    </row>
    <row r="597" spans="1:15" hidden="1" x14ac:dyDescent="0.35">
      <c r="A597" t="s">
        <v>33</v>
      </c>
      <c r="B597">
        <v>2015</v>
      </c>
      <c r="C597" t="s">
        <v>38</v>
      </c>
      <c r="D597" s="29">
        <v>42125</v>
      </c>
      <c r="E597" t="s">
        <v>17</v>
      </c>
      <c r="F597">
        <v>361.4</v>
      </c>
      <c r="G597">
        <v>120.7</v>
      </c>
      <c r="H597">
        <v>360.6</v>
      </c>
      <c r="I597">
        <v>119.7</v>
      </c>
      <c r="J597">
        <v>0.22185246810869508</v>
      </c>
      <c r="K597">
        <v>0.83542188805346695</v>
      </c>
      <c r="L597" t="s">
        <v>128</v>
      </c>
      <c r="M597" t="s">
        <v>124</v>
      </c>
      <c r="N597">
        <v>5</v>
      </c>
      <c r="O597" t="s">
        <v>38</v>
      </c>
    </row>
    <row r="598" spans="1:15" hidden="1" x14ac:dyDescent="0.35">
      <c r="A598" t="s">
        <v>33</v>
      </c>
      <c r="B598">
        <v>2015</v>
      </c>
      <c r="C598" t="s">
        <v>38</v>
      </c>
      <c r="D598" s="29">
        <v>42125</v>
      </c>
      <c r="E598" t="s">
        <v>82</v>
      </c>
      <c r="F598">
        <v>352.4</v>
      </c>
      <c r="G598">
        <v>120.7</v>
      </c>
      <c r="H598">
        <v>349.3</v>
      </c>
      <c r="I598">
        <v>119.7</v>
      </c>
      <c r="J598">
        <v>0.88748926424276153</v>
      </c>
      <c r="K598">
        <v>0.83542188805346695</v>
      </c>
      <c r="L598" t="s">
        <v>128</v>
      </c>
      <c r="M598" t="s">
        <v>124</v>
      </c>
      <c r="N598">
        <v>5</v>
      </c>
      <c r="O598" t="s">
        <v>38</v>
      </c>
    </row>
    <row r="599" spans="1:15" hidden="1" x14ac:dyDescent="0.35">
      <c r="A599" t="s">
        <v>33</v>
      </c>
      <c r="B599">
        <v>2015</v>
      </c>
      <c r="C599" t="s">
        <v>38</v>
      </c>
      <c r="D599" s="29">
        <v>42125</v>
      </c>
      <c r="E599" t="s">
        <v>83</v>
      </c>
      <c r="F599">
        <v>477.4</v>
      </c>
      <c r="G599">
        <v>120.7</v>
      </c>
      <c r="H599">
        <v>474.7</v>
      </c>
      <c r="I599">
        <v>119.7</v>
      </c>
      <c r="J599">
        <v>0.56878028228354516</v>
      </c>
      <c r="K599">
        <v>0.83542188805346695</v>
      </c>
      <c r="L599" t="s">
        <v>128</v>
      </c>
      <c r="M599" t="s">
        <v>124</v>
      </c>
      <c r="N599">
        <v>5</v>
      </c>
      <c r="O599" t="s">
        <v>38</v>
      </c>
    </row>
    <row r="600" spans="1:15" hidden="1" x14ac:dyDescent="0.35">
      <c r="A600" t="s">
        <v>33</v>
      </c>
      <c r="B600">
        <v>2015</v>
      </c>
      <c r="C600" t="s">
        <v>38</v>
      </c>
      <c r="D600" s="29">
        <v>42125</v>
      </c>
      <c r="E600" t="s">
        <v>84</v>
      </c>
      <c r="F600">
        <v>233.9</v>
      </c>
      <c r="G600">
        <v>120.7</v>
      </c>
      <c r="H600">
        <v>232.60000000000002</v>
      </c>
      <c r="I600">
        <v>119.7</v>
      </c>
      <c r="J600">
        <v>0.55889939810833311</v>
      </c>
      <c r="K600">
        <v>0.83542188805346695</v>
      </c>
      <c r="L600" t="s">
        <v>128</v>
      </c>
      <c r="M600" t="s">
        <v>124</v>
      </c>
      <c r="N600">
        <v>5</v>
      </c>
      <c r="O600" t="s">
        <v>38</v>
      </c>
    </row>
    <row r="601" spans="1:15" hidden="1" x14ac:dyDescent="0.35">
      <c r="A601" t="s">
        <v>33</v>
      </c>
      <c r="B601">
        <v>2015</v>
      </c>
      <c r="C601" t="s">
        <v>38</v>
      </c>
      <c r="D601" s="29">
        <v>42125</v>
      </c>
      <c r="E601" t="s">
        <v>21</v>
      </c>
      <c r="F601">
        <v>114.9</v>
      </c>
      <c r="G601">
        <v>120.7</v>
      </c>
      <c r="H601">
        <v>114.7</v>
      </c>
      <c r="I601">
        <v>119.7</v>
      </c>
      <c r="J601">
        <v>0.17436791630340265</v>
      </c>
      <c r="K601">
        <v>0.83542188805346695</v>
      </c>
      <c r="L601" t="s">
        <v>128</v>
      </c>
      <c r="M601" t="s">
        <v>124</v>
      </c>
      <c r="N601">
        <v>5</v>
      </c>
      <c r="O601" t="s">
        <v>38</v>
      </c>
    </row>
    <row r="602" spans="1:15" hidden="1" x14ac:dyDescent="0.35">
      <c r="A602" t="s">
        <v>33</v>
      </c>
      <c r="B602">
        <v>2015</v>
      </c>
      <c r="C602" t="s">
        <v>38</v>
      </c>
      <c r="D602" s="29">
        <v>42125</v>
      </c>
      <c r="E602" t="s">
        <v>23</v>
      </c>
      <c r="F602">
        <v>114.9</v>
      </c>
      <c r="G602">
        <v>120.7</v>
      </c>
      <c r="H602">
        <v>114.6</v>
      </c>
      <c r="I602">
        <v>119.7</v>
      </c>
      <c r="J602">
        <v>0.26178010471205182</v>
      </c>
      <c r="K602">
        <v>0.83542188805346695</v>
      </c>
      <c r="L602" t="s">
        <v>128</v>
      </c>
      <c r="M602" t="s">
        <v>124</v>
      </c>
      <c r="N602">
        <v>5</v>
      </c>
      <c r="O602" t="s">
        <v>38</v>
      </c>
    </row>
    <row r="603" spans="1:15" hidden="1" x14ac:dyDescent="0.35">
      <c r="A603" t="s">
        <v>33</v>
      </c>
      <c r="B603">
        <v>2015</v>
      </c>
      <c r="C603" t="s">
        <v>38</v>
      </c>
      <c r="D603" s="29">
        <v>42125</v>
      </c>
      <c r="E603" t="s">
        <v>75</v>
      </c>
      <c r="F603">
        <v>1481.2</v>
      </c>
      <c r="G603">
        <v>120.7</v>
      </c>
      <c r="H603">
        <v>1458.8999999999999</v>
      </c>
      <c r="I603">
        <v>119.7</v>
      </c>
      <c r="J603">
        <v>1.528548906710548</v>
      </c>
      <c r="K603">
        <v>0.83542188805346695</v>
      </c>
      <c r="L603" t="s">
        <v>128</v>
      </c>
      <c r="M603" t="s">
        <v>124</v>
      </c>
      <c r="N603">
        <v>5</v>
      </c>
      <c r="O603" t="s">
        <v>38</v>
      </c>
    </row>
    <row r="604" spans="1:15" hidden="1" x14ac:dyDescent="0.35">
      <c r="A604" t="s">
        <v>30</v>
      </c>
      <c r="B604">
        <v>2015</v>
      </c>
      <c r="C604" t="s">
        <v>38</v>
      </c>
      <c r="D604" s="29">
        <v>42125</v>
      </c>
      <c r="E604" t="s">
        <v>17</v>
      </c>
      <c r="F604">
        <v>378.2</v>
      </c>
      <c r="G604">
        <v>122.4</v>
      </c>
      <c r="H604">
        <v>375.7</v>
      </c>
      <c r="I604">
        <v>121.5</v>
      </c>
      <c r="J604">
        <v>0.66542454085706682</v>
      </c>
      <c r="K604">
        <v>0.74074074074074547</v>
      </c>
      <c r="L604" t="s">
        <v>128</v>
      </c>
      <c r="M604" t="s">
        <v>124</v>
      </c>
      <c r="N604">
        <v>5</v>
      </c>
      <c r="O604" t="s">
        <v>38</v>
      </c>
    </row>
    <row r="605" spans="1:15" hidden="1" x14ac:dyDescent="0.35">
      <c r="A605" t="s">
        <v>30</v>
      </c>
      <c r="B605">
        <v>2015</v>
      </c>
      <c r="C605" t="s">
        <v>38</v>
      </c>
      <c r="D605" s="29">
        <v>42125</v>
      </c>
      <c r="E605" t="s">
        <v>82</v>
      </c>
      <c r="F605">
        <v>353.4</v>
      </c>
      <c r="G605">
        <v>122.4</v>
      </c>
      <c r="H605">
        <v>351</v>
      </c>
      <c r="I605">
        <v>121.5</v>
      </c>
      <c r="J605">
        <v>0.68376068376067722</v>
      </c>
      <c r="K605">
        <v>0.74074074074074547</v>
      </c>
      <c r="L605" t="s">
        <v>128</v>
      </c>
      <c r="M605" t="s">
        <v>124</v>
      </c>
      <c r="N605">
        <v>5</v>
      </c>
      <c r="O605" t="s">
        <v>38</v>
      </c>
    </row>
    <row r="606" spans="1:15" hidden="1" x14ac:dyDescent="0.35">
      <c r="A606" t="s">
        <v>30</v>
      </c>
      <c r="B606">
        <v>2015</v>
      </c>
      <c r="C606" t="s">
        <v>38</v>
      </c>
      <c r="D606" s="29">
        <v>42125</v>
      </c>
      <c r="E606" t="s">
        <v>83</v>
      </c>
      <c r="F606">
        <v>475.90000000000003</v>
      </c>
      <c r="G606">
        <v>122.4</v>
      </c>
      <c r="H606">
        <v>472.9</v>
      </c>
      <c r="I606">
        <v>121.5</v>
      </c>
      <c r="J606">
        <v>0.63438359061113492</v>
      </c>
      <c r="K606">
        <v>0.74074074074074547</v>
      </c>
      <c r="L606" t="s">
        <v>128</v>
      </c>
      <c r="M606" t="s">
        <v>124</v>
      </c>
      <c r="N606">
        <v>5</v>
      </c>
      <c r="O606" t="s">
        <v>38</v>
      </c>
    </row>
    <row r="607" spans="1:15" hidden="1" x14ac:dyDescent="0.35">
      <c r="A607" t="s">
        <v>30</v>
      </c>
      <c r="B607">
        <v>2015</v>
      </c>
      <c r="C607" t="s">
        <v>38</v>
      </c>
      <c r="D607" s="29">
        <v>42125</v>
      </c>
      <c r="E607" t="s">
        <v>84</v>
      </c>
      <c r="F607">
        <v>238.4</v>
      </c>
      <c r="G607">
        <v>122.4</v>
      </c>
      <c r="H607">
        <v>236.9</v>
      </c>
      <c r="I607">
        <v>121.5</v>
      </c>
      <c r="J607">
        <v>0.63317855635289144</v>
      </c>
      <c r="K607">
        <v>0.74074074074074547</v>
      </c>
      <c r="L607" t="s">
        <v>128</v>
      </c>
      <c r="M607" t="s">
        <v>124</v>
      </c>
      <c r="N607">
        <v>5</v>
      </c>
      <c r="O607" t="s">
        <v>38</v>
      </c>
    </row>
    <row r="608" spans="1:15" hidden="1" x14ac:dyDescent="0.35">
      <c r="A608" t="s">
        <v>30</v>
      </c>
      <c r="B608">
        <v>2015</v>
      </c>
      <c r="C608" t="s">
        <v>38</v>
      </c>
      <c r="D608" s="29">
        <v>42125</v>
      </c>
      <c r="E608" t="s">
        <v>21</v>
      </c>
      <c r="F608">
        <v>121.9</v>
      </c>
      <c r="G608">
        <v>122.4</v>
      </c>
      <c r="H608">
        <v>121.2</v>
      </c>
      <c r="I608">
        <v>121.5</v>
      </c>
      <c r="J608">
        <v>0.57755775577557988</v>
      </c>
      <c r="K608">
        <v>0.74074074074074547</v>
      </c>
      <c r="L608" t="s">
        <v>128</v>
      </c>
      <c r="M608" t="s">
        <v>124</v>
      </c>
      <c r="N608">
        <v>5</v>
      </c>
      <c r="O608" t="s">
        <v>38</v>
      </c>
    </row>
    <row r="609" spans="1:15" hidden="1" x14ac:dyDescent="0.35">
      <c r="A609" t="s">
        <v>30</v>
      </c>
      <c r="B609">
        <v>2015</v>
      </c>
      <c r="C609" t="s">
        <v>38</v>
      </c>
      <c r="D609" s="29">
        <v>42125</v>
      </c>
      <c r="E609" t="s">
        <v>23</v>
      </c>
      <c r="F609">
        <v>119.4</v>
      </c>
      <c r="G609">
        <v>122.4</v>
      </c>
      <c r="H609">
        <v>118.6</v>
      </c>
      <c r="I609">
        <v>121.5</v>
      </c>
      <c r="J609">
        <v>0.674536256323787</v>
      </c>
      <c r="K609">
        <v>0.74074074074074547</v>
      </c>
      <c r="L609" t="s">
        <v>128</v>
      </c>
      <c r="M609" t="s">
        <v>124</v>
      </c>
      <c r="N609">
        <v>5</v>
      </c>
      <c r="O609" t="s">
        <v>38</v>
      </c>
    </row>
    <row r="610" spans="1:15" hidden="1" x14ac:dyDescent="0.35">
      <c r="A610" t="s">
        <v>30</v>
      </c>
      <c r="B610">
        <v>2015</v>
      </c>
      <c r="C610" t="s">
        <v>38</v>
      </c>
      <c r="D610" s="29">
        <v>42125</v>
      </c>
      <c r="E610" t="s">
        <v>75</v>
      </c>
      <c r="F610">
        <v>1467.5</v>
      </c>
      <c r="G610">
        <v>122.4</v>
      </c>
      <c r="H610">
        <v>1457.8</v>
      </c>
      <c r="I610">
        <v>121.5</v>
      </c>
      <c r="J610">
        <v>0.66538619838112534</v>
      </c>
      <c r="K610">
        <v>0.74074074074074547</v>
      </c>
      <c r="L610" t="s">
        <v>128</v>
      </c>
      <c r="M610" t="s">
        <v>124</v>
      </c>
      <c r="N610">
        <v>5</v>
      </c>
      <c r="O610" t="s">
        <v>38</v>
      </c>
    </row>
    <row r="611" spans="1:15" hidden="1" x14ac:dyDescent="0.35">
      <c r="A611" t="s">
        <v>34</v>
      </c>
      <c r="B611">
        <v>2015</v>
      </c>
      <c r="C611" t="s">
        <v>39</v>
      </c>
      <c r="D611" s="29">
        <v>42156</v>
      </c>
      <c r="E611" t="s">
        <v>23</v>
      </c>
      <c r="F611">
        <v>118.5</v>
      </c>
      <c r="G611">
        <v>123</v>
      </c>
      <c r="H611">
        <v>117.7</v>
      </c>
      <c r="I611">
        <v>121.6</v>
      </c>
      <c r="J611">
        <v>0.67969413763806041</v>
      </c>
      <c r="K611">
        <v>1.151315789473689</v>
      </c>
      <c r="L611" t="s">
        <v>128</v>
      </c>
      <c r="M611" t="s">
        <v>124</v>
      </c>
      <c r="N611">
        <v>6</v>
      </c>
      <c r="O611" t="s">
        <v>133</v>
      </c>
    </row>
    <row r="612" spans="1:15" hidden="1" x14ac:dyDescent="0.35">
      <c r="A612" t="s">
        <v>34</v>
      </c>
      <c r="B612">
        <v>2015</v>
      </c>
      <c r="C612" t="s">
        <v>39</v>
      </c>
      <c r="D612" s="29">
        <v>42156</v>
      </c>
      <c r="E612" t="s">
        <v>21</v>
      </c>
      <c r="F612">
        <v>119.8</v>
      </c>
      <c r="G612">
        <v>123</v>
      </c>
      <c r="H612">
        <v>119.2</v>
      </c>
      <c r="I612">
        <v>121.6</v>
      </c>
      <c r="J612">
        <v>0.50335570469798174</v>
      </c>
      <c r="K612">
        <v>1.151315789473689</v>
      </c>
      <c r="L612" t="s">
        <v>128</v>
      </c>
      <c r="M612" t="s">
        <v>124</v>
      </c>
      <c r="N612">
        <v>6</v>
      </c>
      <c r="O612" t="s">
        <v>133</v>
      </c>
    </row>
    <row r="613" spans="1:15" hidden="1" x14ac:dyDescent="0.35">
      <c r="A613" t="s">
        <v>34</v>
      </c>
      <c r="B613">
        <v>2015</v>
      </c>
      <c r="C613" t="s">
        <v>39</v>
      </c>
      <c r="D613" s="29">
        <v>42156</v>
      </c>
      <c r="E613" t="s">
        <v>84</v>
      </c>
      <c r="F613">
        <v>238.1</v>
      </c>
      <c r="G613">
        <v>123</v>
      </c>
      <c r="H613">
        <v>236.3</v>
      </c>
      <c r="I613">
        <v>121.6</v>
      </c>
      <c r="J613">
        <v>0.76174354633939179</v>
      </c>
      <c r="K613">
        <v>1.151315789473689</v>
      </c>
      <c r="L613" t="s">
        <v>128</v>
      </c>
      <c r="M613" t="s">
        <v>124</v>
      </c>
      <c r="N613">
        <v>6</v>
      </c>
      <c r="O613" t="s">
        <v>133</v>
      </c>
    </row>
    <row r="614" spans="1:15" hidden="1" x14ac:dyDescent="0.35">
      <c r="A614" t="s">
        <v>34</v>
      </c>
      <c r="B614">
        <v>2015</v>
      </c>
      <c r="C614" t="s">
        <v>39</v>
      </c>
      <c r="D614" s="29">
        <v>42156</v>
      </c>
      <c r="E614" t="s">
        <v>83</v>
      </c>
      <c r="F614">
        <v>478.7</v>
      </c>
      <c r="G614">
        <v>123</v>
      </c>
      <c r="H614">
        <v>475.70000000000005</v>
      </c>
      <c r="I614">
        <v>121.6</v>
      </c>
      <c r="J614">
        <v>0.6306495690561158</v>
      </c>
      <c r="K614">
        <v>1.151315789473689</v>
      </c>
      <c r="L614" t="s">
        <v>128</v>
      </c>
      <c r="M614" t="s">
        <v>124</v>
      </c>
      <c r="N614">
        <v>6</v>
      </c>
      <c r="O614" t="s">
        <v>133</v>
      </c>
    </row>
    <row r="615" spans="1:15" hidden="1" x14ac:dyDescent="0.35">
      <c r="A615" t="s">
        <v>34</v>
      </c>
      <c r="B615">
        <v>2015</v>
      </c>
      <c r="C615" t="s">
        <v>39</v>
      </c>
      <c r="D615" s="29">
        <v>42156</v>
      </c>
      <c r="E615" t="s">
        <v>82</v>
      </c>
      <c r="F615">
        <v>355</v>
      </c>
      <c r="G615">
        <v>123</v>
      </c>
      <c r="H615">
        <v>353</v>
      </c>
      <c r="I615">
        <v>121.6</v>
      </c>
      <c r="J615">
        <v>0.56657223796033995</v>
      </c>
      <c r="K615">
        <v>1.151315789473689</v>
      </c>
      <c r="L615" t="s">
        <v>128</v>
      </c>
      <c r="M615" t="s">
        <v>124</v>
      </c>
      <c r="N615">
        <v>6</v>
      </c>
      <c r="O615" t="s">
        <v>133</v>
      </c>
    </row>
    <row r="616" spans="1:15" hidden="1" x14ac:dyDescent="0.35">
      <c r="A616" t="s">
        <v>34</v>
      </c>
      <c r="B616">
        <v>2015</v>
      </c>
      <c r="C616" t="s">
        <v>39</v>
      </c>
      <c r="D616" s="29">
        <v>42156</v>
      </c>
      <c r="E616" t="s">
        <v>17</v>
      </c>
      <c r="F616">
        <v>374.1</v>
      </c>
      <c r="G616">
        <v>123</v>
      </c>
      <c r="H616">
        <v>371.4</v>
      </c>
      <c r="I616">
        <v>121.6</v>
      </c>
      <c r="J616">
        <v>0.72697899838450342</v>
      </c>
      <c r="K616">
        <v>1.151315789473689</v>
      </c>
      <c r="L616" t="s">
        <v>128</v>
      </c>
      <c r="M616" t="s">
        <v>124</v>
      </c>
      <c r="N616">
        <v>6</v>
      </c>
      <c r="O616" t="s">
        <v>133</v>
      </c>
    </row>
    <row r="617" spans="1:15" hidden="1" x14ac:dyDescent="0.35">
      <c r="A617" t="s">
        <v>34</v>
      </c>
      <c r="B617">
        <v>2015</v>
      </c>
      <c r="C617" t="s">
        <v>39</v>
      </c>
      <c r="D617" s="29">
        <v>42156</v>
      </c>
      <c r="E617" t="s">
        <v>75</v>
      </c>
      <c r="F617">
        <v>1503.7</v>
      </c>
      <c r="G617">
        <v>123</v>
      </c>
      <c r="H617">
        <v>1471.2</v>
      </c>
      <c r="I617">
        <v>121.6</v>
      </c>
      <c r="J617">
        <v>2.2090810222947255</v>
      </c>
      <c r="K617">
        <v>1.151315789473689</v>
      </c>
      <c r="L617" t="s">
        <v>128</v>
      </c>
      <c r="M617" t="s">
        <v>124</v>
      </c>
      <c r="N617">
        <v>6</v>
      </c>
      <c r="O617" t="s">
        <v>133</v>
      </c>
    </row>
    <row r="618" spans="1:15" hidden="1" x14ac:dyDescent="0.35">
      <c r="A618" t="s">
        <v>33</v>
      </c>
      <c r="B618">
        <v>2015</v>
      </c>
      <c r="C618" t="s">
        <v>39</v>
      </c>
      <c r="D618" s="29">
        <v>42156</v>
      </c>
      <c r="E618" t="s">
        <v>17</v>
      </c>
      <c r="F618">
        <v>363.1</v>
      </c>
      <c r="G618">
        <v>121.7</v>
      </c>
      <c r="H618">
        <v>361.4</v>
      </c>
      <c r="I618">
        <v>120.7</v>
      </c>
      <c r="J618">
        <v>0.47039291643609449</v>
      </c>
      <c r="K618">
        <v>0.82850041425020715</v>
      </c>
      <c r="L618" t="s">
        <v>128</v>
      </c>
      <c r="M618" t="s">
        <v>124</v>
      </c>
      <c r="N618">
        <v>6</v>
      </c>
      <c r="O618" t="s">
        <v>133</v>
      </c>
    </row>
    <row r="619" spans="1:15" hidden="1" x14ac:dyDescent="0.35">
      <c r="A619" t="s">
        <v>33</v>
      </c>
      <c r="B619">
        <v>2015</v>
      </c>
      <c r="C619" t="s">
        <v>39</v>
      </c>
      <c r="D619" s="29">
        <v>42156</v>
      </c>
      <c r="E619" t="s">
        <v>82</v>
      </c>
      <c r="F619">
        <v>354.5</v>
      </c>
      <c r="G619">
        <v>121.7</v>
      </c>
      <c r="H619">
        <v>352.4</v>
      </c>
      <c r="I619">
        <v>120.7</v>
      </c>
      <c r="J619">
        <v>0.59591373439274198</v>
      </c>
      <c r="K619">
        <v>0.82850041425020715</v>
      </c>
      <c r="L619" t="s">
        <v>128</v>
      </c>
      <c r="M619" t="s">
        <v>124</v>
      </c>
      <c r="N619">
        <v>6</v>
      </c>
      <c r="O619" t="s">
        <v>133</v>
      </c>
    </row>
    <row r="620" spans="1:15" hidden="1" x14ac:dyDescent="0.35">
      <c r="A620" t="s">
        <v>33</v>
      </c>
      <c r="B620">
        <v>2015</v>
      </c>
      <c r="C620" t="s">
        <v>39</v>
      </c>
      <c r="D620" s="29">
        <v>42156</v>
      </c>
      <c r="E620" t="s">
        <v>83</v>
      </c>
      <c r="F620">
        <v>478.8</v>
      </c>
      <c r="G620">
        <v>121.7</v>
      </c>
      <c r="H620">
        <v>477.4</v>
      </c>
      <c r="I620">
        <v>120.7</v>
      </c>
      <c r="J620">
        <v>0.29325513196481656</v>
      </c>
      <c r="K620">
        <v>0.82850041425020715</v>
      </c>
      <c r="L620" t="s">
        <v>128</v>
      </c>
      <c r="M620" t="s">
        <v>124</v>
      </c>
      <c r="N620">
        <v>6</v>
      </c>
      <c r="O620" t="s">
        <v>133</v>
      </c>
    </row>
    <row r="621" spans="1:15" hidden="1" x14ac:dyDescent="0.35">
      <c r="A621" t="s">
        <v>33</v>
      </c>
      <c r="B621">
        <v>2015</v>
      </c>
      <c r="C621" t="s">
        <v>39</v>
      </c>
      <c r="D621" s="29">
        <v>42156</v>
      </c>
      <c r="E621" t="s">
        <v>84</v>
      </c>
      <c r="F621">
        <v>235.2</v>
      </c>
      <c r="G621">
        <v>121.7</v>
      </c>
      <c r="H621">
        <v>233.9</v>
      </c>
      <c r="I621">
        <v>120.7</v>
      </c>
      <c r="J621">
        <v>0.55579307396322486</v>
      </c>
      <c r="K621">
        <v>0.82850041425020715</v>
      </c>
      <c r="L621" t="s">
        <v>128</v>
      </c>
      <c r="M621" t="s">
        <v>124</v>
      </c>
      <c r="N621">
        <v>6</v>
      </c>
      <c r="O621" t="s">
        <v>133</v>
      </c>
    </row>
    <row r="622" spans="1:15" hidden="1" x14ac:dyDescent="0.35">
      <c r="A622" t="s">
        <v>33</v>
      </c>
      <c r="B622">
        <v>2015</v>
      </c>
      <c r="C622" t="s">
        <v>39</v>
      </c>
      <c r="D622" s="29">
        <v>42156</v>
      </c>
      <c r="E622" t="s">
        <v>21</v>
      </c>
      <c r="F622">
        <v>115.1</v>
      </c>
      <c r="G622">
        <v>121.7</v>
      </c>
      <c r="H622">
        <v>114.9</v>
      </c>
      <c r="I622">
        <v>120.7</v>
      </c>
      <c r="J622">
        <v>0.17406440382940699</v>
      </c>
      <c r="K622">
        <v>0.82850041425020715</v>
      </c>
      <c r="L622" t="s">
        <v>128</v>
      </c>
      <c r="M622" t="s">
        <v>124</v>
      </c>
      <c r="N622">
        <v>6</v>
      </c>
      <c r="O622" t="s">
        <v>133</v>
      </c>
    </row>
    <row r="623" spans="1:15" hidden="1" x14ac:dyDescent="0.35">
      <c r="A623" t="s">
        <v>33</v>
      </c>
      <c r="B623">
        <v>2015</v>
      </c>
      <c r="C623" t="s">
        <v>39</v>
      </c>
      <c r="D623" s="29">
        <v>42156</v>
      </c>
      <c r="E623" t="s">
        <v>23</v>
      </c>
      <c r="F623">
        <v>115.4</v>
      </c>
      <c r="G623">
        <v>121.7</v>
      </c>
      <c r="H623">
        <v>114.9</v>
      </c>
      <c r="I623">
        <v>120.7</v>
      </c>
      <c r="J623">
        <v>0.4351610095735422</v>
      </c>
      <c r="K623">
        <v>0.82850041425020715</v>
      </c>
      <c r="L623" t="s">
        <v>128</v>
      </c>
      <c r="M623" t="s">
        <v>124</v>
      </c>
      <c r="N623">
        <v>6</v>
      </c>
      <c r="O623" t="s">
        <v>133</v>
      </c>
    </row>
    <row r="624" spans="1:15" hidden="1" x14ac:dyDescent="0.35">
      <c r="A624" t="s">
        <v>33</v>
      </c>
      <c r="B624">
        <v>2015</v>
      </c>
      <c r="C624" t="s">
        <v>39</v>
      </c>
      <c r="D624" s="29">
        <v>42156</v>
      </c>
      <c r="E624" t="s">
        <v>75</v>
      </c>
      <c r="F624">
        <v>1518.6</v>
      </c>
      <c r="G624">
        <v>121.7</v>
      </c>
      <c r="H624">
        <v>1481.2</v>
      </c>
      <c r="I624">
        <v>120.7</v>
      </c>
      <c r="J624">
        <v>2.5249797461517596</v>
      </c>
      <c r="K624">
        <v>0.82850041425020715</v>
      </c>
      <c r="L624" t="s">
        <v>128</v>
      </c>
      <c r="M624" t="s">
        <v>124</v>
      </c>
      <c r="N624">
        <v>6</v>
      </c>
      <c r="O624" t="s">
        <v>133</v>
      </c>
    </row>
    <row r="625" spans="1:15" hidden="1" x14ac:dyDescent="0.35">
      <c r="A625" t="s">
        <v>30</v>
      </c>
      <c r="B625">
        <v>2015</v>
      </c>
      <c r="C625" t="s">
        <v>39</v>
      </c>
      <c r="D625" s="29">
        <v>42156</v>
      </c>
      <c r="E625" t="s">
        <v>17</v>
      </c>
      <c r="F625">
        <v>381.5</v>
      </c>
      <c r="G625">
        <v>124.1</v>
      </c>
      <c r="H625">
        <v>378.2</v>
      </c>
      <c r="I625">
        <v>122.4</v>
      </c>
      <c r="J625">
        <v>0.87255420412480478</v>
      </c>
      <c r="K625">
        <v>1.3888888888888795</v>
      </c>
      <c r="L625" t="s">
        <v>128</v>
      </c>
      <c r="M625" t="s">
        <v>124</v>
      </c>
      <c r="N625">
        <v>6</v>
      </c>
      <c r="O625" t="s">
        <v>133</v>
      </c>
    </row>
    <row r="626" spans="1:15" hidden="1" x14ac:dyDescent="0.35">
      <c r="A626" t="s">
        <v>30</v>
      </c>
      <c r="B626">
        <v>2015</v>
      </c>
      <c r="C626" t="s">
        <v>39</v>
      </c>
      <c r="D626" s="29">
        <v>42156</v>
      </c>
      <c r="E626" t="s">
        <v>82</v>
      </c>
      <c r="F626">
        <v>355.2</v>
      </c>
      <c r="G626">
        <v>124.1</v>
      </c>
      <c r="H626">
        <v>353.4</v>
      </c>
      <c r="I626">
        <v>122.4</v>
      </c>
      <c r="J626">
        <v>0.50933786078098797</v>
      </c>
      <c r="K626">
        <v>1.3888888888888795</v>
      </c>
      <c r="L626" t="s">
        <v>128</v>
      </c>
      <c r="M626" t="s">
        <v>124</v>
      </c>
      <c r="N626">
        <v>6</v>
      </c>
      <c r="O626" t="s">
        <v>133</v>
      </c>
    </row>
    <row r="627" spans="1:15" hidden="1" x14ac:dyDescent="0.35">
      <c r="A627" t="s">
        <v>30</v>
      </c>
      <c r="B627">
        <v>2015</v>
      </c>
      <c r="C627" t="s">
        <v>39</v>
      </c>
      <c r="D627" s="29">
        <v>42156</v>
      </c>
      <c r="E627" t="s">
        <v>83</v>
      </c>
      <c r="F627">
        <v>480.2</v>
      </c>
      <c r="G627">
        <v>124.1</v>
      </c>
      <c r="H627">
        <v>475.90000000000003</v>
      </c>
      <c r="I627">
        <v>122.4</v>
      </c>
      <c r="J627">
        <v>0.90355116621137943</v>
      </c>
      <c r="K627">
        <v>1.3888888888888795</v>
      </c>
      <c r="L627" t="s">
        <v>128</v>
      </c>
      <c r="M627" t="s">
        <v>124</v>
      </c>
      <c r="N627">
        <v>6</v>
      </c>
      <c r="O627" t="s">
        <v>133</v>
      </c>
    </row>
    <row r="628" spans="1:15" hidden="1" x14ac:dyDescent="0.35">
      <c r="A628" t="s">
        <v>30</v>
      </c>
      <c r="B628">
        <v>2015</v>
      </c>
      <c r="C628" t="s">
        <v>39</v>
      </c>
      <c r="D628" s="29">
        <v>42156</v>
      </c>
      <c r="E628" t="s">
        <v>84</v>
      </c>
      <c r="F628">
        <v>240.7</v>
      </c>
      <c r="G628">
        <v>124.1</v>
      </c>
      <c r="H628">
        <v>238.4</v>
      </c>
      <c r="I628">
        <v>122.4</v>
      </c>
      <c r="J628">
        <v>0.96476510067113386</v>
      </c>
      <c r="K628">
        <v>1.3888888888888795</v>
      </c>
      <c r="L628" t="s">
        <v>128</v>
      </c>
      <c r="M628" t="s">
        <v>124</v>
      </c>
      <c r="N628">
        <v>6</v>
      </c>
      <c r="O628" t="s">
        <v>133</v>
      </c>
    </row>
    <row r="629" spans="1:15" hidden="1" x14ac:dyDescent="0.35">
      <c r="A629" t="s">
        <v>30</v>
      </c>
      <c r="B629">
        <v>2015</v>
      </c>
      <c r="C629" t="s">
        <v>39</v>
      </c>
      <c r="D629" s="29">
        <v>42156</v>
      </c>
      <c r="E629" t="s">
        <v>21</v>
      </c>
      <c r="F629">
        <v>122.6</v>
      </c>
      <c r="G629">
        <v>124.1</v>
      </c>
      <c r="H629">
        <v>121.9</v>
      </c>
      <c r="I629">
        <v>122.4</v>
      </c>
      <c r="J629">
        <v>0.57424118129613499</v>
      </c>
      <c r="K629">
        <v>1.3888888888888795</v>
      </c>
      <c r="L629" t="s">
        <v>128</v>
      </c>
      <c r="M629" t="s">
        <v>124</v>
      </c>
      <c r="N629">
        <v>6</v>
      </c>
      <c r="O629" t="s">
        <v>133</v>
      </c>
    </row>
    <row r="630" spans="1:15" hidden="1" x14ac:dyDescent="0.35">
      <c r="A630" t="s">
        <v>30</v>
      </c>
      <c r="B630">
        <v>2015</v>
      </c>
      <c r="C630" t="s">
        <v>39</v>
      </c>
      <c r="D630" s="29">
        <v>42156</v>
      </c>
      <c r="E630" t="s">
        <v>23</v>
      </c>
      <c r="F630">
        <v>120.4</v>
      </c>
      <c r="G630">
        <v>124.1</v>
      </c>
      <c r="H630">
        <v>119.4</v>
      </c>
      <c r="I630">
        <v>122.4</v>
      </c>
      <c r="J630">
        <v>0.83752093802345051</v>
      </c>
      <c r="K630">
        <v>1.3888888888888795</v>
      </c>
      <c r="L630" t="s">
        <v>128</v>
      </c>
      <c r="M630" t="s">
        <v>124</v>
      </c>
      <c r="N630">
        <v>6</v>
      </c>
      <c r="O630" t="s">
        <v>133</v>
      </c>
    </row>
    <row r="631" spans="1:15" hidden="1" x14ac:dyDescent="0.35">
      <c r="A631" t="s">
        <v>30</v>
      </c>
      <c r="B631">
        <v>2015</v>
      </c>
      <c r="C631" t="s">
        <v>39</v>
      </c>
      <c r="D631" s="29">
        <v>42156</v>
      </c>
      <c r="E631" t="s">
        <v>75</v>
      </c>
      <c r="F631">
        <v>1496.8</v>
      </c>
      <c r="G631">
        <v>124.1</v>
      </c>
      <c r="H631">
        <v>1467.5</v>
      </c>
      <c r="I631">
        <v>122.4</v>
      </c>
      <c r="J631">
        <v>1.9965928449744434</v>
      </c>
      <c r="K631">
        <v>1.3888888888888795</v>
      </c>
      <c r="L631" t="s">
        <v>128</v>
      </c>
      <c r="M631" t="s">
        <v>124</v>
      </c>
      <c r="N631">
        <v>6</v>
      </c>
      <c r="O631" t="s">
        <v>133</v>
      </c>
    </row>
    <row r="632" spans="1:15" hidden="1" x14ac:dyDescent="0.35">
      <c r="A632" t="s">
        <v>34</v>
      </c>
      <c r="B632">
        <v>2015</v>
      </c>
      <c r="C632" t="s">
        <v>40</v>
      </c>
      <c r="D632" s="29">
        <v>42186</v>
      </c>
      <c r="E632" t="s">
        <v>23</v>
      </c>
      <c r="F632">
        <v>119</v>
      </c>
      <c r="G632">
        <v>123.6</v>
      </c>
      <c r="H632">
        <v>118.5</v>
      </c>
      <c r="I632">
        <v>123</v>
      </c>
      <c r="J632">
        <v>0.42194092827004215</v>
      </c>
      <c r="K632">
        <v>0.48780487804877587</v>
      </c>
      <c r="L632" t="s">
        <v>128</v>
      </c>
      <c r="M632" t="s">
        <v>116</v>
      </c>
      <c r="N632">
        <v>7</v>
      </c>
      <c r="O632" t="s">
        <v>117</v>
      </c>
    </row>
    <row r="633" spans="1:15" hidden="1" x14ac:dyDescent="0.35">
      <c r="A633" t="s">
        <v>34</v>
      </c>
      <c r="B633">
        <v>2015</v>
      </c>
      <c r="C633" t="s">
        <v>40</v>
      </c>
      <c r="D633" s="29">
        <v>42186</v>
      </c>
      <c r="E633" t="s">
        <v>21</v>
      </c>
      <c r="F633">
        <v>120.1</v>
      </c>
      <c r="G633">
        <v>123.6</v>
      </c>
      <c r="H633">
        <v>119.8</v>
      </c>
      <c r="I633">
        <v>123</v>
      </c>
      <c r="J633">
        <v>0.25041736227044842</v>
      </c>
      <c r="K633">
        <v>0.48780487804877587</v>
      </c>
      <c r="L633" t="s">
        <v>128</v>
      </c>
      <c r="M633" t="s">
        <v>116</v>
      </c>
      <c r="N633">
        <v>7</v>
      </c>
      <c r="O633" t="s">
        <v>117</v>
      </c>
    </row>
    <row r="634" spans="1:15" hidden="1" x14ac:dyDescent="0.35">
      <c r="A634" t="s">
        <v>34</v>
      </c>
      <c r="B634">
        <v>2015</v>
      </c>
      <c r="C634" t="s">
        <v>40</v>
      </c>
      <c r="D634" s="29">
        <v>42186</v>
      </c>
      <c r="E634" t="s">
        <v>84</v>
      </c>
      <c r="F634">
        <v>238.5</v>
      </c>
      <c r="G634">
        <v>123.6</v>
      </c>
      <c r="H634">
        <v>238.1</v>
      </c>
      <c r="I634">
        <v>123</v>
      </c>
      <c r="J634">
        <v>0.16799664006720105</v>
      </c>
      <c r="K634">
        <v>0.48780487804877587</v>
      </c>
      <c r="L634" t="s">
        <v>128</v>
      </c>
      <c r="M634" t="s">
        <v>116</v>
      </c>
      <c r="N634">
        <v>7</v>
      </c>
      <c r="O634" t="s">
        <v>117</v>
      </c>
    </row>
    <row r="635" spans="1:15" hidden="1" x14ac:dyDescent="0.35">
      <c r="A635" t="s">
        <v>34</v>
      </c>
      <c r="B635">
        <v>2015</v>
      </c>
      <c r="C635" t="s">
        <v>40</v>
      </c>
      <c r="D635" s="29">
        <v>42186</v>
      </c>
      <c r="E635" t="s">
        <v>83</v>
      </c>
      <c r="F635">
        <v>479.8</v>
      </c>
      <c r="G635">
        <v>123.6</v>
      </c>
      <c r="H635">
        <v>478.7</v>
      </c>
      <c r="I635">
        <v>123</v>
      </c>
      <c r="J635">
        <v>0.22978901190725357</v>
      </c>
      <c r="K635">
        <v>0.48780487804877587</v>
      </c>
      <c r="L635" t="s">
        <v>128</v>
      </c>
      <c r="M635" t="s">
        <v>116</v>
      </c>
      <c r="N635">
        <v>7</v>
      </c>
      <c r="O635" t="s">
        <v>117</v>
      </c>
    </row>
    <row r="636" spans="1:15" hidden="1" x14ac:dyDescent="0.35">
      <c r="A636" t="s">
        <v>34</v>
      </c>
      <c r="B636">
        <v>2015</v>
      </c>
      <c r="C636" t="s">
        <v>40</v>
      </c>
      <c r="D636" s="29">
        <v>42186</v>
      </c>
      <c r="E636" t="s">
        <v>82</v>
      </c>
      <c r="F636">
        <v>357</v>
      </c>
      <c r="G636">
        <v>123.6</v>
      </c>
      <c r="H636">
        <v>355</v>
      </c>
      <c r="I636">
        <v>123</v>
      </c>
      <c r="J636">
        <v>0.56338028169014087</v>
      </c>
      <c r="K636">
        <v>0.48780487804877587</v>
      </c>
      <c r="L636" t="s">
        <v>128</v>
      </c>
      <c r="M636" t="s">
        <v>116</v>
      </c>
      <c r="N636">
        <v>7</v>
      </c>
      <c r="O636" t="s">
        <v>117</v>
      </c>
    </row>
    <row r="637" spans="1:15" hidden="1" x14ac:dyDescent="0.35">
      <c r="A637" t="s">
        <v>34</v>
      </c>
      <c r="B637">
        <v>2015</v>
      </c>
      <c r="C637" t="s">
        <v>40</v>
      </c>
      <c r="D637" s="29">
        <v>42186</v>
      </c>
      <c r="E637" t="s">
        <v>17</v>
      </c>
      <c r="F637">
        <v>375.1</v>
      </c>
      <c r="G637">
        <v>123.6</v>
      </c>
      <c r="H637">
        <v>374.1</v>
      </c>
      <c r="I637">
        <v>123</v>
      </c>
      <c r="J637">
        <v>0.26730820636193531</v>
      </c>
      <c r="K637">
        <v>0.48780487804877587</v>
      </c>
      <c r="L637" t="s">
        <v>128</v>
      </c>
      <c r="M637" t="s">
        <v>116</v>
      </c>
      <c r="N637">
        <v>7</v>
      </c>
      <c r="O637" t="s">
        <v>117</v>
      </c>
    </row>
    <row r="638" spans="1:15" hidden="1" x14ac:dyDescent="0.35">
      <c r="A638" t="s">
        <v>34</v>
      </c>
      <c r="B638">
        <v>2015</v>
      </c>
      <c r="C638" t="s">
        <v>40</v>
      </c>
      <c r="D638" s="29">
        <v>42186</v>
      </c>
      <c r="E638" t="s">
        <v>75</v>
      </c>
      <c r="F638">
        <v>1510.7</v>
      </c>
      <c r="G638">
        <v>123.6</v>
      </c>
      <c r="H638">
        <v>1503.7</v>
      </c>
      <c r="I638">
        <v>123</v>
      </c>
      <c r="J638">
        <v>0.46551838797632505</v>
      </c>
      <c r="K638">
        <v>0.48780487804877587</v>
      </c>
      <c r="L638" t="s">
        <v>128</v>
      </c>
      <c r="M638" t="s">
        <v>116</v>
      </c>
      <c r="N638">
        <v>7</v>
      </c>
      <c r="O638" t="s">
        <v>117</v>
      </c>
    </row>
    <row r="639" spans="1:15" hidden="1" x14ac:dyDescent="0.35">
      <c r="A639" t="s">
        <v>33</v>
      </c>
      <c r="B639">
        <v>2015</v>
      </c>
      <c r="C639" t="s">
        <v>40</v>
      </c>
      <c r="D639" s="29">
        <v>42186</v>
      </c>
      <c r="E639" t="s">
        <v>17</v>
      </c>
      <c r="F639">
        <v>364.1</v>
      </c>
      <c r="G639">
        <v>122.4</v>
      </c>
      <c r="H639">
        <v>363.1</v>
      </c>
      <c r="I639">
        <v>121.7</v>
      </c>
      <c r="J639">
        <v>0.27540622418066646</v>
      </c>
      <c r="K639">
        <v>0.57518488085456276</v>
      </c>
      <c r="L639" t="s">
        <v>128</v>
      </c>
      <c r="M639" t="s">
        <v>116</v>
      </c>
      <c r="N639">
        <v>7</v>
      </c>
      <c r="O639" t="s">
        <v>117</v>
      </c>
    </row>
    <row r="640" spans="1:15" hidden="1" x14ac:dyDescent="0.35">
      <c r="A640" t="s">
        <v>33</v>
      </c>
      <c r="B640">
        <v>2015</v>
      </c>
      <c r="C640" t="s">
        <v>40</v>
      </c>
      <c r="D640" s="29">
        <v>42186</v>
      </c>
      <c r="E640" t="s">
        <v>82</v>
      </c>
      <c r="F640">
        <v>356.8</v>
      </c>
      <c r="G640">
        <v>122.4</v>
      </c>
      <c r="H640">
        <v>354.5</v>
      </c>
      <c r="I640">
        <v>121.7</v>
      </c>
      <c r="J640">
        <v>0.64880112834979164</v>
      </c>
      <c r="K640">
        <v>0.57518488085456276</v>
      </c>
      <c r="L640" t="s">
        <v>128</v>
      </c>
      <c r="M640" t="s">
        <v>116</v>
      </c>
      <c r="N640">
        <v>7</v>
      </c>
      <c r="O640" t="s">
        <v>117</v>
      </c>
    </row>
    <row r="641" spans="1:15" hidden="1" x14ac:dyDescent="0.35">
      <c r="A641" t="s">
        <v>33</v>
      </c>
      <c r="B641">
        <v>2015</v>
      </c>
      <c r="C641" t="s">
        <v>40</v>
      </c>
      <c r="D641" s="29">
        <v>42186</v>
      </c>
      <c r="E641" t="s">
        <v>83</v>
      </c>
      <c r="F641">
        <v>479.7</v>
      </c>
      <c r="G641">
        <v>122.4</v>
      </c>
      <c r="H641">
        <v>478.8</v>
      </c>
      <c r="I641">
        <v>121.7</v>
      </c>
      <c r="J641">
        <v>0.18796992481202532</v>
      </c>
      <c r="K641">
        <v>0.57518488085456276</v>
      </c>
      <c r="L641" t="s">
        <v>128</v>
      </c>
      <c r="M641" t="s">
        <v>116</v>
      </c>
      <c r="N641">
        <v>7</v>
      </c>
      <c r="O641" t="s">
        <v>117</v>
      </c>
    </row>
    <row r="642" spans="1:15" hidden="1" x14ac:dyDescent="0.35">
      <c r="A642" t="s">
        <v>33</v>
      </c>
      <c r="B642">
        <v>2015</v>
      </c>
      <c r="C642" t="s">
        <v>40</v>
      </c>
      <c r="D642" s="29">
        <v>42186</v>
      </c>
      <c r="E642" t="s">
        <v>84</v>
      </c>
      <c r="F642">
        <v>235.8</v>
      </c>
      <c r="G642">
        <v>122.4</v>
      </c>
      <c r="H642">
        <v>235.2</v>
      </c>
      <c r="I642">
        <v>121.7</v>
      </c>
      <c r="J642">
        <v>0.25510204081633625</v>
      </c>
      <c r="K642">
        <v>0.57518488085456276</v>
      </c>
      <c r="L642" t="s">
        <v>128</v>
      </c>
      <c r="M642" t="s">
        <v>116</v>
      </c>
      <c r="N642">
        <v>7</v>
      </c>
      <c r="O642" t="s">
        <v>117</v>
      </c>
    </row>
    <row r="643" spans="1:15" hidden="1" x14ac:dyDescent="0.35">
      <c r="A643" t="s">
        <v>33</v>
      </c>
      <c r="B643">
        <v>2015</v>
      </c>
      <c r="C643" t="s">
        <v>40</v>
      </c>
      <c r="D643" s="29">
        <v>42186</v>
      </c>
      <c r="E643" t="s">
        <v>21</v>
      </c>
      <c r="F643">
        <v>115.3</v>
      </c>
      <c r="G643">
        <v>122.4</v>
      </c>
      <c r="H643">
        <v>115.1</v>
      </c>
      <c r="I643">
        <v>121.7</v>
      </c>
      <c r="J643">
        <v>0.17376194613379919</v>
      </c>
      <c r="K643">
        <v>0.57518488085456276</v>
      </c>
      <c r="L643" t="s">
        <v>128</v>
      </c>
      <c r="M643" t="s">
        <v>116</v>
      </c>
      <c r="N643">
        <v>7</v>
      </c>
      <c r="O643" t="s">
        <v>117</v>
      </c>
    </row>
    <row r="644" spans="1:15" hidden="1" x14ac:dyDescent="0.35">
      <c r="A644" t="s">
        <v>33</v>
      </c>
      <c r="B644">
        <v>2015</v>
      </c>
      <c r="C644" t="s">
        <v>40</v>
      </c>
      <c r="D644" s="29">
        <v>42186</v>
      </c>
      <c r="E644" t="s">
        <v>23</v>
      </c>
      <c r="F644">
        <v>116</v>
      </c>
      <c r="G644">
        <v>122.4</v>
      </c>
      <c r="H644">
        <v>115.4</v>
      </c>
      <c r="I644">
        <v>121.7</v>
      </c>
      <c r="J644">
        <v>0.51993067590987374</v>
      </c>
      <c r="K644">
        <v>0.57518488085456276</v>
      </c>
      <c r="L644" t="s">
        <v>128</v>
      </c>
      <c r="M644" t="s">
        <v>116</v>
      </c>
      <c r="N644">
        <v>7</v>
      </c>
      <c r="O644" t="s">
        <v>117</v>
      </c>
    </row>
    <row r="645" spans="1:15" hidden="1" x14ac:dyDescent="0.35">
      <c r="A645" t="s">
        <v>33</v>
      </c>
      <c r="B645">
        <v>2015</v>
      </c>
      <c r="C645" t="s">
        <v>40</v>
      </c>
      <c r="D645" s="29">
        <v>42186</v>
      </c>
      <c r="E645" t="s">
        <v>75</v>
      </c>
      <c r="F645">
        <v>1524.6</v>
      </c>
      <c r="G645">
        <v>122.4</v>
      </c>
      <c r="H645">
        <v>1518.6</v>
      </c>
      <c r="I645">
        <v>121.7</v>
      </c>
      <c r="J645">
        <v>0.39510075069142636</v>
      </c>
      <c r="K645">
        <v>0.57518488085456276</v>
      </c>
      <c r="L645" t="s">
        <v>128</v>
      </c>
      <c r="M645" t="s">
        <v>116</v>
      </c>
      <c r="N645">
        <v>7</v>
      </c>
      <c r="O645" t="s">
        <v>117</v>
      </c>
    </row>
    <row r="646" spans="1:15" hidden="1" x14ac:dyDescent="0.35">
      <c r="A646" t="s">
        <v>30</v>
      </c>
      <c r="B646">
        <v>2015</v>
      </c>
      <c r="C646" t="s">
        <v>40</v>
      </c>
      <c r="D646" s="29">
        <v>42186</v>
      </c>
      <c r="E646" t="s">
        <v>17</v>
      </c>
      <c r="F646">
        <v>382.6</v>
      </c>
      <c r="G646">
        <v>124.7</v>
      </c>
      <c r="H646">
        <v>381.5</v>
      </c>
      <c r="I646">
        <v>124.1</v>
      </c>
      <c r="J646">
        <v>0.28833551769332183</v>
      </c>
      <c r="K646">
        <v>0.48348106365834692</v>
      </c>
      <c r="L646" t="s">
        <v>128</v>
      </c>
      <c r="M646" t="s">
        <v>116</v>
      </c>
      <c r="N646">
        <v>7</v>
      </c>
      <c r="O646" t="s">
        <v>117</v>
      </c>
    </row>
    <row r="647" spans="1:15" hidden="1" x14ac:dyDescent="0.35">
      <c r="A647" t="s">
        <v>30</v>
      </c>
      <c r="B647">
        <v>2015</v>
      </c>
      <c r="C647" t="s">
        <v>40</v>
      </c>
      <c r="D647" s="29">
        <v>42186</v>
      </c>
      <c r="E647" t="s">
        <v>82</v>
      </c>
      <c r="F647">
        <v>356.9</v>
      </c>
      <c r="G647">
        <v>124.7</v>
      </c>
      <c r="H647">
        <v>355.2</v>
      </c>
      <c r="I647">
        <v>124.1</v>
      </c>
      <c r="J647">
        <v>0.47860360360360044</v>
      </c>
      <c r="K647">
        <v>0.48348106365834692</v>
      </c>
      <c r="L647" t="s">
        <v>128</v>
      </c>
      <c r="M647" t="s">
        <v>116</v>
      </c>
      <c r="N647">
        <v>7</v>
      </c>
      <c r="O647" t="s">
        <v>117</v>
      </c>
    </row>
    <row r="648" spans="1:15" hidden="1" x14ac:dyDescent="0.35">
      <c r="A648" t="s">
        <v>30</v>
      </c>
      <c r="B648">
        <v>2015</v>
      </c>
      <c r="C648" t="s">
        <v>40</v>
      </c>
      <c r="D648" s="29">
        <v>42186</v>
      </c>
      <c r="E648" t="s">
        <v>83</v>
      </c>
      <c r="F648">
        <v>481.09999999999997</v>
      </c>
      <c r="G648">
        <v>124.7</v>
      </c>
      <c r="H648">
        <v>480.2</v>
      </c>
      <c r="I648">
        <v>124.1</v>
      </c>
      <c r="J648">
        <v>0.18742190753852089</v>
      </c>
      <c r="K648">
        <v>0.48348106365834692</v>
      </c>
      <c r="L648" t="s">
        <v>128</v>
      </c>
      <c r="M648" t="s">
        <v>116</v>
      </c>
      <c r="N648">
        <v>7</v>
      </c>
      <c r="O648" t="s">
        <v>117</v>
      </c>
    </row>
    <row r="649" spans="1:15" hidden="1" x14ac:dyDescent="0.35">
      <c r="A649" t="s">
        <v>30</v>
      </c>
      <c r="B649">
        <v>2015</v>
      </c>
      <c r="C649" t="s">
        <v>40</v>
      </c>
      <c r="D649" s="29">
        <v>42186</v>
      </c>
      <c r="E649" t="s">
        <v>84</v>
      </c>
      <c r="F649">
        <v>241.1</v>
      </c>
      <c r="G649">
        <v>124.7</v>
      </c>
      <c r="H649">
        <v>240.7</v>
      </c>
      <c r="I649">
        <v>124.1</v>
      </c>
      <c r="J649">
        <v>0.16618196925633805</v>
      </c>
      <c r="K649">
        <v>0.48348106365834692</v>
      </c>
      <c r="L649" t="s">
        <v>128</v>
      </c>
      <c r="M649" t="s">
        <v>116</v>
      </c>
      <c r="N649">
        <v>7</v>
      </c>
      <c r="O649" t="s">
        <v>117</v>
      </c>
    </row>
    <row r="650" spans="1:15" hidden="1" x14ac:dyDescent="0.35">
      <c r="A650" t="s">
        <v>30</v>
      </c>
      <c r="B650">
        <v>2015</v>
      </c>
      <c r="C650" t="s">
        <v>40</v>
      </c>
      <c r="D650" s="29">
        <v>42186</v>
      </c>
      <c r="E650" t="s">
        <v>21</v>
      </c>
      <c r="F650">
        <v>123</v>
      </c>
      <c r="G650">
        <v>124.7</v>
      </c>
      <c r="H650">
        <v>122.6</v>
      </c>
      <c r="I650">
        <v>124.1</v>
      </c>
      <c r="J650">
        <v>0.32626427406199487</v>
      </c>
      <c r="K650">
        <v>0.48348106365834692</v>
      </c>
      <c r="L650" t="s">
        <v>128</v>
      </c>
      <c r="M650" t="s">
        <v>116</v>
      </c>
      <c r="N650">
        <v>7</v>
      </c>
      <c r="O650" t="s">
        <v>117</v>
      </c>
    </row>
    <row r="651" spans="1:15" hidden="1" x14ac:dyDescent="0.35">
      <c r="A651" t="s">
        <v>30</v>
      </c>
      <c r="B651">
        <v>2015</v>
      </c>
      <c r="C651" t="s">
        <v>40</v>
      </c>
      <c r="D651" s="29">
        <v>42186</v>
      </c>
      <c r="E651" t="s">
        <v>23</v>
      </c>
      <c r="F651">
        <v>120.8</v>
      </c>
      <c r="G651">
        <v>124.7</v>
      </c>
      <c r="H651">
        <v>120.4</v>
      </c>
      <c r="I651">
        <v>124.1</v>
      </c>
      <c r="J651">
        <v>0.33222591362125536</v>
      </c>
      <c r="K651">
        <v>0.48348106365834692</v>
      </c>
      <c r="L651" t="s">
        <v>128</v>
      </c>
      <c r="M651" t="s">
        <v>116</v>
      </c>
      <c r="N651">
        <v>7</v>
      </c>
      <c r="O651" t="s">
        <v>117</v>
      </c>
    </row>
    <row r="652" spans="1:15" hidden="1" x14ac:dyDescent="0.35">
      <c r="A652" t="s">
        <v>30</v>
      </c>
      <c r="B652">
        <v>2015</v>
      </c>
      <c r="C652" t="s">
        <v>40</v>
      </c>
      <c r="D652" s="29">
        <v>42186</v>
      </c>
      <c r="E652" t="s">
        <v>75</v>
      </c>
      <c r="F652">
        <v>1504.3</v>
      </c>
      <c r="G652">
        <v>124.7</v>
      </c>
      <c r="H652">
        <v>1496.8</v>
      </c>
      <c r="I652">
        <v>124.1</v>
      </c>
      <c r="J652">
        <v>0.50106894708711924</v>
      </c>
      <c r="K652">
        <v>0.48348106365834692</v>
      </c>
      <c r="L652" t="s">
        <v>128</v>
      </c>
      <c r="M652" t="s">
        <v>116</v>
      </c>
      <c r="N652">
        <v>7</v>
      </c>
      <c r="O652" t="s">
        <v>117</v>
      </c>
    </row>
    <row r="653" spans="1:15" hidden="1" x14ac:dyDescent="0.35">
      <c r="A653" t="s">
        <v>34</v>
      </c>
      <c r="B653">
        <v>2015</v>
      </c>
      <c r="C653" t="s">
        <v>41</v>
      </c>
      <c r="D653" s="29">
        <v>42217</v>
      </c>
      <c r="E653" t="s">
        <v>23</v>
      </c>
      <c r="F653">
        <v>119.4</v>
      </c>
      <c r="G653">
        <v>124.8</v>
      </c>
      <c r="H653">
        <v>119</v>
      </c>
      <c r="I653">
        <v>123.6</v>
      </c>
      <c r="J653">
        <v>0.33613445378151741</v>
      </c>
      <c r="K653">
        <v>0.97087378640776933</v>
      </c>
      <c r="L653" t="s">
        <v>128</v>
      </c>
      <c r="M653" t="s">
        <v>116</v>
      </c>
      <c r="N653">
        <v>8</v>
      </c>
      <c r="O653" t="s">
        <v>129</v>
      </c>
    </row>
    <row r="654" spans="1:15" hidden="1" x14ac:dyDescent="0.35">
      <c r="A654" t="s">
        <v>34</v>
      </c>
      <c r="B654">
        <v>2015</v>
      </c>
      <c r="C654" t="s">
        <v>41</v>
      </c>
      <c r="D654" s="29">
        <v>42217</v>
      </c>
      <c r="E654" t="s">
        <v>21</v>
      </c>
      <c r="F654">
        <v>120.6</v>
      </c>
      <c r="G654">
        <v>124.8</v>
      </c>
      <c r="H654">
        <v>120.1</v>
      </c>
      <c r="I654">
        <v>123.6</v>
      </c>
      <c r="J654">
        <v>0.4163197335553705</v>
      </c>
      <c r="K654">
        <v>0.97087378640776933</v>
      </c>
      <c r="L654" t="s">
        <v>128</v>
      </c>
      <c r="M654" t="s">
        <v>116</v>
      </c>
      <c r="N654">
        <v>8</v>
      </c>
      <c r="O654" t="s">
        <v>129</v>
      </c>
    </row>
    <row r="655" spans="1:15" hidden="1" x14ac:dyDescent="0.35">
      <c r="A655" t="s">
        <v>34</v>
      </c>
      <c r="B655">
        <v>2015</v>
      </c>
      <c r="C655" t="s">
        <v>41</v>
      </c>
      <c r="D655" s="29">
        <v>42217</v>
      </c>
      <c r="E655" t="s">
        <v>84</v>
      </c>
      <c r="F655">
        <v>239.2</v>
      </c>
      <c r="G655">
        <v>124.8</v>
      </c>
      <c r="H655">
        <v>238.5</v>
      </c>
      <c r="I655">
        <v>123.6</v>
      </c>
      <c r="J655">
        <v>0.29350104821802458</v>
      </c>
      <c r="K655">
        <v>0.97087378640776933</v>
      </c>
      <c r="L655" t="s">
        <v>128</v>
      </c>
      <c r="M655" t="s">
        <v>116</v>
      </c>
      <c r="N655">
        <v>8</v>
      </c>
      <c r="O655" t="s">
        <v>129</v>
      </c>
    </row>
    <row r="656" spans="1:15" hidden="1" x14ac:dyDescent="0.35">
      <c r="A656" t="s">
        <v>34</v>
      </c>
      <c r="B656">
        <v>2015</v>
      </c>
      <c r="C656" t="s">
        <v>41</v>
      </c>
      <c r="D656" s="29">
        <v>42217</v>
      </c>
      <c r="E656" t="s">
        <v>83</v>
      </c>
      <c r="F656">
        <v>481.7</v>
      </c>
      <c r="G656">
        <v>124.8</v>
      </c>
      <c r="H656">
        <v>479.8</v>
      </c>
      <c r="I656">
        <v>123.6</v>
      </c>
      <c r="J656">
        <v>0.39599833263859463</v>
      </c>
      <c r="K656">
        <v>0.97087378640776933</v>
      </c>
      <c r="L656" t="s">
        <v>128</v>
      </c>
      <c r="M656" t="s">
        <v>116</v>
      </c>
      <c r="N656">
        <v>8</v>
      </c>
      <c r="O656" t="s">
        <v>129</v>
      </c>
    </row>
    <row r="657" spans="1:15" hidden="1" x14ac:dyDescent="0.35">
      <c r="A657" t="s">
        <v>34</v>
      </c>
      <c r="B657">
        <v>2015</v>
      </c>
      <c r="C657" t="s">
        <v>41</v>
      </c>
      <c r="D657" s="29">
        <v>42217</v>
      </c>
      <c r="E657" t="s">
        <v>82</v>
      </c>
      <c r="F657">
        <v>357.70000000000005</v>
      </c>
      <c r="G657">
        <v>124.8</v>
      </c>
      <c r="H657">
        <v>357</v>
      </c>
      <c r="I657">
        <v>123.6</v>
      </c>
      <c r="J657">
        <v>0.19607843137256176</v>
      </c>
      <c r="K657">
        <v>0.97087378640776933</v>
      </c>
      <c r="L657" t="s">
        <v>128</v>
      </c>
      <c r="M657" t="s">
        <v>116</v>
      </c>
      <c r="N657">
        <v>8</v>
      </c>
      <c r="O657" t="s">
        <v>129</v>
      </c>
    </row>
    <row r="658" spans="1:15" hidden="1" x14ac:dyDescent="0.35">
      <c r="A658" t="s">
        <v>34</v>
      </c>
      <c r="B658">
        <v>2015</v>
      </c>
      <c r="C658" t="s">
        <v>41</v>
      </c>
      <c r="D658" s="29">
        <v>42217</v>
      </c>
      <c r="E658" t="s">
        <v>17</v>
      </c>
      <c r="F658">
        <v>376.70000000000005</v>
      </c>
      <c r="G658">
        <v>124.8</v>
      </c>
      <c r="H658">
        <v>375.1</v>
      </c>
      <c r="I658">
        <v>123.6</v>
      </c>
      <c r="J658">
        <v>0.42655291922154698</v>
      </c>
      <c r="K658">
        <v>0.97087378640776933</v>
      </c>
      <c r="L658" t="s">
        <v>128</v>
      </c>
      <c r="M658" t="s">
        <v>116</v>
      </c>
      <c r="N658">
        <v>8</v>
      </c>
      <c r="O658" t="s">
        <v>129</v>
      </c>
    </row>
    <row r="659" spans="1:15" hidden="1" x14ac:dyDescent="0.35">
      <c r="A659" t="s">
        <v>34</v>
      </c>
      <c r="B659">
        <v>2015</v>
      </c>
      <c r="C659" t="s">
        <v>41</v>
      </c>
      <c r="D659" s="29">
        <v>42217</v>
      </c>
      <c r="E659" t="s">
        <v>75</v>
      </c>
      <c r="F659">
        <v>1529.1999999999998</v>
      </c>
      <c r="G659">
        <v>124.8</v>
      </c>
      <c r="H659">
        <v>1510.7</v>
      </c>
      <c r="I659">
        <v>123.6</v>
      </c>
      <c r="J659">
        <v>1.2245978685377488</v>
      </c>
      <c r="K659">
        <v>0.97087378640776933</v>
      </c>
      <c r="L659" t="s">
        <v>128</v>
      </c>
      <c r="M659" t="s">
        <v>116</v>
      </c>
      <c r="N659">
        <v>8</v>
      </c>
      <c r="O659" t="s">
        <v>129</v>
      </c>
    </row>
    <row r="660" spans="1:15" hidden="1" x14ac:dyDescent="0.35">
      <c r="A660" t="s">
        <v>33</v>
      </c>
      <c r="B660">
        <v>2015</v>
      </c>
      <c r="C660" t="s">
        <v>41</v>
      </c>
      <c r="D660" s="29">
        <v>42217</v>
      </c>
      <c r="E660" t="s">
        <v>17</v>
      </c>
      <c r="F660">
        <v>364.8</v>
      </c>
      <c r="G660">
        <v>123.2</v>
      </c>
      <c r="H660">
        <v>364.1</v>
      </c>
      <c r="I660">
        <v>122.4</v>
      </c>
      <c r="J660">
        <v>0.19225487503432809</v>
      </c>
      <c r="K660">
        <v>0.65359477124182774</v>
      </c>
      <c r="L660" t="s">
        <v>128</v>
      </c>
      <c r="M660" t="s">
        <v>116</v>
      </c>
      <c r="N660">
        <v>8</v>
      </c>
      <c r="O660" t="s">
        <v>129</v>
      </c>
    </row>
    <row r="661" spans="1:15" hidden="1" x14ac:dyDescent="0.35">
      <c r="A661" t="s">
        <v>33</v>
      </c>
      <c r="B661">
        <v>2015</v>
      </c>
      <c r="C661" t="s">
        <v>41</v>
      </c>
      <c r="D661" s="29">
        <v>42217</v>
      </c>
      <c r="E661" t="s">
        <v>82</v>
      </c>
      <c r="F661">
        <v>357</v>
      </c>
      <c r="G661">
        <v>123.2</v>
      </c>
      <c r="H661">
        <v>356.8</v>
      </c>
      <c r="I661">
        <v>122.4</v>
      </c>
      <c r="J661">
        <v>5.6053811659189635E-2</v>
      </c>
      <c r="K661">
        <v>0.65359477124182774</v>
      </c>
      <c r="L661" t="s">
        <v>128</v>
      </c>
      <c r="M661" t="s">
        <v>116</v>
      </c>
      <c r="N661">
        <v>8</v>
      </c>
      <c r="O661" t="s">
        <v>129</v>
      </c>
    </row>
    <row r="662" spans="1:15" hidden="1" x14ac:dyDescent="0.35">
      <c r="A662" t="s">
        <v>33</v>
      </c>
      <c r="B662">
        <v>2015</v>
      </c>
      <c r="C662" t="s">
        <v>41</v>
      </c>
      <c r="D662" s="29">
        <v>42217</v>
      </c>
      <c r="E662" t="s">
        <v>83</v>
      </c>
      <c r="F662">
        <v>482.2</v>
      </c>
      <c r="G662">
        <v>123.2</v>
      </c>
      <c r="H662">
        <v>479.7</v>
      </c>
      <c r="I662">
        <v>122.4</v>
      </c>
      <c r="J662">
        <v>0.52115905774442361</v>
      </c>
      <c r="K662">
        <v>0.65359477124182774</v>
      </c>
      <c r="L662" t="s">
        <v>128</v>
      </c>
      <c r="M662" t="s">
        <v>116</v>
      </c>
      <c r="N662">
        <v>8</v>
      </c>
      <c r="O662" t="s">
        <v>129</v>
      </c>
    </row>
    <row r="663" spans="1:15" hidden="1" x14ac:dyDescent="0.35">
      <c r="A663" t="s">
        <v>33</v>
      </c>
      <c r="B663">
        <v>2015</v>
      </c>
      <c r="C663" t="s">
        <v>41</v>
      </c>
      <c r="D663" s="29">
        <v>42217</v>
      </c>
      <c r="E663" t="s">
        <v>84</v>
      </c>
      <c r="F663">
        <v>236.2</v>
      </c>
      <c r="G663">
        <v>123.2</v>
      </c>
      <c r="H663">
        <v>235.8</v>
      </c>
      <c r="I663">
        <v>122.4</v>
      </c>
      <c r="J663">
        <v>0.16963528413909129</v>
      </c>
      <c r="K663">
        <v>0.65359477124182774</v>
      </c>
      <c r="L663" t="s">
        <v>128</v>
      </c>
      <c r="M663" t="s">
        <v>116</v>
      </c>
      <c r="N663">
        <v>8</v>
      </c>
      <c r="O663" t="s">
        <v>129</v>
      </c>
    </row>
    <row r="664" spans="1:15" hidden="1" x14ac:dyDescent="0.35">
      <c r="A664" t="s">
        <v>33</v>
      </c>
      <c r="B664">
        <v>2015</v>
      </c>
      <c r="C664" t="s">
        <v>41</v>
      </c>
      <c r="D664" s="29">
        <v>42217</v>
      </c>
      <c r="E664" t="s">
        <v>21</v>
      </c>
      <c r="F664">
        <v>115.3</v>
      </c>
      <c r="G664">
        <v>123.2</v>
      </c>
      <c r="H664">
        <v>115.3</v>
      </c>
      <c r="I664">
        <v>122.4</v>
      </c>
      <c r="J664">
        <v>0</v>
      </c>
      <c r="K664">
        <v>0.65359477124182774</v>
      </c>
      <c r="L664" t="s">
        <v>128</v>
      </c>
      <c r="M664" t="s">
        <v>116</v>
      </c>
      <c r="N664">
        <v>8</v>
      </c>
      <c r="O664" t="s">
        <v>129</v>
      </c>
    </row>
    <row r="665" spans="1:15" hidden="1" x14ac:dyDescent="0.35">
      <c r="A665" t="s">
        <v>33</v>
      </c>
      <c r="B665">
        <v>2015</v>
      </c>
      <c r="C665" t="s">
        <v>41</v>
      </c>
      <c r="D665" s="29">
        <v>42217</v>
      </c>
      <c r="E665" t="s">
        <v>23</v>
      </c>
      <c r="F665">
        <v>116.6</v>
      </c>
      <c r="G665">
        <v>123.2</v>
      </c>
      <c r="H665">
        <v>116</v>
      </c>
      <c r="I665">
        <v>122.4</v>
      </c>
      <c r="J665">
        <v>0.51724137931033998</v>
      </c>
      <c r="K665">
        <v>0.65359477124182774</v>
      </c>
      <c r="L665" t="s">
        <v>128</v>
      </c>
      <c r="M665" t="s">
        <v>116</v>
      </c>
      <c r="N665">
        <v>8</v>
      </c>
      <c r="O665" t="s">
        <v>129</v>
      </c>
    </row>
    <row r="666" spans="1:15" hidden="1" x14ac:dyDescent="0.35">
      <c r="A666" t="s">
        <v>33</v>
      </c>
      <c r="B666">
        <v>2015</v>
      </c>
      <c r="C666" t="s">
        <v>41</v>
      </c>
      <c r="D666" s="29">
        <v>42217</v>
      </c>
      <c r="E666" t="s">
        <v>75</v>
      </c>
      <c r="F666">
        <v>1540.1</v>
      </c>
      <c r="G666">
        <v>123.2</v>
      </c>
      <c r="H666">
        <v>1524.6</v>
      </c>
      <c r="I666">
        <v>122.4</v>
      </c>
      <c r="J666">
        <v>1.0166601075691986</v>
      </c>
      <c r="K666">
        <v>0.65359477124182774</v>
      </c>
      <c r="L666" t="s">
        <v>128</v>
      </c>
      <c r="M666" t="s">
        <v>116</v>
      </c>
      <c r="N666">
        <v>8</v>
      </c>
      <c r="O666" t="s">
        <v>129</v>
      </c>
    </row>
    <row r="667" spans="1:15" hidden="1" x14ac:dyDescent="0.35">
      <c r="A667" t="s">
        <v>30</v>
      </c>
      <c r="B667">
        <v>2015</v>
      </c>
      <c r="C667" t="s">
        <v>41</v>
      </c>
      <c r="D667" s="29">
        <v>42217</v>
      </c>
      <c r="E667" t="s">
        <v>17</v>
      </c>
      <c r="F667">
        <v>384.8</v>
      </c>
      <c r="G667">
        <v>126.1</v>
      </c>
      <c r="H667">
        <v>382.6</v>
      </c>
      <c r="I667">
        <v>124.7</v>
      </c>
      <c r="J667">
        <v>0.57501306847882605</v>
      </c>
      <c r="K667">
        <v>1.1226944667201215</v>
      </c>
      <c r="L667" t="s">
        <v>128</v>
      </c>
      <c r="M667" t="s">
        <v>116</v>
      </c>
      <c r="N667">
        <v>8</v>
      </c>
      <c r="O667" t="s">
        <v>129</v>
      </c>
    </row>
    <row r="668" spans="1:15" hidden="1" x14ac:dyDescent="0.35">
      <c r="A668" t="s">
        <v>30</v>
      </c>
      <c r="B668">
        <v>2015</v>
      </c>
      <c r="C668" t="s">
        <v>41</v>
      </c>
      <c r="D668" s="29">
        <v>42217</v>
      </c>
      <c r="E668" t="s">
        <v>82</v>
      </c>
      <c r="F668">
        <v>358.1</v>
      </c>
      <c r="G668">
        <v>126.1</v>
      </c>
      <c r="H668">
        <v>356.9</v>
      </c>
      <c r="I668">
        <v>124.7</v>
      </c>
      <c r="J668">
        <v>0.33622863547213383</v>
      </c>
      <c r="K668">
        <v>1.1226944667201215</v>
      </c>
      <c r="L668" t="s">
        <v>128</v>
      </c>
      <c r="M668" t="s">
        <v>116</v>
      </c>
      <c r="N668">
        <v>8</v>
      </c>
      <c r="O668" t="s">
        <v>129</v>
      </c>
    </row>
    <row r="669" spans="1:15" hidden="1" x14ac:dyDescent="0.35">
      <c r="A669" t="s">
        <v>30</v>
      </c>
      <c r="B669">
        <v>2015</v>
      </c>
      <c r="C669" t="s">
        <v>41</v>
      </c>
      <c r="D669" s="29">
        <v>42217</v>
      </c>
      <c r="E669" t="s">
        <v>83</v>
      </c>
      <c r="F669">
        <v>482.6</v>
      </c>
      <c r="G669">
        <v>126.1</v>
      </c>
      <c r="H669">
        <v>481.09999999999997</v>
      </c>
      <c r="I669">
        <v>124.7</v>
      </c>
      <c r="J669">
        <v>0.31178549158180358</v>
      </c>
      <c r="K669">
        <v>1.1226944667201215</v>
      </c>
      <c r="L669" t="s">
        <v>128</v>
      </c>
      <c r="M669" t="s">
        <v>116</v>
      </c>
      <c r="N669">
        <v>8</v>
      </c>
      <c r="O669" t="s">
        <v>129</v>
      </c>
    </row>
    <row r="670" spans="1:15" hidden="1" x14ac:dyDescent="0.35">
      <c r="A670" t="s">
        <v>30</v>
      </c>
      <c r="B670">
        <v>2015</v>
      </c>
      <c r="C670" t="s">
        <v>41</v>
      </c>
      <c r="D670" s="29">
        <v>42217</v>
      </c>
      <c r="E670" t="s">
        <v>84</v>
      </c>
      <c r="F670">
        <v>241.9</v>
      </c>
      <c r="G670">
        <v>126.1</v>
      </c>
      <c r="H670">
        <v>241.1</v>
      </c>
      <c r="I670">
        <v>124.7</v>
      </c>
      <c r="J670">
        <v>0.33181252592285831</v>
      </c>
      <c r="K670">
        <v>1.1226944667201215</v>
      </c>
      <c r="L670" t="s">
        <v>128</v>
      </c>
      <c r="M670" t="s">
        <v>116</v>
      </c>
      <c r="N670">
        <v>8</v>
      </c>
      <c r="O670" t="s">
        <v>129</v>
      </c>
    </row>
    <row r="671" spans="1:15" hidden="1" x14ac:dyDescent="0.35">
      <c r="A671" t="s">
        <v>30</v>
      </c>
      <c r="B671">
        <v>2015</v>
      </c>
      <c r="C671" t="s">
        <v>41</v>
      </c>
      <c r="D671" s="29">
        <v>42217</v>
      </c>
      <c r="E671" t="s">
        <v>21</v>
      </c>
      <c r="F671">
        <v>123.8</v>
      </c>
      <c r="G671">
        <v>126.1</v>
      </c>
      <c r="H671">
        <v>123</v>
      </c>
      <c r="I671">
        <v>124.7</v>
      </c>
      <c r="J671">
        <v>0.6504065040650383</v>
      </c>
      <c r="K671">
        <v>1.1226944667201215</v>
      </c>
      <c r="L671" t="s">
        <v>128</v>
      </c>
      <c r="M671" t="s">
        <v>116</v>
      </c>
      <c r="N671">
        <v>8</v>
      </c>
      <c r="O671" t="s">
        <v>129</v>
      </c>
    </row>
    <row r="672" spans="1:15" hidden="1" x14ac:dyDescent="0.35">
      <c r="A672" t="s">
        <v>30</v>
      </c>
      <c r="B672">
        <v>2015</v>
      </c>
      <c r="C672" t="s">
        <v>41</v>
      </c>
      <c r="D672" s="29">
        <v>42217</v>
      </c>
      <c r="E672" t="s">
        <v>23</v>
      </c>
      <c r="F672">
        <v>121.1</v>
      </c>
      <c r="G672">
        <v>126.1</v>
      </c>
      <c r="H672">
        <v>120.8</v>
      </c>
      <c r="I672">
        <v>124.7</v>
      </c>
      <c r="J672">
        <v>0.24834437086092481</v>
      </c>
      <c r="K672">
        <v>1.1226944667201215</v>
      </c>
      <c r="L672" t="s">
        <v>128</v>
      </c>
      <c r="M672" t="s">
        <v>116</v>
      </c>
      <c r="N672">
        <v>8</v>
      </c>
      <c r="O672" t="s">
        <v>129</v>
      </c>
    </row>
    <row r="673" spans="1:15" hidden="1" x14ac:dyDescent="0.35">
      <c r="A673" t="s">
        <v>30</v>
      </c>
      <c r="B673">
        <v>2015</v>
      </c>
      <c r="C673" t="s">
        <v>41</v>
      </c>
      <c r="D673" s="29">
        <v>42217</v>
      </c>
      <c r="E673" t="s">
        <v>75</v>
      </c>
      <c r="F673">
        <v>1525.1</v>
      </c>
      <c r="G673">
        <v>126.1</v>
      </c>
      <c r="H673">
        <v>1504.3</v>
      </c>
      <c r="I673">
        <v>124.7</v>
      </c>
      <c r="J673">
        <v>1.3827029183008679</v>
      </c>
      <c r="K673">
        <v>1.1226944667201215</v>
      </c>
      <c r="L673" t="s">
        <v>128</v>
      </c>
      <c r="M673" t="s">
        <v>116</v>
      </c>
      <c r="N673">
        <v>8</v>
      </c>
      <c r="O673" t="s">
        <v>129</v>
      </c>
    </row>
    <row r="674" spans="1:15" hidden="1" x14ac:dyDescent="0.35">
      <c r="A674" t="s">
        <v>34</v>
      </c>
      <c r="B674">
        <v>2015</v>
      </c>
      <c r="C674" t="s">
        <v>42</v>
      </c>
      <c r="D674" s="29">
        <v>42248</v>
      </c>
      <c r="E674" t="s">
        <v>23</v>
      </c>
      <c r="F674">
        <v>119.8</v>
      </c>
      <c r="G674">
        <v>125.4</v>
      </c>
      <c r="H674">
        <v>119.4</v>
      </c>
      <c r="I674">
        <v>124.8</v>
      </c>
      <c r="J674">
        <v>0.3350083752093731</v>
      </c>
      <c r="K674">
        <v>0.48076923076923767</v>
      </c>
      <c r="L674" t="s">
        <v>128</v>
      </c>
      <c r="M674" t="s">
        <v>116</v>
      </c>
      <c r="N674">
        <v>9</v>
      </c>
      <c r="O674" t="s">
        <v>119</v>
      </c>
    </row>
    <row r="675" spans="1:15" hidden="1" x14ac:dyDescent="0.35">
      <c r="A675" t="s">
        <v>34</v>
      </c>
      <c r="B675">
        <v>2015</v>
      </c>
      <c r="C675" t="s">
        <v>42</v>
      </c>
      <c r="D675" s="29">
        <v>42248</v>
      </c>
      <c r="E675" t="s">
        <v>21</v>
      </c>
      <c r="F675">
        <v>120.4</v>
      </c>
      <c r="G675">
        <v>125.4</v>
      </c>
      <c r="H675">
        <v>120.6</v>
      </c>
      <c r="I675">
        <v>124.8</v>
      </c>
      <c r="J675">
        <v>-0.16583747927030568</v>
      </c>
      <c r="K675">
        <v>0.48076923076923767</v>
      </c>
      <c r="L675" t="s">
        <v>128</v>
      </c>
      <c r="M675" t="s">
        <v>116</v>
      </c>
      <c r="N675">
        <v>9</v>
      </c>
      <c r="O675" t="s">
        <v>119</v>
      </c>
    </row>
    <row r="676" spans="1:15" hidden="1" x14ac:dyDescent="0.35">
      <c r="A676" t="s">
        <v>34</v>
      </c>
      <c r="B676">
        <v>2015</v>
      </c>
      <c r="C676" t="s">
        <v>42</v>
      </c>
      <c r="D676" s="29">
        <v>42248</v>
      </c>
      <c r="E676" t="s">
        <v>84</v>
      </c>
      <c r="F676">
        <v>240.1</v>
      </c>
      <c r="G676">
        <v>125.4</v>
      </c>
      <c r="H676">
        <v>239.2</v>
      </c>
      <c r="I676">
        <v>124.8</v>
      </c>
      <c r="J676">
        <v>0.3762541806020091</v>
      </c>
      <c r="K676">
        <v>0.48076923076923767</v>
      </c>
      <c r="L676" t="s">
        <v>128</v>
      </c>
      <c r="M676" t="s">
        <v>116</v>
      </c>
      <c r="N676">
        <v>9</v>
      </c>
      <c r="O676" t="s">
        <v>119</v>
      </c>
    </row>
    <row r="677" spans="1:15" hidden="1" x14ac:dyDescent="0.35">
      <c r="A677" t="s">
        <v>34</v>
      </c>
      <c r="B677">
        <v>2015</v>
      </c>
      <c r="C677" t="s">
        <v>42</v>
      </c>
      <c r="D677" s="29">
        <v>42248</v>
      </c>
      <c r="E677" t="s">
        <v>83</v>
      </c>
      <c r="F677">
        <v>484.4</v>
      </c>
      <c r="G677">
        <v>125.4</v>
      </c>
      <c r="H677">
        <v>481.7</v>
      </c>
      <c r="I677">
        <v>124.8</v>
      </c>
      <c r="J677">
        <v>0.56051484326343959</v>
      </c>
      <c r="K677">
        <v>0.48076923076923767</v>
      </c>
      <c r="L677" t="s">
        <v>128</v>
      </c>
      <c r="M677" t="s">
        <v>116</v>
      </c>
      <c r="N677">
        <v>9</v>
      </c>
      <c r="O677" t="s">
        <v>119</v>
      </c>
    </row>
    <row r="678" spans="1:15" hidden="1" x14ac:dyDescent="0.35">
      <c r="A678" t="s">
        <v>34</v>
      </c>
      <c r="B678">
        <v>2015</v>
      </c>
      <c r="C678" t="s">
        <v>42</v>
      </c>
      <c r="D678" s="29">
        <v>42248</v>
      </c>
      <c r="E678" t="s">
        <v>82</v>
      </c>
      <c r="F678">
        <v>358.59999999999997</v>
      </c>
      <c r="G678">
        <v>125.4</v>
      </c>
      <c r="H678">
        <v>357.70000000000005</v>
      </c>
      <c r="I678">
        <v>124.8</v>
      </c>
      <c r="J678">
        <v>0.25160749231197099</v>
      </c>
      <c r="K678">
        <v>0.48076923076923767</v>
      </c>
      <c r="L678" t="s">
        <v>128</v>
      </c>
      <c r="M678" t="s">
        <v>116</v>
      </c>
      <c r="N678">
        <v>9</v>
      </c>
      <c r="O678" t="s">
        <v>119</v>
      </c>
    </row>
    <row r="679" spans="1:15" hidden="1" x14ac:dyDescent="0.35">
      <c r="A679" t="s">
        <v>34</v>
      </c>
      <c r="B679">
        <v>2015</v>
      </c>
      <c r="C679" t="s">
        <v>42</v>
      </c>
      <c r="D679" s="29">
        <v>42248</v>
      </c>
      <c r="E679" t="s">
        <v>17</v>
      </c>
      <c r="F679">
        <v>378.5</v>
      </c>
      <c r="G679">
        <v>125.4</v>
      </c>
      <c r="H679">
        <v>376.70000000000005</v>
      </c>
      <c r="I679">
        <v>124.8</v>
      </c>
      <c r="J679">
        <v>0.47783382001591568</v>
      </c>
      <c r="K679">
        <v>0.48076923076923767</v>
      </c>
      <c r="L679" t="s">
        <v>128</v>
      </c>
      <c r="M679" t="s">
        <v>116</v>
      </c>
      <c r="N679">
        <v>9</v>
      </c>
      <c r="O679" t="s">
        <v>119</v>
      </c>
    </row>
    <row r="680" spans="1:15" hidden="1" x14ac:dyDescent="0.35">
      <c r="A680" t="s">
        <v>34</v>
      </c>
      <c r="B680">
        <v>2015</v>
      </c>
      <c r="C680" t="s">
        <v>42</v>
      </c>
      <c r="D680" s="29">
        <v>42248</v>
      </c>
      <c r="E680" t="s">
        <v>75</v>
      </c>
      <c r="F680">
        <v>1537.6000000000001</v>
      </c>
      <c r="G680">
        <v>125.4</v>
      </c>
      <c r="H680">
        <v>1529.1999999999998</v>
      </c>
      <c r="I680">
        <v>124.8</v>
      </c>
      <c r="J680">
        <v>0.54930682709915768</v>
      </c>
      <c r="K680">
        <v>0.48076923076923767</v>
      </c>
      <c r="L680" t="s">
        <v>128</v>
      </c>
      <c r="M680" t="s">
        <v>116</v>
      </c>
      <c r="N680">
        <v>9</v>
      </c>
      <c r="O680" t="s">
        <v>119</v>
      </c>
    </row>
    <row r="681" spans="1:15" hidden="1" x14ac:dyDescent="0.35">
      <c r="A681" t="s">
        <v>33</v>
      </c>
      <c r="B681">
        <v>2015</v>
      </c>
      <c r="C681" t="s">
        <v>42</v>
      </c>
      <c r="D681" s="29">
        <v>42248</v>
      </c>
      <c r="E681" t="s">
        <v>17</v>
      </c>
      <c r="F681">
        <v>365.8</v>
      </c>
      <c r="G681">
        <v>123.5</v>
      </c>
      <c r="H681">
        <v>364.8</v>
      </c>
      <c r="I681">
        <v>123.2</v>
      </c>
      <c r="J681">
        <v>0.27412280701754382</v>
      </c>
      <c r="K681">
        <v>0.2435064935064912</v>
      </c>
      <c r="L681" t="s">
        <v>128</v>
      </c>
      <c r="M681" t="s">
        <v>116</v>
      </c>
      <c r="N681">
        <v>9</v>
      </c>
      <c r="O681" t="s">
        <v>119</v>
      </c>
    </row>
    <row r="682" spans="1:15" hidden="1" x14ac:dyDescent="0.35">
      <c r="A682" t="s">
        <v>33</v>
      </c>
      <c r="B682">
        <v>2015</v>
      </c>
      <c r="C682" t="s">
        <v>42</v>
      </c>
      <c r="D682" s="29">
        <v>42248</v>
      </c>
      <c r="E682" t="s">
        <v>82</v>
      </c>
      <c r="F682">
        <v>357.2</v>
      </c>
      <c r="G682">
        <v>123.5</v>
      </c>
      <c r="H682">
        <v>357</v>
      </c>
      <c r="I682">
        <v>123.2</v>
      </c>
      <c r="J682">
        <v>5.6022408963582251E-2</v>
      </c>
      <c r="K682">
        <v>0.2435064935064912</v>
      </c>
      <c r="L682" t="s">
        <v>128</v>
      </c>
      <c r="M682" t="s">
        <v>116</v>
      </c>
      <c r="N682">
        <v>9</v>
      </c>
      <c r="O682" t="s">
        <v>119</v>
      </c>
    </row>
    <row r="683" spans="1:15" hidden="1" x14ac:dyDescent="0.35">
      <c r="A683" t="s">
        <v>33</v>
      </c>
      <c r="B683">
        <v>2015</v>
      </c>
      <c r="C683" t="s">
        <v>42</v>
      </c>
      <c r="D683" s="29">
        <v>42248</v>
      </c>
      <c r="E683" t="s">
        <v>83</v>
      </c>
      <c r="F683">
        <v>484</v>
      </c>
      <c r="G683">
        <v>123.5</v>
      </c>
      <c r="H683">
        <v>482.2</v>
      </c>
      <c r="I683">
        <v>123.2</v>
      </c>
      <c r="J683">
        <v>0.37328909166321267</v>
      </c>
      <c r="K683">
        <v>0.2435064935064912</v>
      </c>
      <c r="L683" t="s">
        <v>128</v>
      </c>
      <c r="M683" t="s">
        <v>116</v>
      </c>
      <c r="N683">
        <v>9</v>
      </c>
      <c r="O683" t="s">
        <v>119</v>
      </c>
    </row>
    <row r="684" spans="1:15" hidden="1" x14ac:dyDescent="0.35">
      <c r="A684" t="s">
        <v>33</v>
      </c>
      <c r="B684">
        <v>2015</v>
      </c>
      <c r="C684" t="s">
        <v>42</v>
      </c>
      <c r="D684" s="29">
        <v>42248</v>
      </c>
      <c r="E684" t="s">
        <v>84</v>
      </c>
      <c r="F684">
        <v>236.60000000000002</v>
      </c>
      <c r="G684">
        <v>123.5</v>
      </c>
      <c r="H684">
        <v>236.2</v>
      </c>
      <c r="I684">
        <v>123.2</v>
      </c>
      <c r="J684">
        <v>0.16934801016089507</v>
      </c>
      <c r="K684">
        <v>0.2435064935064912</v>
      </c>
      <c r="L684" t="s">
        <v>128</v>
      </c>
      <c r="M684" t="s">
        <v>116</v>
      </c>
      <c r="N684">
        <v>9</v>
      </c>
      <c r="O684" t="s">
        <v>119</v>
      </c>
    </row>
    <row r="685" spans="1:15" hidden="1" x14ac:dyDescent="0.35">
      <c r="A685" t="s">
        <v>33</v>
      </c>
      <c r="B685">
        <v>2015</v>
      </c>
      <c r="C685" t="s">
        <v>42</v>
      </c>
      <c r="D685" s="29">
        <v>42248</v>
      </c>
      <c r="E685" t="s">
        <v>21</v>
      </c>
      <c r="F685">
        <v>115.1</v>
      </c>
      <c r="G685">
        <v>123.5</v>
      </c>
      <c r="H685">
        <v>115.3</v>
      </c>
      <c r="I685">
        <v>123.2</v>
      </c>
      <c r="J685">
        <v>-0.17346053772766942</v>
      </c>
      <c r="K685">
        <v>0.2435064935064912</v>
      </c>
      <c r="L685" t="s">
        <v>128</v>
      </c>
      <c r="M685" t="s">
        <v>116</v>
      </c>
      <c r="N685">
        <v>9</v>
      </c>
      <c r="O685" t="s">
        <v>119</v>
      </c>
    </row>
    <row r="686" spans="1:15" hidden="1" x14ac:dyDescent="0.35">
      <c r="A686" t="s">
        <v>33</v>
      </c>
      <c r="B686">
        <v>2015</v>
      </c>
      <c r="C686" t="s">
        <v>42</v>
      </c>
      <c r="D686" s="29">
        <v>42248</v>
      </c>
      <c r="E686" t="s">
        <v>23</v>
      </c>
      <c r="F686">
        <v>117.1</v>
      </c>
      <c r="G686">
        <v>123.5</v>
      </c>
      <c r="H686">
        <v>116.6</v>
      </c>
      <c r="I686">
        <v>123.2</v>
      </c>
      <c r="J686">
        <v>0.42881646655231564</v>
      </c>
      <c r="K686">
        <v>0.2435064935064912</v>
      </c>
      <c r="L686" t="s">
        <v>128</v>
      </c>
      <c r="M686" t="s">
        <v>116</v>
      </c>
      <c r="N686">
        <v>9</v>
      </c>
      <c r="O686" t="s">
        <v>119</v>
      </c>
    </row>
    <row r="687" spans="1:15" hidden="1" x14ac:dyDescent="0.35">
      <c r="A687" t="s">
        <v>33</v>
      </c>
      <c r="B687">
        <v>2015</v>
      </c>
      <c r="C687" t="s">
        <v>42</v>
      </c>
      <c r="D687" s="29">
        <v>42248</v>
      </c>
      <c r="E687" t="s">
        <v>75</v>
      </c>
      <c r="F687">
        <v>1545.7</v>
      </c>
      <c r="G687">
        <v>123.5</v>
      </c>
      <c r="H687">
        <v>1540.1</v>
      </c>
      <c r="I687">
        <v>123.2</v>
      </c>
      <c r="J687">
        <v>0.36361275241868302</v>
      </c>
      <c r="K687">
        <v>0.2435064935064912</v>
      </c>
      <c r="L687" t="s">
        <v>128</v>
      </c>
      <c r="M687" t="s">
        <v>116</v>
      </c>
      <c r="N687">
        <v>9</v>
      </c>
      <c r="O687" t="s">
        <v>119</v>
      </c>
    </row>
    <row r="688" spans="1:15" hidden="1" x14ac:dyDescent="0.35">
      <c r="A688" t="s">
        <v>30</v>
      </c>
      <c r="B688">
        <v>2015</v>
      </c>
      <c r="C688" t="s">
        <v>42</v>
      </c>
      <c r="D688" s="29">
        <v>42248</v>
      </c>
      <c r="E688" t="s">
        <v>17</v>
      </c>
      <c r="F688">
        <v>387.1</v>
      </c>
      <c r="G688">
        <v>127</v>
      </c>
      <c r="H688">
        <v>384.8</v>
      </c>
      <c r="I688">
        <v>126.1</v>
      </c>
      <c r="J688">
        <v>0.59771309771310066</v>
      </c>
      <c r="K688">
        <v>0.71371927042030592</v>
      </c>
      <c r="L688" t="s">
        <v>128</v>
      </c>
      <c r="M688" t="s">
        <v>116</v>
      </c>
      <c r="N688">
        <v>9</v>
      </c>
      <c r="O688" t="s">
        <v>119</v>
      </c>
    </row>
    <row r="689" spans="1:15" hidden="1" x14ac:dyDescent="0.35">
      <c r="A689" t="s">
        <v>30</v>
      </c>
      <c r="B689">
        <v>2015</v>
      </c>
      <c r="C689" t="s">
        <v>42</v>
      </c>
      <c r="D689" s="29">
        <v>42248</v>
      </c>
      <c r="E689" t="s">
        <v>82</v>
      </c>
      <c r="F689">
        <v>359.9</v>
      </c>
      <c r="G689">
        <v>127</v>
      </c>
      <c r="H689">
        <v>358.1</v>
      </c>
      <c r="I689">
        <v>126.1</v>
      </c>
      <c r="J689">
        <v>0.5026528902541062</v>
      </c>
      <c r="K689">
        <v>0.71371927042030592</v>
      </c>
      <c r="L689" t="s">
        <v>128</v>
      </c>
      <c r="M689" t="s">
        <v>116</v>
      </c>
      <c r="N689">
        <v>9</v>
      </c>
      <c r="O689" t="s">
        <v>119</v>
      </c>
    </row>
    <row r="690" spans="1:15" hidden="1" x14ac:dyDescent="0.35">
      <c r="A690" t="s">
        <v>30</v>
      </c>
      <c r="B690">
        <v>2015</v>
      </c>
      <c r="C690" t="s">
        <v>42</v>
      </c>
      <c r="D690" s="29">
        <v>42248</v>
      </c>
      <c r="E690" t="s">
        <v>83</v>
      </c>
      <c r="F690">
        <v>486.2</v>
      </c>
      <c r="G690">
        <v>127</v>
      </c>
      <c r="H690">
        <v>482.6</v>
      </c>
      <c r="I690">
        <v>126.1</v>
      </c>
      <c r="J690">
        <v>0.74595938665560835</v>
      </c>
      <c r="K690">
        <v>0.71371927042030592</v>
      </c>
      <c r="L690" t="s">
        <v>128</v>
      </c>
      <c r="M690" t="s">
        <v>116</v>
      </c>
      <c r="N690">
        <v>9</v>
      </c>
      <c r="O690" t="s">
        <v>119</v>
      </c>
    </row>
    <row r="691" spans="1:15" hidden="1" x14ac:dyDescent="0.35">
      <c r="A691" t="s">
        <v>30</v>
      </c>
      <c r="B691">
        <v>2015</v>
      </c>
      <c r="C691" t="s">
        <v>42</v>
      </c>
      <c r="D691" s="29">
        <v>42248</v>
      </c>
      <c r="E691" t="s">
        <v>84</v>
      </c>
      <c r="F691">
        <v>243.3</v>
      </c>
      <c r="G691">
        <v>127</v>
      </c>
      <c r="H691">
        <v>241.9</v>
      </c>
      <c r="I691">
        <v>126.1</v>
      </c>
      <c r="J691">
        <v>0.57875155022736902</v>
      </c>
      <c r="K691">
        <v>0.71371927042030592</v>
      </c>
      <c r="L691" t="s">
        <v>128</v>
      </c>
      <c r="M691" t="s">
        <v>116</v>
      </c>
      <c r="N691">
        <v>9</v>
      </c>
      <c r="O691" t="s">
        <v>119</v>
      </c>
    </row>
    <row r="692" spans="1:15" hidden="1" x14ac:dyDescent="0.35">
      <c r="A692" t="s">
        <v>30</v>
      </c>
      <c r="B692">
        <v>2015</v>
      </c>
      <c r="C692" t="s">
        <v>42</v>
      </c>
      <c r="D692" s="29">
        <v>42248</v>
      </c>
      <c r="E692" t="s">
        <v>21</v>
      </c>
      <c r="F692">
        <v>123.7</v>
      </c>
      <c r="G692">
        <v>127</v>
      </c>
      <c r="H692">
        <v>123.8</v>
      </c>
      <c r="I692">
        <v>126.1</v>
      </c>
      <c r="J692">
        <v>-8.0775444264938864E-2</v>
      </c>
      <c r="K692">
        <v>0.71371927042030592</v>
      </c>
      <c r="L692" t="s">
        <v>128</v>
      </c>
      <c r="M692" t="s">
        <v>116</v>
      </c>
      <c r="N692">
        <v>9</v>
      </c>
      <c r="O692" t="s">
        <v>119</v>
      </c>
    </row>
    <row r="693" spans="1:15" hidden="1" x14ac:dyDescent="0.35">
      <c r="A693" t="s">
        <v>30</v>
      </c>
      <c r="B693">
        <v>2015</v>
      </c>
      <c r="C693" t="s">
        <v>42</v>
      </c>
      <c r="D693" s="29">
        <v>42248</v>
      </c>
      <c r="E693" t="s">
        <v>23</v>
      </c>
      <c r="F693">
        <v>121.4</v>
      </c>
      <c r="G693">
        <v>127</v>
      </c>
      <c r="H693">
        <v>121.1</v>
      </c>
      <c r="I693">
        <v>126.1</v>
      </c>
      <c r="J693">
        <v>0.24772914946326291</v>
      </c>
      <c r="K693">
        <v>0.71371927042030592</v>
      </c>
      <c r="L693" t="s">
        <v>128</v>
      </c>
      <c r="M693" t="s">
        <v>116</v>
      </c>
      <c r="N693">
        <v>9</v>
      </c>
      <c r="O693" t="s">
        <v>119</v>
      </c>
    </row>
    <row r="694" spans="1:15" hidden="1" x14ac:dyDescent="0.35">
      <c r="A694" t="s">
        <v>30</v>
      </c>
      <c r="B694">
        <v>2015</v>
      </c>
      <c r="C694" t="s">
        <v>42</v>
      </c>
      <c r="D694" s="29">
        <v>42248</v>
      </c>
      <c r="E694" t="s">
        <v>75</v>
      </c>
      <c r="F694">
        <v>1535.7</v>
      </c>
      <c r="G694">
        <v>127</v>
      </c>
      <c r="H694">
        <v>1525.1</v>
      </c>
      <c r="I694">
        <v>126.1</v>
      </c>
      <c r="J694">
        <v>0.69503639105633319</v>
      </c>
      <c r="K694">
        <v>0.71371927042030592</v>
      </c>
      <c r="L694" t="s">
        <v>128</v>
      </c>
      <c r="M694" t="s">
        <v>116</v>
      </c>
      <c r="N694">
        <v>9</v>
      </c>
      <c r="O694" t="s">
        <v>119</v>
      </c>
    </row>
    <row r="695" spans="1:15" hidden="1" x14ac:dyDescent="0.35">
      <c r="A695" t="s">
        <v>34</v>
      </c>
      <c r="B695">
        <v>2015</v>
      </c>
      <c r="C695" t="s">
        <v>43</v>
      </c>
      <c r="D695" s="29">
        <v>42278</v>
      </c>
      <c r="E695" t="s">
        <v>23</v>
      </c>
      <c r="F695">
        <v>120.4</v>
      </c>
      <c r="G695">
        <v>126.1</v>
      </c>
      <c r="H695">
        <v>119.8</v>
      </c>
      <c r="I695">
        <v>125.4</v>
      </c>
      <c r="J695">
        <v>0.5008347245409086</v>
      </c>
      <c r="K695">
        <v>0.55821371610844384</v>
      </c>
      <c r="L695" t="s">
        <v>128</v>
      </c>
      <c r="M695" t="s">
        <v>113</v>
      </c>
      <c r="N695">
        <v>10</v>
      </c>
      <c r="O695" t="s">
        <v>127</v>
      </c>
    </row>
    <row r="696" spans="1:15" hidden="1" x14ac:dyDescent="0.35">
      <c r="A696" t="s">
        <v>34</v>
      </c>
      <c r="B696">
        <v>2015</v>
      </c>
      <c r="C696" t="s">
        <v>43</v>
      </c>
      <c r="D696" s="29">
        <v>42278</v>
      </c>
      <c r="E696" t="s">
        <v>21</v>
      </c>
      <c r="F696">
        <v>120.8</v>
      </c>
      <c r="G696">
        <v>126.1</v>
      </c>
      <c r="H696">
        <v>120.4</v>
      </c>
      <c r="I696">
        <v>125.4</v>
      </c>
      <c r="J696">
        <v>0.33222591362125536</v>
      </c>
      <c r="K696">
        <v>0.55821371610844384</v>
      </c>
      <c r="L696" t="s">
        <v>128</v>
      </c>
      <c r="M696" t="s">
        <v>113</v>
      </c>
      <c r="N696">
        <v>10</v>
      </c>
      <c r="O696" t="s">
        <v>127</v>
      </c>
    </row>
    <row r="697" spans="1:15" hidden="1" x14ac:dyDescent="0.35">
      <c r="A697" t="s">
        <v>34</v>
      </c>
      <c r="B697">
        <v>2015</v>
      </c>
      <c r="C697" t="s">
        <v>43</v>
      </c>
      <c r="D697" s="29">
        <v>42278</v>
      </c>
      <c r="E697" t="s">
        <v>84</v>
      </c>
      <c r="F697">
        <v>240.9</v>
      </c>
      <c r="G697">
        <v>126.1</v>
      </c>
      <c r="H697">
        <v>240.1</v>
      </c>
      <c r="I697">
        <v>125.4</v>
      </c>
      <c r="J697">
        <v>0.33319450229071695</v>
      </c>
      <c r="K697">
        <v>0.55821371610844384</v>
      </c>
      <c r="L697" t="s">
        <v>128</v>
      </c>
      <c r="M697" t="s">
        <v>113</v>
      </c>
      <c r="N697">
        <v>10</v>
      </c>
      <c r="O697" t="s">
        <v>127</v>
      </c>
    </row>
    <row r="698" spans="1:15" hidden="1" x14ac:dyDescent="0.35">
      <c r="A698" t="s">
        <v>34</v>
      </c>
      <c r="B698">
        <v>2015</v>
      </c>
      <c r="C698" t="s">
        <v>43</v>
      </c>
      <c r="D698" s="29">
        <v>42278</v>
      </c>
      <c r="E698" t="s">
        <v>83</v>
      </c>
      <c r="F698">
        <v>486.20000000000005</v>
      </c>
      <c r="G698">
        <v>126.1</v>
      </c>
      <c r="H698">
        <v>484.4</v>
      </c>
      <c r="I698">
        <v>125.4</v>
      </c>
      <c r="J698">
        <v>0.37159372419489439</v>
      </c>
      <c r="K698">
        <v>0.55821371610844384</v>
      </c>
      <c r="L698" t="s">
        <v>128</v>
      </c>
      <c r="M698" t="s">
        <v>113</v>
      </c>
      <c r="N698">
        <v>10</v>
      </c>
      <c r="O698" t="s">
        <v>127</v>
      </c>
    </row>
    <row r="699" spans="1:15" hidden="1" x14ac:dyDescent="0.35">
      <c r="A699" t="s">
        <v>34</v>
      </c>
      <c r="B699">
        <v>2015</v>
      </c>
      <c r="C699" t="s">
        <v>43</v>
      </c>
      <c r="D699" s="29">
        <v>42278</v>
      </c>
      <c r="E699" t="s">
        <v>82</v>
      </c>
      <c r="F699">
        <v>359.70000000000005</v>
      </c>
      <c r="G699">
        <v>126.1</v>
      </c>
      <c r="H699">
        <v>358.59999999999997</v>
      </c>
      <c r="I699">
        <v>125.4</v>
      </c>
      <c r="J699">
        <v>0.30674846625769092</v>
      </c>
      <c r="K699">
        <v>0.55821371610844384</v>
      </c>
      <c r="L699" t="s">
        <v>128</v>
      </c>
      <c r="M699" t="s">
        <v>113</v>
      </c>
      <c r="N699">
        <v>10</v>
      </c>
      <c r="O699" t="s">
        <v>127</v>
      </c>
    </row>
    <row r="700" spans="1:15" hidden="1" x14ac:dyDescent="0.35">
      <c r="A700" t="s">
        <v>34</v>
      </c>
      <c r="B700">
        <v>2015</v>
      </c>
      <c r="C700" t="s">
        <v>43</v>
      </c>
      <c r="D700" s="29">
        <v>42278</v>
      </c>
      <c r="E700" t="s">
        <v>17</v>
      </c>
      <c r="F700">
        <v>380.1</v>
      </c>
      <c r="G700">
        <v>126.1</v>
      </c>
      <c r="H700">
        <v>378.5</v>
      </c>
      <c r="I700">
        <v>125.4</v>
      </c>
      <c r="J700">
        <v>0.42272126816381045</v>
      </c>
      <c r="K700">
        <v>0.55821371610844384</v>
      </c>
      <c r="L700" t="s">
        <v>128</v>
      </c>
      <c r="M700" t="s">
        <v>113</v>
      </c>
      <c r="N700">
        <v>10</v>
      </c>
      <c r="O700" t="s">
        <v>127</v>
      </c>
    </row>
    <row r="701" spans="1:15" hidden="1" x14ac:dyDescent="0.35">
      <c r="A701" t="s">
        <v>34</v>
      </c>
      <c r="B701">
        <v>2015</v>
      </c>
      <c r="C701" t="s">
        <v>43</v>
      </c>
      <c r="D701" s="29">
        <v>42278</v>
      </c>
      <c r="E701" t="s">
        <v>75</v>
      </c>
      <c r="F701">
        <v>1557.8999999999999</v>
      </c>
      <c r="G701">
        <v>126.1</v>
      </c>
      <c r="H701">
        <v>1537.6000000000001</v>
      </c>
      <c r="I701">
        <v>125.4</v>
      </c>
      <c r="J701">
        <v>1.3202393340270373</v>
      </c>
      <c r="K701">
        <v>0.55821371610844384</v>
      </c>
      <c r="L701" t="s">
        <v>128</v>
      </c>
      <c r="M701" t="s">
        <v>113</v>
      </c>
      <c r="N701">
        <v>10</v>
      </c>
      <c r="O701" t="s">
        <v>127</v>
      </c>
    </row>
    <row r="702" spans="1:15" hidden="1" x14ac:dyDescent="0.35">
      <c r="A702" t="s">
        <v>33</v>
      </c>
      <c r="B702">
        <v>2015</v>
      </c>
      <c r="C702" t="s">
        <v>43</v>
      </c>
      <c r="D702" s="29">
        <v>42278</v>
      </c>
      <c r="E702" t="s">
        <v>17</v>
      </c>
      <c r="F702">
        <v>366.79999999999995</v>
      </c>
      <c r="G702">
        <v>124.2</v>
      </c>
      <c r="H702">
        <v>365.8</v>
      </c>
      <c r="I702">
        <v>123.5</v>
      </c>
      <c r="J702">
        <v>0.27337342810277288</v>
      </c>
      <c r="K702">
        <v>0.56680161943320062</v>
      </c>
      <c r="L702" t="s">
        <v>128</v>
      </c>
      <c r="M702" t="s">
        <v>113</v>
      </c>
      <c r="N702">
        <v>10</v>
      </c>
      <c r="O702" t="s">
        <v>127</v>
      </c>
    </row>
    <row r="703" spans="1:15" hidden="1" x14ac:dyDescent="0.35">
      <c r="A703" t="s">
        <v>33</v>
      </c>
      <c r="B703">
        <v>2015</v>
      </c>
      <c r="C703" t="s">
        <v>43</v>
      </c>
      <c r="D703" s="29">
        <v>42278</v>
      </c>
      <c r="E703" t="s">
        <v>82</v>
      </c>
      <c r="F703">
        <v>358.2</v>
      </c>
      <c r="G703">
        <v>124.2</v>
      </c>
      <c r="H703">
        <v>357.2</v>
      </c>
      <c r="I703">
        <v>123.5</v>
      </c>
      <c r="J703">
        <v>0.27995520716685329</v>
      </c>
      <c r="K703">
        <v>0.56680161943320062</v>
      </c>
      <c r="L703" t="s">
        <v>128</v>
      </c>
      <c r="M703" t="s">
        <v>113</v>
      </c>
      <c r="N703">
        <v>10</v>
      </c>
      <c r="O703" t="s">
        <v>127</v>
      </c>
    </row>
    <row r="704" spans="1:15" hidden="1" x14ac:dyDescent="0.35">
      <c r="A704" t="s">
        <v>33</v>
      </c>
      <c r="B704">
        <v>2015</v>
      </c>
      <c r="C704" t="s">
        <v>43</v>
      </c>
      <c r="D704" s="29">
        <v>42278</v>
      </c>
      <c r="E704" t="s">
        <v>83</v>
      </c>
      <c r="F704">
        <v>485.90000000000003</v>
      </c>
      <c r="G704">
        <v>124.2</v>
      </c>
      <c r="H704">
        <v>484</v>
      </c>
      <c r="I704">
        <v>123.5</v>
      </c>
      <c r="J704">
        <v>0.39256198347108145</v>
      </c>
      <c r="K704">
        <v>0.56680161943320062</v>
      </c>
      <c r="L704" t="s">
        <v>128</v>
      </c>
      <c r="M704" t="s">
        <v>113</v>
      </c>
      <c r="N704">
        <v>10</v>
      </c>
      <c r="O704" t="s">
        <v>127</v>
      </c>
    </row>
    <row r="705" spans="1:15" hidden="1" x14ac:dyDescent="0.35">
      <c r="A705" t="s">
        <v>33</v>
      </c>
      <c r="B705">
        <v>2015</v>
      </c>
      <c r="C705" t="s">
        <v>43</v>
      </c>
      <c r="D705" s="29">
        <v>42278</v>
      </c>
      <c r="E705" t="s">
        <v>84</v>
      </c>
      <c r="F705">
        <v>237.2</v>
      </c>
      <c r="G705">
        <v>124.2</v>
      </c>
      <c r="H705">
        <v>236.60000000000002</v>
      </c>
      <c r="I705">
        <v>123.5</v>
      </c>
      <c r="J705">
        <v>0.25359256128485452</v>
      </c>
      <c r="K705">
        <v>0.56680161943320062</v>
      </c>
      <c r="L705" t="s">
        <v>128</v>
      </c>
      <c r="M705" t="s">
        <v>113</v>
      </c>
      <c r="N705">
        <v>10</v>
      </c>
      <c r="O705" t="s">
        <v>127</v>
      </c>
    </row>
    <row r="706" spans="1:15" hidden="1" x14ac:dyDescent="0.35">
      <c r="A706" t="s">
        <v>33</v>
      </c>
      <c r="B706">
        <v>2015</v>
      </c>
      <c r="C706" t="s">
        <v>43</v>
      </c>
      <c r="D706" s="29">
        <v>42278</v>
      </c>
      <c r="E706" t="s">
        <v>21</v>
      </c>
      <c r="F706">
        <v>114.9</v>
      </c>
      <c r="G706">
        <v>124.2</v>
      </c>
      <c r="H706">
        <v>115.1</v>
      </c>
      <c r="I706">
        <v>123.5</v>
      </c>
      <c r="J706">
        <v>-0.17376194613378682</v>
      </c>
      <c r="K706">
        <v>0.56680161943320062</v>
      </c>
      <c r="L706" t="s">
        <v>128</v>
      </c>
      <c r="M706" t="s">
        <v>113</v>
      </c>
      <c r="N706">
        <v>10</v>
      </c>
      <c r="O706" t="s">
        <v>127</v>
      </c>
    </row>
    <row r="707" spans="1:15" hidden="1" x14ac:dyDescent="0.35">
      <c r="A707" t="s">
        <v>33</v>
      </c>
      <c r="B707">
        <v>2015</v>
      </c>
      <c r="C707" t="s">
        <v>43</v>
      </c>
      <c r="D707" s="29">
        <v>42278</v>
      </c>
      <c r="E707" t="s">
        <v>23</v>
      </c>
      <c r="F707">
        <v>117.7</v>
      </c>
      <c r="G707">
        <v>124.2</v>
      </c>
      <c r="H707">
        <v>117.1</v>
      </c>
      <c r="I707">
        <v>123.5</v>
      </c>
      <c r="J707">
        <v>0.51238257899232154</v>
      </c>
      <c r="K707">
        <v>0.56680161943320062</v>
      </c>
      <c r="L707" t="s">
        <v>128</v>
      </c>
      <c r="M707" t="s">
        <v>113</v>
      </c>
      <c r="N707">
        <v>10</v>
      </c>
      <c r="O707" t="s">
        <v>127</v>
      </c>
    </row>
    <row r="708" spans="1:15" hidden="1" x14ac:dyDescent="0.35">
      <c r="A708" t="s">
        <v>33</v>
      </c>
      <c r="B708">
        <v>2015</v>
      </c>
      <c r="C708" t="s">
        <v>43</v>
      </c>
      <c r="D708" s="29">
        <v>42278</v>
      </c>
      <c r="E708" t="s">
        <v>75</v>
      </c>
      <c r="F708">
        <v>1573.4</v>
      </c>
      <c r="G708">
        <v>124.2</v>
      </c>
      <c r="H708">
        <v>1545.7</v>
      </c>
      <c r="I708">
        <v>123.5</v>
      </c>
      <c r="J708">
        <v>1.7920683185611728</v>
      </c>
      <c r="K708">
        <v>0.56680161943320062</v>
      </c>
      <c r="L708" t="s">
        <v>128</v>
      </c>
      <c r="M708" t="s">
        <v>113</v>
      </c>
      <c r="N708">
        <v>10</v>
      </c>
      <c r="O708" t="s">
        <v>127</v>
      </c>
    </row>
    <row r="709" spans="1:15" hidden="1" x14ac:dyDescent="0.35">
      <c r="A709" t="s">
        <v>30</v>
      </c>
      <c r="B709">
        <v>2015</v>
      </c>
      <c r="C709" t="s">
        <v>43</v>
      </c>
      <c r="D709" s="29">
        <v>42278</v>
      </c>
      <c r="E709" t="s">
        <v>17</v>
      </c>
      <c r="F709">
        <v>389</v>
      </c>
      <c r="G709">
        <v>127.7</v>
      </c>
      <c r="H709">
        <v>387.1</v>
      </c>
      <c r="I709">
        <v>127</v>
      </c>
      <c r="J709">
        <v>0.49082924308963505</v>
      </c>
      <c r="K709">
        <v>0.55118110236220696</v>
      </c>
      <c r="L709" t="s">
        <v>128</v>
      </c>
      <c r="M709" t="s">
        <v>113</v>
      </c>
      <c r="N709">
        <v>10</v>
      </c>
      <c r="O709" t="s">
        <v>127</v>
      </c>
    </row>
    <row r="710" spans="1:15" hidden="1" x14ac:dyDescent="0.35">
      <c r="A710" t="s">
        <v>30</v>
      </c>
      <c r="B710">
        <v>2015</v>
      </c>
      <c r="C710" t="s">
        <v>43</v>
      </c>
      <c r="D710" s="29">
        <v>42278</v>
      </c>
      <c r="E710" t="s">
        <v>82</v>
      </c>
      <c r="F710">
        <v>361.29999999999995</v>
      </c>
      <c r="G710">
        <v>127.7</v>
      </c>
      <c r="H710">
        <v>359.9</v>
      </c>
      <c r="I710">
        <v>127</v>
      </c>
      <c r="J710">
        <v>0.38899694359543691</v>
      </c>
      <c r="K710">
        <v>0.55118110236220696</v>
      </c>
      <c r="L710" t="s">
        <v>128</v>
      </c>
      <c r="M710" t="s">
        <v>113</v>
      </c>
      <c r="N710">
        <v>10</v>
      </c>
      <c r="O710" t="s">
        <v>127</v>
      </c>
    </row>
    <row r="711" spans="1:15" hidden="1" x14ac:dyDescent="0.35">
      <c r="A711" t="s">
        <v>30</v>
      </c>
      <c r="B711">
        <v>2015</v>
      </c>
      <c r="C711" t="s">
        <v>43</v>
      </c>
      <c r="D711" s="29">
        <v>42278</v>
      </c>
      <c r="E711" t="s">
        <v>83</v>
      </c>
      <c r="F711">
        <v>488.09999999999997</v>
      </c>
      <c r="G711">
        <v>127.7</v>
      </c>
      <c r="H711">
        <v>486.2</v>
      </c>
      <c r="I711">
        <v>127</v>
      </c>
      <c r="J711">
        <v>0.39078568490332727</v>
      </c>
      <c r="K711">
        <v>0.55118110236220696</v>
      </c>
      <c r="L711" t="s">
        <v>128</v>
      </c>
      <c r="M711" t="s">
        <v>113</v>
      </c>
      <c r="N711">
        <v>10</v>
      </c>
      <c r="O711" t="s">
        <v>127</v>
      </c>
    </row>
    <row r="712" spans="1:15" hidden="1" x14ac:dyDescent="0.35">
      <c r="A712" t="s">
        <v>30</v>
      </c>
      <c r="B712">
        <v>2015</v>
      </c>
      <c r="C712" t="s">
        <v>43</v>
      </c>
      <c r="D712" s="29">
        <v>42278</v>
      </c>
      <c r="E712" t="s">
        <v>84</v>
      </c>
      <c r="F712">
        <v>244.3</v>
      </c>
      <c r="G712">
        <v>127.7</v>
      </c>
      <c r="H712">
        <v>243.3</v>
      </c>
      <c r="I712">
        <v>127</v>
      </c>
      <c r="J712">
        <v>0.41101520756267979</v>
      </c>
      <c r="K712">
        <v>0.55118110236220696</v>
      </c>
      <c r="L712" t="s">
        <v>128</v>
      </c>
      <c r="M712" t="s">
        <v>113</v>
      </c>
      <c r="N712">
        <v>10</v>
      </c>
      <c r="O712" t="s">
        <v>127</v>
      </c>
    </row>
    <row r="713" spans="1:15" hidden="1" x14ac:dyDescent="0.35">
      <c r="A713" t="s">
        <v>30</v>
      </c>
      <c r="B713">
        <v>2015</v>
      </c>
      <c r="C713" t="s">
        <v>43</v>
      </c>
      <c r="D713" s="29">
        <v>42278</v>
      </c>
      <c r="E713" t="s">
        <v>21</v>
      </c>
      <c r="F713">
        <v>124.4</v>
      </c>
      <c r="G713">
        <v>127.7</v>
      </c>
      <c r="H713">
        <v>123.7</v>
      </c>
      <c r="I713">
        <v>127</v>
      </c>
      <c r="J713">
        <v>0.56588520614389881</v>
      </c>
      <c r="K713">
        <v>0.55118110236220696</v>
      </c>
      <c r="L713" t="s">
        <v>128</v>
      </c>
      <c r="M713" t="s">
        <v>113</v>
      </c>
      <c r="N713">
        <v>10</v>
      </c>
      <c r="O713" t="s">
        <v>127</v>
      </c>
    </row>
    <row r="714" spans="1:15" hidden="1" x14ac:dyDescent="0.35">
      <c r="A714" t="s">
        <v>30</v>
      </c>
      <c r="B714">
        <v>2015</v>
      </c>
      <c r="C714" t="s">
        <v>43</v>
      </c>
      <c r="D714" s="29">
        <v>42278</v>
      </c>
      <c r="E714" t="s">
        <v>23</v>
      </c>
      <c r="F714">
        <v>122</v>
      </c>
      <c r="G714">
        <v>127.7</v>
      </c>
      <c r="H714">
        <v>121.4</v>
      </c>
      <c r="I714">
        <v>127</v>
      </c>
      <c r="J714">
        <v>0.49423393739702987</v>
      </c>
      <c r="K714">
        <v>0.55118110236220696</v>
      </c>
      <c r="L714" t="s">
        <v>128</v>
      </c>
      <c r="M714" t="s">
        <v>113</v>
      </c>
      <c r="N714">
        <v>10</v>
      </c>
      <c r="O714" t="s">
        <v>127</v>
      </c>
    </row>
    <row r="715" spans="1:15" hidden="1" x14ac:dyDescent="0.35">
      <c r="A715" t="s">
        <v>30</v>
      </c>
      <c r="B715">
        <v>2015</v>
      </c>
      <c r="C715" t="s">
        <v>43</v>
      </c>
      <c r="D715" s="29">
        <v>42278</v>
      </c>
      <c r="E715" t="s">
        <v>75</v>
      </c>
      <c r="F715">
        <v>1552.3</v>
      </c>
      <c r="G715">
        <v>127.7</v>
      </c>
      <c r="H715">
        <v>1535.7</v>
      </c>
      <c r="I715">
        <v>127</v>
      </c>
      <c r="J715">
        <v>1.080940287816625</v>
      </c>
      <c r="K715">
        <v>0.55118110236220696</v>
      </c>
      <c r="L715" t="s">
        <v>128</v>
      </c>
      <c r="M715" t="s">
        <v>113</v>
      </c>
      <c r="N715">
        <v>10</v>
      </c>
      <c r="O715" t="s">
        <v>127</v>
      </c>
    </row>
    <row r="716" spans="1:15" hidden="1" x14ac:dyDescent="0.35">
      <c r="A716" t="s">
        <v>34</v>
      </c>
      <c r="B716">
        <v>2015</v>
      </c>
      <c r="C716" t="s">
        <v>45</v>
      </c>
      <c r="D716" s="29">
        <v>42309</v>
      </c>
      <c r="E716" t="s">
        <v>23</v>
      </c>
      <c r="F716">
        <v>120.9</v>
      </c>
      <c r="G716">
        <v>126.6</v>
      </c>
      <c r="H716">
        <v>120.4</v>
      </c>
      <c r="I716">
        <v>126.1</v>
      </c>
      <c r="J716">
        <v>0.41528239202657802</v>
      </c>
      <c r="K716">
        <v>0.39651070578905628</v>
      </c>
      <c r="L716" t="s">
        <v>128</v>
      </c>
      <c r="M716" t="s">
        <v>113</v>
      </c>
      <c r="N716">
        <v>11</v>
      </c>
      <c r="O716" t="s">
        <v>114</v>
      </c>
    </row>
    <row r="717" spans="1:15" hidden="1" x14ac:dyDescent="0.35">
      <c r="A717" t="s">
        <v>34</v>
      </c>
      <c r="B717">
        <v>2015</v>
      </c>
      <c r="C717" t="s">
        <v>45</v>
      </c>
      <c r="D717" s="29">
        <v>42309</v>
      </c>
      <c r="E717" t="s">
        <v>21</v>
      </c>
      <c r="F717">
        <v>121.6</v>
      </c>
      <c r="G717">
        <v>126.6</v>
      </c>
      <c r="H717">
        <v>120.8</v>
      </c>
      <c r="I717">
        <v>126.1</v>
      </c>
      <c r="J717">
        <v>0.66225165562913668</v>
      </c>
      <c r="K717">
        <v>0.39651070578905628</v>
      </c>
      <c r="L717" t="s">
        <v>128</v>
      </c>
      <c r="M717" t="s">
        <v>113</v>
      </c>
      <c r="N717">
        <v>11</v>
      </c>
      <c r="O717" t="s">
        <v>114</v>
      </c>
    </row>
    <row r="718" spans="1:15" hidden="1" x14ac:dyDescent="0.35">
      <c r="A718" t="s">
        <v>34</v>
      </c>
      <c r="B718">
        <v>2015</v>
      </c>
      <c r="C718" t="s">
        <v>45</v>
      </c>
      <c r="D718" s="29">
        <v>42309</v>
      </c>
      <c r="E718" t="s">
        <v>84</v>
      </c>
      <c r="F718">
        <v>241.5</v>
      </c>
      <c r="G718">
        <v>126.6</v>
      </c>
      <c r="H718">
        <v>240.9</v>
      </c>
      <c r="I718">
        <v>126.1</v>
      </c>
      <c r="J718">
        <v>0.24906600249065769</v>
      </c>
      <c r="K718">
        <v>0.39651070578905628</v>
      </c>
      <c r="L718" t="s">
        <v>128</v>
      </c>
      <c r="M718" t="s">
        <v>113</v>
      </c>
      <c r="N718">
        <v>11</v>
      </c>
      <c r="O718" t="s">
        <v>114</v>
      </c>
    </row>
    <row r="719" spans="1:15" hidden="1" x14ac:dyDescent="0.35">
      <c r="A719" t="s">
        <v>34</v>
      </c>
      <c r="B719">
        <v>2015</v>
      </c>
      <c r="C719" t="s">
        <v>45</v>
      </c>
      <c r="D719" s="29">
        <v>42309</v>
      </c>
      <c r="E719" t="s">
        <v>83</v>
      </c>
      <c r="F719">
        <v>488.3</v>
      </c>
      <c r="G719">
        <v>126.6</v>
      </c>
      <c r="H719">
        <v>486.20000000000005</v>
      </c>
      <c r="I719">
        <v>126.1</v>
      </c>
      <c r="J719">
        <v>0.43192102015630723</v>
      </c>
      <c r="K719">
        <v>0.39651070578905628</v>
      </c>
      <c r="L719" t="s">
        <v>128</v>
      </c>
      <c r="M719" t="s">
        <v>113</v>
      </c>
      <c r="N719">
        <v>11</v>
      </c>
      <c r="O719" t="s">
        <v>114</v>
      </c>
    </row>
    <row r="720" spans="1:15" hidden="1" x14ac:dyDescent="0.35">
      <c r="A720" t="s">
        <v>34</v>
      </c>
      <c r="B720">
        <v>2015</v>
      </c>
      <c r="C720" t="s">
        <v>45</v>
      </c>
      <c r="D720" s="29">
        <v>42309</v>
      </c>
      <c r="E720" t="s">
        <v>82</v>
      </c>
      <c r="F720">
        <v>360.7</v>
      </c>
      <c r="G720">
        <v>126.6</v>
      </c>
      <c r="H720">
        <v>359.70000000000005</v>
      </c>
      <c r="I720">
        <v>126.1</v>
      </c>
      <c r="J720">
        <v>0.27800945232136309</v>
      </c>
      <c r="K720">
        <v>0.39651070578905628</v>
      </c>
      <c r="L720" t="s">
        <v>128</v>
      </c>
      <c r="M720" t="s">
        <v>113</v>
      </c>
      <c r="N720">
        <v>11</v>
      </c>
      <c r="O720" t="s">
        <v>114</v>
      </c>
    </row>
    <row r="721" spans="1:15" hidden="1" x14ac:dyDescent="0.35">
      <c r="A721" t="s">
        <v>34</v>
      </c>
      <c r="B721">
        <v>2015</v>
      </c>
      <c r="C721" t="s">
        <v>45</v>
      </c>
      <c r="D721" s="29">
        <v>42309</v>
      </c>
      <c r="E721" t="s">
        <v>17</v>
      </c>
      <c r="F721">
        <v>382.4</v>
      </c>
      <c r="G721">
        <v>126.6</v>
      </c>
      <c r="H721">
        <v>380.1</v>
      </c>
      <c r="I721">
        <v>126.1</v>
      </c>
      <c r="J721">
        <v>0.60510392002103508</v>
      </c>
      <c r="K721">
        <v>0.39651070578905628</v>
      </c>
      <c r="L721" t="s">
        <v>128</v>
      </c>
      <c r="M721" t="s">
        <v>113</v>
      </c>
      <c r="N721">
        <v>11</v>
      </c>
      <c r="O721" t="s">
        <v>114</v>
      </c>
    </row>
    <row r="722" spans="1:15" hidden="1" x14ac:dyDescent="0.35">
      <c r="A722" t="s">
        <v>34</v>
      </c>
      <c r="B722">
        <v>2015</v>
      </c>
      <c r="C722" t="s">
        <v>45</v>
      </c>
      <c r="D722" s="29">
        <v>42309</v>
      </c>
      <c r="E722" t="s">
        <v>75</v>
      </c>
      <c r="F722">
        <v>1570.3999999999999</v>
      </c>
      <c r="G722">
        <v>126.6</v>
      </c>
      <c r="H722">
        <v>1557.8999999999999</v>
      </c>
      <c r="I722">
        <v>126.1</v>
      </c>
      <c r="J722">
        <v>0.80236215418191159</v>
      </c>
      <c r="K722">
        <v>0.39651070578905628</v>
      </c>
      <c r="L722" t="s">
        <v>128</v>
      </c>
      <c r="M722" t="s">
        <v>113</v>
      </c>
      <c r="N722">
        <v>11</v>
      </c>
      <c r="O722" t="s">
        <v>114</v>
      </c>
    </row>
    <row r="723" spans="1:15" hidden="1" x14ac:dyDescent="0.35">
      <c r="A723" t="s">
        <v>33</v>
      </c>
      <c r="B723">
        <v>2015</v>
      </c>
      <c r="C723" t="s">
        <v>45</v>
      </c>
      <c r="D723" s="29">
        <v>42309</v>
      </c>
      <c r="E723" t="s">
        <v>17</v>
      </c>
      <c r="F723">
        <v>368.5</v>
      </c>
      <c r="G723">
        <v>124.6</v>
      </c>
      <c r="H723">
        <v>366.79999999999995</v>
      </c>
      <c r="I723">
        <v>124.2</v>
      </c>
      <c r="J723">
        <v>0.46346782988005603</v>
      </c>
      <c r="K723">
        <v>0.32206119162640218</v>
      </c>
      <c r="L723" t="s">
        <v>128</v>
      </c>
      <c r="M723" t="s">
        <v>113</v>
      </c>
      <c r="N723">
        <v>11</v>
      </c>
      <c r="O723" t="s">
        <v>114</v>
      </c>
    </row>
    <row r="724" spans="1:15" hidden="1" x14ac:dyDescent="0.35">
      <c r="A724" t="s">
        <v>33</v>
      </c>
      <c r="B724">
        <v>2015</v>
      </c>
      <c r="C724" t="s">
        <v>45</v>
      </c>
      <c r="D724" s="29">
        <v>42309</v>
      </c>
      <c r="E724" t="s">
        <v>82</v>
      </c>
      <c r="F724">
        <v>358.79999999999995</v>
      </c>
      <c r="G724">
        <v>124.6</v>
      </c>
      <c r="H724">
        <v>358.2</v>
      </c>
      <c r="I724">
        <v>124.2</v>
      </c>
      <c r="J724">
        <v>0.16750418760468061</v>
      </c>
      <c r="K724">
        <v>0.32206119162640218</v>
      </c>
      <c r="L724" t="s">
        <v>128</v>
      </c>
      <c r="M724" t="s">
        <v>113</v>
      </c>
      <c r="N724">
        <v>11</v>
      </c>
      <c r="O724" t="s">
        <v>114</v>
      </c>
    </row>
    <row r="725" spans="1:15" hidden="1" x14ac:dyDescent="0.35">
      <c r="A725" t="s">
        <v>33</v>
      </c>
      <c r="B725">
        <v>2015</v>
      </c>
      <c r="C725" t="s">
        <v>45</v>
      </c>
      <c r="D725" s="29">
        <v>42309</v>
      </c>
      <c r="E725" t="s">
        <v>83</v>
      </c>
      <c r="F725">
        <v>488.59999999999997</v>
      </c>
      <c r="G725">
        <v>124.6</v>
      </c>
      <c r="H725">
        <v>485.90000000000003</v>
      </c>
      <c r="I725">
        <v>124.2</v>
      </c>
      <c r="J725">
        <v>0.5556698909240444</v>
      </c>
      <c r="K725">
        <v>0.32206119162640218</v>
      </c>
      <c r="L725" t="s">
        <v>128</v>
      </c>
      <c r="M725" t="s">
        <v>113</v>
      </c>
      <c r="N725">
        <v>11</v>
      </c>
      <c r="O725" t="s">
        <v>114</v>
      </c>
    </row>
    <row r="726" spans="1:15" hidden="1" x14ac:dyDescent="0.35">
      <c r="A726" t="s">
        <v>33</v>
      </c>
      <c r="B726">
        <v>2015</v>
      </c>
      <c r="C726" t="s">
        <v>45</v>
      </c>
      <c r="D726" s="29">
        <v>42309</v>
      </c>
      <c r="E726" t="s">
        <v>84</v>
      </c>
      <c r="F726">
        <v>237.6</v>
      </c>
      <c r="G726">
        <v>124.6</v>
      </c>
      <c r="H726">
        <v>237.2</v>
      </c>
      <c r="I726">
        <v>124.2</v>
      </c>
      <c r="J726">
        <v>0.16863406408094675</v>
      </c>
      <c r="K726">
        <v>0.32206119162640218</v>
      </c>
      <c r="L726" t="s">
        <v>128</v>
      </c>
      <c r="M726" t="s">
        <v>113</v>
      </c>
      <c r="N726">
        <v>11</v>
      </c>
      <c r="O726" t="s">
        <v>114</v>
      </c>
    </row>
    <row r="727" spans="1:15" hidden="1" x14ac:dyDescent="0.35">
      <c r="A727" t="s">
        <v>33</v>
      </c>
      <c r="B727">
        <v>2015</v>
      </c>
      <c r="C727" t="s">
        <v>45</v>
      </c>
      <c r="D727" s="29">
        <v>42309</v>
      </c>
      <c r="E727" t="s">
        <v>21</v>
      </c>
      <c r="F727">
        <v>115.1</v>
      </c>
      <c r="G727">
        <v>124.6</v>
      </c>
      <c r="H727">
        <v>114.9</v>
      </c>
      <c r="I727">
        <v>124.2</v>
      </c>
      <c r="J727">
        <v>0.17406440382940699</v>
      </c>
      <c r="K727">
        <v>0.32206119162640218</v>
      </c>
      <c r="L727" t="s">
        <v>128</v>
      </c>
      <c r="M727" t="s">
        <v>113</v>
      </c>
      <c r="N727">
        <v>11</v>
      </c>
      <c r="O727" t="s">
        <v>114</v>
      </c>
    </row>
    <row r="728" spans="1:15" hidden="1" x14ac:dyDescent="0.35">
      <c r="A728" t="s">
        <v>33</v>
      </c>
      <c r="B728">
        <v>2015</v>
      </c>
      <c r="C728" t="s">
        <v>45</v>
      </c>
      <c r="D728" s="29">
        <v>42309</v>
      </c>
      <c r="E728" t="s">
        <v>23</v>
      </c>
      <c r="F728">
        <v>118.1</v>
      </c>
      <c r="G728">
        <v>124.6</v>
      </c>
      <c r="H728">
        <v>117.7</v>
      </c>
      <c r="I728">
        <v>124.2</v>
      </c>
      <c r="J728">
        <v>0.33984706881902421</v>
      </c>
      <c r="K728">
        <v>0.32206119162640218</v>
      </c>
      <c r="L728" t="s">
        <v>128</v>
      </c>
      <c r="M728" t="s">
        <v>113</v>
      </c>
      <c r="N728">
        <v>11</v>
      </c>
      <c r="O728" t="s">
        <v>114</v>
      </c>
    </row>
    <row r="729" spans="1:15" hidden="1" x14ac:dyDescent="0.35">
      <c r="A729" t="s">
        <v>33</v>
      </c>
      <c r="B729">
        <v>2015</v>
      </c>
      <c r="C729" t="s">
        <v>45</v>
      </c>
      <c r="D729" s="29">
        <v>42309</v>
      </c>
      <c r="E729" t="s">
        <v>75</v>
      </c>
      <c r="F729">
        <v>1588.6999999999998</v>
      </c>
      <c r="G729">
        <v>124.6</v>
      </c>
      <c r="H729">
        <v>1573.4</v>
      </c>
      <c r="I729">
        <v>124.2</v>
      </c>
      <c r="J729">
        <v>0.97241642303290499</v>
      </c>
      <c r="K729">
        <v>0.32206119162640218</v>
      </c>
      <c r="L729" t="s">
        <v>128</v>
      </c>
      <c r="M729" t="s">
        <v>113</v>
      </c>
      <c r="N729">
        <v>11</v>
      </c>
      <c r="O729" t="s">
        <v>114</v>
      </c>
    </row>
    <row r="730" spans="1:15" hidden="1" x14ac:dyDescent="0.35">
      <c r="A730" t="s">
        <v>30</v>
      </c>
      <c r="B730">
        <v>2015</v>
      </c>
      <c r="C730" t="s">
        <v>45</v>
      </c>
      <c r="D730" s="29">
        <v>42309</v>
      </c>
      <c r="E730" t="s">
        <v>17</v>
      </c>
      <c r="F730">
        <v>391.79999999999995</v>
      </c>
      <c r="G730">
        <v>128.30000000000001</v>
      </c>
      <c r="H730">
        <v>389</v>
      </c>
      <c r="I730">
        <v>127.7</v>
      </c>
      <c r="J730">
        <v>0.71979434447299606</v>
      </c>
      <c r="K730">
        <v>0.46985121378230893</v>
      </c>
      <c r="L730" t="s">
        <v>128</v>
      </c>
      <c r="M730" t="s">
        <v>113</v>
      </c>
      <c r="N730">
        <v>11</v>
      </c>
      <c r="O730" t="s">
        <v>114</v>
      </c>
    </row>
    <row r="731" spans="1:15" hidden="1" x14ac:dyDescent="0.35">
      <c r="A731" t="s">
        <v>30</v>
      </c>
      <c r="B731">
        <v>2015</v>
      </c>
      <c r="C731" t="s">
        <v>45</v>
      </c>
      <c r="D731" s="29">
        <v>42309</v>
      </c>
      <c r="E731" t="s">
        <v>82</v>
      </c>
      <c r="F731">
        <v>362.7</v>
      </c>
      <c r="G731">
        <v>128.30000000000001</v>
      </c>
      <c r="H731">
        <v>361.29999999999995</v>
      </c>
      <c r="I731">
        <v>127.7</v>
      </c>
      <c r="J731">
        <v>0.38748962081373767</v>
      </c>
      <c r="K731">
        <v>0.46985121378230893</v>
      </c>
      <c r="L731" t="s">
        <v>128</v>
      </c>
      <c r="M731" t="s">
        <v>113</v>
      </c>
      <c r="N731">
        <v>11</v>
      </c>
      <c r="O731" t="s">
        <v>114</v>
      </c>
    </row>
    <row r="732" spans="1:15" hidden="1" x14ac:dyDescent="0.35">
      <c r="A732" t="s">
        <v>30</v>
      </c>
      <c r="B732">
        <v>2015</v>
      </c>
      <c r="C732" t="s">
        <v>45</v>
      </c>
      <c r="D732" s="29">
        <v>42309</v>
      </c>
      <c r="E732" t="s">
        <v>83</v>
      </c>
      <c r="F732">
        <v>490.4</v>
      </c>
      <c r="G732">
        <v>128.30000000000001</v>
      </c>
      <c r="H732">
        <v>488.09999999999997</v>
      </c>
      <c r="I732">
        <v>127.7</v>
      </c>
      <c r="J732">
        <v>0.47121491497644158</v>
      </c>
      <c r="K732">
        <v>0.46985121378230893</v>
      </c>
      <c r="L732" t="s">
        <v>128</v>
      </c>
      <c r="M732" t="s">
        <v>113</v>
      </c>
      <c r="N732">
        <v>11</v>
      </c>
      <c r="O732" t="s">
        <v>114</v>
      </c>
    </row>
    <row r="733" spans="1:15" hidden="1" x14ac:dyDescent="0.35">
      <c r="A733" t="s">
        <v>30</v>
      </c>
      <c r="B733">
        <v>2015</v>
      </c>
      <c r="C733" t="s">
        <v>45</v>
      </c>
      <c r="D733" s="29">
        <v>42309</v>
      </c>
      <c r="E733" t="s">
        <v>84</v>
      </c>
      <c r="F733">
        <v>245.2</v>
      </c>
      <c r="G733">
        <v>128.30000000000001</v>
      </c>
      <c r="H733">
        <v>244.3</v>
      </c>
      <c r="I733">
        <v>127.7</v>
      </c>
      <c r="J733">
        <v>0.36839950880064559</v>
      </c>
      <c r="K733">
        <v>0.46985121378230893</v>
      </c>
      <c r="L733" t="s">
        <v>128</v>
      </c>
      <c r="M733" t="s">
        <v>113</v>
      </c>
      <c r="N733">
        <v>11</v>
      </c>
      <c r="O733" t="s">
        <v>114</v>
      </c>
    </row>
    <row r="734" spans="1:15" hidden="1" x14ac:dyDescent="0.35">
      <c r="A734" t="s">
        <v>30</v>
      </c>
      <c r="B734">
        <v>2015</v>
      </c>
      <c r="C734" t="s">
        <v>45</v>
      </c>
      <c r="D734" s="29">
        <v>42309</v>
      </c>
      <c r="E734" t="s">
        <v>21</v>
      </c>
      <c r="F734">
        <v>125.6</v>
      </c>
      <c r="G734">
        <v>128.30000000000001</v>
      </c>
      <c r="H734">
        <v>124.4</v>
      </c>
      <c r="I734">
        <v>127.7</v>
      </c>
      <c r="J734">
        <v>0.96463022508037677</v>
      </c>
      <c r="K734">
        <v>0.46985121378230893</v>
      </c>
      <c r="L734" t="s">
        <v>128</v>
      </c>
      <c r="M734" t="s">
        <v>113</v>
      </c>
      <c r="N734">
        <v>11</v>
      </c>
      <c r="O734" t="s">
        <v>114</v>
      </c>
    </row>
    <row r="735" spans="1:15" hidden="1" x14ac:dyDescent="0.35">
      <c r="A735" t="s">
        <v>30</v>
      </c>
      <c r="B735">
        <v>2015</v>
      </c>
      <c r="C735" t="s">
        <v>45</v>
      </c>
      <c r="D735" s="29">
        <v>42309</v>
      </c>
      <c r="E735" t="s">
        <v>23</v>
      </c>
      <c r="F735">
        <v>122.6</v>
      </c>
      <c r="G735">
        <v>128.30000000000001</v>
      </c>
      <c r="H735">
        <v>122</v>
      </c>
      <c r="I735">
        <v>127.7</v>
      </c>
      <c r="J735">
        <v>0.49180327868851997</v>
      </c>
      <c r="K735">
        <v>0.46985121378230893</v>
      </c>
      <c r="L735" t="s">
        <v>128</v>
      </c>
      <c r="M735" t="s">
        <v>113</v>
      </c>
      <c r="N735">
        <v>11</v>
      </c>
      <c r="O735" t="s">
        <v>114</v>
      </c>
    </row>
    <row r="736" spans="1:15" hidden="1" x14ac:dyDescent="0.35">
      <c r="A736" t="s">
        <v>30</v>
      </c>
      <c r="B736">
        <v>2015</v>
      </c>
      <c r="C736" t="s">
        <v>45</v>
      </c>
      <c r="D736" s="29">
        <v>42309</v>
      </c>
      <c r="E736" t="s">
        <v>75</v>
      </c>
      <c r="F736">
        <v>1563.2</v>
      </c>
      <c r="G736">
        <v>128.30000000000001</v>
      </c>
      <c r="H736">
        <v>1552.3</v>
      </c>
      <c r="I736">
        <v>127.7</v>
      </c>
      <c r="J736">
        <v>0.70218385621336665</v>
      </c>
      <c r="K736">
        <v>0.46985121378230893</v>
      </c>
      <c r="L736" t="s">
        <v>128</v>
      </c>
      <c r="M736" t="s">
        <v>113</v>
      </c>
      <c r="N736">
        <v>11</v>
      </c>
      <c r="O736" t="s">
        <v>114</v>
      </c>
    </row>
    <row r="737" spans="1:15" hidden="1" x14ac:dyDescent="0.35">
      <c r="A737" t="s">
        <v>34</v>
      </c>
      <c r="B737">
        <v>2015</v>
      </c>
      <c r="C737" t="s">
        <v>46</v>
      </c>
      <c r="D737" s="29">
        <v>42339</v>
      </c>
      <c r="E737" t="s">
        <v>23</v>
      </c>
      <c r="F737">
        <v>121.4</v>
      </c>
      <c r="G737">
        <v>126.1</v>
      </c>
      <c r="H737">
        <v>120.9</v>
      </c>
      <c r="I737">
        <v>126.6</v>
      </c>
      <c r="J737">
        <v>0.41356492969396197</v>
      </c>
      <c r="K737">
        <v>-0.39494470774091633</v>
      </c>
      <c r="L737" t="s">
        <v>128</v>
      </c>
      <c r="M737" t="s">
        <v>113</v>
      </c>
      <c r="N737">
        <v>12</v>
      </c>
      <c r="O737" t="s">
        <v>131</v>
      </c>
    </row>
    <row r="738" spans="1:15" hidden="1" x14ac:dyDescent="0.35">
      <c r="A738" t="s">
        <v>34</v>
      </c>
      <c r="B738">
        <v>2015</v>
      </c>
      <c r="C738" t="s">
        <v>46</v>
      </c>
      <c r="D738" s="29">
        <v>42339</v>
      </c>
      <c r="E738" t="s">
        <v>21</v>
      </c>
      <c r="F738">
        <v>122</v>
      </c>
      <c r="G738">
        <v>126.1</v>
      </c>
      <c r="H738">
        <v>121.6</v>
      </c>
      <c r="I738">
        <v>126.6</v>
      </c>
      <c r="J738">
        <v>0.32894736842105732</v>
      </c>
      <c r="K738">
        <v>-0.39494470774091633</v>
      </c>
      <c r="L738" t="s">
        <v>128</v>
      </c>
      <c r="M738" t="s">
        <v>113</v>
      </c>
      <c r="N738">
        <v>12</v>
      </c>
      <c r="O738" t="s">
        <v>131</v>
      </c>
    </row>
    <row r="739" spans="1:15" hidden="1" x14ac:dyDescent="0.35">
      <c r="A739" t="s">
        <v>34</v>
      </c>
      <c r="B739">
        <v>2015</v>
      </c>
      <c r="C739" t="s">
        <v>46</v>
      </c>
      <c r="D739" s="29">
        <v>42339</v>
      </c>
      <c r="E739" t="s">
        <v>84</v>
      </c>
      <c r="F739">
        <v>241.89999999999998</v>
      </c>
      <c r="G739">
        <v>126.1</v>
      </c>
      <c r="H739">
        <v>241.5</v>
      </c>
      <c r="I739">
        <v>126.6</v>
      </c>
      <c r="J739">
        <v>0.16563146997928666</v>
      </c>
      <c r="K739">
        <v>-0.39494470774091633</v>
      </c>
      <c r="L739" t="s">
        <v>128</v>
      </c>
      <c r="M739" t="s">
        <v>113</v>
      </c>
      <c r="N739">
        <v>12</v>
      </c>
      <c r="O739" t="s">
        <v>131</v>
      </c>
    </row>
    <row r="740" spans="1:15" hidden="1" x14ac:dyDescent="0.35">
      <c r="A740" t="s">
        <v>34</v>
      </c>
      <c r="B740">
        <v>2015</v>
      </c>
      <c r="C740" t="s">
        <v>46</v>
      </c>
      <c r="D740" s="29">
        <v>42339</v>
      </c>
      <c r="E740" t="s">
        <v>83</v>
      </c>
      <c r="F740">
        <v>489.8</v>
      </c>
      <c r="G740">
        <v>126.1</v>
      </c>
      <c r="H740">
        <v>488.3</v>
      </c>
      <c r="I740">
        <v>126.6</v>
      </c>
      <c r="J740">
        <v>0.30718820397296742</v>
      </c>
      <c r="K740">
        <v>-0.39494470774091633</v>
      </c>
      <c r="L740" t="s">
        <v>128</v>
      </c>
      <c r="M740" t="s">
        <v>113</v>
      </c>
      <c r="N740">
        <v>12</v>
      </c>
      <c r="O740" t="s">
        <v>131</v>
      </c>
    </row>
    <row r="741" spans="1:15" hidden="1" x14ac:dyDescent="0.35">
      <c r="A741" t="s">
        <v>34</v>
      </c>
      <c r="B741">
        <v>2015</v>
      </c>
      <c r="C741" t="s">
        <v>46</v>
      </c>
      <c r="D741" s="29">
        <v>42339</v>
      </c>
      <c r="E741" t="s">
        <v>82</v>
      </c>
      <c r="F741">
        <v>360.1</v>
      </c>
      <c r="G741">
        <v>126.1</v>
      </c>
      <c r="H741">
        <v>360.7</v>
      </c>
      <c r="I741">
        <v>126.6</v>
      </c>
      <c r="J741">
        <v>-0.16634322151371386</v>
      </c>
      <c r="K741">
        <v>-0.39494470774091633</v>
      </c>
      <c r="L741" t="s">
        <v>128</v>
      </c>
      <c r="M741" t="s">
        <v>113</v>
      </c>
      <c r="N741">
        <v>12</v>
      </c>
      <c r="O741" t="s">
        <v>131</v>
      </c>
    </row>
    <row r="742" spans="1:15" hidden="1" x14ac:dyDescent="0.35">
      <c r="A742" t="s">
        <v>34</v>
      </c>
      <c r="B742">
        <v>2015</v>
      </c>
      <c r="C742" t="s">
        <v>46</v>
      </c>
      <c r="D742" s="29">
        <v>42339</v>
      </c>
      <c r="E742" t="s">
        <v>17</v>
      </c>
      <c r="F742">
        <v>383.5</v>
      </c>
      <c r="G742">
        <v>126.1</v>
      </c>
      <c r="H742">
        <v>382.4</v>
      </c>
      <c r="I742">
        <v>126.6</v>
      </c>
      <c r="J742">
        <v>0.2876569037656963</v>
      </c>
      <c r="K742">
        <v>-0.39494470774091633</v>
      </c>
      <c r="L742" t="s">
        <v>128</v>
      </c>
      <c r="M742" t="s">
        <v>113</v>
      </c>
      <c r="N742">
        <v>12</v>
      </c>
      <c r="O742" t="s">
        <v>131</v>
      </c>
    </row>
    <row r="743" spans="1:15" hidden="1" x14ac:dyDescent="0.35">
      <c r="A743" t="s">
        <v>34</v>
      </c>
      <c r="B743">
        <v>2015</v>
      </c>
      <c r="C743" t="s">
        <v>46</v>
      </c>
      <c r="D743" s="29">
        <v>42339</v>
      </c>
      <c r="E743" t="s">
        <v>75</v>
      </c>
      <c r="F743">
        <v>1564.1000000000001</v>
      </c>
      <c r="G743">
        <v>126.1</v>
      </c>
      <c r="H743">
        <v>1570.3999999999999</v>
      </c>
      <c r="I743">
        <v>126.6</v>
      </c>
      <c r="J743">
        <v>-0.40117167600609571</v>
      </c>
      <c r="K743">
        <v>-0.39494470774091633</v>
      </c>
      <c r="L743" t="s">
        <v>128</v>
      </c>
      <c r="M743" t="s">
        <v>113</v>
      </c>
      <c r="N743">
        <v>12</v>
      </c>
      <c r="O743" t="s">
        <v>131</v>
      </c>
    </row>
    <row r="744" spans="1:15" hidden="1" x14ac:dyDescent="0.35">
      <c r="A744" t="s">
        <v>33</v>
      </c>
      <c r="B744">
        <v>2015</v>
      </c>
      <c r="C744" t="s">
        <v>46</v>
      </c>
      <c r="D744" s="29">
        <v>42339</v>
      </c>
      <c r="E744" t="s">
        <v>17</v>
      </c>
      <c r="F744">
        <v>369.4</v>
      </c>
      <c r="G744">
        <v>124</v>
      </c>
      <c r="H744">
        <v>368.5</v>
      </c>
      <c r="I744">
        <v>124.6</v>
      </c>
      <c r="J744">
        <v>0.24423337856173061</v>
      </c>
      <c r="K744">
        <v>-0.4815409309791287</v>
      </c>
      <c r="L744" t="s">
        <v>128</v>
      </c>
      <c r="M744" t="s">
        <v>113</v>
      </c>
      <c r="N744">
        <v>12</v>
      </c>
      <c r="O744" t="s">
        <v>131</v>
      </c>
    </row>
    <row r="745" spans="1:15" hidden="1" x14ac:dyDescent="0.35">
      <c r="A745" t="s">
        <v>33</v>
      </c>
      <c r="B745">
        <v>2015</v>
      </c>
      <c r="C745" t="s">
        <v>46</v>
      </c>
      <c r="D745" s="29">
        <v>42339</v>
      </c>
      <c r="E745" t="s">
        <v>82</v>
      </c>
      <c r="F745">
        <v>358.29999999999995</v>
      </c>
      <c r="G745">
        <v>124</v>
      </c>
      <c r="H745">
        <v>358.79999999999995</v>
      </c>
      <c r="I745">
        <v>124.6</v>
      </c>
      <c r="J745">
        <v>-0.13935340022296544</v>
      </c>
      <c r="K745">
        <v>-0.4815409309791287</v>
      </c>
      <c r="L745" t="s">
        <v>128</v>
      </c>
      <c r="M745" t="s">
        <v>113</v>
      </c>
      <c r="N745">
        <v>12</v>
      </c>
      <c r="O745" t="s">
        <v>131</v>
      </c>
    </row>
    <row r="746" spans="1:15" hidden="1" x14ac:dyDescent="0.35">
      <c r="A746" t="s">
        <v>33</v>
      </c>
      <c r="B746">
        <v>2015</v>
      </c>
      <c r="C746" t="s">
        <v>46</v>
      </c>
      <c r="D746" s="29">
        <v>42339</v>
      </c>
      <c r="E746" t="s">
        <v>83</v>
      </c>
      <c r="F746">
        <v>489.7</v>
      </c>
      <c r="G746">
        <v>124</v>
      </c>
      <c r="H746">
        <v>488.59999999999997</v>
      </c>
      <c r="I746">
        <v>124.6</v>
      </c>
      <c r="J746">
        <v>0.22513303315596045</v>
      </c>
      <c r="K746">
        <v>-0.4815409309791287</v>
      </c>
      <c r="L746" t="s">
        <v>128</v>
      </c>
      <c r="M746" t="s">
        <v>113</v>
      </c>
      <c r="N746">
        <v>12</v>
      </c>
      <c r="O746" t="s">
        <v>131</v>
      </c>
    </row>
    <row r="747" spans="1:15" hidden="1" x14ac:dyDescent="0.35">
      <c r="A747" t="s">
        <v>33</v>
      </c>
      <c r="B747">
        <v>2015</v>
      </c>
      <c r="C747" t="s">
        <v>46</v>
      </c>
      <c r="D747" s="29">
        <v>42339</v>
      </c>
      <c r="E747" t="s">
        <v>84</v>
      </c>
      <c r="F747">
        <v>237.7</v>
      </c>
      <c r="G747">
        <v>124</v>
      </c>
      <c r="H747">
        <v>237.6</v>
      </c>
      <c r="I747">
        <v>124.6</v>
      </c>
      <c r="J747">
        <v>4.2087542087539696E-2</v>
      </c>
      <c r="K747">
        <v>-0.4815409309791287</v>
      </c>
      <c r="L747" t="s">
        <v>128</v>
      </c>
      <c r="M747" t="s">
        <v>113</v>
      </c>
      <c r="N747">
        <v>12</v>
      </c>
      <c r="O747" t="s">
        <v>131</v>
      </c>
    </row>
    <row r="748" spans="1:15" hidden="1" x14ac:dyDescent="0.35">
      <c r="A748" t="s">
        <v>33</v>
      </c>
      <c r="B748">
        <v>2015</v>
      </c>
      <c r="C748" t="s">
        <v>46</v>
      </c>
      <c r="D748" s="29">
        <v>42339</v>
      </c>
      <c r="E748" t="s">
        <v>21</v>
      </c>
      <c r="F748">
        <v>116</v>
      </c>
      <c r="G748">
        <v>124</v>
      </c>
      <c r="H748">
        <v>115.1</v>
      </c>
      <c r="I748">
        <v>124.6</v>
      </c>
      <c r="J748">
        <v>0.78192875760209002</v>
      </c>
      <c r="K748">
        <v>-0.4815409309791287</v>
      </c>
      <c r="L748" t="s">
        <v>128</v>
      </c>
      <c r="M748" t="s">
        <v>113</v>
      </c>
      <c r="N748">
        <v>12</v>
      </c>
      <c r="O748" t="s">
        <v>131</v>
      </c>
    </row>
    <row r="749" spans="1:15" hidden="1" x14ac:dyDescent="0.35">
      <c r="A749" t="s">
        <v>33</v>
      </c>
      <c r="B749">
        <v>2015</v>
      </c>
      <c r="C749" t="s">
        <v>46</v>
      </c>
      <c r="D749" s="29">
        <v>42339</v>
      </c>
      <c r="E749" t="s">
        <v>23</v>
      </c>
      <c r="F749">
        <v>118.6</v>
      </c>
      <c r="G749">
        <v>124</v>
      </c>
      <c r="H749">
        <v>118.1</v>
      </c>
      <c r="I749">
        <v>124.6</v>
      </c>
      <c r="J749">
        <v>0.42337002540220153</v>
      </c>
      <c r="K749">
        <v>-0.4815409309791287</v>
      </c>
      <c r="L749" t="s">
        <v>128</v>
      </c>
      <c r="M749" t="s">
        <v>113</v>
      </c>
      <c r="N749">
        <v>12</v>
      </c>
      <c r="O749" t="s">
        <v>131</v>
      </c>
    </row>
    <row r="750" spans="1:15" hidden="1" x14ac:dyDescent="0.35">
      <c r="A750" t="s">
        <v>33</v>
      </c>
      <c r="B750">
        <v>2015</v>
      </c>
      <c r="C750" t="s">
        <v>46</v>
      </c>
      <c r="D750" s="29">
        <v>42339</v>
      </c>
      <c r="E750" t="s">
        <v>75</v>
      </c>
      <c r="F750">
        <v>1578.6</v>
      </c>
      <c r="G750">
        <v>124</v>
      </c>
      <c r="H750">
        <v>1588.6999999999998</v>
      </c>
      <c r="I750">
        <v>124.6</v>
      </c>
      <c r="J750">
        <v>-0.63573991313652112</v>
      </c>
      <c r="K750">
        <v>-0.4815409309791287</v>
      </c>
      <c r="L750" t="s">
        <v>128</v>
      </c>
      <c r="M750" t="s">
        <v>113</v>
      </c>
      <c r="N750">
        <v>12</v>
      </c>
      <c r="O750" t="s">
        <v>131</v>
      </c>
    </row>
    <row r="751" spans="1:15" hidden="1" x14ac:dyDescent="0.35">
      <c r="A751" t="s">
        <v>30</v>
      </c>
      <c r="B751">
        <v>2015</v>
      </c>
      <c r="C751" t="s">
        <v>46</v>
      </c>
      <c r="D751" s="29">
        <v>42339</v>
      </c>
      <c r="E751" t="s">
        <v>17</v>
      </c>
      <c r="F751">
        <v>392.9</v>
      </c>
      <c r="G751">
        <v>127.9</v>
      </c>
      <c r="H751">
        <v>391.79999999999995</v>
      </c>
      <c r="I751">
        <v>128.30000000000001</v>
      </c>
      <c r="J751">
        <v>0.28075548749362506</v>
      </c>
      <c r="K751">
        <v>-0.31176929072486798</v>
      </c>
      <c r="L751" t="s">
        <v>128</v>
      </c>
      <c r="M751" t="s">
        <v>113</v>
      </c>
      <c r="N751">
        <v>12</v>
      </c>
      <c r="O751" t="s">
        <v>131</v>
      </c>
    </row>
    <row r="752" spans="1:15" hidden="1" x14ac:dyDescent="0.35">
      <c r="A752" t="s">
        <v>30</v>
      </c>
      <c r="B752">
        <v>2015</v>
      </c>
      <c r="C752" t="s">
        <v>46</v>
      </c>
      <c r="D752" s="29">
        <v>42339</v>
      </c>
      <c r="E752" t="s">
        <v>82</v>
      </c>
      <c r="F752">
        <v>362</v>
      </c>
      <c r="G752">
        <v>127.9</v>
      </c>
      <c r="H752">
        <v>362.7</v>
      </c>
      <c r="I752">
        <v>128.30000000000001</v>
      </c>
      <c r="J752">
        <v>-0.19299696719051246</v>
      </c>
      <c r="K752">
        <v>-0.31176929072486798</v>
      </c>
      <c r="L752" t="s">
        <v>128</v>
      </c>
      <c r="M752" t="s">
        <v>113</v>
      </c>
      <c r="N752">
        <v>12</v>
      </c>
      <c r="O752" t="s">
        <v>131</v>
      </c>
    </row>
    <row r="753" spans="1:15" hidden="1" x14ac:dyDescent="0.35">
      <c r="A753" t="s">
        <v>30</v>
      </c>
      <c r="B753">
        <v>2015</v>
      </c>
      <c r="C753" t="s">
        <v>46</v>
      </c>
      <c r="D753" s="29">
        <v>42339</v>
      </c>
      <c r="E753" t="s">
        <v>83</v>
      </c>
      <c r="F753">
        <v>492.1</v>
      </c>
      <c r="G753">
        <v>127.9</v>
      </c>
      <c r="H753">
        <v>490.4</v>
      </c>
      <c r="I753">
        <v>128.30000000000001</v>
      </c>
      <c r="J753">
        <v>0.34665579119087392</v>
      </c>
      <c r="K753">
        <v>-0.31176929072486798</v>
      </c>
      <c r="L753" t="s">
        <v>128</v>
      </c>
      <c r="M753" t="s">
        <v>113</v>
      </c>
      <c r="N753">
        <v>12</v>
      </c>
      <c r="O753" t="s">
        <v>131</v>
      </c>
    </row>
    <row r="754" spans="1:15" hidden="1" x14ac:dyDescent="0.35">
      <c r="A754" t="s">
        <v>30</v>
      </c>
      <c r="B754">
        <v>2015</v>
      </c>
      <c r="C754" t="s">
        <v>46</v>
      </c>
      <c r="D754" s="29">
        <v>42339</v>
      </c>
      <c r="E754" t="s">
        <v>84</v>
      </c>
      <c r="F754">
        <v>245.8</v>
      </c>
      <c r="G754">
        <v>127.9</v>
      </c>
      <c r="H754">
        <v>245.2</v>
      </c>
      <c r="I754">
        <v>128.30000000000001</v>
      </c>
      <c r="J754">
        <v>0.24469820554650196</v>
      </c>
      <c r="K754">
        <v>-0.31176929072486798</v>
      </c>
      <c r="L754" t="s">
        <v>128</v>
      </c>
      <c r="M754" t="s">
        <v>113</v>
      </c>
      <c r="N754">
        <v>12</v>
      </c>
      <c r="O754" t="s">
        <v>131</v>
      </c>
    </row>
    <row r="755" spans="1:15" hidden="1" x14ac:dyDescent="0.35">
      <c r="A755" t="s">
        <v>30</v>
      </c>
      <c r="B755">
        <v>2015</v>
      </c>
      <c r="C755" t="s">
        <v>46</v>
      </c>
      <c r="D755" s="29">
        <v>42339</v>
      </c>
      <c r="E755" t="s">
        <v>21</v>
      </c>
      <c r="F755">
        <v>125.7</v>
      </c>
      <c r="G755">
        <v>127.9</v>
      </c>
      <c r="H755">
        <v>125.6</v>
      </c>
      <c r="I755">
        <v>128.30000000000001</v>
      </c>
      <c r="J755">
        <v>7.9617834394911255E-2</v>
      </c>
      <c r="K755">
        <v>-0.31176929072486798</v>
      </c>
      <c r="L755" t="s">
        <v>128</v>
      </c>
      <c r="M755" t="s">
        <v>113</v>
      </c>
      <c r="N755">
        <v>12</v>
      </c>
      <c r="O755" t="s">
        <v>131</v>
      </c>
    </row>
    <row r="756" spans="1:15" hidden="1" x14ac:dyDescent="0.35">
      <c r="A756" t="s">
        <v>30</v>
      </c>
      <c r="B756">
        <v>2015</v>
      </c>
      <c r="C756" t="s">
        <v>46</v>
      </c>
      <c r="D756" s="29">
        <v>42339</v>
      </c>
      <c r="E756" t="s">
        <v>23</v>
      </c>
      <c r="F756">
        <v>123.1</v>
      </c>
      <c r="G756">
        <v>127.9</v>
      </c>
      <c r="H756">
        <v>122.6</v>
      </c>
      <c r="I756">
        <v>128.30000000000001</v>
      </c>
      <c r="J756">
        <v>0.40783034257748779</v>
      </c>
      <c r="K756">
        <v>-0.31176929072486798</v>
      </c>
      <c r="L756" t="s">
        <v>128</v>
      </c>
      <c r="M756" t="s">
        <v>113</v>
      </c>
      <c r="N756">
        <v>12</v>
      </c>
      <c r="O756" t="s">
        <v>131</v>
      </c>
    </row>
    <row r="757" spans="1:15" hidden="1" x14ac:dyDescent="0.35">
      <c r="A757" t="s">
        <v>30</v>
      </c>
      <c r="B757">
        <v>2015</v>
      </c>
      <c r="C757" t="s">
        <v>46</v>
      </c>
      <c r="D757" s="29">
        <v>42339</v>
      </c>
      <c r="E757" t="s">
        <v>75</v>
      </c>
      <c r="F757">
        <v>1559.0000000000002</v>
      </c>
      <c r="G757">
        <v>127.9</v>
      </c>
      <c r="H757">
        <v>1563.2</v>
      </c>
      <c r="I757">
        <v>128.30000000000001</v>
      </c>
      <c r="J757">
        <v>-0.26867963152506513</v>
      </c>
      <c r="K757">
        <v>-0.31176929072486798</v>
      </c>
      <c r="L757" t="s">
        <v>128</v>
      </c>
      <c r="M757" t="s">
        <v>113</v>
      </c>
      <c r="N757">
        <v>12</v>
      </c>
      <c r="O757" t="s">
        <v>131</v>
      </c>
    </row>
    <row r="758" spans="1:15" hidden="1" x14ac:dyDescent="0.35">
      <c r="A758" t="s">
        <v>34</v>
      </c>
      <c r="B758">
        <v>2016</v>
      </c>
      <c r="C758" t="s">
        <v>31</v>
      </c>
      <c r="D758" s="29">
        <v>42370</v>
      </c>
      <c r="E758" t="s">
        <v>23</v>
      </c>
      <c r="F758">
        <v>122</v>
      </c>
      <c r="G758">
        <v>126.3</v>
      </c>
      <c r="H758">
        <v>121.4</v>
      </c>
      <c r="I758">
        <v>126.1</v>
      </c>
      <c r="J758">
        <v>0.49423393739702987</v>
      </c>
      <c r="K758">
        <v>0.15860428231562479</v>
      </c>
      <c r="L758" t="s">
        <v>109</v>
      </c>
      <c r="M758" t="s">
        <v>110</v>
      </c>
      <c r="N758">
        <v>1</v>
      </c>
      <c r="O758" t="s">
        <v>122</v>
      </c>
    </row>
    <row r="759" spans="1:15" hidden="1" x14ac:dyDescent="0.35">
      <c r="A759" t="s">
        <v>34</v>
      </c>
      <c r="B759">
        <v>2016</v>
      </c>
      <c r="C759" t="s">
        <v>31</v>
      </c>
      <c r="D759" s="29">
        <v>42370</v>
      </c>
      <c r="E759" t="s">
        <v>21</v>
      </c>
      <c r="F759">
        <v>122.7</v>
      </c>
      <c r="G759">
        <v>126.3</v>
      </c>
      <c r="H759">
        <v>122</v>
      </c>
      <c r="I759">
        <v>126.1</v>
      </c>
      <c r="J759">
        <v>0.57377049180328099</v>
      </c>
      <c r="K759">
        <v>0.15860428231562479</v>
      </c>
      <c r="L759" t="s">
        <v>109</v>
      </c>
      <c r="M759" t="s">
        <v>110</v>
      </c>
      <c r="N759">
        <v>1</v>
      </c>
      <c r="O759" t="s">
        <v>122</v>
      </c>
    </row>
    <row r="760" spans="1:15" hidden="1" x14ac:dyDescent="0.35">
      <c r="A760" t="s">
        <v>34</v>
      </c>
      <c r="B760">
        <v>2016</v>
      </c>
      <c r="C760" t="s">
        <v>31</v>
      </c>
      <c r="D760" s="29">
        <v>42370</v>
      </c>
      <c r="E760" t="s">
        <v>84</v>
      </c>
      <c r="F760">
        <v>242.7</v>
      </c>
      <c r="G760">
        <v>126.3</v>
      </c>
      <c r="H760">
        <v>241.89999999999998</v>
      </c>
      <c r="I760">
        <v>126.1</v>
      </c>
      <c r="J760">
        <v>0.33071517155849994</v>
      </c>
      <c r="K760">
        <v>0.15860428231562479</v>
      </c>
      <c r="L760" t="s">
        <v>109</v>
      </c>
      <c r="M760" t="s">
        <v>110</v>
      </c>
      <c r="N760">
        <v>1</v>
      </c>
      <c r="O760" t="s">
        <v>122</v>
      </c>
    </row>
    <row r="761" spans="1:15" hidden="1" x14ac:dyDescent="0.35">
      <c r="A761" t="s">
        <v>34</v>
      </c>
      <c r="B761">
        <v>2016</v>
      </c>
      <c r="C761" t="s">
        <v>31</v>
      </c>
      <c r="D761" s="29">
        <v>42370</v>
      </c>
      <c r="E761" t="s">
        <v>83</v>
      </c>
      <c r="F761">
        <v>492.2</v>
      </c>
      <c r="G761">
        <v>126.3</v>
      </c>
      <c r="H761">
        <v>489.8</v>
      </c>
      <c r="I761">
        <v>126.1</v>
      </c>
      <c r="J761">
        <v>0.48999591670068948</v>
      </c>
      <c r="K761">
        <v>0.15860428231562479</v>
      </c>
      <c r="L761" t="s">
        <v>109</v>
      </c>
      <c r="M761" t="s">
        <v>110</v>
      </c>
      <c r="N761">
        <v>1</v>
      </c>
      <c r="O761" t="s">
        <v>122</v>
      </c>
    </row>
    <row r="762" spans="1:15" hidden="1" x14ac:dyDescent="0.35">
      <c r="A762" t="s">
        <v>34</v>
      </c>
      <c r="B762">
        <v>2016</v>
      </c>
      <c r="C762" t="s">
        <v>31</v>
      </c>
      <c r="D762" s="29">
        <v>42370</v>
      </c>
      <c r="E762" t="s">
        <v>82</v>
      </c>
      <c r="F762">
        <v>360.8</v>
      </c>
      <c r="G762">
        <v>126.3</v>
      </c>
      <c r="H762">
        <v>360.1</v>
      </c>
      <c r="I762">
        <v>126.1</v>
      </c>
      <c r="J762">
        <v>0.19439044709802517</v>
      </c>
      <c r="K762">
        <v>0.15860428231562479</v>
      </c>
      <c r="L762" t="s">
        <v>109</v>
      </c>
      <c r="M762" t="s">
        <v>110</v>
      </c>
      <c r="N762">
        <v>1</v>
      </c>
      <c r="O762" t="s">
        <v>122</v>
      </c>
    </row>
    <row r="763" spans="1:15" hidden="1" x14ac:dyDescent="0.35">
      <c r="A763" t="s">
        <v>34</v>
      </c>
      <c r="B763">
        <v>2016</v>
      </c>
      <c r="C763" t="s">
        <v>31</v>
      </c>
      <c r="D763" s="29">
        <v>42370</v>
      </c>
      <c r="E763" t="s">
        <v>17</v>
      </c>
      <c r="F763">
        <v>384.9</v>
      </c>
      <c r="G763">
        <v>126.3</v>
      </c>
      <c r="H763">
        <v>383.5</v>
      </c>
      <c r="I763">
        <v>126.1</v>
      </c>
      <c r="J763">
        <v>0.36505867014340998</v>
      </c>
      <c r="K763">
        <v>0.15860428231562479</v>
      </c>
      <c r="L763" t="s">
        <v>109</v>
      </c>
      <c r="M763" t="s">
        <v>110</v>
      </c>
      <c r="N763">
        <v>1</v>
      </c>
      <c r="O763" t="s">
        <v>122</v>
      </c>
    </row>
    <row r="764" spans="1:15" hidden="1" x14ac:dyDescent="0.35">
      <c r="A764" t="s">
        <v>34</v>
      </c>
      <c r="B764">
        <v>2016</v>
      </c>
      <c r="C764" t="s">
        <v>31</v>
      </c>
      <c r="D764" s="29">
        <v>42370</v>
      </c>
      <c r="E764" t="s">
        <v>75</v>
      </c>
      <c r="F764">
        <v>1569</v>
      </c>
      <c r="G764">
        <v>126.3</v>
      </c>
      <c r="H764">
        <v>1564.1000000000001</v>
      </c>
      <c r="I764">
        <v>126.1</v>
      </c>
      <c r="J764">
        <v>0.31327920209704385</v>
      </c>
      <c r="K764">
        <v>0.15860428231562479</v>
      </c>
      <c r="L764" t="s">
        <v>109</v>
      </c>
      <c r="M764" t="s">
        <v>110</v>
      </c>
      <c r="N764">
        <v>1</v>
      </c>
      <c r="O764" t="s">
        <v>122</v>
      </c>
    </row>
    <row r="765" spans="1:15" hidden="1" x14ac:dyDescent="0.35">
      <c r="A765" t="s">
        <v>33</v>
      </c>
      <c r="B765">
        <v>2016</v>
      </c>
      <c r="C765" t="s">
        <v>31</v>
      </c>
      <c r="D765" s="29">
        <v>42370</v>
      </c>
      <c r="E765" t="s">
        <v>17</v>
      </c>
      <c r="F765">
        <v>370.5</v>
      </c>
      <c r="G765">
        <v>124.2</v>
      </c>
      <c r="H765">
        <v>369.4</v>
      </c>
      <c r="I765">
        <v>124</v>
      </c>
      <c r="J765">
        <v>0.29778018408230178</v>
      </c>
      <c r="K765">
        <v>0.16129032258064746</v>
      </c>
      <c r="L765" t="s">
        <v>109</v>
      </c>
      <c r="M765" t="s">
        <v>110</v>
      </c>
      <c r="N765">
        <v>1</v>
      </c>
      <c r="O765" t="s">
        <v>122</v>
      </c>
    </row>
    <row r="766" spans="1:15" hidden="1" x14ac:dyDescent="0.35">
      <c r="A766" t="s">
        <v>33</v>
      </c>
      <c r="B766">
        <v>2016</v>
      </c>
      <c r="C766" t="s">
        <v>31</v>
      </c>
      <c r="D766" s="29">
        <v>42370</v>
      </c>
      <c r="E766" t="s">
        <v>82</v>
      </c>
      <c r="F766">
        <v>358.70000000000005</v>
      </c>
      <c r="G766">
        <v>124.2</v>
      </c>
      <c r="H766">
        <v>358.29999999999995</v>
      </c>
      <c r="I766">
        <v>124</v>
      </c>
      <c r="J766">
        <v>0.11163829193415881</v>
      </c>
      <c r="K766">
        <v>0.16129032258064746</v>
      </c>
      <c r="L766" t="s">
        <v>109</v>
      </c>
      <c r="M766" t="s">
        <v>110</v>
      </c>
      <c r="N766">
        <v>1</v>
      </c>
      <c r="O766" t="s">
        <v>122</v>
      </c>
    </row>
    <row r="767" spans="1:15" hidden="1" x14ac:dyDescent="0.35">
      <c r="A767" t="s">
        <v>33</v>
      </c>
      <c r="B767">
        <v>2016</v>
      </c>
      <c r="C767" t="s">
        <v>31</v>
      </c>
      <c r="D767" s="29">
        <v>42370</v>
      </c>
      <c r="E767" t="s">
        <v>83</v>
      </c>
      <c r="F767">
        <v>492.5</v>
      </c>
      <c r="G767">
        <v>124.2</v>
      </c>
      <c r="H767">
        <v>489.7</v>
      </c>
      <c r="I767">
        <v>124</v>
      </c>
      <c r="J767">
        <v>0.57177863998366585</v>
      </c>
      <c r="K767">
        <v>0.16129032258064746</v>
      </c>
      <c r="L767" t="s">
        <v>109</v>
      </c>
      <c r="M767" t="s">
        <v>110</v>
      </c>
      <c r="N767">
        <v>1</v>
      </c>
      <c r="O767" t="s">
        <v>122</v>
      </c>
    </row>
    <row r="768" spans="1:15" hidden="1" x14ac:dyDescent="0.35">
      <c r="A768" t="s">
        <v>33</v>
      </c>
      <c r="B768">
        <v>2016</v>
      </c>
      <c r="C768" t="s">
        <v>31</v>
      </c>
      <c r="D768" s="29">
        <v>42370</v>
      </c>
      <c r="E768" t="s">
        <v>84</v>
      </c>
      <c r="F768">
        <v>238.39999999999998</v>
      </c>
      <c r="G768">
        <v>124.2</v>
      </c>
      <c r="H768">
        <v>237.7</v>
      </c>
      <c r="I768">
        <v>124</v>
      </c>
      <c r="J768">
        <v>0.29448885149347442</v>
      </c>
      <c r="K768">
        <v>0.16129032258064746</v>
      </c>
      <c r="L768" t="s">
        <v>109</v>
      </c>
      <c r="M768" t="s">
        <v>110</v>
      </c>
      <c r="N768">
        <v>1</v>
      </c>
      <c r="O768" t="s">
        <v>122</v>
      </c>
    </row>
    <row r="769" spans="1:15" hidden="1" x14ac:dyDescent="0.35">
      <c r="A769" t="s">
        <v>33</v>
      </c>
      <c r="B769">
        <v>2016</v>
      </c>
      <c r="C769" t="s">
        <v>31</v>
      </c>
      <c r="D769" s="29">
        <v>42370</v>
      </c>
      <c r="E769" t="s">
        <v>21</v>
      </c>
      <c r="F769">
        <v>116.9</v>
      </c>
      <c r="G769">
        <v>124.2</v>
      </c>
      <c r="H769">
        <v>116</v>
      </c>
      <c r="I769">
        <v>124</v>
      </c>
      <c r="J769">
        <v>0.77586206896552212</v>
      </c>
      <c r="K769">
        <v>0.16129032258064746</v>
      </c>
      <c r="L769" t="s">
        <v>109</v>
      </c>
      <c r="M769" t="s">
        <v>110</v>
      </c>
      <c r="N769">
        <v>1</v>
      </c>
      <c r="O769" t="s">
        <v>122</v>
      </c>
    </row>
    <row r="770" spans="1:15" hidden="1" x14ac:dyDescent="0.35">
      <c r="A770" t="s">
        <v>33</v>
      </c>
      <c r="B770">
        <v>2016</v>
      </c>
      <c r="C770" t="s">
        <v>31</v>
      </c>
      <c r="D770" s="29">
        <v>42370</v>
      </c>
      <c r="E770" t="s">
        <v>23</v>
      </c>
      <c r="F770">
        <v>119.1</v>
      </c>
      <c r="G770">
        <v>124.2</v>
      </c>
      <c r="H770">
        <v>118.6</v>
      </c>
      <c r="I770">
        <v>124</v>
      </c>
      <c r="J770">
        <v>0.42158516020236086</v>
      </c>
      <c r="K770">
        <v>0.16129032258064746</v>
      </c>
      <c r="L770" t="s">
        <v>109</v>
      </c>
      <c r="M770" t="s">
        <v>110</v>
      </c>
      <c r="N770">
        <v>1</v>
      </c>
      <c r="O770" t="s">
        <v>122</v>
      </c>
    </row>
    <row r="771" spans="1:15" hidden="1" x14ac:dyDescent="0.35">
      <c r="A771" t="s">
        <v>33</v>
      </c>
      <c r="B771">
        <v>2016</v>
      </c>
      <c r="C771" t="s">
        <v>31</v>
      </c>
      <c r="D771" s="29">
        <v>42370</v>
      </c>
      <c r="E771" t="s">
        <v>75</v>
      </c>
      <c r="F771">
        <v>1580.9</v>
      </c>
      <c r="G771">
        <v>124.2</v>
      </c>
      <c r="H771">
        <v>1578.6</v>
      </c>
      <c r="I771">
        <v>124</v>
      </c>
      <c r="J771">
        <v>0.14569872038516293</v>
      </c>
      <c r="K771">
        <v>0.16129032258064746</v>
      </c>
      <c r="L771" t="s">
        <v>109</v>
      </c>
      <c r="M771" t="s">
        <v>110</v>
      </c>
      <c r="N771">
        <v>1</v>
      </c>
      <c r="O771" t="s">
        <v>122</v>
      </c>
    </row>
    <row r="772" spans="1:15" hidden="1" x14ac:dyDescent="0.35">
      <c r="A772" t="s">
        <v>30</v>
      </c>
      <c r="B772">
        <v>2016</v>
      </c>
      <c r="C772" t="s">
        <v>31</v>
      </c>
      <c r="D772" s="29">
        <v>42370</v>
      </c>
      <c r="E772" t="s">
        <v>17</v>
      </c>
      <c r="F772">
        <v>394.70000000000005</v>
      </c>
      <c r="G772">
        <v>128.1</v>
      </c>
      <c r="H772">
        <v>392.9</v>
      </c>
      <c r="I772">
        <v>127.9</v>
      </c>
      <c r="J772">
        <v>0.4581318401629087</v>
      </c>
      <c r="K772">
        <v>0.15637216575448681</v>
      </c>
      <c r="L772" t="s">
        <v>109</v>
      </c>
      <c r="M772" t="s">
        <v>110</v>
      </c>
      <c r="N772">
        <v>1</v>
      </c>
      <c r="O772" t="s">
        <v>122</v>
      </c>
    </row>
    <row r="773" spans="1:15" hidden="1" x14ac:dyDescent="0.35">
      <c r="A773" t="s">
        <v>30</v>
      </c>
      <c r="B773">
        <v>2016</v>
      </c>
      <c r="C773" t="s">
        <v>31</v>
      </c>
      <c r="D773" s="29">
        <v>42370</v>
      </c>
      <c r="E773" t="s">
        <v>82</v>
      </c>
      <c r="F773">
        <v>363.2</v>
      </c>
      <c r="G773">
        <v>128.1</v>
      </c>
      <c r="H773">
        <v>362</v>
      </c>
      <c r="I773">
        <v>127.9</v>
      </c>
      <c r="J773">
        <v>0.3314917127071792</v>
      </c>
      <c r="K773">
        <v>0.15637216575448681</v>
      </c>
      <c r="L773" t="s">
        <v>109</v>
      </c>
      <c r="M773" t="s">
        <v>110</v>
      </c>
      <c r="N773">
        <v>1</v>
      </c>
      <c r="O773" t="s">
        <v>122</v>
      </c>
    </row>
    <row r="774" spans="1:15" hidden="1" x14ac:dyDescent="0.35">
      <c r="A774" t="s">
        <v>30</v>
      </c>
      <c r="B774">
        <v>2016</v>
      </c>
      <c r="C774" t="s">
        <v>31</v>
      </c>
      <c r="D774" s="29">
        <v>42370</v>
      </c>
      <c r="E774" t="s">
        <v>83</v>
      </c>
      <c r="F774">
        <v>494.19999999999993</v>
      </c>
      <c r="G774">
        <v>128.1</v>
      </c>
      <c r="H774">
        <v>492.1</v>
      </c>
      <c r="I774">
        <v>127.9</v>
      </c>
      <c r="J774">
        <v>0.42674253200567136</v>
      </c>
      <c r="K774">
        <v>0.15637216575448681</v>
      </c>
      <c r="L774" t="s">
        <v>109</v>
      </c>
      <c r="M774" t="s">
        <v>110</v>
      </c>
      <c r="N774">
        <v>1</v>
      </c>
      <c r="O774" t="s">
        <v>122</v>
      </c>
    </row>
    <row r="775" spans="1:15" hidden="1" x14ac:dyDescent="0.35">
      <c r="A775" t="s">
        <v>30</v>
      </c>
      <c r="B775">
        <v>2016</v>
      </c>
      <c r="C775" t="s">
        <v>31</v>
      </c>
      <c r="D775" s="29">
        <v>42370</v>
      </c>
      <c r="E775" t="s">
        <v>84</v>
      </c>
      <c r="F775">
        <v>246.7</v>
      </c>
      <c r="G775">
        <v>128.1</v>
      </c>
      <c r="H775">
        <v>245.8</v>
      </c>
      <c r="I775">
        <v>127.9</v>
      </c>
      <c r="J775">
        <v>0.36615134255491344</v>
      </c>
      <c r="K775">
        <v>0.15637216575448681</v>
      </c>
      <c r="L775" t="s">
        <v>109</v>
      </c>
      <c r="M775" t="s">
        <v>110</v>
      </c>
      <c r="N775">
        <v>1</v>
      </c>
      <c r="O775" t="s">
        <v>122</v>
      </c>
    </row>
    <row r="776" spans="1:15" hidden="1" x14ac:dyDescent="0.35">
      <c r="A776" t="s">
        <v>30</v>
      </c>
      <c r="B776">
        <v>2016</v>
      </c>
      <c r="C776" t="s">
        <v>31</v>
      </c>
      <c r="D776" s="29">
        <v>42370</v>
      </c>
      <c r="E776" t="s">
        <v>21</v>
      </c>
      <c r="F776">
        <v>126.2</v>
      </c>
      <c r="G776">
        <v>128.1</v>
      </c>
      <c r="H776">
        <v>125.7</v>
      </c>
      <c r="I776">
        <v>127.9</v>
      </c>
      <c r="J776">
        <v>0.39777247414478922</v>
      </c>
      <c r="K776">
        <v>0.15637216575448681</v>
      </c>
      <c r="L776" t="s">
        <v>109</v>
      </c>
      <c r="M776" t="s">
        <v>110</v>
      </c>
      <c r="N776">
        <v>1</v>
      </c>
      <c r="O776" t="s">
        <v>122</v>
      </c>
    </row>
    <row r="777" spans="1:15" hidden="1" x14ac:dyDescent="0.35">
      <c r="A777" t="s">
        <v>30</v>
      </c>
      <c r="B777">
        <v>2016</v>
      </c>
      <c r="C777" t="s">
        <v>31</v>
      </c>
      <c r="D777" s="29">
        <v>42370</v>
      </c>
      <c r="E777" t="s">
        <v>23</v>
      </c>
      <c r="F777">
        <v>123.7</v>
      </c>
      <c r="G777">
        <v>128.1</v>
      </c>
      <c r="H777">
        <v>123.1</v>
      </c>
      <c r="I777">
        <v>127.9</v>
      </c>
      <c r="J777">
        <v>0.48740861088546594</v>
      </c>
      <c r="K777">
        <v>0.15637216575448681</v>
      </c>
      <c r="L777" t="s">
        <v>109</v>
      </c>
      <c r="M777" t="s">
        <v>110</v>
      </c>
      <c r="N777">
        <v>1</v>
      </c>
      <c r="O777" t="s">
        <v>122</v>
      </c>
    </row>
    <row r="778" spans="1:15" hidden="1" x14ac:dyDescent="0.35">
      <c r="A778" t="s">
        <v>30</v>
      </c>
      <c r="B778">
        <v>2016</v>
      </c>
      <c r="C778" t="s">
        <v>31</v>
      </c>
      <c r="D778" s="29">
        <v>42370</v>
      </c>
      <c r="E778" t="s">
        <v>75</v>
      </c>
      <c r="F778">
        <v>1565.8000000000002</v>
      </c>
      <c r="G778">
        <v>128.1</v>
      </c>
      <c r="H778">
        <v>1559.0000000000002</v>
      </c>
      <c r="I778">
        <v>127.9</v>
      </c>
      <c r="J778">
        <v>0.43617703656189571</v>
      </c>
      <c r="K778">
        <v>0.15637216575448681</v>
      </c>
      <c r="L778" t="s">
        <v>109</v>
      </c>
      <c r="M778" t="s">
        <v>110</v>
      </c>
      <c r="N778">
        <v>1</v>
      </c>
      <c r="O778" t="s">
        <v>122</v>
      </c>
    </row>
    <row r="779" spans="1:15" hidden="1" x14ac:dyDescent="0.35">
      <c r="A779" t="s">
        <v>34</v>
      </c>
      <c r="B779">
        <v>2016</v>
      </c>
      <c r="C779" t="s">
        <v>35</v>
      </c>
      <c r="D779" s="29">
        <v>42401</v>
      </c>
      <c r="E779" t="s">
        <v>23</v>
      </c>
      <c r="F779">
        <v>122.5</v>
      </c>
      <c r="G779">
        <v>126</v>
      </c>
      <c r="H779">
        <v>122</v>
      </c>
      <c r="I779">
        <v>126.3</v>
      </c>
      <c r="J779">
        <v>0.4098360655737705</v>
      </c>
      <c r="K779">
        <v>-0.23752969121139919</v>
      </c>
      <c r="L779" t="s">
        <v>109</v>
      </c>
      <c r="M779" t="s">
        <v>110</v>
      </c>
      <c r="N779">
        <v>2</v>
      </c>
      <c r="O779" t="s">
        <v>126</v>
      </c>
    </row>
    <row r="780" spans="1:15" hidden="1" x14ac:dyDescent="0.35">
      <c r="A780" t="s">
        <v>34</v>
      </c>
      <c r="B780">
        <v>2016</v>
      </c>
      <c r="C780" t="s">
        <v>35</v>
      </c>
      <c r="D780" s="29">
        <v>42401</v>
      </c>
      <c r="E780" t="s">
        <v>21</v>
      </c>
      <c r="F780">
        <v>123.1</v>
      </c>
      <c r="G780">
        <v>126</v>
      </c>
      <c r="H780">
        <v>122.7</v>
      </c>
      <c r="I780">
        <v>126.3</v>
      </c>
      <c r="J780">
        <v>0.32599837000814302</v>
      </c>
      <c r="K780">
        <v>-0.23752969121139919</v>
      </c>
      <c r="L780" t="s">
        <v>109</v>
      </c>
      <c r="M780" t="s">
        <v>110</v>
      </c>
      <c r="N780">
        <v>2</v>
      </c>
      <c r="O780" t="s">
        <v>126</v>
      </c>
    </row>
    <row r="781" spans="1:15" hidden="1" x14ac:dyDescent="0.35">
      <c r="A781" t="s">
        <v>34</v>
      </c>
      <c r="B781">
        <v>2016</v>
      </c>
      <c r="C781" t="s">
        <v>35</v>
      </c>
      <c r="D781" s="29">
        <v>42401</v>
      </c>
      <c r="E781" t="s">
        <v>84</v>
      </c>
      <c r="F781">
        <v>243.7</v>
      </c>
      <c r="G781">
        <v>126</v>
      </c>
      <c r="H781">
        <v>242.7</v>
      </c>
      <c r="I781">
        <v>126.3</v>
      </c>
      <c r="J781">
        <v>0.41203131437989288</v>
      </c>
      <c r="K781">
        <v>-0.23752969121139919</v>
      </c>
      <c r="L781" t="s">
        <v>109</v>
      </c>
      <c r="M781" t="s">
        <v>110</v>
      </c>
      <c r="N781">
        <v>2</v>
      </c>
      <c r="O781" t="s">
        <v>126</v>
      </c>
    </row>
    <row r="782" spans="1:15" hidden="1" x14ac:dyDescent="0.35">
      <c r="A782" t="s">
        <v>34</v>
      </c>
      <c r="B782">
        <v>2016</v>
      </c>
      <c r="C782" t="s">
        <v>35</v>
      </c>
      <c r="D782" s="29">
        <v>42401</v>
      </c>
      <c r="E782" t="s">
        <v>83</v>
      </c>
      <c r="F782">
        <v>495.79999999999995</v>
      </c>
      <c r="G782">
        <v>126</v>
      </c>
      <c r="H782">
        <v>492.2</v>
      </c>
      <c r="I782">
        <v>126.3</v>
      </c>
      <c r="J782">
        <v>0.73140999593660427</v>
      </c>
      <c r="K782">
        <v>-0.23752969121139919</v>
      </c>
      <c r="L782" t="s">
        <v>109</v>
      </c>
      <c r="M782" t="s">
        <v>110</v>
      </c>
      <c r="N782">
        <v>2</v>
      </c>
      <c r="O782" t="s">
        <v>126</v>
      </c>
    </row>
    <row r="783" spans="1:15" hidden="1" x14ac:dyDescent="0.35">
      <c r="A783" t="s">
        <v>34</v>
      </c>
      <c r="B783">
        <v>2016</v>
      </c>
      <c r="C783" t="s">
        <v>35</v>
      </c>
      <c r="D783" s="29">
        <v>42401</v>
      </c>
      <c r="E783" t="s">
        <v>82</v>
      </c>
      <c r="F783">
        <v>362.4</v>
      </c>
      <c r="G783">
        <v>126</v>
      </c>
      <c r="H783">
        <v>360.8</v>
      </c>
      <c r="I783">
        <v>126.3</v>
      </c>
      <c r="J783">
        <v>0.44345898004433643</v>
      </c>
      <c r="K783">
        <v>-0.23752969121139919</v>
      </c>
      <c r="L783" t="s">
        <v>109</v>
      </c>
      <c r="M783" t="s">
        <v>110</v>
      </c>
      <c r="N783">
        <v>2</v>
      </c>
      <c r="O783" t="s">
        <v>126</v>
      </c>
    </row>
    <row r="784" spans="1:15" hidden="1" x14ac:dyDescent="0.35">
      <c r="A784" t="s">
        <v>34</v>
      </c>
      <c r="B784">
        <v>2016</v>
      </c>
      <c r="C784" t="s">
        <v>35</v>
      </c>
      <c r="D784" s="29">
        <v>42401</v>
      </c>
      <c r="E784" t="s">
        <v>17</v>
      </c>
      <c r="F784">
        <v>386.9</v>
      </c>
      <c r="G784">
        <v>126</v>
      </c>
      <c r="H784">
        <v>384.9</v>
      </c>
      <c r="I784">
        <v>126.3</v>
      </c>
      <c r="J784">
        <v>0.51961548454143935</v>
      </c>
      <c r="K784">
        <v>-0.23752969121139919</v>
      </c>
      <c r="L784" t="s">
        <v>109</v>
      </c>
      <c r="M784" t="s">
        <v>110</v>
      </c>
      <c r="N784">
        <v>2</v>
      </c>
      <c r="O784" t="s">
        <v>126</v>
      </c>
    </row>
    <row r="785" spans="1:15" hidden="1" x14ac:dyDescent="0.35">
      <c r="A785" t="s">
        <v>34</v>
      </c>
      <c r="B785">
        <v>2016</v>
      </c>
      <c r="C785" t="s">
        <v>35</v>
      </c>
      <c r="D785" s="29">
        <v>42401</v>
      </c>
      <c r="E785" t="s">
        <v>75</v>
      </c>
      <c r="F785">
        <v>1555.1</v>
      </c>
      <c r="G785">
        <v>126</v>
      </c>
      <c r="H785">
        <v>1569</v>
      </c>
      <c r="I785">
        <v>126.3</v>
      </c>
      <c r="J785">
        <v>-0.88591459528362604</v>
      </c>
      <c r="K785">
        <v>-0.23752969121139919</v>
      </c>
      <c r="L785" t="s">
        <v>109</v>
      </c>
      <c r="M785" t="s">
        <v>110</v>
      </c>
      <c r="N785">
        <v>2</v>
      </c>
      <c r="O785" t="s">
        <v>126</v>
      </c>
    </row>
    <row r="786" spans="1:15" hidden="1" x14ac:dyDescent="0.35">
      <c r="A786" t="s">
        <v>33</v>
      </c>
      <c r="B786">
        <v>2016</v>
      </c>
      <c r="C786" t="s">
        <v>35</v>
      </c>
      <c r="D786" s="29">
        <v>42401</v>
      </c>
      <c r="E786" t="s">
        <v>17</v>
      </c>
      <c r="F786">
        <v>371.6</v>
      </c>
      <c r="G786">
        <v>123.8</v>
      </c>
      <c r="H786">
        <v>370.5</v>
      </c>
      <c r="I786">
        <v>124.2</v>
      </c>
      <c r="J786">
        <v>0.29689608636977671</v>
      </c>
      <c r="K786">
        <v>-0.32206119162641356</v>
      </c>
      <c r="L786" t="s">
        <v>109</v>
      </c>
      <c r="M786" t="s">
        <v>110</v>
      </c>
      <c r="N786">
        <v>2</v>
      </c>
      <c r="O786" t="s">
        <v>126</v>
      </c>
    </row>
    <row r="787" spans="1:15" hidden="1" x14ac:dyDescent="0.35">
      <c r="A787" t="s">
        <v>33</v>
      </c>
      <c r="B787">
        <v>2016</v>
      </c>
      <c r="C787" t="s">
        <v>35</v>
      </c>
      <c r="D787" s="29">
        <v>42401</v>
      </c>
      <c r="E787" t="s">
        <v>82</v>
      </c>
      <c r="F787">
        <v>359.8</v>
      </c>
      <c r="G787">
        <v>123.8</v>
      </c>
      <c r="H787">
        <v>358.70000000000005</v>
      </c>
      <c r="I787">
        <v>124.2</v>
      </c>
      <c r="J787">
        <v>0.30666294953999601</v>
      </c>
      <c r="K787">
        <v>-0.32206119162641356</v>
      </c>
      <c r="L787" t="s">
        <v>109</v>
      </c>
      <c r="M787" t="s">
        <v>110</v>
      </c>
      <c r="N787">
        <v>2</v>
      </c>
      <c r="O787" t="s">
        <v>126</v>
      </c>
    </row>
    <row r="788" spans="1:15" hidden="1" x14ac:dyDescent="0.35">
      <c r="A788" t="s">
        <v>33</v>
      </c>
      <c r="B788">
        <v>2016</v>
      </c>
      <c r="C788" t="s">
        <v>35</v>
      </c>
      <c r="D788" s="29">
        <v>42401</v>
      </c>
      <c r="E788" t="s">
        <v>83</v>
      </c>
      <c r="F788">
        <v>495.6</v>
      </c>
      <c r="G788">
        <v>123.8</v>
      </c>
      <c r="H788">
        <v>492.5</v>
      </c>
      <c r="I788">
        <v>124.2</v>
      </c>
      <c r="J788">
        <v>0.6294416243654869</v>
      </c>
      <c r="K788">
        <v>-0.32206119162641356</v>
      </c>
      <c r="L788" t="s">
        <v>109</v>
      </c>
      <c r="M788" t="s">
        <v>110</v>
      </c>
      <c r="N788">
        <v>2</v>
      </c>
      <c r="O788" t="s">
        <v>126</v>
      </c>
    </row>
    <row r="789" spans="1:15" hidden="1" x14ac:dyDescent="0.35">
      <c r="A789" t="s">
        <v>33</v>
      </c>
      <c r="B789">
        <v>2016</v>
      </c>
      <c r="C789" t="s">
        <v>35</v>
      </c>
      <c r="D789" s="29">
        <v>42401</v>
      </c>
      <c r="E789" t="s">
        <v>84</v>
      </c>
      <c r="F789">
        <v>239</v>
      </c>
      <c r="G789">
        <v>123.8</v>
      </c>
      <c r="H789">
        <v>238.39999999999998</v>
      </c>
      <c r="I789">
        <v>124.2</v>
      </c>
      <c r="J789">
        <v>0.25167785234900286</v>
      </c>
      <c r="K789">
        <v>-0.32206119162641356</v>
      </c>
      <c r="L789" t="s">
        <v>109</v>
      </c>
      <c r="M789" t="s">
        <v>110</v>
      </c>
      <c r="N789">
        <v>2</v>
      </c>
      <c r="O789" t="s">
        <v>126</v>
      </c>
    </row>
    <row r="790" spans="1:15" hidden="1" x14ac:dyDescent="0.35">
      <c r="A790" t="s">
        <v>33</v>
      </c>
      <c r="B790">
        <v>2016</v>
      </c>
      <c r="C790" t="s">
        <v>35</v>
      </c>
      <c r="D790" s="29">
        <v>42401</v>
      </c>
      <c r="E790" t="s">
        <v>21</v>
      </c>
      <c r="F790">
        <v>116</v>
      </c>
      <c r="G790">
        <v>123.8</v>
      </c>
      <c r="H790">
        <v>116.9</v>
      </c>
      <c r="I790">
        <v>124.2</v>
      </c>
      <c r="J790">
        <v>-0.76988879384089448</v>
      </c>
      <c r="K790">
        <v>-0.32206119162641356</v>
      </c>
      <c r="L790" t="s">
        <v>109</v>
      </c>
      <c r="M790" t="s">
        <v>110</v>
      </c>
      <c r="N790">
        <v>2</v>
      </c>
      <c r="O790" t="s">
        <v>126</v>
      </c>
    </row>
    <row r="791" spans="1:15" hidden="1" x14ac:dyDescent="0.35">
      <c r="A791" t="s">
        <v>33</v>
      </c>
      <c r="B791">
        <v>2016</v>
      </c>
      <c r="C791" t="s">
        <v>35</v>
      </c>
      <c r="D791" s="29">
        <v>42401</v>
      </c>
      <c r="E791" t="s">
        <v>23</v>
      </c>
      <c r="F791">
        <v>119.5</v>
      </c>
      <c r="G791">
        <v>123.8</v>
      </c>
      <c r="H791">
        <v>119.1</v>
      </c>
      <c r="I791">
        <v>124.2</v>
      </c>
      <c r="J791">
        <v>0.33585222502099554</v>
      </c>
      <c r="K791">
        <v>-0.32206119162641356</v>
      </c>
      <c r="L791" t="s">
        <v>109</v>
      </c>
      <c r="M791" t="s">
        <v>110</v>
      </c>
      <c r="N791">
        <v>2</v>
      </c>
      <c r="O791" t="s">
        <v>126</v>
      </c>
    </row>
    <row r="792" spans="1:15" hidden="1" x14ac:dyDescent="0.35">
      <c r="A792" t="s">
        <v>33</v>
      </c>
      <c r="B792">
        <v>2016</v>
      </c>
      <c r="C792" t="s">
        <v>35</v>
      </c>
      <c r="D792" s="29">
        <v>42401</v>
      </c>
      <c r="E792" t="s">
        <v>75</v>
      </c>
      <c r="F792">
        <v>1555.5</v>
      </c>
      <c r="G792">
        <v>123.8</v>
      </c>
      <c r="H792">
        <v>1580.9</v>
      </c>
      <c r="I792">
        <v>124.2</v>
      </c>
      <c r="J792">
        <v>-1.6066797393889614</v>
      </c>
      <c r="K792">
        <v>-0.32206119162641356</v>
      </c>
      <c r="L792" t="s">
        <v>109</v>
      </c>
      <c r="M792" t="s">
        <v>110</v>
      </c>
      <c r="N792">
        <v>2</v>
      </c>
      <c r="O792" t="s">
        <v>126</v>
      </c>
    </row>
    <row r="793" spans="1:15" hidden="1" x14ac:dyDescent="0.35">
      <c r="A793" t="s">
        <v>30</v>
      </c>
      <c r="B793">
        <v>2016</v>
      </c>
      <c r="C793" t="s">
        <v>35</v>
      </c>
      <c r="D793" s="29">
        <v>42401</v>
      </c>
      <c r="E793" t="s">
        <v>17</v>
      </c>
      <c r="F793">
        <v>397.1</v>
      </c>
      <c r="G793">
        <v>127.9</v>
      </c>
      <c r="H793">
        <v>394.70000000000005</v>
      </c>
      <c r="I793">
        <v>128.1</v>
      </c>
      <c r="J793">
        <v>0.60805675196351072</v>
      </c>
      <c r="K793">
        <v>-0.15612802498047512</v>
      </c>
      <c r="L793" t="s">
        <v>109</v>
      </c>
      <c r="M793" t="s">
        <v>110</v>
      </c>
      <c r="N793">
        <v>2</v>
      </c>
      <c r="O793" t="s">
        <v>126</v>
      </c>
    </row>
    <row r="794" spans="1:15" hidden="1" x14ac:dyDescent="0.35">
      <c r="A794" t="s">
        <v>30</v>
      </c>
      <c r="B794">
        <v>2016</v>
      </c>
      <c r="C794" t="s">
        <v>35</v>
      </c>
      <c r="D794" s="29">
        <v>42401</v>
      </c>
      <c r="E794" t="s">
        <v>82</v>
      </c>
      <c r="F794">
        <v>365.4</v>
      </c>
      <c r="G794">
        <v>127.9</v>
      </c>
      <c r="H794">
        <v>363.2</v>
      </c>
      <c r="I794">
        <v>128.1</v>
      </c>
      <c r="J794">
        <v>0.60572687224669297</v>
      </c>
      <c r="K794">
        <v>-0.15612802498047512</v>
      </c>
      <c r="L794" t="s">
        <v>109</v>
      </c>
      <c r="M794" t="s">
        <v>110</v>
      </c>
      <c r="N794">
        <v>2</v>
      </c>
      <c r="O794" t="s">
        <v>126</v>
      </c>
    </row>
    <row r="795" spans="1:15" hidden="1" x14ac:dyDescent="0.35">
      <c r="A795" t="s">
        <v>30</v>
      </c>
      <c r="B795">
        <v>2016</v>
      </c>
      <c r="C795" t="s">
        <v>35</v>
      </c>
      <c r="D795" s="29">
        <v>42401</v>
      </c>
      <c r="E795" t="s">
        <v>83</v>
      </c>
      <c r="F795">
        <v>498.3</v>
      </c>
      <c r="G795">
        <v>127.9</v>
      </c>
      <c r="H795">
        <v>494.19999999999993</v>
      </c>
      <c r="I795">
        <v>128.1</v>
      </c>
      <c r="J795">
        <v>0.8296236341562282</v>
      </c>
      <c r="K795">
        <v>-0.15612802498047512</v>
      </c>
      <c r="L795" t="s">
        <v>109</v>
      </c>
      <c r="M795" t="s">
        <v>110</v>
      </c>
      <c r="N795">
        <v>2</v>
      </c>
      <c r="O795" t="s">
        <v>126</v>
      </c>
    </row>
    <row r="796" spans="1:15" hidden="1" x14ac:dyDescent="0.35">
      <c r="A796" t="s">
        <v>30</v>
      </c>
      <c r="B796">
        <v>2016</v>
      </c>
      <c r="C796" t="s">
        <v>35</v>
      </c>
      <c r="D796" s="29">
        <v>42401</v>
      </c>
      <c r="E796" t="s">
        <v>84</v>
      </c>
      <c r="F796">
        <v>248</v>
      </c>
      <c r="G796">
        <v>127.9</v>
      </c>
      <c r="H796">
        <v>246.7</v>
      </c>
      <c r="I796">
        <v>128.1</v>
      </c>
      <c r="J796">
        <v>0.5269558167815207</v>
      </c>
      <c r="K796">
        <v>-0.15612802498047512</v>
      </c>
      <c r="L796" t="s">
        <v>109</v>
      </c>
      <c r="M796" t="s">
        <v>110</v>
      </c>
      <c r="N796">
        <v>2</v>
      </c>
      <c r="O796" t="s">
        <v>126</v>
      </c>
    </row>
    <row r="797" spans="1:15" hidden="1" x14ac:dyDescent="0.35">
      <c r="A797" t="s">
        <v>30</v>
      </c>
      <c r="B797">
        <v>2016</v>
      </c>
      <c r="C797" t="s">
        <v>35</v>
      </c>
      <c r="D797" s="29">
        <v>42401</v>
      </c>
      <c r="E797" t="s">
        <v>21</v>
      </c>
      <c r="F797">
        <v>127.5</v>
      </c>
      <c r="G797">
        <v>127.9</v>
      </c>
      <c r="H797">
        <v>126.2</v>
      </c>
      <c r="I797">
        <v>128.1</v>
      </c>
      <c r="J797">
        <v>1.0301109350237696</v>
      </c>
      <c r="K797">
        <v>-0.15612802498047512</v>
      </c>
      <c r="L797" t="s">
        <v>109</v>
      </c>
      <c r="M797" t="s">
        <v>110</v>
      </c>
      <c r="N797">
        <v>2</v>
      </c>
      <c r="O797" t="s">
        <v>126</v>
      </c>
    </row>
    <row r="798" spans="1:15" hidden="1" x14ac:dyDescent="0.35">
      <c r="A798" t="s">
        <v>30</v>
      </c>
      <c r="B798">
        <v>2016</v>
      </c>
      <c r="C798" t="s">
        <v>35</v>
      </c>
      <c r="D798" s="29">
        <v>42401</v>
      </c>
      <c r="E798" t="s">
        <v>23</v>
      </c>
      <c r="F798">
        <v>124.3</v>
      </c>
      <c r="G798">
        <v>127.9</v>
      </c>
      <c r="H798">
        <v>123.7</v>
      </c>
      <c r="I798">
        <v>128.1</v>
      </c>
      <c r="J798">
        <v>0.48504446240904953</v>
      </c>
      <c r="K798">
        <v>-0.15612802498047512</v>
      </c>
      <c r="L798" t="s">
        <v>109</v>
      </c>
      <c r="M798" t="s">
        <v>110</v>
      </c>
      <c r="N798">
        <v>2</v>
      </c>
      <c r="O798" t="s">
        <v>126</v>
      </c>
    </row>
    <row r="799" spans="1:15" hidden="1" x14ac:dyDescent="0.35">
      <c r="A799" t="s">
        <v>30</v>
      </c>
      <c r="B799">
        <v>2016</v>
      </c>
      <c r="C799" t="s">
        <v>35</v>
      </c>
      <c r="D799" s="29">
        <v>42401</v>
      </c>
      <c r="E799" t="s">
        <v>75</v>
      </c>
      <c r="F799">
        <v>1557.8</v>
      </c>
      <c r="G799">
        <v>127.9</v>
      </c>
      <c r="H799">
        <v>1565.8000000000002</v>
      </c>
      <c r="I799">
        <v>128.1</v>
      </c>
      <c r="J799">
        <v>-0.51092093498532554</v>
      </c>
      <c r="K799">
        <v>-0.15612802498047512</v>
      </c>
      <c r="L799" t="s">
        <v>109</v>
      </c>
      <c r="M799" t="s">
        <v>110</v>
      </c>
      <c r="N799">
        <v>2</v>
      </c>
      <c r="O799" t="s">
        <v>126</v>
      </c>
    </row>
    <row r="800" spans="1:15" hidden="1" x14ac:dyDescent="0.35">
      <c r="A800" t="s">
        <v>33</v>
      </c>
      <c r="B800">
        <v>2016</v>
      </c>
      <c r="C800" t="s">
        <v>36</v>
      </c>
      <c r="D800" s="29">
        <v>42430</v>
      </c>
      <c r="E800" t="s">
        <v>82</v>
      </c>
      <c r="F800">
        <v>359.8</v>
      </c>
      <c r="G800">
        <v>123.8</v>
      </c>
      <c r="H800">
        <v>359.8</v>
      </c>
      <c r="I800">
        <v>123.8</v>
      </c>
      <c r="J800">
        <v>0</v>
      </c>
      <c r="K800">
        <v>0</v>
      </c>
      <c r="L800" t="s">
        <v>109</v>
      </c>
      <c r="M800" t="s">
        <v>110</v>
      </c>
      <c r="N800">
        <v>3</v>
      </c>
      <c r="O800" t="s">
        <v>111</v>
      </c>
    </row>
    <row r="801" spans="1:15" hidden="1" x14ac:dyDescent="0.35">
      <c r="A801" t="s">
        <v>33</v>
      </c>
      <c r="B801">
        <v>2016</v>
      </c>
      <c r="C801" t="s">
        <v>36</v>
      </c>
      <c r="D801" s="29">
        <v>42430</v>
      </c>
      <c r="E801" t="s">
        <v>75</v>
      </c>
      <c r="F801">
        <v>1546.9</v>
      </c>
      <c r="G801">
        <v>123.8</v>
      </c>
      <c r="H801">
        <v>1555.5</v>
      </c>
      <c r="I801">
        <v>123.8</v>
      </c>
      <c r="J801">
        <v>-0.55287688846029626</v>
      </c>
      <c r="K801">
        <v>0</v>
      </c>
      <c r="L801" t="s">
        <v>109</v>
      </c>
      <c r="M801" t="s">
        <v>110</v>
      </c>
      <c r="N801">
        <v>3</v>
      </c>
      <c r="O801" t="s">
        <v>111</v>
      </c>
    </row>
    <row r="802" spans="1:15" hidden="1" x14ac:dyDescent="0.35">
      <c r="A802" t="s">
        <v>33</v>
      </c>
      <c r="B802">
        <v>2016</v>
      </c>
      <c r="C802" t="s">
        <v>36</v>
      </c>
      <c r="D802" s="29">
        <v>42430</v>
      </c>
      <c r="E802" t="s">
        <v>17</v>
      </c>
      <c r="F802">
        <v>372.2</v>
      </c>
      <c r="G802">
        <v>123.8</v>
      </c>
      <c r="H802">
        <v>371.6</v>
      </c>
      <c r="I802">
        <v>123.8</v>
      </c>
      <c r="J802">
        <v>0.16146393972011999</v>
      </c>
      <c r="K802">
        <v>0</v>
      </c>
      <c r="L802" t="s">
        <v>109</v>
      </c>
      <c r="M802" t="s">
        <v>110</v>
      </c>
      <c r="N802">
        <v>3</v>
      </c>
      <c r="O802" t="s">
        <v>111</v>
      </c>
    </row>
    <row r="803" spans="1:15" hidden="1" x14ac:dyDescent="0.35">
      <c r="A803" t="s">
        <v>33</v>
      </c>
      <c r="B803">
        <v>2016</v>
      </c>
      <c r="C803" t="s">
        <v>36</v>
      </c>
      <c r="D803" s="29">
        <v>42430</v>
      </c>
      <c r="E803" t="s">
        <v>83</v>
      </c>
      <c r="F803">
        <v>497.5</v>
      </c>
      <c r="G803">
        <v>123.8</v>
      </c>
      <c r="H803">
        <v>495.6</v>
      </c>
      <c r="I803">
        <v>123.8</v>
      </c>
      <c r="J803">
        <v>0.38337368845842962</v>
      </c>
      <c r="K803">
        <v>0</v>
      </c>
      <c r="L803" t="s">
        <v>109</v>
      </c>
      <c r="M803" t="s">
        <v>110</v>
      </c>
      <c r="N803">
        <v>3</v>
      </c>
      <c r="O803" t="s">
        <v>111</v>
      </c>
    </row>
    <row r="804" spans="1:15" hidden="1" x14ac:dyDescent="0.35">
      <c r="A804" t="s">
        <v>33</v>
      </c>
      <c r="B804">
        <v>2016</v>
      </c>
      <c r="C804" t="s">
        <v>36</v>
      </c>
      <c r="D804" s="29">
        <v>42430</v>
      </c>
      <c r="E804" t="s">
        <v>84</v>
      </c>
      <c r="F804">
        <v>239.6</v>
      </c>
      <c r="G804">
        <v>123.8</v>
      </c>
      <c r="H804">
        <v>239</v>
      </c>
      <c r="I804">
        <v>123.8</v>
      </c>
      <c r="J804">
        <v>0.25104602510460011</v>
      </c>
      <c r="K804">
        <v>0</v>
      </c>
      <c r="L804" t="s">
        <v>109</v>
      </c>
      <c r="M804" t="s">
        <v>110</v>
      </c>
      <c r="N804">
        <v>3</v>
      </c>
      <c r="O804" t="s">
        <v>111</v>
      </c>
    </row>
    <row r="805" spans="1:15" hidden="1" x14ac:dyDescent="0.35">
      <c r="A805" t="s">
        <v>33</v>
      </c>
      <c r="B805">
        <v>2016</v>
      </c>
      <c r="C805" t="s">
        <v>36</v>
      </c>
      <c r="D805" s="29">
        <v>42430</v>
      </c>
      <c r="E805" t="s">
        <v>21</v>
      </c>
      <c r="F805">
        <v>114.8</v>
      </c>
      <c r="G805">
        <v>123.8</v>
      </c>
      <c r="H805">
        <v>116</v>
      </c>
      <c r="I805">
        <v>123.8</v>
      </c>
      <c r="J805">
        <v>-1.0344827586206922</v>
      </c>
      <c r="K805">
        <v>0</v>
      </c>
      <c r="L805" t="s">
        <v>109</v>
      </c>
      <c r="M805" t="s">
        <v>110</v>
      </c>
      <c r="N805">
        <v>3</v>
      </c>
      <c r="O805" t="s">
        <v>111</v>
      </c>
    </row>
    <row r="806" spans="1:15" hidden="1" x14ac:dyDescent="0.35">
      <c r="A806" t="s">
        <v>33</v>
      </c>
      <c r="B806">
        <v>2016</v>
      </c>
      <c r="C806" t="s">
        <v>36</v>
      </c>
      <c r="D806" s="29">
        <v>42430</v>
      </c>
      <c r="E806" t="s">
        <v>23</v>
      </c>
      <c r="F806">
        <v>119.7</v>
      </c>
      <c r="G806">
        <v>123.8</v>
      </c>
      <c r="H806">
        <v>119.5</v>
      </c>
      <c r="I806">
        <v>123.8</v>
      </c>
      <c r="J806">
        <v>0.16736401673640405</v>
      </c>
      <c r="K806">
        <v>0</v>
      </c>
      <c r="L806" t="s">
        <v>109</v>
      </c>
      <c r="M806" t="s">
        <v>110</v>
      </c>
      <c r="N806">
        <v>3</v>
      </c>
      <c r="O806" t="s">
        <v>111</v>
      </c>
    </row>
    <row r="807" spans="1:15" hidden="1" x14ac:dyDescent="0.35">
      <c r="A807" t="s">
        <v>34</v>
      </c>
      <c r="B807">
        <v>2016</v>
      </c>
      <c r="C807" t="s">
        <v>36</v>
      </c>
      <c r="D807" s="29">
        <v>42430</v>
      </c>
      <c r="E807" t="s">
        <v>75</v>
      </c>
      <c r="F807">
        <v>1552.1000000000001</v>
      </c>
      <c r="G807">
        <v>126</v>
      </c>
      <c r="H807">
        <v>1555.1</v>
      </c>
      <c r="I807">
        <v>126</v>
      </c>
      <c r="J807">
        <v>-0.19291363899426228</v>
      </c>
      <c r="K807">
        <v>0</v>
      </c>
      <c r="L807" t="s">
        <v>109</v>
      </c>
      <c r="M807" t="s">
        <v>110</v>
      </c>
      <c r="N807">
        <v>3</v>
      </c>
      <c r="O807" t="s">
        <v>111</v>
      </c>
    </row>
    <row r="808" spans="1:15" hidden="1" x14ac:dyDescent="0.35">
      <c r="A808" t="s">
        <v>34</v>
      </c>
      <c r="B808">
        <v>2016</v>
      </c>
      <c r="C808" t="s">
        <v>36</v>
      </c>
      <c r="D808" s="29">
        <v>42430</v>
      </c>
      <c r="E808" t="s">
        <v>17</v>
      </c>
      <c r="F808">
        <v>387.9</v>
      </c>
      <c r="G808">
        <v>126</v>
      </c>
      <c r="H808">
        <v>386.9</v>
      </c>
      <c r="I808">
        <v>126</v>
      </c>
      <c r="J808">
        <v>0.25846471956577927</v>
      </c>
      <c r="K808">
        <v>0</v>
      </c>
      <c r="L808" t="s">
        <v>109</v>
      </c>
      <c r="M808" t="s">
        <v>110</v>
      </c>
      <c r="N808">
        <v>3</v>
      </c>
      <c r="O808" t="s">
        <v>111</v>
      </c>
    </row>
    <row r="809" spans="1:15" hidden="1" x14ac:dyDescent="0.35">
      <c r="A809" t="s">
        <v>34</v>
      </c>
      <c r="B809">
        <v>2016</v>
      </c>
      <c r="C809" t="s">
        <v>36</v>
      </c>
      <c r="D809" s="29">
        <v>42430</v>
      </c>
      <c r="E809" t="s">
        <v>82</v>
      </c>
      <c r="F809">
        <v>362.70000000000005</v>
      </c>
      <c r="G809">
        <v>126</v>
      </c>
      <c r="H809">
        <v>362.4</v>
      </c>
      <c r="I809">
        <v>126</v>
      </c>
      <c r="J809">
        <v>8.2781456953661223E-2</v>
      </c>
      <c r="K809">
        <v>0</v>
      </c>
      <c r="L809" t="s">
        <v>109</v>
      </c>
      <c r="M809" t="s">
        <v>110</v>
      </c>
      <c r="N809">
        <v>3</v>
      </c>
      <c r="O809" t="s">
        <v>111</v>
      </c>
    </row>
    <row r="810" spans="1:15" hidden="1" x14ac:dyDescent="0.35">
      <c r="A810" t="s">
        <v>34</v>
      </c>
      <c r="B810">
        <v>2016</v>
      </c>
      <c r="C810" t="s">
        <v>36</v>
      </c>
      <c r="D810" s="29">
        <v>42430</v>
      </c>
      <c r="E810" t="s">
        <v>83</v>
      </c>
      <c r="F810">
        <v>497.50000000000006</v>
      </c>
      <c r="G810">
        <v>126</v>
      </c>
      <c r="H810">
        <v>495.79999999999995</v>
      </c>
      <c r="I810">
        <v>126</v>
      </c>
      <c r="J810">
        <v>0.34288019362648298</v>
      </c>
      <c r="K810">
        <v>0</v>
      </c>
      <c r="L810" t="s">
        <v>109</v>
      </c>
      <c r="M810" t="s">
        <v>110</v>
      </c>
      <c r="N810">
        <v>3</v>
      </c>
      <c r="O810" t="s">
        <v>111</v>
      </c>
    </row>
    <row r="811" spans="1:15" hidden="1" x14ac:dyDescent="0.35">
      <c r="A811" t="s">
        <v>34</v>
      </c>
      <c r="B811">
        <v>2016</v>
      </c>
      <c r="C811" t="s">
        <v>36</v>
      </c>
      <c r="D811" s="29">
        <v>42430</v>
      </c>
      <c r="E811" t="s">
        <v>84</v>
      </c>
      <c r="F811">
        <v>244.39999999999998</v>
      </c>
      <c r="G811">
        <v>126</v>
      </c>
      <c r="H811">
        <v>243.7</v>
      </c>
      <c r="I811">
        <v>126</v>
      </c>
      <c r="J811">
        <v>0.28723840787853455</v>
      </c>
      <c r="K811">
        <v>0</v>
      </c>
      <c r="L811" t="s">
        <v>109</v>
      </c>
      <c r="M811" t="s">
        <v>110</v>
      </c>
      <c r="N811">
        <v>3</v>
      </c>
      <c r="O811" t="s">
        <v>111</v>
      </c>
    </row>
    <row r="812" spans="1:15" hidden="1" x14ac:dyDescent="0.35">
      <c r="A812" t="s">
        <v>34</v>
      </c>
      <c r="B812">
        <v>2016</v>
      </c>
      <c r="C812" t="s">
        <v>36</v>
      </c>
      <c r="D812" s="29">
        <v>42430</v>
      </c>
      <c r="E812" t="s">
        <v>21</v>
      </c>
      <c r="F812">
        <v>122.4</v>
      </c>
      <c r="G812">
        <v>126</v>
      </c>
      <c r="H812">
        <v>123.1</v>
      </c>
      <c r="I812">
        <v>126</v>
      </c>
      <c r="J812">
        <v>-0.56864337936635956</v>
      </c>
      <c r="K812">
        <v>0</v>
      </c>
      <c r="L812" t="s">
        <v>109</v>
      </c>
      <c r="M812" t="s">
        <v>110</v>
      </c>
      <c r="N812">
        <v>3</v>
      </c>
      <c r="O812" t="s">
        <v>111</v>
      </c>
    </row>
    <row r="813" spans="1:15" hidden="1" x14ac:dyDescent="0.35">
      <c r="A813" t="s">
        <v>34</v>
      </c>
      <c r="B813">
        <v>2016</v>
      </c>
      <c r="C813" t="s">
        <v>36</v>
      </c>
      <c r="D813" s="29">
        <v>42430</v>
      </c>
      <c r="E813" t="s">
        <v>23</v>
      </c>
      <c r="F813">
        <v>122.9</v>
      </c>
      <c r="G813">
        <v>126</v>
      </c>
      <c r="H813">
        <v>122.5</v>
      </c>
      <c r="I813">
        <v>126</v>
      </c>
      <c r="J813">
        <v>0.3265306122449026</v>
      </c>
      <c r="K813">
        <v>0</v>
      </c>
      <c r="L813" t="s">
        <v>109</v>
      </c>
      <c r="M813" t="s">
        <v>110</v>
      </c>
      <c r="N813">
        <v>3</v>
      </c>
      <c r="O813" t="s">
        <v>111</v>
      </c>
    </row>
    <row r="814" spans="1:15" hidden="1" x14ac:dyDescent="0.35">
      <c r="A814" t="s">
        <v>30</v>
      </c>
      <c r="B814">
        <v>2016</v>
      </c>
      <c r="C814" t="s">
        <v>36</v>
      </c>
      <c r="D814" s="29">
        <v>42430</v>
      </c>
      <c r="E814" t="s">
        <v>17</v>
      </c>
      <c r="F814">
        <v>398.40000000000003</v>
      </c>
      <c r="G814">
        <v>128</v>
      </c>
      <c r="H814">
        <v>397.1</v>
      </c>
      <c r="I814">
        <v>127.9</v>
      </c>
      <c r="J814">
        <v>0.32737345756736624</v>
      </c>
      <c r="K814">
        <v>7.8186082877243407E-2</v>
      </c>
      <c r="L814" t="s">
        <v>109</v>
      </c>
      <c r="M814" t="s">
        <v>110</v>
      </c>
      <c r="N814">
        <v>3</v>
      </c>
      <c r="O814" t="s">
        <v>111</v>
      </c>
    </row>
    <row r="815" spans="1:15" hidden="1" x14ac:dyDescent="0.35">
      <c r="A815" t="s">
        <v>30</v>
      </c>
      <c r="B815">
        <v>2016</v>
      </c>
      <c r="C815" t="s">
        <v>36</v>
      </c>
      <c r="D815" s="29">
        <v>42430</v>
      </c>
      <c r="E815" t="s">
        <v>82</v>
      </c>
      <c r="F815">
        <v>366</v>
      </c>
      <c r="G815">
        <v>128</v>
      </c>
      <c r="H815">
        <v>365.4</v>
      </c>
      <c r="I815">
        <v>127.9</v>
      </c>
      <c r="J815">
        <v>0.16420361247948079</v>
      </c>
      <c r="K815">
        <v>7.8186082877243407E-2</v>
      </c>
      <c r="L815" t="s">
        <v>109</v>
      </c>
      <c r="M815" t="s">
        <v>110</v>
      </c>
      <c r="N815">
        <v>3</v>
      </c>
      <c r="O815" t="s">
        <v>111</v>
      </c>
    </row>
    <row r="816" spans="1:15" hidden="1" x14ac:dyDescent="0.35">
      <c r="A816" t="s">
        <v>30</v>
      </c>
      <c r="B816">
        <v>2016</v>
      </c>
      <c r="C816" t="s">
        <v>36</v>
      </c>
      <c r="D816" s="29">
        <v>42430</v>
      </c>
      <c r="E816" t="s">
        <v>83</v>
      </c>
      <c r="F816">
        <v>499.79999999999995</v>
      </c>
      <c r="G816">
        <v>128</v>
      </c>
      <c r="H816">
        <v>498.3</v>
      </c>
      <c r="I816">
        <v>127.9</v>
      </c>
      <c r="J816">
        <v>0.30102347983141542</v>
      </c>
      <c r="K816">
        <v>7.8186082877243407E-2</v>
      </c>
      <c r="L816" t="s">
        <v>109</v>
      </c>
      <c r="M816" t="s">
        <v>110</v>
      </c>
      <c r="N816">
        <v>3</v>
      </c>
      <c r="O816" t="s">
        <v>111</v>
      </c>
    </row>
    <row r="817" spans="1:15" hidden="1" x14ac:dyDescent="0.35">
      <c r="A817" t="s">
        <v>30</v>
      </c>
      <c r="B817">
        <v>2016</v>
      </c>
      <c r="C817" t="s">
        <v>36</v>
      </c>
      <c r="D817" s="29">
        <v>42430</v>
      </c>
      <c r="E817" t="s">
        <v>84</v>
      </c>
      <c r="F817">
        <v>248.8</v>
      </c>
      <c r="G817">
        <v>128</v>
      </c>
      <c r="H817">
        <v>248</v>
      </c>
      <c r="I817">
        <v>127.9</v>
      </c>
      <c r="J817">
        <v>0.32258064516129492</v>
      </c>
      <c r="K817">
        <v>7.8186082877243407E-2</v>
      </c>
      <c r="L817" t="s">
        <v>109</v>
      </c>
      <c r="M817" t="s">
        <v>110</v>
      </c>
      <c r="N817">
        <v>3</v>
      </c>
      <c r="O817" t="s">
        <v>111</v>
      </c>
    </row>
    <row r="818" spans="1:15" hidden="1" x14ac:dyDescent="0.35">
      <c r="A818" t="s">
        <v>30</v>
      </c>
      <c r="B818">
        <v>2016</v>
      </c>
      <c r="C818" t="s">
        <v>36</v>
      </c>
      <c r="D818" s="29">
        <v>42430</v>
      </c>
      <c r="E818" t="s">
        <v>21</v>
      </c>
      <c r="F818">
        <v>127</v>
      </c>
      <c r="G818">
        <v>128</v>
      </c>
      <c r="H818">
        <v>127.5</v>
      </c>
      <c r="I818">
        <v>127.9</v>
      </c>
      <c r="J818">
        <v>-0.39215686274509803</v>
      </c>
      <c r="K818">
        <v>7.8186082877243407E-2</v>
      </c>
      <c r="L818" t="s">
        <v>109</v>
      </c>
      <c r="M818" t="s">
        <v>110</v>
      </c>
      <c r="N818">
        <v>3</v>
      </c>
      <c r="O818" t="s">
        <v>111</v>
      </c>
    </row>
    <row r="819" spans="1:15" hidden="1" x14ac:dyDescent="0.35">
      <c r="A819" t="s">
        <v>30</v>
      </c>
      <c r="B819">
        <v>2016</v>
      </c>
      <c r="C819" t="s">
        <v>36</v>
      </c>
      <c r="D819" s="29">
        <v>42430</v>
      </c>
      <c r="E819" t="s">
        <v>23</v>
      </c>
      <c r="F819">
        <v>124.8</v>
      </c>
      <c r="G819">
        <v>128</v>
      </c>
      <c r="H819">
        <v>124.3</v>
      </c>
      <c r="I819">
        <v>127.9</v>
      </c>
      <c r="J819">
        <v>0.40225261464199519</v>
      </c>
      <c r="K819">
        <v>7.8186082877243407E-2</v>
      </c>
      <c r="L819" t="s">
        <v>109</v>
      </c>
      <c r="M819" t="s">
        <v>110</v>
      </c>
      <c r="N819">
        <v>3</v>
      </c>
      <c r="O819" t="s">
        <v>111</v>
      </c>
    </row>
    <row r="820" spans="1:15" hidden="1" x14ac:dyDescent="0.35">
      <c r="A820" t="s">
        <v>30</v>
      </c>
      <c r="B820">
        <v>2016</v>
      </c>
      <c r="C820" t="s">
        <v>36</v>
      </c>
      <c r="D820" s="29">
        <v>42430</v>
      </c>
      <c r="E820" t="s">
        <v>75</v>
      </c>
      <c r="F820">
        <v>1557.8000000000002</v>
      </c>
      <c r="G820">
        <v>128</v>
      </c>
      <c r="H820">
        <v>1557.8</v>
      </c>
      <c r="I820">
        <v>127.9</v>
      </c>
      <c r="J820">
        <v>1.4595819453282326E-14</v>
      </c>
      <c r="K820">
        <v>7.8186082877243407E-2</v>
      </c>
      <c r="L820" t="s">
        <v>109</v>
      </c>
      <c r="M820" t="s">
        <v>110</v>
      </c>
      <c r="N820">
        <v>3</v>
      </c>
      <c r="O820" t="s">
        <v>111</v>
      </c>
    </row>
    <row r="821" spans="1:15" hidden="1" x14ac:dyDescent="0.35">
      <c r="A821" t="s">
        <v>34</v>
      </c>
      <c r="B821">
        <v>2016</v>
      </c>
      <c r="C821" t="s">
        <v>37</v>
      </c>
      <c r="D821" s="29">
        <v>42461</v>
      </c>
      <c r="E821" t="s">
        <v>23</v>
      </c>
      <c r="F821">
        <v>123.2</v>
      </c>
      <c r="G821">
        <v>127.3</v>
      </c>
      <c r="H821">
        <v>122.9</v>
      </c>
      <c r="I821">
        <v>126</v>
      </c>
      <c r="J821">
        <v>0.24410089503661281</v>
      </c>
      <c r="K821">
        <v>1.0317460317460294</v>
      </c>
      <c r="L821" t="s">
        <v>109</v>
      </c>
      <c r="M821" t="s">
        <v>124</v>
      </c>
      <c r="N821">
        <v>4</v>
      </c>
      <c r="O821" t="s">
        <v>132</v>
      </c>
    </row>
    <row r="822" spans="1:15" hidden="1" x14ac:dyDescent="0.35">
      <c r="A822" t="s">
        <v>34</v>
      </c>
      <c r="B822">
        <v>2016</v>
      </c>
      <c r="C822" t="s">
        <v>37</v>
      </c>
      <c r="D822" s="29">
        <v>42461</v>
      </c>
      <c r="E822" t="s">
        <v>21</v>
      </c>
      <c r="F822">
        <v>122.3</v>
      </c>
      <c r="G822">
        <v>127.3</v>
      </c>
      <c r="H822">
        <v>122.4</v>
      </c>
      <c r="I822">
        <v>126</v>
      </c>
      <c r="J822">
        <v>-8.1699346405235726E-2</v>
      </c>
      <c r="K822">
        <v>1.0317460317460294</v>
      </c>
      <c r="L822" t="s">
        <v>109</v>
      </c>
      <c r="M822" t="s">
        <v>124</v>
      </c>
      <c r="N822">
        <v>4</v>
      </c>
      <c r="O822" t="s">
        <v>132</v>
      </c>
    </row>
    <row r="823" spans="1:15" hidden="1" x14ac:dyDescent="0.35">
      <c r="A823" t="s">
        <v>34</v>
      </c>
      <c r="B823">
        <v>2016</v>
      </c>
      <c r="C823" t="s">
        <v>37</v>
      </c>
      <c r="D823" s="29">
        <v>42461</v>
      </c>
      <c r="E823" t="s">
        <v>84</v>
      </c>
      <c r="F823">
        <v>245.5</v>
      </c>
      <c r="G823">
        <v>127.3</v>
      </c>
      <c r="H823">
        <v>244.39999999999998</v>
      </c>
      <c r="I823">
        <v>126</v>
      </c>
      <c r="J823">
        <v>0.45008183306056587</v>
      </c>
      <c r="K823">
        <v>1.0317460317460294</v>
      </c>
      <c r="L823" t="s">
        <v>109</v>
      </c>
      <c r="M823" t="s">
        <v>124</v>
      </c>
      <c r="N823">
        <v>4</v>
      </c>
      <c r="O823" t="s">
        <v>132</v>
      </c>
    </row>
    <row r="824" spans="1:15" hidden="1" x14ac:dyDescent="0.35">
      <c r="A824" t="s">
        <v>34</v>
      </c>
      <c r="B824">
        <v>2016</v>
      </c>
      <c r="C824" t="s">
        <v>37</v>
      </c>
      <c r="D824" s="29">
        <v>42461</v>
      </c>
      <c r="E824" t="s">
        <v>83</v>
      </c>
      <c r="F824">
        <v>499.9</v>
      </c>
      <c r="G824">
        <v>127.3</v>
      </c>
      <c r="H824">
        <v>497.50000000000006</v>
      </c>
      <c r="I824">
        <v>126</v>
      </c>
      <c r="J824">
        <v>0.48241206030149153</v>
      </c>
      <c r="K824">
        <v>1.0317460317460294</v>
      </c>
      <c r="L824" t="s">
        <v>109</v>
      </c>
      <c r="M824" t="s">
        <v>124</v>
      </c>
      <c r="N824">
        <v>4</v>
      </c>
      <c r="O824" t="s">
        <v>132</v>
      </c>
    </row>
    <row r="825" spans="1:15" hidden="1" x14ac:dyDescent="0.35">
      <c r="A825" t="s">
        <v>34</v>
      </c>
      <c r="B825">
        <v>2016</v>
      </c>
      <c r="C825" t="s">
        <v>37</v>
      </c>
      <c r="D825" s="29">
        <v>42461</v>
      </c>
      <c r="E825" t="s">
        <v>82</v>
      </c>
      <c r="F825">
        <v>365.4</v>
      </c>
      <c r="G825">
        <v>127.3</v>
      </c>
      <c r="H825">
        <v>362.70000000000005</v>
      </c>
      <c r="I825">
        <v>126</v>
      </c>
      <c r="J825">
        <v>0.74441687344911256</v>
      </c>
      <c r="K825">
        <v>1.0317460317460294</v>
      </c>
      <c r="L825" t="s">
        <v>109</v>
      </c>
      <c r="M825" t="s">
        <v>124</v>
      </c>
      <c r="N825">
        <v>4</v>
      </c>
      <c r="O825" t="s">
        <v>132</v>
      </c>
    </row>
    <row r="826" spans="1:15" hidden="1" x14ac:dyDescent="0.35">
      <c r="A826" t="s">
        <v>34</v>
      </c>
      <c r="B826">
        <v>2016</v>
      </c>
      <c r="C826" t="s">
        <v>37</v>
      </c>
      <c r="D826" s="29">
        <v>42461</v>
      </c>
      <c r="E826" t="s">
        <v>17</v>
      </c>
      <c r="F826">
        <v>389.20000000000005</v>
      </c>
      <c r="G826">
        <v>127.3</v>
      </c>
      <c r="H826">
        <v>387.9</v>
      </c>
      <c r="I826">
        <v>126</v>
      </c>
      <c r="J826">
        <v>0.33513792214490029</v>
      </c>
      <c r="K826">
        <v>1.0317460317460294</v>
      </c>
      <c r="L826" t="s">
        <v>109</v>
      </c>
      <c r="M826" t="s">
        <v>124</v>
      </c>
      <c r="N826">
        <v>4</v>
      </c>
      <c r="O826" t="s">
        <v>132</v>
      </c>
    </row>
    <row r="827" spans="1:15" hidden="1" x14ac:dyDescent="0.35">
      <c r="A827" t="s">
        <v>34</v>
      </c>
      <c r="B827">
        <v>2016</v>
      </c>
      <c r="C827" t="s">
        <v>37</v>
      </c>
      <c r="D827" s="29">
        <v>42461</v>
      </c>
      <c r="E827" t="s">
        <v>75</v>
      </c>
      <c r="F827">
        <v>1577.7</v>
      </c>
      <c r="G827">
        <v>127.3</v>
      </c>
      <c r="H827">
        <v>1552.1000000000001</v>
      </c>
      <c r="I827">
        <v>126</v>
      </c>
      <c r="J827">
        <v>1.6493782617099353</v>
      </c>
      <c r="K827">
        <v>1.0317460317460294</v>
      </c>
      <c r="L827" t="s">
        <v>109</v>
      </c>
      <c r="M827" t="s">
        <v>124</v>
      </c>
      <c r="N827">
        <v>4</v>
      </c>
      <c r="O827" t="s">
        <v>132</v>
      </c>
    </row>
    <row r="828" spans="1:15" hidden="1" x14ac:dyDescent="0.35">
      <c r="A828" t="s">
        <v>33</v>
      </c>
      <c r="B828">
        <v>2016</v>
      </c>
      <c r="C828" t="s">
        <v>37</v>
      </c>
      <c r="D828" s="29">
        <v>42461</v>
      </c>
      <c r="E828" t="s">
        <v>17</v>
      </c>
      <c r="F828">
        <v>373.1</v>
      </c>
      <c r="G828">
        <v>125.3</v>
      </c>
      <c r="H828">
        <v>372.2</v>
      </c>
      <c r="I828">
        <v>123.8</v>
      </c>
      <c r="J828">
        <v>0.24180548092424345</v>
      </c>
      <c r="K828">
        <v>1.2116316639741518</v>
      </c>
      <c r="L828" t="s">
        <v>109</v>
      </c>
      <c r="M828" t="s">
        <v>124</v>
      </c>
      <c r="N828">
        <v>4</v>
      </c>
      <c r="O828" t="s">
        <v>132</v>
      </c>
    </row>
    <row r="829" spans="1:15" hidden="1" x14ac:dyDescent="0.35">
      <c r="A829" t="s">
        <v>33</v>
      </c>
      <c r="B829">
        <v>2016</v>
      </c>
      <c r="C829" t="s">
        <v>37</v>
      </c>
      <c r="D829" s="29">
        <v>42461</v>
      </c>
      <c r="E829" t="s">
        <v>82</v>
      </c>
      <c r="F829">
        <v>363.2</v>
      </c>
      <c r="G829">
        <v>125.3</v>
      </c>
      <c r="H829">
        <v>359.8</v>
      </c>
      <c r="I829">
        <v>123.8</v>
      </c>
      <c r="J829">
        <v>0.94496942745969348</v>
      </c>
      <c r="K829">
        <v>1.2116316639741518</v>
      </c>
      <c r="L829" t="s">
        <v>109</v>
      </c>
      <c r="M829" t="s">
        <v>124</v>
      </c>
      <c r="N829">
        <v>4</v>
      </c>
      <c r="O829" t="s">
        <v>132</v>
      </c>
    </row>
    <row r="830" spans="1:15" hidden="1" x14ac:dyDescent="0.35">
      <c r="A830" t="s">
        <v>33</v>
      </c>
      <c r="B830">
        <v>2016</v>
      </c>
      <c r="C830" t="s">
        <v>37</v>
      </c>
      <c r="D830" s="29">
        <v>42461</v>
      </c>
      <c r="E830" t="s">
        <v>83</v>
      </c>
      <c r="F830">
        <v>499.70000000000005</v>
      </c>
      <c r="G830">
        <v>125.3</v>
      </c>
      <c r="H830">
        <v>497.5</v>
      </c>
      <c r="I830">
        <v>123.8</v>
      </c>
      <c r="J830">
        <v>0.44221105527639099</v>
      </c>
      <c r="K830">
        <v>1.2116316639741518</v>
      </c>
      <c r="L830" t="s">
        <v>109</v>
      </c>
      <c r="M830" t="s">
        <v>124</v>
      </c>
      <c r="N830">
        <v>4</v>
      </c>
      <c r="O830" t="s">
        <v>132</v>
      </c>
    </row>
    <row r="831" spans="1:15" hidden="1" x14ac:dyDescent="0.35">
      <c r="A831" t="s">
        <v>33</v>
      </c>
      <c r="B831">
        <v>2016</v>
      </c>
      <c r="C831" t="s">
        <v>37</v>
      </c>
      <c r="D831" s="29">
        <v>42461</v>
      </c>
      <c r="E831" t="s">
        <v>84</v>
      </c>
      <c r="F831">
        <v>241</v>
      </c>
      <c r="G831">
        <v>125.3</v>
      </c>
      <c r="H831">
        <v>239.6</v>
      </c>
      <c r="I831">
        <v>123.8</v>
      </c>
      <c r="J831">
        <v>0.58430717863105408</v>
      </c>
      <c r="K831">
        <v>1.2116316639741518</v>
      </c>
      <c r="L831" t="s">
        <v>109</v>
      </c>
      <c r="M831" t="s">
        <v>124</v>
      </c>
      <c r="N831">
        <v>4</v>
      </c>
      <c r="O831" t="s">
        <v>132</v>
      </c>
    </row>
    <row r="832" spans="1:15" hidden="1" x14ac:dyDescent="0.35">
      <c r="A832" t="s">
        <v>33</v>
      </c>
      <c r="B832">
        <v>2016</v>
      </c>
      <c r="C832" t="s">
        <v>37</v>
      </c>
      <c r="D832" s="29">
        <v>42461</v>
      </c>
      <c r="E832" t="s">
        <v>21</v>
      </c>
      <c r="F832">
        <v>114.6</v>
      </c>
      <c r="G832">
        <v>125.3</v>
      </c>
      <c r="H832">
        <v>114.8</v>
      </c>
      <c r="I832">
        <v>123.8</v>
      </c>
      <c r="J832">
        <v>-0.17421602787456694</v>
      </c>
      <c r="K832">
        <v>1.2116316639741518</v>
      </c>
      <c r="L832" t="s">
        <v>109</v>
      </c>
      <c r="M832" t="s">
        <v>124</v>
      </c>
      <c r="N832">
        <v>4</v>
      </c>
      <c r="O832" t="s">
        <v>132</v>
      </c>
    </row>
    <row r="833" spans="1:15" hidden="1" x14ac:dyDescent="0.35">
      <c r="A833" t="s">
        <v>33</v>
      </c>
      <c r="B833">
        <v>2016</v>
      </c>
      <c r="C833" t="s">
        <v>37</v>
      </c>
      <c r="D833" s="29">
        <v>42461</v>
      </c>
      <c r="E833" t="s">
        <v>23</v>
      </c>
      <c r="F833">
        <v>120</v>
      </c>
      <c r="G833">
        <v>125.3</v>
      </c>
      <c r="H833">
        <v>119.7</v>
      </c>
      <c r="I833">
        <v>123.8</v>
      </c>
      <c r="J833">
        <v>0.2506265664160377</v>
      </c>
      <c r="K833">
        <v>1.2116316639741518</v>
      </c>
      <c r="L833" t="s">
        <v>109</v>
      </c>
      <c r="M833" t="s">
        <v>124</v>
      </c>
      <c r="N833">
        <v>4</v>
      </c>
      <c r="O833" t="s">
        <v>132</v>
      </c>
    </row>
    <row r="834" spans="1:15" hidden="1" x14ac:dyDescent="0.35">
      <c r="A834" t="s">
        <v>33</v>
      </c>
      <c r="B834">
        <v>2016</v>
      </c>
      <c r="C834" t="s">
        <v>37</v>
      </c>
      <c r="D834" s="29">
        <v>42461</v>
      </c>
      <c r="E834" t="s">
        <v>75</v>
      </c>
      <c r="F834">
        <v>1585.2</v>
      </c>
      <c r="G834">
        <v>125.3</v>
      </c>
      <c r="H834">
        <v>1546.9</v>
      </c>
      <c r="I834">
        <v>123.8</v>
      </c>
      <c r="J834">
        <v>2.4759195810976764</v>
      </c>
      <c r="K834">
        <v>1.2116316639741518</v>
      </c>
      <c r="L834" t="s">
        <v>109</v>
      </c>
      <c r="M834" t="s">
        <v>124</v>
      </c>
      <c r="N834">
        <v>4</v>
      </c>
      <c r="O834" t="s">
        <v>132</v>
      </c>
    </row>
    <row r="835" spans="1:15" hidden="1" x14ac:dyDescent="0.35">
      <c r="A835" t="s">
        <v>30</v>
      </c>
      <c r="B835">
        <v>2016</v>
      </c>
      <c r="C835" t="s">
        <v>37</v>
      </c>
      <c r="D835" s="29">
        <v>42461</v>
      </c>
      <c r="E835" t="s">
        <v>17</v>
      </c>
      <c r="F835">
        <v>400</v>
      </c>
      <c r="G835">
        <v>129</v>
      </c>
      <c r="H835">
        <v>398.40000000000003</v>
      </c>
      <c r="I835">
        <v>128</v>
      </c>
      <c r="J835">
        <v>0.40160642570280264</v>
      </c>
      <c r="K835">
        <v>0.78125</v>
      </c>
      <c r="L835" t="s">
        <v>109</v>
      </c>
      <c r="M835" t="s">
        <v>124</v>
      </c>
      <c r="N835">
        <v>4</v>
      </c>
      <c r="O835" t="s">
        <v>132</v>
      </c>
    </row>
    <row r="836" spans="1:15" hidden="1" x14ac:dyDescent="0.35">
      <c r="A836" t="s">
        <v>30</v>
      </c>
      <c r="B836">
        <v>2016</v>
      </c>
      <c r="C836" t="s">
        <v>37</v>
      </c>
      <c r="D836" s="29">
        <v>42461</v>
      </c>
      <c r="E836" t="s">
        <v>82</v>
      </c>
      <c r="F836">
        <v>367.9</v>
      </c>
      <c r="G836">
        <v>129</v>
      </c>
      <c r="H836">
        <v>366</v>
      </c>
      <c r="I836">
        <v>128</v>
      </c>
      <c r="J836">
        <v>0.51912568306010309</v>
      </c>
      <c r="K836">
        <v>0.78125</v>
      </c>
      <c r="L836" t="s">
        <v>109</v>
      </c>
      <c r="M836" t="s">
        <v>124</v>
      </c>
      <c r="N836">
        <v>4</v>
      </c>
      <c r="O836" t="s">
        <v>132</v>
      </c>
    </row>
    <row r="837" spans="1:15" hidden="1" x14ac:dyDescent="0.35">
      <c r="A837" t="s">
        <v>30</v>
      </c>
      <c r="B837">
        <v>2016</v>
      </c>
      <c r="C837" t="s">
        <v>37</v>
      </c>
      <c r="D837" s="29">
        <v>42461</v>
      </c>
      <c r="E837" t="s">
        <v>83</v>
      </c>
      <c r="F837">
        <v>502.5</v>
      </c>
      <c r="G837">
        <v>129</v>
      </c>
      <c r="H837">
        <v>499.79999999999995</v>
      </c>
      <c r="I837">
        <v>128</v>
      </c>
      <c r="J837">
        <v>0.54021608643458296</v>
      </c>
      <c r="K837">
        <v>0.78125</v>
      </c>
      <c r="L837" t="s">
        <v>109</v>
      </c>
      <c r="M837" t="s">
        <v>124</v>
      </c>
      <c r="N837">
        <v>4</v>
      </c>
      <c r="O837" t="s">
        <v>132</v>
      </c>
    </row>
    <row r="838" spans="1:15" hidden="1" x14ac:dyDescent="0.35">
      <c r="A838" t="s">
        <v>30</v>
      </c>
      <c r="B838">
        <v>2016</v>
      </c>
      <c r="C838" t="s">
        <v>37</v>
      </c>
      <c r="D838" s="29">
        <v>42461</v>
      </c>
      <c r="E838" t="s">
        <v>84</v>
      </c>
      <c r="F838">
        <v>249.7</v>
      </c>
      <c r="G838">
        <v>129</v>
      </c>
      <c r="H838">
        <v>248.8</v>
      </c>
      <c r="I838">
        <v>128</v>
      </c>
      <c r="J838">
        <v>0.36173633440513553</v>
      </c>
      <c r="K838">
        <v>0.78125</v>
      </c>
      <c r="L838" t="s">
        <v>109</v>
      </c>
      <c r="M838" t="s">
        <v>124</v>
      </c>
      <c r="N838">
        <v>4</v>
      </c>
      <c r="O838" t="s">
        <v>132</v>
      </c>
    </row>
    <row r="839" spans="1:15" hidden="1" x14ac:dyDescent="0.35">
      <c r="A839" t="s">
        <v>30</v>
      </c>
      <c r="B839">
        <v>2016</v>
      </c>
      <c r="C839" t="s">
        <v>37</v>
      </c>
      <c r="D839" s="29">
        <v>42461</v>
      </c>
      <c r="E839" t="s">
        <v>21</v>
      </c>
      <c r="F839">
        <v>127</v>
      </c>
      <c r="G839">
        <v>129</v>
      </c>
      <c r="H839">
        <v>127</v>
      </c>
      <c r="I839">
        <v>128</v>
      </c>
      <c r="J839">
        <v>0</v>
      </c>
      <c r="K839">
        <v>0.78125</v>
      </c>
      <c r="L839" t="s">
        <v>109</v>
      </c>
      <c r="M839" t="s">
        <v>124</v>
      </c>
      <c r="N839">
        <v>4</v>
      </c>
      <c r="O839" t="s">
        <v>132</v>
      </c>
    </row>
    <row r="840" spans="1:15" hidden="1" x14ac:dyDescent="0.35">
      <c r="A840" t="s">
        <v>30</v>
      </c>
      <c r="B840">
        <v>2016</v>
      </c>
      <c r="C840" t="s">
        <v>37</v>
      </c>
      <c r="D840" s="29">
        <v>42461</v>
      </c>
      <c r="E840" t="s">
        <v>23</v>
      </c>
      <c r="F840">
        <v>125.2</v>
      </c>
      <c r="G840">
        <v>129</v>
      </c>
      <c r="H840">
        <v>124.8</v>
      </c>
      <c r="I840">
        <v>128</v>
      </c>
      <c r="J840">
        <v>0.32051282051282504</v>
      </c>
      <c r="K840">
        <v>0.78125</v>
      </c>
      <c r="L840" t="s">
        <v>109</v>
      </c>
      <c r="M840" t="s">
        <v>124</v>
      </c>
      <c r="N840">
        <v>4</v>
      </c>
      <c r="O840" t="s">
        <v>132</v>
      </c>
    </row>
    <row r="841" spans="1:15" hidden="1" x14ac:dyDescent="0.35">
      <c r="A841" t="s">
        <v>30</v>
      </c>
      <c r="B841">
        <v>2016</v>
      </c>
      <c r="C841" t="s">
        <v>37</v>
      </c>
      <c r="D841" s="29">
        <v>42461</v>
      </c>
      <c r="E841" t="s">
        <v>75</v>
      </c>
      <c r="F841">
        <v>1576.2000000000003</v>
      </c>
      <c r="G841">
        <v>129</v>
      </c>
      <c r="H841">
        <v>1557.8000000000002</v>
      </c>
      <c r="I841">
        <v>128</v>
      </c>
      <c r="J841">
        <v>1.1811529079471106</v>
      </c>
      <c r="K841">
        <v>0.78125</v>
      </c>
      <c r="L841" t="s">
        <v>109</v>
      </c>
      <c r="M841" t="s">
        <v>124</v>
      </c>
      <c r="N841">
        <v>4</v>
      </c>
      <c r="O841" t="s">
        <v>132</v>
      </c>
    </row>
    <row r="842" spans="1:15" hidden="1" x14ac:dyDescent="0.35">
      <c r="A842" t="s">
        <v>34</v>
      </c>
      <c r="B842">
        <v>2016</v>
      </c>
      <c r="C842" t="s">
        <v>38</v>
      </c>
      <c r="D842" s="29">
        <v>42491</v>
      </c>
      <c r="E842" t="s">
        <v>23</v>
      </c>
      <c r="F842">
        <v>123.7</v>
      </c>
      <c r="G842">
        <v>128.6</v>
      </c>
      <c r="H842">
        <v>123.2</v>
      </c>
      <c r="I842">
        <v>127.3</v>
      </c>
      <c r="J842">
        <v>0.40584415584415579</v>
      </c>
      <c r="K842">
        <v>1.0212097407698328</v>
      </c>
      <c r="L842" t="s">
        <v>109</v>
      </c>
      <c r="M842" t="s">
        <v>124</v>
      </c>
      <c r="N842">
        <v>5</v>
      </c>
      <c r="O842" t="s">
        <v>38</v>
      </c>
    </row>
    <row r="843" spans="1:15" hidden="1" x14ac:dyDescent="0.35">
      <c r="A843" t="s">
        <v>34</v>
      </c>
      <c r="B843">
        <v>2016</v>
      </c>
      <c r="C843" t="s">
        <v>38</v>
      </c>
      <c r="D843" s="29">
        <v>42491</v>
      </c>
      <c r="E843" t="s">
        <v>21</v>
      </c>
      <c r="F843">
        <v>122.7</v>
      </c>
      <c r="G843">
        <v>128.6</v>
      </c>
      <c r="H843">
        <v>122.3</v>
      </c>
      <c r="I843">
        <v>127.3</v>
      </c>
      <c r="J843">
        <v>0.32706459525756804</v>
      </c>
      <c r="K843">
        <v>1.0212097407698328</v>
      </c>
      <c r="L843" t="s">
        <v>109</v>
      </c>
      <c r="M843" t="s">
        <v>124</v>
      </c>
      <c r="N843">
        <v>5</v>
      </c>
      <c r="O843" t="s">
        <v>38</v>
      </c>
    </row>
    <row r="844" spans="1:15" hidden="1" x14ac:dyDescent="0.35">
      <c r="A844" t="s">
        <v>34</v>
      </c>
      <c r="B844">
        <v>2016</v>
      </c>
      <c r="C844" t="s">
        <v>38</v>
      </c>
      <c r="D844" s="29">
        <v>42491</v>
      </c>
      <c r="E844" t="s">
        <v>84</v>
      </c>
      <c r="F844">
        <v>246.7</v>
      </c>
      <c r="G844">
        <v>128.6</v>
      </c>
      <c r="H844">
        <v>245.5</v>
      </c>
      <c r="I844">
        <v>127.3</v>
      </c>
      <c r="J844">
        <v>0.48879837067209314</v>
      </c>
      <c r="K844">
        <v>1.0212097407698328</v>
      </c>
      <c r="L844" t="s">
        <v>109</v>
      </c>
      <c r="M844" t="s">
        <v>124</v>
      </c>
      <c r="N844">
        <v>5</v>
      </c>
      <c r="O844" t="s">
        <v>38</v>
      </c>
    </row>
    <row r="845" spans="1:15" hidden="1" x14ac:dyDescent="0.35">
      <c r="A845" t="s">
        <v>34</v>
      </c>
      <c r="B845">
        <v>2016</v>
      </c>
      <c r="C845" t="s">
        <v>38</v>
      </c>
      <c r="D845" s="29">
        <v>42491</v>
      </c>
      <c r="E845" t="s">
        <v>83</v>
      </c>
      <c r="F845">
        <v>502.59999999999997</v>
      </c>
      <c r="G845">
        <v>128.6</v>
      </c>
      <c r="H845">
        <v>499.9</v>
      </c>
      <c r="I845">
        <v>127.3</v>
      </c>
      <c r="J845">
        <v>0.54010802160431859</v>
      </c>
      <c r="K845">
        <v>1.0212097407698328</v>
      </c>
      <c r="L845" t="s">
        <v>109</v>
      </c>
      <c r="M845" t="s">
        <v>124</v>
      </c>
      <c r="N845">
        <v>5</v>
      </c>
      <c r="O845" t="s">
        <v>38</v>
      </c>
    </row>
    <row r="846" spans="1:15" hidden="1" x14ac:dyDescent="0.35">
      <c r="A846" t="s">
        <v>34</v>
      </c>
      <c r="B846">
        <v>2016</v>
      </c>
      <c r="C846" t="s">
        <v>38</v>
      </c>
      <c r="D846" s="29">
        <v>42491</v>
      </c>
      <c r="E846" t="s">
        <v>82</v>
      </c>
      <c r="F846">
        <v>367.3</v>
      </c>
      <c r="G846">
        <v>128.6</v>
      </c>
      <c r="H846">
        <v>365.4</v>
      </c>
      <c r="I846">
        <v>127.3</v>
      </c>
      <c r="J846">
        <v>0.51997810618501206</v>
      </c>
      <c r="K846">
        <v>1.0212097407698328</v>
      </c>
      <c r="L846" t="s">
        <v>109</v>
      </c>
      <c r="M846" t="s">
        <v>124</v>
      </c>
      <c r="N846">
        <v>5</v>
      </c>
      <c r="O846" t="s">
        <v>38</v>
      </c>
    </row>
    <row r="847" spans="1:15" hidden="1" x14ac:dyDescent="0.35">
      <c r="A847" t="s">
        <v>34</v>
      </c>
      <c r="B847">
        <v>2016</v>
      </c>
      <c r="C847" t="s">
        <v>38</v>
      </c>
      <c r="D847" s="29">
        <v>42491</v>
      </c>
      <c r="E847" t="s">
        <v>17</v>
      </c>
      <c r="F847">
        <v>390.4</v>
      </c>
      <c r="G847">
        <v>128.6</v>
      </c>
      <c r="H847">
        <v>389.20000000000005</v>
      </c>
      <c r="I847">
        <v>127.3</v>
      </c>
      <c r="J847">
        <v>0.30832476875640585</v>
      </c>
      <c r="K847">
        <v>1.0212097407698328</v>
      </c>
      <c r="L847" t="s">
        <v>109</v>
      </c>
      <c r="M847" t="s">
        <v>124</v>
      </c>
      <c r="N847">
        <v>5</v>
      </c>
      <c r="O847" t="s">
        <v>38</v>
      </c>
    </row>
    <row r="848" spans="1:15" hidden="1" x14ac:dyDescent="0.35">
      <c r="A848" t="s">
        <v>34</v>
      </c>
      <c r="B848">
        <v>2016</v>
      </c>
      <c r="C848" t="s">
        <v>38</v>
      </c>
      <c r="D848" s="29">
        <v>42491</v>
      </c>
      <c r="E848" t="s">
        <v>75</v>
      </c>
      <c r="F848">
        <v>1606.2</v>
      </c>
      <c r="G848">
        <v>128.6</v>
      </c>
      <c r="H848">
        <v>1577.7</v>
      </c>
      <c r="I848">
        <v>127.3</v>
      </c>
      <c r="J848">
        <v>1.8064270773911391</v>
      </c>
      <c r="K848">
        <v>1.0212097407698328</v>
      </c>
      <c r="L848" t="s">
        <v>109</v>
      </c>
      <c r="M848" t="s">
        <v>124</v>
      </c>
      <c r="N848">
        <v>5</v>
      </c>
      <c r="O848" t="s">
        <v>38</v>
      </c>
    </row>
    <row r="849" spans="1:15" hidden="1" x14ac:dyDescent="0.35">
      <c r="A849" t="s">
        <v>33</v>
      </c>
      <c r="B849">
        <v>2016</v>
      </c>
      <c r="C849" t="s">
        <v>38</v>
      </c>
      <c r="D849" s="29">
        <v>42491</v>
      </c>
      <c r="E849" t="s">
        <v>17</v>
      </c>
      <c r="F849">
        <v>374.1</v>
      </c>
      <c r="G849">
        <v>126.6</v>
      </c>
      <c r="H849">
        <v>373.1</v>
      </c>
      <c r="I849">
        <v>125.3</v>
      </c>
      <c r="J849">
        <v>0.2680246582685607</v>
      </c>
      <c r="K849">
        <v>1.0375099760574598</v>
      </c>
      <c r="L849" t="s">
        <v>109</v>
      </c>
      <c r="M849" t="s">
        <v>124</v>
      </c>
      <c r="N849">
        <v>5</v>
      </c>
      <c r="O849" t="s">
        <v>38</v>
      </c>
    </row>
    <row r="850" spans="1:15" hidden="1" x14ac:dyDescent="0.35">
      <c r="A850" t="s">
        <v>33</v>
      </c>
      <c r="B850">
        <v>2016</v>
      </c>
      <c r="C850" t="s">
        <v>38</v>
      </c>
      <c r="D850" s="29">
        <v>42491</v>
      </c>
      <c r="E850" t="s">
        <v>82</v>
      </c>
      <c r="F850">
        <v>364.7</v>
      </c>
      <c r="G850">
        <v>126.6</v>
      </c>
      <c r="H850">
        <v>363.2</v>
      </c>
      <c r="I850">
        <v>125.3</v>
      </c>
      <c r="J850">
        <v>0.41299559471365638</v>
      </c>
      <c r="K850">
        <v>1.0375099760574598</v>
      </c>
      <c r="L850" t="s">
        <v>109</v>
      </c>
      <c r="M850" t="s">
        <v>124</v>
      </c>
      <c r="N850">
        <v>5</v>
      </c>
      <c r="O850" t="s">
        <v>38</v>
      </c>
    </row>
    <row r="851" spans="1:15" hidden="1" x14ac:dyDescent="0.35">
      <c r="A851" t="s">
        <v>33</v>
      </c>
      <c r="B851">
        <v>2016</v>
      </c>
      <c r="C851" t="s">
        <v>38</v>
      </c>
      <c r="D851" s="29">
        <v>42491</v>
      </c>
      <c r="E851" t="s">
        <v>83</v>
      </c>
      <c r="F851">
        <v>502</v>
      </c>
      <c r="G851">
        <v>126.6</v>
      </c>
      <c r="H851">
        <v>499.70000000000005</v>
      </c>
      <c r="I851">
        <v>125.3</v>
      </c>
      <c r="J851">
        <v>0.46027616569941054</v>
      </c>
      <c r="K851">
        <v>1.0375099760574598</v>
      </c>
      <c r="L851" t="s">
        <v>109</v>
      </c>
      <c r="M851" t="s">
        <v>124</v>
      </c>
      <c r="N851">
        <v>5</v>
      </c>
      <c r="O851" t="s">
        <v>38</v>
      </c>
    </row>
    <row r="852" spans="1:15" hidden="1" x14ac:dyDescent="0.35">
      <c r="A852" t="s">
        <v>33</v>
      </c>
      <c r="B852">
        <v>2016</v>
      </c>
      <c r="C852" t="s">
        <v>38</v>
      </c>
      <c r="D852" s="29">
        <v>42491</v>
      </c>
      <c r="E852" t="s">
        <v>84</v>
      </c>
      <c r="F852">
        <v>241.9</v>
      </c>
      <c r="G852">
        <v>126.6</v>
      </c>
      <c r="H852">
        <v>241</v>
      </c>
      <c r="I852">
        <v>125.3</v>
      </c>
      <c r="J852">
        <v>0.37344398340249196</v>
      </c>
      <c r="K852">
        <v>1.0375099760574598</v>
      </c>
      <c r="L852" t="s">
        <v>109</v>
      </c>
      <c r="M852" t="s">
        <v>124</v>
      </c>
      <c r="N852">
        <v>5</v>
      </c>
      <c r="O852" t="s">
        <v>38</v>
      </c>
    </row>
    <row r="853" spans="1:15" hidden="1" x14ac:dyDescent="0.35">
      <c r="A853" t="s">
        <v>33</v>
      </c>
      <c r="B853">
        <v>2016</v>
      </c>
      <c r="C853" t="s">
        <v>38</v>
      </c>
      <c r="D853" s="29">
        <v>42491</v>
      </c>
      <c r="E853" t="s">
        <v>21</v>
      </c>
      <c r="F853">
        <v>115</v>
      </c>
      <c r="G853">
        <v>126.6</v>
      </c>
      <c r="H853">
        <v>114.6</v>
      </c>
      <c r="I853">
        <v>125.3</v>
      </c>
      <c r="J853">
        <v>0.34904013961606084</v>
      </c>
      <c r="K853">
        <v>1.0375099760574598</v>
      </c>
      <c r="L853" t="s">
        <v>109</v>
      </c>
      <c r="M853" t="s">
        <v>124</v>
      </c>
      <c r="N853">
        <v>5</v>
      </c>
      <c r="O853" t="s">
        <v>38</v>
      </c>
    </row>
    <row r="854" spans="1:15" hidden="1" x14ac:dyDescent="0.35">
      <c r="A854" t="s">
        <v>33</v>
      </c>
      <c r="B854">
        <v>2016</v>
      </c>
      <c r="C854" t="s">
        <v>38</v>
      </c>
      <c r="D854" s="29">
        <v>42491</v>
      </c>
      <c r="E854" t="s">
        <v>23</v>
      </c>
      <c r="F854">
        <v>120.3</v>
      </c>
      <c r="G854">
        <v>126.6</v>
      </c>
      <c r="H854">
        <v>120</v>
      </c>
      <c r="I854">
        <v>125.3</v>
      </c>
      <c r="J854">
        <v>0.24999999999999761</v>
      </c>
      <c r="K854">
        <v>1.0375099760574598</v>
      </c>
      <c r="L854" t="s">
        <v>109</v>
      </c>
      <c r="M854" t="s">
        <v>124</v>
      </c>
      <c r="N854">
        <v>5</v>
      </c>
      <c r="O854" t="s">
        <v>38</v>
      </c>
    </row>
    <row r="855" spans="1:15" hidden="1" x14ac:dyDescent="0.35">
      <c r="A855" t="s">
        <v>33</v>
      </c>
      <c r="B855">
        <v>2016</v>
      </c>
      <c r="C855" t="s">
        <v>38</v>
      </c>
      <c r="D855" s="29">
        <v>42491</v>
      </c>
      <c r="E855" t="s">
        <v>75</v>
      </c>
      <c r="F855">
        <v>1625.2999999999997</v>
      </c>
      <c r="G855">
        <v>126.6</v>
      </c>
      <c r="H855">
        <v>1585.2</v>
      </c>
      <c r="I855">
        <v>125.3</v>
      </c>
      <c r="J855">
        <v>2.5296492556144132</v>
      </c>
      <c r="K855">
        <v>1.0375099760574598</v>
      </c>
      <c r="L855" t="s">
        <v>109</v>
      </c>
      <c r="M855" t="s">
        <v>124</v>
      </c>
      <c r="N855">
        <v>5</v>
      </c>
      <c r="O855" t="s">
        <v>38</v>
      </c>
    </row>
    <row r="856" spans="1:15" hidden="1" x14ac:dyDescent="0.35">
      <c r="A856" t="s">
        <v>30</v>
      </c>
      <c r="B856">
        <v>2016</v>
      </c>
      <c r="C856" t="s">
        <v>38</v>
      </c>
      <c r="D856" s="29">
        <v>42491</v>
      </c>
      <c r="E856" t="s">
        <v>17</v>
      </c>
      <c r="F856">
        <v>401.3</v>
      </c>
      <c r="G856">
        <v>130.30000000000001</v>
      </c>
      <c r="H856">
        <v>400</v>
      </c>
      <c r="I856">
        <v>129</v>
      </c>
      <c r="J856">
        <v>0.32500000000000284</v>
      </c>
      <c r="K856">
        <v>1.007751937984505</v>
      </c>
      <c r="L856" t="s">
        <v>109</v>
      </c>
      <c r="M856" t="s">
        <v>124</v>
      </c>
      <c r="N856">
        <v>5</v>
      </c>
      <c r="O856" t="s">
        <v>38</v>
      </c>
    </row>
    <row r="857" spans="1:15" hidden="1" x14ac:dyDescent="0.35">
      <c r="A857" t="s">
        <v>30</v>
      </c>
      <c r="B857">
        <v>2016</v>
      </c>
      <c r="C857" t="s">
        <v>38</v>
      </c>
      <c r="D857" s="29">
        <v>42491</v>
      </c>
      <c r="E857" t="s">
        <v>82</v>
      </c>
      <c r="F857">
        <v>370.2</v>
      </c>
      <c r="G857">
        <v>130.30000000000001</v>
      </c>
      <c r="H857">
        <v>367.9</v>
      </c>
      <c r="I857">
        <v>129</v>
      </c>
      <c r="J857">
        <v>0.62516988312041633</v>
      </c>
      <c r="K857">
        <v>1.007751937984505</v>
      </c>
      <c r="L857" t="s">
        <v>109</v>
      </c>
      <c r="M857" t="s">
        <v>124</v>
      </c>
      <c r="N857">
        <v>5</v>
      </c>
      <c r="O857" t="s">
        <v>38</v>
      </c>
    </row>
    <row r="858" spans="1:15" hidden="1" x14ac:dyDescent="0.35">
      <c r="A858" t="s">
        <v>30</v>
      </c>
      <c r="B858">
        <v>2016</v>
      </c>
      <c r="C858" t="s">
        <v>38</v>
      </c>
      <c r="D858" s="29">
        <v>42491</v>
      </c>
      <c r="E858" t="s">
        <v>83</v>
      </c>
      <c r="F858">
        <v>505.40000000000003</v>
      </c>
      <c r="G858">
        <v>130.30000000000001</v>
      </c>
      <c r="H858">
        <v>502.5</v>
      </c>
      <c r="I858">
        <v>129</v>
      </c>
      <c r="J858">
        <v>0.57711442786070333</v>
      </c>
      <c r="K858">
        <v>1.007751937984505</v>
      </c>
      <c r="L858" t="s">
        <v>109</v>
      </c>
      <c r="M858" t="s">
        <v>124</v>
      </c>
      <c r="N858">
        <v>5</v>
      </c>
      <c r="O858" t="s">
        <v>38</v>
      </c>
    </row>
    <row r="859" spans="1:15" hidden="1" x14ac:dyDescent="0.35">
      <c r="A859" t="s">
        <v>30</v>
      </c>
      <c r="B859">
        <v>2016</v>
      </c>
      <c r="C859" t="s">
        <v>38</v>
      </c>
      <c r="D859" s="29">
        <v>42491</v>
      </c>
      <c r="E859" t="s">
        <v>84</v>
      </c>
      <c r="F859">
        <v>251</v>
      </c>
      <c r="G859">
        <v>130.30000000000001</v>
      </c>
      <c r="H859">
        <v>249.7</v>
      </c>
      <c r="I859">
        <v>129</v>
      </c>
      <c r="J859">
        <v>0.52062474969964412</v>
      </c>
      <c r="K859">
        <v>1.007751937984505</v>
      </c>
      <c r="L859" t="s">
        <v>109</v>
      </c>
      <c r="M859" t="s">
        <v>124</v>
      </c>
      <c r="N859">
        <v>5</v>
      </c>
      <c r="O859" t="s">
        <v>38</v>
      </c>
    </row>
    <row r="860" spans="1:15" hidden="1" x14ac:dyDescent="0.35">
      <c r="A860" t="s">
        <v>30</v>
      </c>
      <c r="B860">
        <v>2016</v>
      </c>
      <c r="C860" t="s">
        <v>38</v>
      </c>
      <c r="D860" s="29">
        <v>42491</v>
      </c>
      <c r="E860" t="s">
        <v>21</v>
      </c>
      <c r="F860">
        <v>127.4</v>
      </c>
      <c r="G860">
        <v>130.30000000000001</v>
      </c>
      <c r="H860">
        <v>127</v>
      </c>
      <c r="I860">
        <v>129</v>
      </c>
      <c r="J860">
        <v>0.31496062992126428</v>
      </c>
      <c r="K860">
        <v>1.007751937984505</v>
      </c>
      <c r="L860" t="s">
        <v>109</v>
      </c>
      <c r="M860" t="s">
        <v>124</v>
      </c>
      <c r="N860">
        <v>5</v>
      </c>
      <c r="O860" t="s">
        <v>38</v>
      </c>
    </row>
    <row r="861" spans="1:15" hidden="1" x14ac:dyDescent="0.35">
      <c r="A861" t="s">
        <v>30</v>
      </c>
      <c r="B861">
        <v>2016</v>
      </c>
      <c r="C861" t="s">
        <v>38</v>
      </c>
      <c r="D861" s="29">
        <v>42491</v>
      </c>
      <c r="E861" t="s">
        <v>23</v>
      </c>
      <c r="F861">
        <v>125.8</v>
      </c>
      <c r="G861">
        <v>130.30000000000001</v>
      </c>
      <c r="H861">
        <v>125.2</v>
      </c>
      <c r="I861">
        <v>129</v>
      </c>
      <c r="J861">
        <v>0.47923322683705616</v>
      </c>
      <c r="K861">
        <v>1.007751937984505</v>
      </c>
      <c r="L861" t="s">
        <v>109</v>
      </c>
      <c r="M861" t="s">
        <v>124</v>
      </c>
      <c r="N861">
        <v>5</v>
      </c>
      <c r="O861" t="s">
        <v>38</v>
      </c>
    </row>
    <row r="862" spans="1:15" hidden="1" x14ac:dyDescent="0.35">
      <c r="A862" t="s">
        <v>30</v>
      </c>
      <c r="B862">
        <v>2016</v>
      </c>
      <c r="C862" t="s">
        <v>38</v>
      </c>
      <c r="D862" s="29">
        <v>42491</v>
      </c>
      <c r="E862" t="s">
        <v>75</v>
      </c>
      <c r="F862">
        <v>1597.6</v>
      </c>
      <c r="G862">
        <v>130.30000000000001</v>
      </c>
      <c r="H862">
        <v>1576.2000000000003</v>
      </c>
      <c r="I862">
        <v>129</v>
      </c>
      <c r="J862">
        <v>1.3576957238928837</v>
      </c>
      <c r="K862">
        <v>1.007751937984505</v>
      </c>
      <c r="L862" t="s">
        <v>109</v>
      </c>
      <c r="M862" t="s">
        <v>124</v>
      </c>
      <c r="N862">
        <v>5</v>
      </c>
      <c r="O862" t="s">
        <v>38</v>
      </c>
    </row>
    <row r="863" spans="1:15" hidden="1" x14ac:dyDescent="0.35">
      <c r="A863" t="s">
        <v>34</v>
      </c>
      <c r="B863">
        <v>2016</v>
      </c>
      <c r="C863" t="s">
        <v>39</v>
      </c>
      <c r="D863" s="29">
        <v>42522</v>
      </c>
      <c r="E863" t="s">
        <v>23</v>
      </c>
      <c r="F863">
        <v>124.1</v>
      </c>
      <c r="G863">
        <v>130.1</v>
      </c>
      <c r="H863">
        <v>123.7</v>
      </c>
      <c r="I863">
        <v>128.6</v>
      </c>
      <c r="J863">
        <v>0.3233629749393625</v>
      </c>
      <c r="K863">
        <v>1.166407465007776</v>
      </c>
      <c r="L863" t="s">
        <v>109</v>
      </c>
      <c r="M863" t="s">
        <v>124</v>
      </c>
      <c r="N863">
        <v>6</v>
      </c>
      <c r="O863" t="s">
        <v>133</v>
      </c>
    </row>
    <row r="864" spans="1:15" hidden="1" x14ac:dyDescent="0.35">
      <c r="A864" t="s">
        <v>34</v>
      </c>
      <c r="B864">
        <v>2016</v>
      </c>
      <c r="C864" t="s">
        <v>39</v>
      </c>
      <c r="D864" s="29">
        <v>42522</v>
      </c>
      <c r="E864" t="s">
        <v>21</v>
      </c>
      <c r="F864">
        <v>123.3</v>
      </c>
      <c r="G864">
        <v>130.1</v>
      </c>
      <c r="H864">
        <v>122.7</v>
      </c>
      <c r="I864">
        <v>128.6</v>
      </c>
      <c r="J864">
        <v>0.48899755501222025</v>
      </c>
      <c r="K864">
        <v>1.166407465007776</v>
      </c>
      <c r="L864" t="s">
        <v>109</v>
      </c>
      <c r="M864" t="s">
        <v>124</v>
      </c>
      <c r="N864">
        <v>6</v>
      </c>
      <c r="O864" t="s">
        <v>133</v>
      </c>
    </row>
    <row r="865" spans="1:15" hidden="1" x14ac:dyDescent="0.35">
      <c r="A865" t="s">
        <v>34</v>
      </c>
      <c r="B865">
        <v>2016</v>
      </c>
      <c r="C865" t="s">
        <v>39</v>
      </c>
      <c r="D865" s="29">
        <v>42522</v>
      </c>
      <c r="E865" t="s">
        <v>84</v>
      </c>
      <c r="F865">
        <v>247.9</v>
      </c>
      <c r="G865">
        <v>130.1</v>
      </c>
      <c r="H865">
        <v>246.7</v>
      </c>
      <c r="I865">
        <v>128.6</v>
      </c>
      <c r="J865">
        <v>0.4864207539521756</v>
      </c>
      <c r="K865">
        <v>1.166407465007776</v>
      </c>
      <c r="L865" t="s">
        <v>109</v>
      </c>
      <c r="M865" t="s">
        <v>124</v>
      </c>
      <c r="N865">
        <v>6</v>
      </c>
      <c r="O865" t="s">
        <v>133</v>
      </c>
    </row>
    <row r="866" spans="1:15" hidden="1" x14ac:dyDescent="0.35">
      <c r="A866" t="s">
        <v>34</v>
      </c>
      <c r="B866">
        <v>2016</v>
      </c>
      <c r="C866" t="s">
        <v>39</v>
      </c>
      <c r="D866" s="29">
        <v>42522</v>
      </c>
      <c r="E866" t="s">
        <v>83</v>
      </c>
      <c r="F866">
        <v>504.20000000000005</v>
      </c>
      <c r="G866">
        <v>130.1</v>
      </c>
      <c r="H866">
        <v>502.59999999999997</v>
      </c>
      <c r="I866">
        <v>128.6</v>
      </c>
      <c r="J866">
        <v>0.31834460803821724</v>
      </c>
      <c r="K866">
        <v>1.166407465007776</v>
      </c>
      <c r="L866" t="s">
        <v>109</v>
      </c>
      <c r="M866" t="s">
        <v>124</v>
      </c>
      <c r="N866">
        <v>6</v>
      </c>
      <c r="O866" t="s">
        <v>133</v>
      </c>
    </row>
    <row r="867" spans="1:15" hidden="1" x14ac:dyDescent="0.35">
      <c r="A867" t="s">
        <v>34</v>
      </c>
      <c r="B867">
        <v>2016</v>
      </c>
      <c r="C867" t="s">
        <v>39</v>
      </c>
      <c r="D867" s="29">
        <v>42522</v>
      </c>
      <c r="E867" t="s">
        <v>82</v>
      </c>
      <c r="F867">
        <v>369.4</v>
      </c>
      <c r="G867">
        <v>130.1</v>
      </c>
      <c r="H867">
        <v>367.3</v>
      </c>
      <c r="I867">
        <v>128.6</v>
      </c>
      <c r="J867">
        <v>0.57173972229783987</v>
      </c>
      <c r="K867">
        <v>1.166407465007776</v>
      </c>
      <c r="L867" t="s">
        <v>109</v>
      </c>
      <c r="M867" t="s">
        <v>124</v>
      </c>
      <c r="N867">
        <v>6</v>
      </c>
      <c r="O867" t="s">
        <v>133</v>
      </c>
    </row>
    <row r="868" spans="1:15" hidden="1" x14ac:dyDescent="0.35">
      <c r="A868" t="s">
        <v>34</v>
      </c>
      <c r="B868">
        <v>2016</v>
      </c>
      <c r="C868" t="s">
        <v>39</v>
      </c>
      <c r="D868" s="29">
        <v>42522</v>
      </c>
      <c r="E868" t="s">
        <v>17</v>
      </c>
      <c r="F868">
        <v>392.1</v>
      </c>
      <c r="G868">
        <v>130.1</v>
      </c>
      <c r="H868">
        <v>390.4</v>
      </c>
      <c r="I868">
        <v>128.6</v>
      </c>
      <c r="J868">
        <v>0.43545081967214283</v>
      </c>
      <c r="K868">
        <v>1.166407465007776</v>
      </c>
      <c r="L868" t="s">
        <v>109</v>
      </c>
      <c r="M868" t="s">
        <v>124</v>
      </c>
      <c r="N868">
        <v>6</v>
      </c>
      <c r="O868" t="s">
        <v>133</v>
      </c>
    </row>
    <row r="869" spans="1:15" hidden="1" x14ac:dyDescent="0.35">
      <c r="A869" t="s">
        <v>34</v>
      </c>
      <c r="B869">
        <v>2016</v>
      </c>
      <c r="C869" t="s">
        <v>39</v>
      </c>
      <c r="D869" s="29">
        <v>42522</v>
      </c>
      <c r="E869" t="s">
        <v>75</v>
      </c>
      <c r="F869">
        <v>1636.1999999999998</v>
      </c>
      <c r="G869">
        <v>130.1</v>
      </c>
      <c r="H869">
        <v>1606.2</v>
      </c>
      <c r="I869">
        <v>128.6</v>
      </c>
      <c r="J869">
        <v>1.8677624206200827</v>
      </c>
      <c r="K869">
        <v>1.166407465007776</v>
      </c>
      <c r="L869" t="s">
        <v>109</v>
      </c>
      <c r="M869" t="s">
        <v>124</v>
      </c>
      <c r="N869">
        <v>6</v>
      </c>
      <c r="O869" t="s">
        <v>133</v>
      </c>
    </row>
    <row r="870" spans="1:15" hidden="1" x14ac:dyDescent="0.35">
      <c r="A870" t="s">
        <v>33</v>
      </c>
      <c r="B870">
        <v>2016</v>
      </c>
      <c r="C870" t="s">
        <v>39</v>
      </c>
      <c r="D870" s="29">
        <v>42522</v>
      </c>
      <c r="E870" t="s">
        <v>17</v>
      </c>
      <c r="F870">
        <v>375.29999999999995</v>
      </c>
      <c r="G870">
        <v>128.1</v>
      </c>
      <c r="H870">
        <v>374.1</v>
      </c>
      <c r="I870">
        <v>126.6</v>
      </c>
      <c r="J870">
        <v>0.32076984763430411</v>
      </c>
      <c r="K870">
        <v>1.1848341232227488</v>
      </c>
      <c r="L870" t="s">
        <v>109</v>
      </c>
      <c r="M870" t="s">
        <v>124</v>
      </c>
      <c r="N870">
        <v>6</v>
      </c>
      <c r="O870" t="s">
        <v>133</v>
      </c>
    </row>
    <row r="871" spans="1:15" hidden="1" x14ac:dyDescent="0.35">
      <c r="A871" t="s">
        <v>33</v>
      </c>
      <c r="B871">
        <v>2016</v>
      </c>
      <c r="C871" t="s">
        <v>39</v>
      </c>
      <c r="D871" s="29">
        <v>42522</v>
      </c>
      <c r="E871" t="s">
        <v>82</v>
      </c>
      <c r="F871">
        <v>367.1</v>
      </c>
      <c r="G871">
        <v>128.1</v>
      </c>
      <c r="H871">
        <v>364.7</v>
      </c>
      <c r="I871">
        <v>126.6</v>
      </c>
      <c r="J871">
        <v>0.65807513024404551</v>
      </c>
      <c r="K871">
        <v>1.1848341232227488</v>
      </c>
      <c r="L871" t="s">
        <v>109</v>
      </c>
      <c r="M871" t="s">
        <v>124</v>
      </c>
      <c r="N871">
        <v>6</v>
      </c>
      <c r="O871" t="s">
        <v>133</v>
      </c>
    </row>
    <row r="872" spans="1:15" hidden="1" x14ac:dyDescent="0.35">
      <c r="A872" t="s">
        <v>33</v>
      </c>
      <c r="B872">
        <v>2016</v>
      </c>
      <c r="C872" t="s">
        <v>39</v>
      </c>
      <c r="D872" s="29">
        <v>42522</v>
      </c>
      <c r="E872" t="s">
        <v>83</v>
      </c>
      <c r="F872">
        <v>502.99999999999994</v>
      </c>
      <c r="G872">
        <v>128.1</v>
      </c>
      <c r="H872">
        <v>502</v>
      </c>
      <c r="I872">
        <v>126.6</v>
      </c>
      <c r="J872">
        <v>0.19920318725098468</v>
      </c>
      <c r="K872">
        <v>1.1848341232227488</v>
      </c>
      <c r="L872" t="s">
        <v>109</v>
      </c>
      <c r="M872" t="s">
        <v>124</v>
      </c>
      <c r="N872">
        <v>6</v>
      </c>
      <c r="O872" t="s">
        <v>133</v>
      </c>
    </row>
    <row r="873" spans="1:15" hidden="1" x14ac:dyDescent="0.35">
      <c r="A873" t="s">
        <v>33</v>
      </c>
      <c r="B873">
        <v>2016</v>
      </c>
      <c r="C873" t="s">
        <v>39</v>
      </c>
      <c r="D873" s="29">
        <v>42522</v>
      </c>
      <c r="E873" t="s">
        <v>84</v>
      </c>
      <c r="F873">
        <v>242.8</v>
      </c>
      <c r="G873">
        <v>128.1</v>
      </c>
      <c r="H873">
        <v>241.9</v>
      </c>
      <c r="I873">
        <v>126.6</v>
      </c>
      <c r="J873">
        <v>0.37205456800330949</v>
      </c>
      <c r="K873">
        <v>1.1848341232227488</v>
      </c>
      <c r="L873" t="s">
        <v>109</v>
      </c>
      <c r="M873" t="s">
        <v>124</v>
      </c>
      <c r="N873">
        <v>6</v>
      </c>
      <c r="O873" t="s">
        <v>133</v>
      </c>
    </row>
    <row r="874" spans="1:15" hidden="1" x14ac:dyDescent="0.35">
      <c r="A874" t="s">
        <v>33</v>
      </c>
      <c r="B874">
        <v>2016</v>
      </c>
      <c r="C874" t="s">
        <v>39</v>
      </c>
      <c r="D874" s="29">
        <v>42522</v>
      </c>
      <c r="E874" t="s">
        <v>21</v>
      </c>
      <c r="F874">
        <v>115.5</v>
      </c>
      <c r="G874">
        <v>128.1</v>
      </c>
      <c r="H874">
        <v>115</v>
      </c>
      <c r="I874">
        <v>126.6</v>
      </c>
      <c r="J874">
        <v>0.43478260869565216</v>
      </c>
      <c r="K874">
        <v>1.1848341232227488</v>
      </c>
      <c r="L874" t="s">
        <v>109</v>
      </c>
      <c r="M874" t="s">
        <v>124</v>
      </c>
      <c r="N874">
        <v>6</v>
      </c>
      <c r="O874" t="s">
        <v>133</v>
      </c>
    </row>
    <row r="875" spans="1:15" hidden="1" x14ac:dyDescent="0.35">
      <c r="A875" t="s">
        <v>33</v>
      </c>
      <c r="B875">
        <v>2016</v>
      </c>
      <c r="C875" t="s">
        <v>39</v>
      </c>
      <c r="D875" s="29">
        <v>42522</v>
      </c>
      <c r="E875" t="s">
        <v>23</v>
      </c>
      <c r="F875">
        <v>120.6</v>
      </c>
      <c r="G875">
        <v>128.1</v>
      </c>
      <c r="H875">
        <v>120.3</v>
      </c>
      <c r="I875">
        <v>126.6</v>
      </c>
      <c r="J875">
        <v>0.24937655860348892</v>
      </c>
      <c r="K875">
        <v>1.1848341232227488</v>
      </c>
      <c r="L875" t="s">
        <v>109</v>
      </c>
      <c r="M875" t="s">
        <v>124</v>
      </c>
      <c r="N875">
        <v>6</v>
      </c>
      <c r="O875" t="s">
        <v>133</v>
      </c>
    </row>
    <row r="876" spans="1:15" hidden="1" x14ac:dyDescent="0.35">
      <c r="A876" t="s">
        <v>33</v>
      </c>
      <c r="B876">
        <v>2016</v>
      </c>
      <c r="C876" t="s">
        <v>39</v>
      </c>
      <c r="D876" s="29">
        <v>42522</v>
      </c>
      <c r="E876" t="s">
        <v>75</v>
      </c>
      <c r="F876">
        <v>1665.4000000000003</v>
      </c>
      <c r="G876">
        <v>128.1</v>
      </c>
      <c r="H876">
        <v>1625.2999999999997</v>
      </c>
      <c r="I876">
        <v>126.6</v>
      </c>
      <c r="J876">
        <v>2.4672368178182857</v>
      </c>
      <c r="K876">
        <v>1.1848341232227488</v>
      </c>
      <c r="L876" t="s">
        <v>109</v>
      </c>
      <c r="M876" t="s">
        <v>124</v>
      </c>
      <c r="N876">
        <v>6</v>
      </c>
      <c r="O876" t="s">
        <v>133</v>
      </c>
    </row>
    <row r="877" spans="1:15" hidden="1" x14ac:dyDescent="0.35">
      <c r="A877" t="s">
        <v>30</v>
      </c>
      <c r="B877">
        <v>2016</v>
      </c>
      <c r="C877" t="s">
        <v>39</v>
      </c>
      <c r="D877" s="29">
        <v>42522</v>
      </c>
      <c r="E877" t="s">
        <v>17</v>
      </c>
      <c r="F877">
        <v>403.5</v>
      </c>
      <c r="G877">
        <v>131.9</v>
      </c>
      <c r="H877">
        <v>401.3</v>
      </c>
      <c r="I877">
        <v>130.30000000000001</v>
      </c>
      <c r="J877">
        <v>0.54821829055569116</v>
      </c>
      <c r="K877">
        <v>1.2279355333844928</v>
      </c>
      <c r="L877" t="s">
        <v>109</v>
      </c>
      <c r="M877" t="s">
        <v>124</v>
      </c>
      <c r="N877">
        <v>6</v>
      </c>
      <c r="O877" t="s">
        <v>133</v>
      </c>
    </row>
    <row r="878" spans="1:15" hidden="1" x14ac:dyDescent="0.35">
      <c r="A878" t="s">
        <v>30</v>
      </c>
      <c r="B878">
        <v>2016</v>
      </c>
      <c r="C878" t="s">
        <v>39</v>
      </c>
      <c r="D878" s="29">
        <v>42522</v>
      </c>
      <c r="E878" t="s">
        <v>82</v>
      </c>
      <c r="F878">
        <v>372</v>
      </c>
      <c r="G878">
        <v>131.9</v>
      </c>
      <c r="H878">
        <v>370.2</v>
      </c>
      <c r="I878">
        <v>130.30000000000001</v>
      </c>
      <c r="J878">
        <v>0.48622366288493013</v>
      </c>
      <c r="K878">
        <v>1.2279355333844928</v>
      </c>
      <c r="L878" t="s">
        <v>109</v>
      </c>
      <c r="M878" t="s">
        <v>124</v>
      </c>
      <c r="N878">
        <v>6</v>
      </c>
      <c r="O878" t="s">
        <v>133</v>
      </c>
    </row>
    <row r="879" spans="1:15" hidden="1" x14ac:dyDescent="0.35">
      <c r="A879" t="s">
        <v>30</v>
      </c>
      <c r="B879">
        <v>2016</v>
      </c>
      <c r="C879" t="s">
        <v>39</v>
      </c>
      <c r="D879" s="29">
        <v>42522</v>
      </c>
      <c r="E879" t="s">
        <v>83</v>
      </c>
      <c r="F879">
        <v>507.6</v>
      </c>
      <c r="G879">
        <v>131.9</v>
      </c>
      <c r="H879">
        <v>505.40000000000003</v>
      </c>
      <c r="I879">
        <v>130.30000000000001</v>
      </c>
      <c r="J879">
        <v>0.43529877324890948</v>
      </c>
      <c r="K879">
        <v>1.2279355333844928</v>
      </c>
      <c r="L879" t="s">
        <v>109</v>
      </c>
      <c r="M879" t="s">
        <v>124</v>
      </c>
      <c r="N879">
        <v>6</v>
      </c>
      <c r="O879" t="s">
        <v>133</v>
      </c>
    </row>
    <row r="880" spans="1:15" hidden="1" x14ac:dyDescent="0.35">
      <c r="A880" t="s">
        <v>30</v>
      </c>
      <c r="B880">
        <v>2016</v>
      </c>
      <c r="C880" t="s">
        <v>39</v>
      </c>
      <c r="D880" s="29">
        <v>42522</v>
      </c>
      <c r="E880" t="s">
        <v>84</v>
      </c>
      <c r="F880">
        <v>252.60000000000002</v>
      </c>
      <c r="G880">
        <v>131.9</v>
      </c>
      <c r="H880">
        <v>251</v>
      </c>
      <c r="I880">
        <v>130.30000000000001</v>
      </c>
      <c r="J880">
        <v>0.63745019920319634</v>
      </c>
      <c r="K880">
        <v>1.2279355333844928</v>
      </c>
      <c r="L880" t="s">
        <v>109</v>
      </c>
      <c r="M880" t="s">
        <v>124</v>
      </c>
      <c r="N880">
        <v>6</v>
      </c>
      <c r="O880" t="s">
        <v>133</v>
      </c>
    </row>
    <row r="881" spans="1:15" hidden="1" x14ac:dyDescent="0.35">
      <c r="A881" t="s">
        <v>30</v>
      </c>
      <c r="B881">
        <v>2016</v>
      </c>
      <c r="C881" t="s">
        <v>39</v>
      </c>
      <c r="D881" s="29">
        <v>42522</v>
      </c>
      <c r="E881" t="s">
        <v>21</v>
      </c>
      <c r="F881">
        <v>128</v>
      </c>
      <c r="G881">
        <v>131.9</v>
      </c>
      <c r="H881">
        <v>127.4</v>
      </c>
      <c r="I881">
        <v>130.30000000000001</v>
      </c>
      <c r="J881">
        <v>0.47095761381475221</v>
      </c>
      <c r="K881">
        <v>1.2279355333844928</v>
      </c>
      <c r="L881" t="s">
        <v>109</v>
      </c>
      <c r="M881" t="s">
        <v>124</v>
      </c>
      <c r="N881">
        <v>6</v>
      </c>
      <c r="O881" t="s">
        <v>133</v>
      </c>
    </row>
    <row r="882" spans="1:15" hidden="1" x14ac:dyDescent="0.35">
      <c r="A882" t="s">
        <v>30</v>
      </c>
      <c r="B882">
        <v>2016</v>
      </c>
      <c r="C882" t="s">
        <v>39</v>
      </c>
      <c r="D882" s="29">
        <v>42522</v>
      </c>
      <c r="E882" t="s">
        <v>23</v>
      </c>
      <c r="F882">
        <v>126.2</v>
      </c>
      <c r="G882">
        <v>131.9</v>
      </c>
      <c r="H882">
        <v>125.8</v>
      </c>
      <c r="I882">
        <v>130.30000000000001</v>
      </c>
      <c r="J882">
        <v>0.31796502384738135</v>
      </c>
      <c r="K882">
        <v>1.2279355333844928</v>
      </c>
      <c r="L882" t="s">
        <v>109</v>
      </c>
      <c r="M882" t="s">
        <v>124</v>
      </c>
      <c r="N882">
        <v>6</v>
      </c>
      <c r="O882" t="s">
        <v>133</v>
      </c>
    </row>
    <row r="883" spans="1:15" hidden="1" x14ac:dyDescent="0.35">
      <c r="A883" t="s">
        <v>30</v>
      </c>
      <c r="B883">
        <v>2016</v>
      </c>
      <c r="C883" t="s">
        <v>39</v>
      </c>
      <c r="D883" s="29">
        <v>42522</v>
      </c>
      <c r="E883" t="s">
        <v>75</v>
      </c>
      <c r="F883">
        <v>1622.1999999999998</v>
      </c>
      <c r="G883">
        <v>131.9</v>
      </c>
      <c r="H883">
        <v>1597.6</v>
      </c>
      <c r="I883">
        <v>130.30000000000001</v>
      </c>
      <c r="J883">
        <v>1.5398097145718521</v>
      </c>
      <c r="K883">
        <v>1.2279355333844928</v>
      </c>
      <c r="L883" t="s">
        <v>109</v>
      </c>
      <c r="M883" t="s">
        <v>124</v>
      </c>
      <c r="N883">
        <v>6</v>
      </c>
      <c r="O883" t="s">
        <v>133</v>
      </c>
    </row>
    <row r="884" spans="1:15" hidden="1" x14ac:dyDescent="0.35">
      <c r="A884" t="s">
        <v>34</v>
      </c>
      <c r="B884">
        <v>2016</v>
      </c>
      <c r="C884" t="s">
        <v>40</v>
      </c>
      <c r="D884" s="29">
        <v>42552</v>
      </c>
      <c r="E884" t="s">
        <v>23</v>
      </c>
      <c r="F884">
        <v>124.5</v>
      </c>
      <c r="G884">
        <v>131.1</v>
      </c>
      <c r="H884">
        <v>124.1</v>
      </c>
      <c r="I884">
        <v>130.1</v>
      </c>
      <c r="J884">
        <v>0.3223207091055646</v>
      </c>
      <c r="K884">
        <v>0.76863950807071491</v>
      </c>
      <c r="L884" t="s">
        <v>109</v>
      </c>
      <c r="M884" t="s">
        <v>116</v>
      </c>
      <c r="N884">
        <v>7</v>
      </c>
      <c r="O884" t="s">
        <v>117</v>
      </c>
    </row>
    <row r="885" spans="1:15" hidden="1" x14ac:dyDescent="0.35">
      <c r="A885" t="s">
        <v>34</v>
      </c>
      <c r="B885">
        <v>2016</v>
      </c>
      <c r="C885" t="s">
        <v>40</v>
      </c>
      <c r="D885" s="29">
        <v>42552</v>
      </c>
      <c r="E885" t="s">
        <v>21</v>
      </c>
      <c r="F885">
        <v>123.4</v>
      </c>
      <c r="G885">
        <v>131.1</v>
      </c>
      <c r="H885">
        <v>123.3</v>
      </c>
      <c r="I885">
        <v>130.1</v>
      </c>
      <c r="J885">
        <v>8.1103000811036927E-2</v>
      </c>
      <c r="K885">
        <v>0.76863950807071491</v>
      </c>
      <c r="L885" t="s">
        <v>109</v>
      </c>
      <c r="M885" t="s">
        <v>116</v>
      </c>
      <c r="N885">
        <v>7</v>
      </c>
      <c r="O885" t="s">
        <v>117</v>
      </c>
    </row>
    <row r="886" spans="1:15" hidden="1" x14ac:dyDescent="0.35">
      <c r="A886" t="s">
        <v>34</v>
      </c>
      <c r="B886">
        <v>2016</v>
      </c>
      <c r="C886" t="s">
        <v>40</v>
      </c>
      <c r="D886" s="29">
        <v>42552</v>
      </c>
      <c r="E886" t="s">
        <v>84</v>
      </c>
      <c r="F886">
        <v>248.8</v>
      </c>
      <c r="G886">
        <v>131.1</v>
      </c>
      <c r="H886">
        <v>247.9</v>
      </c>
      <c r="I886">
        <v>130.1</v>
      </c>
      <c r="J886">
        <v>0.36304961678096231</v>
      </c>
      <c r="K886">
        <v>0.76863950807071491</v>
      </c>
      <c r="L886" t="s">
        <v>109</v>
      </c>
      <c r="M886" t="s">
        <v>116</v>
      </c>
      <c r="N886">
        <v>7</v>
      </c>
      <c r="O886" t="s">
        <v>117</v>
      </c>
    </row>
    <row r="887" spans="1:15" hidden="1" x14ac:dyDescent="0.35">
      <c r="A887" t="s">
        <v>34</v>
      </c>
      <c r="B887">
        <v>2016</v>
      </c>
      <c r="C887" t="s">
        <v>40</v>
      </c>
      <c r="D887" s="29">
        <v>42552</v>
      </c>
      <c r="E887" t="s">
        <v>83</v>
      </c>
      <c r="F887">
        <v>507.20000000000005</v>
      </c>
      <c r="G887">
        <v>131.1</v>
      </c>
      <c r="H887">
        <v>504.20000000000005</v>
      </c>
      <c r="I887">
        <v>130.1</v>
      </c>
      <c r="J887">
        <v>0.59500198333994436</v>
      </c>
      <c r="K887">
        <v>0.76863950807071491</v>
      </c>
      <c r="L887" t="s">
        <v>109</v>
      </c>
      <c r="M887" t="s">
        <v>116</v>
      </c>
      <c r="N887">
        <v>7</v>
      </c>
      <c r="O887" t="s">
        <v>117</v>
      </c>
    </row>
    <row r="888" spans="1:15" hidden="1" x14ac:dyDescent="0.35">
      <c r="A888" t="s">
        <v>34</v>
      </c>
      <c r="B888">
        <v>2016</v>
      </c>
      <c r="C888" t="s">
        <v>40</v>
      </c>
      <c r="D888" s="29">
        <v>42552</v>
      </c>
      <c r="E888" t="s">
        <v>82</v>
      </c>
      <c r="F888">
        <v>371.1</v>
      </c>
      <c r="G888">
        <v>131.1</v>
      </c>
      <c r="H888">
        <v>369.4</v>
      </c>
      <c r="I888">
        <v>130.1</v>
      </c>
      <c r="J888">
        <v>0.46020573903628736</v>
      </c>
      <c r="K888">
        <v>0.76863950807071491</v>
      </c>
      <c r="L888" t="s">
        <v>109</v>
      </c>
      <c r="M888" t="s">
        <v>116</v>
      </c>
      <c r="N888">
        <v>7</v>
      </c>
      <c r="O888" t="s">
        <v>117</v>
      </c>
    </row>
    <row r="889" spans="1:15" hidden="1" x14ac:dyDescent="0.35">
      <c r="A889" t="s">
        <v>34</v>
      </c>
      <c r="B889">
        <v>2016</v>
      </c>
      <c r="C889" t="s">
        <v>40</v>
      </c>
      <c r="D889" s="29">
        <v>42552</v>
      </c>
      <c r="E889" t="s">
        <v>17</v>
      </c>
      <c r="F889">
        <v>393.8</v>
      </c>
      <c r="G889">
        <v>131.1</v>
      </c>
      <c r="H889">
        <v>392.1</v>
      </c>
      <c r="I889">
        <v>130.1</v>
      </c>
      <c r="J889">
        <v>0.43356286661565635</v>
      </c>
      <c r="K889">
        <v>0.76863950807071491</v>
      </c>
      <c r="L889" t="s">
        <v>109</v>
      </c>
      <c r="M889" t="s">
        <v>116</v>
      </c>
      <c r="N889">
        <v>7</v>
      </c>
      <c r="O889" t="s">
        <v>117</v>
      </c>
    </row>
    <row r="890" spans="1:15" hidden="1" x14ac:dyDescent="0.35">
      <c r="A890" t="s">
        <v>34</v>
      </c>
      <c r="B890">
        <v>2016</v>
      </c>
      <c r="C890" t="s">
        <v>40</v>
      </c>
      <c r="D890" s="29">
        <v>42552</v>
      </c>
      <c r="E890" t="s">
        <v>75</v>
      </c>
      <c r="F890">
        <v>1658.5</v>
      </c>
      <c r="G890">
        <v>131.1</v>
      </c>
      <c r="H890">
        <v>1636.1999999999998</v>
      </c>
      <c r="I890">
        <v>130.1</v>
      </c>
      <c r="J890">
        <v>1.3629140691847075</v>
      </c>
      <c r="K890">
        <v>0.76863950807071491</v>
      </c>
      <c r="L890" t="s">
        <v>109</v>
      </c>
      <c r="M890" t="s">
        <v>116</v>
      </c>
      <c r="N890">
        <v>7</v>
      </c>
      <c r="O890" t="s">
        <v>117</v>
      </c>
    </row>
    <row r="891" spans="1:15" hidden="1" x14ac:dyDescent="0.35">
      <c r="A891" t="s">
        <v>33</v>
      </c>
      <c r="B891">
        <v>2016</v>
      </c>
      <c r="C891" t="s">
        <v>40</v>
      </c>
      <c r="D891" s="29">
        <v>42552</v>
      </c>
      <c r="E891" t="s">
        <v>17</v>
      </c>
      <c r="F891">
        <v>375.9</v>
      </c>
      <c r="G891">
        <v>129</v>
      </c>
      <c r="H891">
        <v>375.29999999999995</v>
      </c>
      <c r="I891">
        <v>128.1</v>
      </c>
      <c r="J891">
        <v>0.15987210231815155</v>
      </c>
      <c r="K891">
        <v>0.70257611241218254</v>
      </c>
      <c r="L891" t="s">
        <v>109</v>
      </c>
      <c r="M891" t="s">
        <v>116</v>
      </c>
      <c r="N891">
        <v>7</v>
      </c>
      <c r="O891" t="s">
        <v>117</v>
      </c>
    </row>
    <row r="892" spans="1:15" hidden="1" x14ac:dyDescent="0.35">
      <c r="A892" t="s">
        <v>33</v>
      </c>
      <c r="B892">
        <v>2016</v>
      </c>
      <c r="C892" t="s">
        <v>40</v>
      </c>
      <c r="D892" s="29">
        <v>42552</v>
      </c>
      <c r="E892" t="s">
        <v>82</v>
      </c>
      <c r="F892">
        <v>368.90000000000003</v>
      </c>
      <c r="G892">
        <v>129</v>
      </c>
      <c r="H892">
        <v>367.1</v>
      </c>
      <c r="I892">
        <v>128.1</v>
      </c>
      <c r="J892">
        <v>0.49032961046036816</v>
      </c>
      <c r="K892">
        <v>0.70257611241218254</v>
      </c>
      <c r="L892" t="s">
        <v>109</v>
      </c>
      <c r="M892" t="s">
        <v>116</v>
      </c>
      <c r="N892">
        <v>7</v>
      </c>
      <c r="O892" t="s">
        <v>117</v>
      </c>
    </row>
    <row r="893" spans="1:15" hidden="1" x14ac:dyDescent="0.35">
      <c r="A893" t="s">
        <v>33</v>
      </c>
      <c r="B893">
        <v>2016</v>
      </c>
      <c r="C893" t="s">
        <v>40</v>
      </c>
      <c r="D893" s="29">
        <v>42552</v>
      </c>
      <c r="E893" t="s">
        <v>83</v>
      </c>
      <c r="F893">
        <v>504.90000000000003</v>
      </c>
      <c r="G893">
        <v>129</v>
      </c>
      <c r="H893">
        <v>502.99999999999994</v>
      </c>
      <c r="I893">
        <v>128.1</v>
      </c>
      <c r="J893">
        <v>0.37773359840956083</v>
      </c>
      <c r="K893">
        <v>0.70257611241218254</v>
      </c>
      <c r="L893" t="s">
        <v>109</v>
      </c>
      <c r="M893" t="s">
        <v>116</v>
      </c>
      <c r="N893">
        <v>7</v>
      </c>
      <c r="O893" t="s">
        <v>117</v>
      </c>
    </row>
    <row r="894" spans="1:15" hidden="1" x14ac:dyDescent="0.35">
      <c r="A894" t="s">
        <v>33</v>
      </c>
      <c r="B894">
        <v>2016</v>
      </c>
      <c r="C894" t="s">
        <v>40</v>
      </c>
      <c r="D894" s="29">
        <v>42552</v>
      </c>
      <c r="E894" t="s">
        <v>84</v>
      </c>
      <c r="F894">
        <v>243.4</v>
      </c>
      <c r="G894">
        <v>129</v>
      </c>
      <c r="H894">
        <v>242.8</v>
      </c>
      <c r="I894">
        <v>128.1</v>
      </c>
      <c r="J894">
        <v>0.24711696869851493</v>
      </c>
      <c r="K894">
        <v>0.70257611241218254</v>
      </c>
      <c r="L894" t="s">
        <v>109</v>
      </c>
      <c r="M894" t="s">
        <v>116</v>
      </c>
      <c r="N894">
        <v>7</v>
      </c>
      <c r="O894" t="s">
        <v>117</v>
      </c>
    </row>
    <row r="895" spans="1:15" hidden="1" x14ac:dyDescent="0.35">
      <c r="A895" t="s">
        <v>33</v>
      </c>
      <c r="B895">
        <v>2016</v>
      </c>
      <c r="C895" t="s">
        <v>40</v>
      </c>
      <c r="D895" s="29">
        <v>42552</v>
      </c>
      <c r="E895" t="s">
        <v>21</v>
      </c>
      <c r="F895">
        <v>115.5</v>
      </c>
      <c r="G895">
        <v>129</v>
      </c>
      <c r="H895">
        <v>115.5</v>
      </c>
      <c r="I895">
        <v>128.1</v>
      </c>
      <c r="J895">
        <v>0</v>
      </c>
      <c r="K895">
        <v>0.70257611241218254</v>
      </c>
      <c r="L895" t="s">
        <v>109</v>
      </c>
      <c r="M895" t="s">
        <v>116</v>
      </c>
      <c r="N895">
        <v>7</v>
      </c>
      <c r="O895" t="s">
        <v>117</v>
      </c>
    </row>
    <row r="896" spans="1:15" hidden="1" x14ac:dyDescent="0.35">
      <c r="A896" t="s">
        <v>33</v>
      </c>
      <c r="B896">
        <v>2016</v>
      </c>
      <c r="C896" t="s">
        <v>40</v>
      </c>
      <c r="D896" s="29">
        <v>42552</v>
      </c>
      <c r="E896" t="s">
        <v>23</v>
      </c>
      <c r="F896">
        <v>120.9</v>
      </c>
      <c r="G896">
        <v>129</v>
      </c>
      <c r="H896">
        <v>120.6</v>
      </c>
      <c r="I896">
        <v>128.1</v>
      </c>
      <c r="J896">
        <v>0.24875621890548208</v>
      </c>
      <c r="K896">
        <v>0.70257611241218254</v>
      </c>
      <c r="L896" t="s">
        <v>109</v>
      </c>
      <c r="M896" t="s">
        <v>116</v>
      </c>
      <c r="N896">
        <v>7</v>
      </c>
      <c r="O896" t="s">
        <v>117</v>
      </c>
    </row>
    <row r="897" spans="1:15" hidden="1" x14ac:dyDescent="0.35">
      <c r="A897" t="s">
        <v>33</v>
      </c>
      <c r="B897">
        <v>2016</v>
      </c>
      <c r="C897" t="s">
        <v>40</v>
      </c>
      <c r="D897" s="29">
        <v>42552</v>
      </c>
      <c r="E897" t="s">
        <v>75</v>
      </c>
      <c r="F897">
        <v>1689.8000000000002</v>
      </c>
      <c r="G897">
        <v>129</v>
      </c>
      <c r="H897">
        <v>1665.4000000000003</v>
      </c>
      <c r="I897">
        <v>128.1</v>
      </c>
      <c r="J897">
        <v>1.4651134862495412</v>
      </c>
      <c r="K897">
        <v>0.70257611241218254</v>
      </c>
      <c r="L897" t="s">
        <v>109</v>
      </c>
      <c r="M897" t="s">
        <v>116</v>
      </c>
      <c r="N897">
        <v>7</v>
      </c>
      <c r="O897" t="s">
        <v>117</v>
      </c>
    </row>
    <row r="898" spans="1:15" hidden="1" x14ac:dyDescent="0.35">
      <c r="A898" t="s">
        <v>30</v>
      </c>
      <c r="B898">
        <v>2016</v>
      </c>
      <c r="C898" t="s">
        <v>40</v>
      </c>
      <c r="D898" s="29">
        <v>42552</v>
      </c>
      <c r="E898" t="s">
        <v>17</v>
      </c>
      <c r="F898">
        <v>405.9</v>
      </c>
      <c r="G898">
        <v>133</v>
      </c>
      <c r="H898">
        <v>403.5</v>
      </c>
      <c r="I898">
        <v>131.9</v>
      </c>
      <c r="J898">
        <v>0.59479553903345161</v>
      </c>
      <c r="K898">
        <v>0.8339651250947645</v>
      </c>
      <c r="L898" t="s">
        <v>109</v>
      </c>
      <c r="M898" t="s">
        <v>116</v>
      </c>
      <c r="N898">
        <v>7</v>
      </c>
      <c r="O898" t="s">
        <v>117</v>
      </c>
    </row>
    <row r="899" spans="1:15" hidden="1" x14ac:dyDescent="0.35">
      <c r="A899" t="s">
        <v>30</v>
      </c>
      <c r="B899">
        <v>2016</v>
      </c>
      <c r="C899" t="s">
        <v>40</v>
      </c>
      <c r="D899" s="29">
        <v>42552</v>
      </c>
      <c r="E899" t="s">
        <v>82</v>
      </c>
      <c r="F899">
        <v>373.6</v>
      </c>
      <c r="G899">
        <v>133</v>
      </c>
      <c r="H899">
        <v>372</v>
      </c>
      <c r="I899">
        <v>131.9</v>
      </c>
      <c r="J899">
        <v>0.43010752688172649</v>
      </c>
      <c r="K899">
        <v>0.8339651250947645</v>
      </c>
      <c r="L899" t="s">
        <v>109</v>
      </c>
      <c r="M899" t="s">
        <v>116</v>
      </c>
      <c r="N899">
        <v>7</v>
      </c>
      <c r="O899" t="s">
        <v>117</v>
      </c>
    </row>
    <row r="900" spans="1:15" hidden="1" x14ac:dyDescent="0.35">
      <c r="A900" t="s">
        <v>30</v>
      </c>
      <c r="B900">
        <v>2016</v>
      </c>
      <c r="C900" t="s">
        <v>40</v>
      </c>
      <c r="D900" s="29">
        <v>42552</v>
      </c>
      <c r="E900" t="s">
        <v>83</v>
      </c>
      <c r="F900">
        <v>511.4</v>
      </c>
      <c r="G900">
        <v>133</v>
      </c>
      <c r="H900">
        <v>507.6</v>
      </c>
      <c r="I900">
        <v>131.9</v>
      </c>
      <c r="J900">
        <v>0.74862096138690981</v>
      </c>
      <c r="K900">
        <v>0.8339651250947645</v>
      </c>
      <c r="L900" t="s">
        <v>109</v>
      </c>
      <c r="M900" t="s">
        <v>116</v>
      </c>
      <c r="N900">
        <v>7</v>
      </c>
      <c r="O900" t="s">
        <v>117</v>
      </c>
    </row>
    <row r="901" spans="1:15" hidden="1" x14ac:dyDescent="0.35">
      <c r="A901" t="s">
        <v>30</v>
      </c>
      <c r="B901">
        <v>2016</v>
      </c>
      <c r="C901" t="s">
        <v>40</v>
      </c>
      <c r="D901" s="29">
        <v>42552</v>
      </c>
      <c r="E901" t="s">
        <v>84</v>
      </c>
      <c r="F901">
        <v>253.8</v>
      </c>
      <c r="G901">
        <v>133</v>
      </c>
      <c r="H901">
        <v>252.60000000000002</v>
      </c>
      <c r="I901">
        <v>131.9</v>
      </c>
      <c r="J901">
        <v>0.47505938242279827</v>
      </c>
      <c r="K901">
        <v>0.8339651250947645</v>
      </c>
      <c r="L901" t="s">
        <v>109</v>
      </c>
      <c r="M901" t="s">
        <v>116</v>
      </c>
      <c r="N901">
        <v>7</v>
      </c>
      <c r="O901" t="s">
        <v>117</v>
      </c>
    </row>
    <row r="902" spans="1:15" hidden="1" x14ac:dyDescent="0.35">
      <c r="A902" t="s">
        <v>30</v>
      </c>
      <c r="B902">
        <v>2016</v>
      </c>
      <c r="C902" t="s">
        <v>40</v>
      </c>
      <c r="D902" s="29">
        <v>42552</v>
      </c>
      <c r="E902" t="s">
        <v>21</v>
      </c>
      <c r="F902">
        <v>128.19999999999999</v>
      </c>
      <c r="G902">
        <v>133</v>
      </c>
      <c r="H902">
        <v>128</v>
      </c>
      <c r="I902">
        <v>131.9</v>
      </c>
      <c r="J902">
        <v>0.15624999999999112</v>
      </c>
      <c r="K902">
        <v>0.8339651250947645</v>
      </c>
      <c r="L902" t="s">
        <v>109</v>
      </c>
      <c r="M902" t="s">
        <v>116</v>
      </c>
      <c r="N902">
        <v>7</v>
      </c>
      <c r="O902" t="s">
        <v>117</v>
      </c>
    </row>
    <row r="903" spans="1:15" hidden="1" x14ac:dyDescent="0.35">
      <c r="A903" t="s">
        <v>30</v>
      </c>
      <c r="B903">
        <v>2016</v>
      </c>
      <c r="C903" t="s">
        <v>40</v>
      </c>
      <c r="D903" s="29">
        <v>42552</v>
      </c>
      <c r="E903" t="s">
        <v>23</v>
      </c>
      <c r="F903">
        <v>126.7</v>
      </c>
      <c r="G903">
        <v>133</v>
      </c>
      <c r="H903">
        <v>126.2</v>
      </c>
      <c r="I903">
        <v>131.9</v>
      </c>
      <c r="J903">
        <v>0.39619651347068147</v>
      </c>
      <c r="K903">
        <v>0.8339651250947645</v>
      </c>
      <c r="L903" t="s">
        <v>109</v>
      </c>
      <c r="M903" t="s">
        <v>116</v>
      </c>
      <c r="N903">
        <v>7</v>
      </c>
      <c r="O903" t="s">
        <v>117</v>
      </c>
    </row>
    <row r="904" spans="1:15" hidden="1" x14ac:dyDescent="0.35">
      <c r="A904" t="s">
        <v>30</v>
      </c>
      <c r="B904">
        <v>2016</v>
      </c>
      <c r="C904" t="s">
        <v>40</v>
      </c>
      <c r="D904" s="29">
        <v>42552</v>
      </c>
      <c r="E904" t="s">
        <v>75</v>
      </c>
      <c r="F904">
        <v>1642.9999999999998</v>
      </c>
      <c r="G904">
        <v>133</v>
      </c>
      <c r="H904">
        <v>1622.1999999999998</v>
      </c>
      <c r="I904">
        <v>131.9</v>
      </c>
      <c r="J904">
        <v>1.2822093453334951</v>
      </c>
      <c r="K904">
        <v>0.8339651250947645</v>
      </c>
      <c r="L904" t="s">
        <v>109</v>
      </c>
      <c r="M904" t="s">
        <v>116</v>
      </c>
      <c r="N904">
        <v>7</v>
      </c>
      <c r="O904" t="s">
        <v>117</v>
      </c>
    </row>
    <row r="905" spans="1:15" hidden="1" x14ac:dyDescent="0.35">
      <c r="A905" t="s">
        <v>34</v>
      </c>
      <c r="B905">
        <v>2016</v>
      </c>
      <c r="C905" t="s">
        <v>41</v>
      </c>
      <c r="D905" s="29">
        <v>42583</v>
      </c>
      <c r="E905" t="s">
        <v>75</v>
      </c>
      <c r="F905">
        <v>1652.4</v>
      </c>
      <c r="G905">
        <v>131.1</v>
      </c>
      <c r="H905">
        <v>1658.5</v>
      </c>
      <c r="I905">
        <v>131.1</v>
      </c>
      <c r="J905">
        <v>-0.36780223093155917</v>
      </c>
      <c r="K905">
        <v>0</v>
      </c>
      <c r="L905" t="s">
        <v>109</v>
      </c>
      <c r="M905" t="s">
        <v>116</v>
      </c>
      <c r="N905">
        <v>8</v>
      </c>
      <c r="O905" t="s">
        <v>129</v>
      </c>
    </row>
    <row r="906" spans="1:15" hidden="1" x14ac:dyDescent="0.35">
      <c r="A906" t="s">
        <v>34</v>
      </c>
      <c r="B906">
        <v>2016</v>
      </c>
      <c r="C906" t="s">
        <v>41</v>
      </c>
      <c r="D906" s="29">
        <v>42583</v>
      </c>
      <c r="E906" t="s">
        <v>17</v>
      </c>
      <c r="F906">
        <v>395.49999999999994</v>
      </c>
      <c r="G906">
        <v>131.1</v>
      </c>
      <c r="H906">
        <v>393.8</v>
      </c>
      <c r="I906">
        <v>131.1</v>
      </c>
      <c r="J906">
        <v>0.43169121381410153</v>
      </c>
      <c r="K906">
        <v>0</v>
      </c>
      <c r="L906" t="s">
        <v>109</v>
      </c>
      <c r="M906" t="s">
        <v>116</v>
      </c>
      <c r="N906">
        <v>8</v>
      </c>
      <c r="O906" t="s">
        <v>129</v>
      </c>
    </row>
    <row r="907" spans="1:15" hidden="1" x14ac:dyDescent="0.35">
      <c r="A907" t="s">
        <v>34</v>
      </c>
      <c r="B907">
        <v>2016</v>
      </c>
      <c r="C907" t="s">
        <v>41</v>
      </c>
      <c r="D907" s="29">
        <v>42583</v>
      </c>
      <c r="E907" t="s">
        <v>82</v>
      </c>
      <c r="F907">
        <v>372.09999999999997</v>
      </c>
      <c r="G907">
        <v>131.1</v>
      </c>
      <c r="H907">
        <v>371.1</v>
      </c>
      <c r="I907">
        <v>131.1</v>
      </c>
      <c r="J907">
        <v>0.26946914578279252</v>
      </c>
      <c r="K907">
        <v>0</v>
      </c>
      <c r="L907" t="s">
        <v>109</v>
      </c>
      <c r="M907" t="s">
        <v>116</v>
      </c>
      <c r="N907">
        <v>8</v>
      </c>
      <c r="O907" t="s">
        <v>129</v>
      </c>
    </row>
    <row r="908" spans="1:15" hidden="1" x14ac:dyDescent="0.35">
      <c r="A908" t="s">
        <v>34</v>
      </c>
      <c r="B908">
        <v>2016</v>
      </c>
      <c r="C908" t="s">
        <v>41</v>
      </c>
      <c r="D908" s="29">
        <v>42583</v>
      </c>
      <c r="E908" t="s">
        <v>83</v>
      </c>
      <c r="F908">
        <v>509.9</v>
      </c>
      <c r="G908">
        <v>131.1</v>
      </c>
      <c r="H908">
        <v>507.20000000000005</v>
      </c>
      <c r="I908">
        <v>131.1</v>
      </c>
      <c r="J908">
        <v>0.53233438485803075</v>
      </c>
      <c r="K908">
        <v>0</v>
      </c>
      <c r="L908" t="s">
        <v>109</v>
      </c>
      <c r="M908" t="s">
        <v>116</v>
      </c>
      <c r="N908">
        <v>8</v>
      </c>
      <c r="O908" t="s">
        <v>129</v>
      </c>
    </row>
    <row r="909" spans="1:15" hidden="1" x14ac:dyDescent="0.35">
      <c r="A909" t="s">
        <v>34</v>
      </c>
      <c r="B909">
        <v>2016</v>
      </c>
      <c r="C909" t="s">
        <v>41</v>
      </c>
      <c r="D909" s="29">
        <v>42583</v>
      </c>
      <c r="E909" t="s">
        <v>84</v>
      </c>
      <c r="F909">
        <v>249.5</v>
      </c>
      <c r="G909">
        <v>131.1</v>
      </c>
      <c r="H909">
        <v>248.8</v>
      </c>
      <c r="I909">
        <v>131.1</v>
      </c>
      <c r="J909">
        <v>0.28135048231510795</v>
      </c>
      <c r="K909">
        <v>0</v>
      </c>
      <c r="L909" t="s">
        <v>109</v>
      </c>
      <c r="M909" t="s">
        <v>116</v>
      </c>
      <c r="N909">
        <v>8</v>
      </c>
      <c r="O909" t="s">
        <v>129</v>
      </c>
    </row>
    <row r="910" spans="1:15" hidden="1" x14ac:dyDescent="0.35">
      <c r="A910" t="s">
        <v>34</v>
      </c>
      <c r="B910">
        <v>2016</v>
      </c>
      <c r="C910" t="s">
        <v>41</v>
      </c>
      <c r="D910" s="29">
        <v>42583</v>
      </c>
      <c r="E910" t="s">
        <v>21</v>
      </c>
      <c r="F910">
        <v>123.6</v>
      </c>
      <c r="G910">
        <v>131.1</v>
      </c>
      <c r="H910">
        <v>123.4</v>
      </c>
      <c r="I910">
        <v>131.1</v>
      </c>
      <c r="J910">
        <v>0.16207455429496648</v>
      </c>
      <c r="K910">
        <v>0</v>
      </c>
      <c r="L910" t="s">
        <v>109</v>
      </c>
      <c r="M910" t="s">
        <v>116</v>
      </c>
      <c r="N910">
        <v>8</v>
      </c>
      <c r="O910" t="s">
        <v>129</v>
      </c>
    </row>
    <row r="911" spans="1:15" hidden="1" x14ac:dyDescent="0.35">
      <c r="A911" t="s">
        <v>34</v>
      </c>
      <c r="B911">
        <v>2016</v>
      </c>
      <c r="C911" t="s">
        <v>41</v>
      </c>
      <c r="D911" s="29">
        <v>42583</v>
      </c>
      <c r="E911" t="s">
        <v>23</v>
      </c>
      <c r="F911">
        <v>124.8</v>
      </c>
      <c r="G911">
        <v>131.1</v>
      </c>
      <c r="H911">
        <v>124.5</v>
      </c>
      <c r="I911">
        <v>131.1</v>
      </c>
      <c r="J911">
        <v>0.24096385542168447</v>
      </c>
      <c r="K911">
        <v>0</v>
      </c>
      <c r="L911" t="s">
        <v>109</v>
      </c>
      <c r="M911" t="s">
        <v>116</v>
      </c>
      <c r="N911">
        <v>8</v>
      </c>
      <c r="O911" t="s">
        <v>129</v>
      </c>
    </row>
    <row r="912" spans="1:15" hidden="1" x14ac:dyDescent="0.35">
      <c r="A912" t="s">
        <v>33</v>
      </c>
      <c r="B912">
        <v>2016</v>
      </c>
      <c r="C912" t="s">
        <v>41</v>
      </c>
      <c r="D912" s="29">
        <v>42583</v>
      </c>
      <c r="E912" t="s">
        <v>17</v>
      </c>
      <c r="F912">
        <v>377</v>
      </c>
      <c r="G912">
        <v>128.4</v>
      </c>
      <c r="H912">
        <v>375.9</v>
      </c>
      <c r="I912">
        <v>129</v>
      </c>
      <c r="J912">
        <v>0.29263101888800819</v>
      </c>
      <c r="K912">
        <v>-0.46511627906976299</v>
      </c>
      <c r="L912" t="s">
        <v>109</v>
      </c>
      <c r="M912" t="s">
        <v>116</v>
      </c>
      <c r="N912">
        <v>8</v>
      </c>
      <c r="O912" t="s">
        <v>129</v>
      </c>
    </row>
    <row r="913" spans="1:15" hidden="1" x14ac:dyDescent="0.35">
      <c r="A913" t="s">
        <v>33</v>
      </c>
      <c r="B913">
        <v>2016</v>
      </c>
      <c r="C913" t="s">
        <v>41</v>
      </c>
      <c r="D913" s="29">
        <v>42583</v>
      </c>
      <c r="E913" t="s">
        <v>82</v>
      </c>
      <c r="F913">
        <v>369.2</v>
      </c>
      <c r="G913">
        <v>128.4</v>
      </c>
      <c r="H913">
        <v>368.90000000000003</v>
      </c>
      <c r="I913">
        <v>129</v>
      </c>
      <c r="J913">
        <v>8.1322851721321365E-2</v>
      </c>
      <c r="K913">
        <v>-0.46511627906976299</v>
      </c>
      <c r="L913" t="s">
        <v>109</v>
      </c>
      <c r="M913" t="s">
        <v>116</v>
      </c>
      <c r="N913">
        <v>8</v>
      </c>
      <c r="O913" t="s">
        <v>129</v>
      </c>
    </row>
    <row r="914" spans="1:15" hidden="1" x14ac:dyDescent="0.35">
      <c r="A914" t="s">
        <v>33</v>
      </c>
      <c r="B914">
        <v>2016</v>
      </c>
      <c r="C914" t="s">
        <v>41</v>
      </c>
      <c r="D914" s="29">
        <v>42583</v>
      </c>
      <c r="E914" t="s">
        <v>83</v>
      </c>
      <c r="F914">
        <v>507</v>
      </c>
      <c r="G914">
        <v>128.4</v>
      </c>
      <c r="H914">
        <v>504.90000000000003</v>
      </c>
      <c r="I914">
        <v>129</v>
      </c>
      <c r="J914">
        <v>0.41592394533570326</v>
      </c>
      <c r="K914">
        <v>-0.46511627906976299</v>
      </c>
      <c r="L914" t="s">
        <v>109</v>
      </c>
      <c r="M914" t="s">
        <v>116</v>
      </c>
      <c r="N914">
        <v>8</v>
      </c>
      <c r="O914" t="s">
        <v>129</v>
      </c>
    </row>
    <row r="915" spans="1:15" hidden="1" x14ac:dyDescent="0.35">
      <c r="A915" t="s">
        <v>33</v>
      </c>
      <c r="B915">
        <v>2016</v>
      </c>
      <c r="C915" t="s">
        <v>41</v>
      </c>
      <c r="D915" s="29">
        <v>42583</v>
      </c>
      <c r="E915" t="s">
        <v>84</v>
      </c>
      <c r="F915">
        <v>243.8</v>
      </c>
      <c r="G915">
        <v>128.4</v>
      </c>
      <c r="H915">
        <v>243.4</v>
      </c>
      <c r="I915">
        <v>129</v>
      </c>
      <c r="J915">
        <v>0.16433853738701959</v>
      </c>
      <c r="K915">
        <v>-0.46511627906976299</v>
      </c>
      <c r="L915" t="s">
        <v>109</v>
      </c>
      <c r="M915" t="s">
        <v>116</v>
      </c>
      <c r="N915">
        <v>8</v>
      </c>
      <c r="O915" t="s">
        <v>129</v>
      </c>
    </row>
    <row r="916" spans="1:15" hidden="1" x14ac:dyDescent="0.35">
      <c r="A916" t="s">
        <v>33</v>
      </c>
      <c r="B916">
        <v>2016</v>
      </c>
      <c r="C916" t="s">
        <v>41</v>
      </c>
      <c r="D916" s="29">
        <v>42583</v>
      </c>
      <c r="E916" t="s">
        <v>21</v>
      </c>
      <c r="F916">
        <v>114.7</v>
      </c>
      <c r="G916">
        <v>128.4</v>
      </c>
      <c r="H916">
        <v>115.5</v>
      </c>
      <c r="I916">
        <v>129</v>
      </c>
      <c r="J916">
        <v>-0.69264069264069017</v>
      </c>
      <c r="K916">
        <v>-0.46511627906976299</v>
      </c>
      <c r="L916" t="s">
        <v>109</v>
      </c>
      <c r="M916" t="s">
        <v>116</v>
      </c>
      <c r="N916">
        <v>8</v>
      </c>
      <c r="O916" t="s">
        <v>129</v>
      </c>
    </row>
    <row r="917" spans="1:15" hidden="1" x14ac:dyDescent="0.35">
      <c r="A917" t="s">
        <v>33</v>
      </c>
      <c r="B917">
        <v>2016</v>
      </c>
      <c r="C917" t="s">
        <v>41</v>
      </c>
      <c r="D917" s="29">
        <v>42583</v>
      </c>
      <c r="E917" t="s">
        <v>23</v>
      </c>
      <c r="F917">
        <v>121.2</v>
      </c>
      <c r="G917">
        <v>128.4</v>
      </c>
      <c r="H917">
        <v>120.9</v>
      </c>
      <c r="I917">
        <v>129</v>
      </c>
      <c r="J917">
        <v>0.24813895781637482</v>
      </c>
      <c r="K917">
        <v>-0.46511627906976299</v>
      </c>
      <c r="L917" t="s">
        <v>109</v>
      </c>
      <c r="M917" t="s">
        <v>116</v>
      </c>
      <c r="N917">
        <v>8</v>
      </c>
      <c r="O917" t="s">
        <v>129</v>
      </c>
    </row>
    <row r="918" spans="1:15" hidden="1" x14ac:dyDescent="0.35">
      <c r="A918" t="s">
        <v>33</v>
      </c>
      <c r="B918">
        <v>2016</v>
      </c>
      <c r="C918" t="s">
        <v>41</v>
      </c>
      <c r="D918" s="29">
        <v>42583</v>
      </c>
      <c r="E918" t="s">
        <v>75</v>
      </c>
      <c r="F918">
        <v>1662.0999999999995</v>
      </c>
      <c r="G918">
        <v>128.4</v>
      </c>
      <c r="H918">
        <v>1689.8000000000002</v>
      </c>
      <c r="I918">
        <v>129</v>
      </c>
      <c r="J918">
        <v>-1.6392472481950957</v>
      </c>
      <c r="K918">
        <v>-0.46511627906976299</v>
      </c>
      <c r="L918" t="s">
        <v>109</v>
      </c>
      <c r="M918" t="s">
        <v>116</v>
      </c>
      <c r="N918">
        <v>8</v>
      </c>
      <c r="O918" t="s">
        <v>129</v>
      </c>
    </row>
    <row r="919" spans="1:15" hidden="1" x14ac:dyDescent="0.35">
      <c r="A919" t="s">
        <v>30</v>
      </c>
      <c r="B919">
        <v>2016</v>
      </c>
      <c r="C919" t="s">
        <v>41</v>
      </c>
      <c r="D919" s="29">
        <v>42583</v>
      </c>
      <c r="E919" t="s">
        <v>17</v>
      </c>
      <c r="F919">
        <v>407.9</v>
      </c>
      <c r="G919">
        <v>133.5</v>
      </c>
      <c r="H919">
        <v>405.9</v>
      </c>
      <c r="I919">
        <v>133</v>
      </c>
      <c r="J919">
        <v>0.49273220004927321</v>
      </c>
      <c r="K919">
        <v>0.37593984962406013</v>
      </c>
      <c r="L919" t="s">
        <v>109</v>
      </c>
      <c r="M919" t="s">
        <v>116</v>
      </c>
      <c r="N919">
        <v>8</v>
      </c>
      <c r="O919" t="s">
        <v>129</v>
      </c>
    </row>
    <row r="920" spans="1:15" hidden="1" x14ac:dyDescent="0.35">
      <c r="A920" t="s">
        <v>30</v>
      </c>
      <c r="B920">
        <v>2016</v>
      </c>
      <c r="C920" t="s">
        <v>41</v>
      </c>
      <c r="D920" s="29">
        <v>42583</v>
      </c>
      <c r="E920" t="s">
        <v>82</v>
      </c>
      <c r="F920">
        <v>375.20000000000005</v>
      </c>
      <c r="G920">
        <v>133.5</v>
      </c>
      <c r="H920">
        <v>373.6</v>
      </c>
      <c r="I920">
        <v>133</v>
      </c>
      <c r="J920">
        <v>0.42826552462527379</v>
      </c>
      <c r="K920">
        <v>0.37593984962406013</v>
      </c>
      <c r="L920" t="s">
        <v>109</v>
      </c>
      <c r="M920" t="s">
        <v>116</v>
      </c>
      <c r="N920">
        <v>8</v>
      </c>
      <c r="O920" t="s">
        <v>129</v>
      </c>
    </row>
    <row r="921" spans="1:15" hidden="1" x14ac:dyDescent="0.35">
      <c r="A921" t="s">
        <v>30</v>
      </c>
      <c r="B921">
        <v>2016</v>
      </c>
      <c r="C921" t="s">
        <v>41</v>
      </c>
      <c r="D921" s="29">
        <v>42583</v>
      </c>
      <c r="E921" t="s">
        <v>83</v>
      </c>
      <c r="F921">
        <v>514.5</v>
      </c>
      <c r="G921">
        <v>133.5</v>
      </c>
      <c r="H921">
        <v>511.4</v>
      </c>
      <c r="I921">
        <v>133</v>
      </c>
      <c r="J921">
        <v>0.6061791161517448</v>
      </c>
      <c r="K921">
        <v>0.37593984962406013</v>
      </c>
      <c r="L921" t="s">
        <v>109</v>
      </c>
      <c r="M921" t="s">
        <v>116</v>
      </c>
      <c r="N921">
        <v>8</v>
      </c>
      <c r="O921" t="s">
        <v>129</v>
      </c>
    </row>
    <row r="922" spans="1:15" hidden="1" x14ac:dyDescent="0.35">
      <c r="A922" t="s">
        <v>30</v>
      </c>
      <c r="B922">
        <v>2016</v>
      </c>
      <c r="C922" t="s">
        <v>41</v>
      </c>
      <c r="D922" s="29">
        <v>42583</v>
      </c>
      <c r="E922" t="s">
        <v>84</v>
      </c>
      <c r="F922">
        <v>254.8</v>
      </c>
      <c r="G922">
        <v>133.5</v>
      </c>
      <c r="H922">
        <v>253.8</v>
      </c>
      <c r="I922">
        <v>133</v>
      </c>
      <c r="J922">
        <v>0.39401103230890461</v>
      </c>
      <c r="K922">
        <v>0.37593984962406013</v>
      </c>
      <c r="L922" t="s">
        <v>109</v>
      </c>
      <c r="M922" t="s">
        <v>116</v>
      </c>
      <c r="N922">
        <v>8</v>
      </c>
      <c r="O922" t="s">
        <v>129</v>
      </c>
    </row>
    <row r="923" spans="1:15" hidden="1" x14ac:dyDescent="0.35">
      <c r="A923" t="s">
        <v>30</v>
      </c>
      <c r="B923">
        <v>2016</v>
      </c>
      <c r="C923" t="s">
        <v>41</v>
      </c>
      <c r="D923" s="29">
        <v>42583</v>
      </c>
      <c r="E923" t="s">
        <v>21</v>
      </c>
      <c r="F923">
        <v>129.1</v>
      </c>
      <c r="G923">
        <v>133.5</v>
      </c>
      <c r="H923">
        <v>128.19999999999999</v>
      </c>
      <c r="I923">
        <v>133</v>
      </c>
      <c r="J923">
        <v>0.70202808112324944</v>
      </c>
      <c r="K923">
        <v>0.37593984962406013</v>
      </c>
      <c r="L923" t="s">
        <v>109</v>
      </c>
      <c r="M923" t="s">
        <v>116</v>
      </c>
      <c r="N923">
        <v>8</v>
      </c>
      <c r="O923" t="s">
        <v>129</v>
      </c>
    </row>
    <row r="924" spans="1:15" hidden="1" x14ac:dyDescent="0.35">
      <c r="A924" t="s">
        <v>30</v>
      </c>
      <c r="B924">
        <v>2016</v>
      </c>
      <c r="C924" t="s">
        <v>41</v>
      </c>
      <c r="D924" s="29">
        <v>42583</v>
      </c>
      <c r="E924" t="s">
        <v>23</v>
      </c>
      <c r="F924">
        <v>127</v>
      </c>
      <c r="G924">
        <v>133.5</v>
      </c>
      <c r="H924">
        <v>126.7</v>
      </c>
      <c r="I924">
        <v>133</v>
      </c>
      <c r="J924">
        <v>0.23677979479084227</v>
      </c>
      <c r="K924">
        <v>0.37593984962406013</v>
      </c>
      <c r="L924" t="s">
        <v>109</v>
      </c>
      <c r="M924" t="s">
        <v>116</v>
      </c>
      <c r="N924">
        <v>8</v>
      </c>
      <c r="O924" t="s">
        <v>129</v>
      </c>
    </row>
    <row r="925" spans="1:15" hidden="1" x14ac:dyDescent="0.35">
      <c r="A925" t="s">
        <v>30</v>
      </c>
      <c r="B925">
        <v>2016</v>
      </c>
      <c r="C925" t="s">
        <v>41</v>
      </c>
      <c r="D925" s="29">
        <v>42583</v>
      </c>
      <c r="E925" t="s">
        <v>75</v>
      </c>
      <c r="F925">
        <v>1649.3999999999999</v>
      </c>
      <c r="G925">
        <v>133.5</v>
      </c>
      <c r="H925">
        <v>1642.9999999999998</v>
      </c>
      <c r="I925">
        <v>133</v>
      </c>
      <c r="J925">
        <v>0.38953134510043164</v>
      </c>
      <c r="K925">
        <v>0.37593984962406013</v>
      </c>
      <c r="L925" t="s">
        <v>109</v>
      </c>
      <c r="M925" t="s">
        <v>116</v>
      </c>
      <c r="N925">
        <v>8</v>
      </c>
      <c r="O925" t="s">
        <v>129</v>
      </c>
    </row>
    <row r="926" spans="1:15" hidden="1" x14ac:dyDescent="0.35">
      <c r="A926" t="s">
        <v>34</v>
      </c>
      <c r="B926">
        <v>2016</v>
      </c>
      <c r="C926" t="s">
        <v>42</v>
      </c>
      <c r="D926" s="29">
        <v>42614</v>
      </c>
      <c r="E926" t="s">
        <v>23</v>
      </c>
      <c r="F926">
        <v>125.4</v>
      </c>
      <c r="G926">
        <v>130.9</v>
      </c>
      <c r="H926">
        <v>124.8</v>
      </c>
      <c r="I926">
        <v>131.1</v>
      </c>
      <c r="J926">
        <v>0.48076923076923767</v>
      </c>
      <c r="K926">
        <v>-0.15255530129671138</v>
      </c>
      <c r="L926" t="s">
        <v>109</v>
      </c>
      <c r="M926" t="s">
        <v>116</v>
      </c>
      <c r="N926">
        <v>9</v>
      </c>
      <c r="O926" t="s">
        <v>119</v>
      </c>
    </row>
    <row r="927" spans="1:15" hidden="1" x14ac:dyDescent="0.35">
      <c r="A927" t="s">
        <v>34</v>
      </c>
      <c r="B927">
        <v>2016</v>
      </c>
      <c r="C927" t="s">
        <v>42</v>
      </c>
      <c r="D927" s="29">
        <v>42614</v>
      </c>
      <c r="E927" t="s">
        <v>21</v>
      </c>
      <c r="F927">
        <v>124.1</v>
      </c>
      <c r="G927">
        <v>130.9</v>
      </c>
      <c r="H927">
        <v>123.6</v>
      </c>
      <c r="I927">
        <v>131.1</v>
      </c>
      <c r="J927">
        <v>0.40453074433656966</v>
      </c>
      <c r="K927">
        <v>-0.15255530129671138</v>
      </c>
      <c r="L927" t="s">
        <v>109</v>
      </c>
      <c r="M927" t="s">
        <v>116</v>
      </c>
      <c r="N927">
        <v>9</v>
      </c>
      <c r="O927" t="s">
        <v>119</v>
      </c>
    </row>
    <row r="928" spans="1:15" hidden="1" x14ac:dyDescent="0.35">
      <c r="A928" t="s">
        <v>34</v>
      </c>
      <c r="B928">
        <v>2016</v>
      </c>
      <c r="C928" t="s">
        <v>42</v>
      </c>
      <c r="D928" s="29">
        <v>42614</v>
      </c>
      <c r="E928" t="s">
        <v>84</v>
      </c>
      <c r="F928">
        <v>250.7</v>
      </c>
      <c r="G928">
        <v>130.9</v>
      </c>
      <c r="H928">
        <v>249.5</v>
      </c>
      <c r="I928">
        <v>131.1</v>
      </c>
      <c r="J928">
        <v>0.48096192384769088</v>
      </c>
      <c r="K928">
        <v>-0.15255530129671138</v>
      </c>
      <c r="L928" t="s">
        <v>109</v>
      </c>
      <c r="M928" t="s">
        <v>116</v>
      </c>
      <c r="N928">
        <v>9</v>
      </c>
      <c r="O928" t="s">
        <v>119</v>
      </c>
    </row>
    <row r="929" spans="1:15" hidden="1" x14ac:dyDescent="0.35">
      <c r="A929" t="s">
        <v>34</v>
      </c>
      <c r="B929">
        <v>2016</v>
      </c>
      <c r="C929" t="s">
        <v>42</v>
      </c>
      <c r="D929" s="29">
        <v>42614</v>
      </c>
      <c r="E929" t="s">
        <v>83</v>
      </c>
      <c r="F929">
        <v>512</v>
      </c>
      <c r="G929">
        <v>130.9</v>
      </c>
      <c r="H929">
        <v>509.9</v>
      </c>
      <c r="I929">
        <v>131.1</v>
      </c>
      <c r="J929">
        <v>0.41184545989410137</v>
      </c>
      <c r="K929">
        <v>-0.15255530129671138</v>
      </c>
      <c r="L929" t="s">
        <v>109</v>
      </c>
      <c r="M929" t="s">
        <v>116</v>
      </c>
      <c r="N929">
        <v>9</v>
      </c>
      <c r="O929" t="s">
        <v>119</v>
      </c>
    </row>
    <row r="930" spans="1:15" hidden="1" x14ac:dyDescent="0.35">
      <c r="A930" t="s">
        <v>34</v>
      </c>
      <c r="B930">
        <v>2016</v>
      </c>
      <c r="C930" t="s">
        <v>42</v>
      </c>
      <c r="D930" s="29">
        <v>42614</v>
      </c>
      <c r="E930" t="s">
        <v>82</v>
      </c>
      <c r="F930">
        <v>374</v>
      </c>
      <c r="G930">
        <v>130.9</v>
      </c>
      <c r="H930">
        <v>372.09999999999997</v>
      </c>
      <c r="I930">
        <v>131.1</v>
      </c>
      <c r="J930">
        <v>0.51061542596077236</v>
      </c>
      <c r="K930">
        <v>-0.15255530129671138</v>
      </c>
      <c r="L930" t="s">
        <v>109</v>
      </c>
      <c r="M930" t="s">
        <v>116</v>
      </c>
      <c r="N930">
        <v>9</v>
      </c>
      <c r="O930" t="s">
        <v>119</v>
      </c>
    </row>
    <row r="931" spans="1:15" hidden="1" x14ac:dyDescent="0.35">
      <c r="A931" t="s">
        <v>34</v>
      </c>
      <c r="B931">
        <v>2016</v>
      </c>
      <c r="C931" t="s">
        <v>42</v>
      </c>
      <c r="D931" s="29">
        <v>42614</v>
      </c>
      <c r="E931" t="s">
        <v>17</v>
      </c>
      <c r="F931">
        <v>397</v>
      </c>
      <c r="G931">
        <v>130.9</v>
      </c>
      <c r="H931">
        <v>395.49999999999994</v>
      </c>
      <c r="I931">
        <v>131.1</v>
      </c>
      <c r="J931">
        <v>0.3792667509481813</v>
      </c>
      <c r="K931">
        <v>-0.15255530129671138</v>
      </c>
      <c r="L931" t="s">
        <v>109</v>
      </c>
      <c r="M931" t="s">
        <v>116</v>
      </c>
      <c r="N931">
        <v>9</v>
      </c>
      <c r="O931" t="s">
        <v>119</v>
      </c>
    </row>
    <row r="932" spans="1:15" hidden="1" x14ac:dyDescent="0.35">
      <c r="A932" t="s">
        <v>34</v>
      </c>
      <c r="B932">
        <v>2016</v>
      </c>
      <c r="C932" t="s">
        <v>42</v>
      </c>
      <c r="D932" s="29">
        <v>42614</v>
      </c>
      <c r="E932" t="s">
        <v>75</v>
      </c>
      <c r="F932">
        <v>1637.6999999999998</v>
      </c>
      <c r="G932">
        <v>130.9</v>
      </c>
      <c r="H932">
        <v>1652.4</v>
      </c>
      <c r="I932">
        <v>131.1</v>
      </c>
      <c r="J932">
        <v>-0.88961510530139631</v>
      </c>
      <c r="K932">
        <v>-0.15255530129671138</v>
      </c>
      <c r="L932" t="s">
        <v>109</v>
      </c>
      <c r="M932" t="s">
        <v>116</v>
      </c>
      <c r="N932">
        <v>9</v>
      </c>
      <c r="O932" t="s">
        <v>119</v>
      </c>
    </row>
    <row r="933" spans="1:15" hidden="1" x14ac:dyDescent="0.35">
      <c r="A933" t="s">
        <v>33</v>
      </c>
      <c r="B933">
        <v>2016</v>
      </c>
      <c r="C933" t="s">
        <v>42</v>
      </c>
      <c r="D933" s="29">
        <v>42614</v>
      </c>
      <c r="E933" t="s">
        <v>17</v>
      </c>
      <c r="F933">
        <v>378</v>
      </c>
      <c r="G933">
        <v>128</v>
      </c>
      <c r="H933">
        <v>377</v>
      </c>
      <c r="I933">
        <v>128.4</v>
      </c>
      <c r="J933">
        <v>0.2652519893899204</v>
      </c>
      <c r="K933">
        <v>-0.31152647975078324</v>
      </c>
      <c r="L933" t="s">
        <v>109</v>
      </c>
      <c r="M933" t="s">
        <v>116</v>
      </c>
      <c r="N933">
        <v>9</v>
      </c>
      <c r="O933" t="s">
        <v>119</v>
      </c>
    </row>
    <row r="934" spans="1:15" hidden="1" x14ac:dyDescent="0.35">
      <c r="A934" t="s">
        <v>33</v>
      </c>
      <c r="B934">
        <v>2016</v>
      </c>
      <c r="C934" t="s">
        <v>42</v>
      </c>
      <c r="D934" s="29">
        <v>42614</v>
      </c>
      <c r="E934" t="s">
        <v>82</v>
      </c>
      <c r="F934">
        <v>371.29999999999995</v>
      </c>
      <c r="G934">
        <v>128</v>
      </c>
      <c r="H934">
        <v>369.2</v>
      </c>
      <c r="I934">
        <v>128.4</v>
      </c>
      <c r="J934">
        <v>0.56879739978330612</v>
      </c>
      <c r="K934">
        <v>-0.31152647975078324</v>
      </c>
      <c r="L934" t="s">
        <v>109</v>
      </c>
      <c r="M934" t="s">
        <v>116</v>
      </c>
      <c r="N934">
        <v>9</v>
      </c>
      <c r="O934" t="s">
        <v>119</v>
      </c>
    </row>
    <row r="935" spans="1:15" hidden="1" x14ac:dyDescent="0.35">
      <c r="A935" t="s">
        <v>33</v>
      </c>
      <c r="B935">
        <v>2016</v>
      </c>
      <c r="C935" t="s">
        <v>42</v>
      </c>
      <c r="D935" s="29">
        <v>42614</v>
      </c>
      <c r="E935" t="s">
        <v>83</v>
      </c>
      <c r="F935">
        <v>508</v>
      </c>
      <c r="G935">
        <v>128</v>
      </c>
      <c r="H935">
        <v>507</v>
      </c>
      <c r="I935">
        <v>128.4</v>
      </c>
      <c r="J935">
        <v>0.19723865877712032</v>
      </c>
      <c r="K935">
        <v>-0.31152647975078324</v>
      </c>
      <c r="L935" t="s">
        <v>109</v>
      </c>
      <c r="M935" t="s">
        <v>116</v>
      </c>
      <c r="N935">
        <v>9</v>
      </c>
      <c r="O935" t="s">
        <v>119</v>
      </c>
    </row>
    <row r="936" spans="1:15" hidden="1" x14ac:dyDescent="0.35">
      <c r="A936" t="s">
        <v>33</v>
      </c>
      <c r="B936">
        <v>2016</v>
      </c>
      <c r="C936" t="s">
        <v>42</v>
      </c>
      <c r="D936" s="29">
        <v>42614</v>
      </c>
      <c r="E936" t="s">
        <v>84</v>
      </c>
      <c r="F936">
        <v>244.8</v>
      </c>
      <c r="G936">
        <v>128</v>
      </c>
      <c r="H936">
        <v>243.8</v>
      </c>
      <c r="I936">
        <v>128.4</v>
      </c>
      <c r="J936">
        <v>0.41017227235438886</v>
      </c>
      <c r="K936">
        <v>-0.31152647975078324</v>
      </c>
      <c r="L936" t="s">
        <v>109</v>
      </c>
      <c r="M936" t="s">
        <v>116</v>
      </c>
      <c r="N936">
        <v>9</v>
      </c>
      <c r="O936" t="s">
        <v>119</v>
      </c>
    </row>
    <row r="937" spans="1:15" hidden="1" x14ac:dyDescent="0.35">
      <c r="A937" t="s">
        <v>33</v>
      </c>
      <c r="B937">
        <v>2016</v>
      </c>
      <c r="C937" t="s">
        <v>42</v>
      </c>
      <c r="D937" s="29">
        <v>42614</v>
      </c>
      <c r="E937" t="s">
        <v>21</v>
      </c>
      <c r="F937">
        <v>114.8</v>
      </c>
      <c r="G937">
        <v>128</v>
      </c>
      <c r="H937">
        <v>114.7</v>
      </c>
      <c r="I937">
        <v>128.4</v>
      </c>
      <c r="J937">
        <v>8.7183958151695121E-2</v>
      </c>
      <c r="K937">
        <v>-0.31152647975078324</v>
      </c>
      <c r="L937" t="s">
        <v>109</v>
      </c>
      <c r="M937" t="s">
        <v>116</v>
      </c>
      <c r="N937">
        <v>9</v>
      </c>
      <c r="O937" t="s">
        <v>119</v>
      </c>
    </row>
    <row r="938" spans="1:15" hidden="1" x14ac:dyDescent="0.35">
      <c r="A938" t="s">
        <v>33</v>
      </c>
      <c r="B938">
        <v>2016</v>
      </c>
      <c r="C938" t="s">
        <v>42</v>
      </c>
      <c r="D938" s="29">
        <v>42614</v>
      </c>
      <c r="E938" t="s">
        <v>23</v>
      </c>
      <c r="F938">
        <v>121.4</v>
      </c>
      <c r="G938">
        <v>128</v>
      </c>
      <c r="H938">
        <v>121.2</v>
      </c>
      <c r="I938">
        <v>128.4</v>
      </c>
      <c r="J938">
        <v>0.16501650165016735</v>
      </c>
      <c r="K938">
        <v>-0.31152647975078324</v>
      </c>
      <c r="L938" t="s">
        <v>109</v>
      </c>
      <c r="M938" t="s">
        <v>116</v>
      </c>
      <c r="N938">
        <v>9</v>
      </c>
      <c r="O938" t="s">
        <v>119</v>
      </c>
    </row>
    <row r="939" spans="1:15" hidden="1" x14ac:dyDescent="0.35">
      <c r="A939" t="s">
        <v>33</v>
      </c>
      <c r="B939">
        <v>2016</v>
      </c>
      <c r="C939" t="s">
        <v>42</v>
      </c>
      <c r="D939" s="29">
        <v>42614</v>
      </c>
      <c r="E939" t="s">
        <v>75</v>
      </c>
      <c r="F939">
        <v>1634.2999999999997</v>
      </c>
      <c r="G939">
        <v>128</v>
      </c>
      <c r="H939">
        <v>1662.0999999999995</v>
      </c>
      <c r="I939">
        <v>128.4</v>
      </c>
      <c r="J939">
        <v>-1.6725828770831921</v>
      </c>
      <c r="K939">
        <v>-0.31152647975078324</v>
      </c>
      <c r="L939" t="s">
        <v>109</v>
      </c>
      <c r="M939" t="s">
        <v>116</v>
      </c>
      <c r="N939">
        <v>9</v>
      </c>
      <c r="O939" t="s">
        <v>119</v>
      </c>
    </row>
    <row r="940" spans="1:15" hidden="1" x14ac:dyDescent="0.35">
      <c r="A940" t="s">
        <v>30</v>
      </c>
      <c r="B940">
        <v>2016</v>
      </c>
      <c r="C940" t="s">
        <v>42</v>
      </c>
      <c r="D940" s="29">
        <v>42614</v>
      </c>
      <c r="E940" t="s">
        <v>17</v>
      </c>
      <c r="F940">
        <v>409.8</v>
      </c>
      <c r="G940">
        <v>133.4</v>
      </c>
      <c r="H940">
        <v>407.9</v>
      </c>
      <c r="I940">
        <v>133.5</v>
      </c>
      <c r="J940">
        <v>0.46580044128463693</v>
      </c>
      <c r="K940">
        <v>-7.4906367041194244E-2</v>
      </c>
      <c r="L940" t="s">
        <v>109</v>
      </c>
      <c r="M940" t="s">
        <v>116</v>
      </c>
      <c r="N940">
        <v>9</v>
      </c>
      <c r="O940" t="s">
        <v>119</v>
      </c>
    </row>
    <row r="941" spans="1:15" hidden="1" x14ac:dyDescent="0.35">
      <c r="A941" t="s">
        <v>30</v>
      </c>
      <c r="B941">
        <v>2016</v>
      </c>
      <c r="C941" t="s">
        <v>42</v>
      </c>
      <c r="D941" s="29">
        <v>42614</v>
      </c>
      <c r="E941" t="s">
        <v>82</v>
      </c>
      <c r="F941">
        <v>377.1</v>
      </c>
      <c r="G941">
        <v>133.4</v>
      </c>
      <c r="H941">
        <v>375.20000000000005</v>
      </c>
      <c r="I941">
        <v>133.5</v>
      </c>
      <c r="J941">
        <v>0.50639658848613456</v>
      </c>
      <c r="K941">
        <v>-7.4906367041194244E-2</v>
      </c>
      <c r="L941" t="s">
        <v>109</v>
      </c>
      <c r="M941" t="s">
        <v>116</v>
      </c>
      <c r="N941">
        <v>9</v>
      </c>
      <c r="O941" t="s">
        <v>119</v>
      </c>
    </row>
    <row r="942" spans="1:15" hidden="1" x14ac:dyDescent="0.35">
      <c r="A942" t="s">
        <v>30</v>
      </c>
      <c r="B942">
        <v>2016</v>
      </c>
      <c r="C942" t="s">
        <v>42</v>
      </c>
      <c r="D942" s="29">
        <v>42614</v>
      </c>
      <c r="E942" t="s">
        <v>83</v>
      </c>
      <c r="F942">
        <v>517.20000000000005</v>
      </c>
      <c r="G942">
        <v>133.4</v>
      </c>
      <c r="H942">
        <v>514.5</v>
      </c>
      <c r="I942">
        <v>133.5</v>
      </c>
      <c r="J942">
        <v>0.52478134110788055</v>
      </c>
      <c r="K942">
        <v>-7.4906367041194244E-2</v>
      </c>
      <c r="L942" t="s">
        <v>109</v>
      </c>
      <c r="M942" t="s">
        <v>116</v>
      </c>
      <c r="N942">
        <v>9</v>
      </c>
      <c r="O942" t="s">
        <v>119</v>
      </c>
    </row>
    <row r="943" spans="1:15" hidden="1" x14ac:dyDescent="0.35">
      <c r="A943" t="s">
        <v>30</v>
      </c>
      <c r="B943">
        <v>2016</v>
      </c>
      <c r="C943" t="s">
        <v>42</v>
      </c>
      <c r="D943" s="29">
        <v>42614</v>
      </c>
      <c r="E943" t="s">
        <v>84</v>
      </c>
      <c r="F943">
        <v>256</v>
      </c>
      <c r="G943">
        <v>133.4</v>
      </c>
      <c r="H943">
        <v>254.8</v>
      </c>
      <c r="I943">
        <v>133.5</v>
      </c>
      <c r="J943">
        <v>0.47095761381475221</v>
      </c>
      <c r="K943">
        <v>-7.4906367041194244E-2</v>
      </c>
      <c r="L943" t="s">
        <v>109</v>
      </c>
      <c r="M943" t="s">
        <v>116</v>
      </c>
      <c r="N943">
        <v>9</v>
      </c>
      <c r="O943" t="s">
        <v>119</v>
      </c>
    </row>
    <row r="944" spans="1:15" hidden="1" x14ac:dyDescent="0.35">
      <c r="A944" t="s">
        <v>30</v>
      </c>
      <c r="B944">
        <v>2016</v>
      </c>
      <c r="C944" t="s">
        <v>42</v>
      </c>
      <c r="D944" s="29">
        <v>42614</v>
      </c>
      <c r="E944" t="s">
        <v>21</v>
      </c>
      <c r="F944">
        <v>129.69999999999999</v>
      </c>
      <c r="G944">
        <v>133.4</v>
      </c>
      <c r="H944">
        <v>129.1</v>
      </c>
      <c r="I944">
        <v>133.5</v>
      </c>
      <c r="J944">
        <v>0.46475600309836895</v>
      </c>
      <c r="K944">
        <v>-7.4906367041194244E-2</v>
      </c>
      <c r="L944" t="s">
        <v>109</v>
      </c>
      <c r="M944" t="s">
        <v>116</v>
      </c>
      <c r="N944">
        <v>9</v>
      </c>
      <c r="O944" t="s">
        <v>119</v>
      </c>
    </row>
    <row r="945" spans="1:15" hidden="1" x14ac:dyDescent="0.35">
      <c r="A945" t="s">
        <v>30</v>
      </c>
      <c r="B945">
        <v>2016</v>
      </c>
      <c r="C945" t="s">
        <v>42</v>
      </c>
      <c r="D945" s="29">
        <v>42614</v>
      </c>
      <c r="E945" t="s">
        <v>23</v>
      </c>
      <c r="F945">
        <v>127.8</v>
      </c>
      <c r="G945">
        <v>133.4</v>
      </c>
      <c r="H945">
        <v>127</v>
      </c>
      <c r="I945">
        <v>133.5</v>
      </c>
      <c r="J945">
        <v>0.62992125984251746</v>
      </c>
      <c r="K945">
        <v>-7.4906367041194244E-2</v>
      </c>
      <c r="L945" t="s">
        <v>109</v>
      </c>
      <c r="M945" t="s">
        <v>116</v>
      </c>
      <c r="N945">
        <v>9</v>
      </c>
      <c r="O945" t="s">
        <v>119</v>
      </c>
    </row>
    <row r="946" spans="1:15" hidden="1" x14ac:dyDescent="0.35">
      <c r="A946" t="s">
        <v>30</v>
      </c>
      <c r="B946">
        <v>2016</v>
      </c>
      <c r="C946" t="s">
        <v>42</v>
      </c>
      <c r="D946" s="29">
        <v>42614</v>
      </c>
      <c r="E946" t="s">
        <v>75</v>
      </c>
      <c r="F946">
        <v>1641.9</v>
      </c>
      <c r="G946">
        <v>133.4</v>
      </c>
      <c r="H946">
        <v>1649.3999999999999</v>
      </c>
      <c r="I946">
        <v>133.5</v>
      </c>
      <c r="J946">
        <v>-0.45471080392868762</v>
      </c>
      <c r="K946">
        <v>-7.4906367041194244E-2</v>
      </c>
      <c r="L946" t="s">
        <v>109</v>
      </c>
      <c r="M946" t="s">
        <v>116</v>
      </c>
      <c r="N946">
        <v>9</v>
      </c>
      <c r="O946" t="s">
        <v>119</v>
      </c>
    </row>
    <row r="947" spans="1:15" hidden="1" x14ac:dyDescent="0.35">
      <c r="A947" t="s">
        <v>34</v>
      </c>
      <c r="B947">
        <v>2016</v>
      </c>
      <c r="C947" t="s">
        <v>43</v>
      </c>
      <c r="D947" s="29">
        <v>42644</v>
      </c>
      <c r="E947" t="s">
        <v>23</v>
      </c>
      <c r="F947">
        <v>126.1</v>
      </c>
      <c r="G947">
        <v>131.4</v>
      </c>
      <c r="H947">
        <v>125.4</v>
      </c>
      <c r="I947">
        <v>130.9</v>
      </c>
      <c r="J947">
        <v>0.55821371610844384</v>
      </c>
      <c r="K947">
        <v>0.3819709702062643</v>
      </c>
      <c r="L947" t="s">
        <v>109</v>
      </c>
      <c r="M947" t="s">
        <v>113</v>
      </c>
      <c r="N947">
        <v>10</v>
      </c>
      <c r="O947" t="s">
        <v>127</v>
      </c>
    </row>
    <row r="948" spans="1:15" hidden="1" x14ac:dyDescent="0.35">
      <c r="A948" t="s">
        <v>34</v>
      </c>
      <c r="B948">
        <v>2016</v>
      </c>
      <c r="C948" t="s">
        <v>43</v>
      </c>
      <c r="D948" s="29">
        <v>42644</v>
      </c>
      <c r="E948" t="s">
        <v>21</v>
      </c>
      <c r="F948">
        <v>124.3</v>
      </c>
      <c r="G948">
        <v>131.4</v>
      </c>
      <c r="H948">
        <v>124.1</v>
      </c>
      <c r="I948">
        <v>130.9</v>
      </c>
      <c r="J948">
        <v>0.1611603545527823</v>
      </c>
      <c r="K948">
        <v>0.3819709702062643</v>
      </c>
      <c r="L948" t="s">
        <v>109</v>
      </c>
      <c r="M948" t="s">
        <v>113</v>
      </c>
      <c r="N948">
        <v>10</v>
      </c>
      <c r="O948" t="s">
        <v>127</v>
      </c>
    </row>
    <row r="949" spans="1:15" hidden="1" x14ac:dyDescent="0.35">
      <c r="A949" t="s">
        <v>34</v>
      </c>
      <c r="B949">
        <v>2016</v>
      </c>
      <c r="C949" t="s">
        <v>43</v>
      </c>
      <c r="D949" s="29">
        <v>42644</v>
      </c>
      <c r="E949" t="s">
        <v>84</v>
      </c>
      <c r="F949">
        <v>251.8</v>
      </c>
      <c r="G949">
        <v>131.4</v>
      </c>
      <c r="H949">
        <v>250.7</v>
      </c>
      <c r="I949">
        <v>130.9</v>
      </c>
      <c r="J949">
        <v>0.43877143996809848</v>
      </c>
      <c r="K949">
        <v>0.3819709702062643</v>
      </c>
      <c r="L949" t="s">
        <v>109</v>
      </c>
      <c r="M949" t="s">
        <v>113</v>
      </c>
      <c r="N949">
        <v>10</v>
      </c>
      <c r="O949" t="s">
        <v>127</v>
      </c>
    </row>
    <row r="950" spans="1:15" hidden="1" x14ac:dyDescent="0.35">
      <c r="A950" t="s">
        <v>34</v>
      </c>
      <c r="B950">
        <v>2016</v>
      </c>
      <c r="C950" t="s">
        <v>43</v>
      </c>
      <c r="D950" s="29">
        <v>42644</v>
      </c>
      <c r="E950" t="s">
        <v>83</v>
      </c>
      <c r="F950">
        <v>513.5</v>
      </c>
      <c r="G950">
        <v>131.4</v>
      </c>
      <c r="H950">
        <v>512</v>
      </c>
      <c r="I950">
        <v>130.9</v>
      </c>
      <c r="J950">
        <v>0.29296875</v>
      </c>
      <c r="K950">
        <v>0.3819709702062643</v>
      </c>
      <c r="L950" t="s">
        <v>109</v>
      </c>
      <c r="M950" t="s">
        <v>113</v>
      </c>
      <c r="N950">
        <v>10</v>
      </c>
      <c r="O950" t="s">
        <v>127</v>
      </c>
    </row>
    <row r="951" spans="1:15" hidden="1" x14ac:dyDescent="0.35">
      <c r="A951" t="s">
        <v>34</v>
      </c>
      <c r="B951">
        <v>2016</v>
      </c>
      <c r="C951" t="s">
        <v>43</v>
      </c>
      <c r="D951" s="29">
        <v>42644</v>
      </c>
      <c r="E951" t="s">
        <v>82</v>
      </c>
      <c r="F951">
        <v>376.29999999999995</v>
      </c>
      <c r="G951">
        <v>131.4</v>
      </c>
      <c r="H951">
        <v>374</v>
      </c>
      <c r="I951">
        <v>130.9</v>
      </c>
      <c r="J951">
        <v>0.61497326203207336</v>
      </c>
      <c r="K951">
        <v>0.3819709702062643</v>
      </c>
      <c r="L951" t="s">
        <v>109</v>
      </c>
      <c r="M951" t="s">
        <v>113</v>
      </c>
      <c r="N951">
        <v>10</v>
      </c>
      <c r="O951" t="s">
        <v>127</v>
      </c>
    </row>
    <row r="952" spans="1:15" hidden="1" x14ac:dyDescent="0.35">
      <c r="A952" t="s">
        <v>34</v>
      </c>
      <c r="B952">
        <v>2016</v>
      </c>
      <c r="C952" t="s">
        <v>43</v>
      </c>
      <c r="D952" s="29">
        <v>42644</v>
      </c>
      <c r="E952" t="s">
        <v>17</v>
      </c>
      <c r="F952">
        <v>399.1</v>
      </c>
      <c r="G952">
        <v>131.4</v>
      </c>
      <c r="H952">
        <v>397</v>
      </c>
      <c r="I952">
        <v>130.9</v>
      </c>
      <c r="J952">
        <v>0.52896725440806625</v>
      </c>
      <c r="K952">
        <v>0.3819709702062643</v>
      </c>
      <c r="L952" t="s">
        <v>109</v>
      </c>
      <c r="M952" t="s">
        <v>113</v>
      </c>
      <c r="N952">
        <v>10</v>
      </c>
      <c r="O952" t="s">
        <v>127</v>
      </c>
    </row>
    <row r="953" spans="1:15" hidden="1" x14ac:dyDescent="0.35">
      <c r="A953" t="s">
        <v>34</v>
      </c>
      <c r="B953">
        <v>2016</v>
      </c>
      <c r="C953" t="s">
        <v>43</v>
      </c>
      <c r="D953" s="29">
        <v>42644</v>
      </c>
      <c r="E953" t="s">
        <v>75</v>
      </c>
      <c r="F953">
        <v>1640.6999999999996</v>
      </c>
      <c r="G953">
        <v>131.4</v>
      </c>
      <c r="H953">
        <v>1637.6999999999998</v>
      </c>
      <c r="I953">
        <v>130.9</v>
      </c>
      <c r="J953">
        <v>0.18318373328447046</v>
      </c>
      <c r="K953">
        <v>0.3819709702062643</v>
      </c>
      <c r="L953" t="s">
        <v>109</v>
      </c>
      <c r="M953" t="s">
        <v>113</v>
      </c>
      <c r="N953">
        <v>10</v>
      </c>
      <c r="O953" t="s">
        <v>127</v>
      </c>
    </row>
    <row r="954" spans="1:15" hidden="1" x14ac:dyDescent="0.35">
      <c r="A954" t="s">
        <v>33</v>
      </c>
      <c r="B954">
        <v>2016</v>
      </c>
      <c r="C954" t="s">
        <v>43</v>
      </c>
      <c r="D954" s="29">
        <v>42644</v>
      </c>
      <c r="E954" t="s">
        <v>17</v>
      </c>
      <c r="F954">
        <v>379</v>
      </c>
      <c r="G954">
        <v>128.6</v>
      </c>
      <c r="H954">
        <v>378</v>
      </c>
      <c r="I954">
        <v>128</v>
      </c>
      <c r="J954">
        <v>0.26455026455026454</v>
      </c>
      <c r="K954">
        <v>0.46874999999999556</v>
      </c>
      <c r="L954" t="s">
        <v>109</v>
      </c>
      <c r="M954" t="s">
        <v>113</v>
      </c>
      <c r="N954">
        <v>10</v>
      </c>
      <c r="O954" t="s">
        <v>127</v>
      </c>
    </row>
    <row r="955" spans="1:15" hidden="1" x14ac:dyDescent="0.35">
      <c r="A955" t="s">
        <v>33</v>
      </c>
      <c r="B955">
        <v>2016</v>
      </c>
      <c r="C955" t="s">
        <v>43</v>
      </c>
      <c r="D955" s="29">
        <v>42644</v>
      </c>
      <c r="E955" t="s">
        <v>82</v>
      </c>
      <c r="F955">
        <v>373.4</v>
      </c>
      <c r="G955">
        <v>128.6</v>
      </c>
      <c r="H955">
        <v>371.29999999999995</v>
      </c>
      <c r="I955">
        <v>128</v>
      </c>
      <c r="J955">
        <v>0.56558039321304143</v>
      </c>
      <c r="K955">
        <v>0.46874999999999556</v>
      </c>
      <c r="L955" t="s">
        <v>109</v>
      </c>
      <c r="M955" t="s">
        <v>113</v>
      </c>
      <c r="N955">
        <v>10</v>
      </c>
      <c r="O955" t="s">
        <v>127</v>
      </c>
    </row>
    <row r="956" spans="1:15" hidden="1" x14ac:dyDescent="0.35">
      <c r="A956" t="s">
        <v>33</v>
      </c>
      <c r="B956">
        <v>2016</v>
      </c>
      <c r="C956" t="s">
        <v>43</v>
      </c>
      <c r="D956" s="29">
        <v>42644</v>
      </c>
      <c r="E956" t="s">
        <v>83</v>
      </c>
      <c r="F956">
        <v>508.8</v>
      </c>
      <c r="G956">
        <v>128.6</v>
      </c>
      <c r="H956">
        <v>508</v>
      </c>
      <c r="I956">
        <v>128</v>
      </c>
      <c r="J956">
        <v>0.15748031496063214</v>
      </c>
      <c r="K956">
        <v>0.46874999999999556</v>
      </c>
      <c r="L956" t="s">
        <v>109</v>
      </c>
      <c r="M956" t="s">
        <v>113</v>
      </c>
      <c r="N956">
        <v>10</v>
      </c>
      <c r="O956" t="s">
        <v>127</v>
      </c>
    </row>
    <row r="957" spans="1:15" hidden="1" x14ac:dyDescent="0.35">
      <c r="A957" t="s">
        <v>33</v>
      </c>
      <c r="B957">
        <v>2016</v>
      </c>
      <c r="C957" t="s">
        <v>43</v>
      </c>
      <c r="D957" s="29">
        <v>42644</v>
      </c>
      <c r="E957" t="s">
        <v>84</v>
      </c>
      <c r="F957">
        <v>245.4</v>
      </c>
      <c r="G957">
        <v>128.6</v>
      </c>
      <c r="H957">
        <v>244.8</v>
      </c>
      <c r="I957">
        <v>128</v>
      </c>
      <c r="J957">
        <v>0.24509803921568393</v>
      </c>
      <c r="K957">
        <v>0.46874999999999556</v>
      </c>
      <c r="L957" t="s">
        <v>109</v>
      </c>
      <c r="M957" t="s">
        <v>113</v>
      </c>
      <c r="N957">
        <v>10</v>
      </c>
      <c r="O957" t="s">
        <v>127</v>
      </c>
    </row>
    <row r="958" spans="1:15" hidden="1" x14ac:dyDescent="0.35">
      <c r="A958" t="s">
        <v>33</v>
      </c>
      <c r="B958">
        <v>2016</v>
      </c>
      <c r="C958" t="s">
        <v>43</v>
      </c>
      <c r="D958" s="29">
        <v>42644</v>
      </c>
      <c r="E958" t="s">
        <v>21</v>
      </c>
      <c r="F958">
        <v>115.2</v>
      </c>
      <c r="G958">
        <v>128.6</v>
      </c>
      <c r="H958">
        <v>114.8</v>
      </c>
      <c r="I958">
        <v>128</v>
      </c>
      <c r="J958">
        <v>0.34843205574913388</v>
      </c>
      <c r="K958">
        <v>0.46874999999999556</v>
      </c>
      <c r="L958" t="s">
        <v>109</v>
      </c>
      <c r="M958" t="s">
        <v>113</v>
      </c>
      <c r="N958">
        <v>10</v>
      </c>
      <c r="O958" t="s">
        <v>127</v>
      </c>
    </row>
    <row r="959" spans="1:15" hidden="1" x14ac:dyDescent="0.35">
      <c r="A959" t="s">
        <v>33</v>
      </c>
      <c r="B959">
        <v>2016</v>
      </c>
      <c r="C959" t="s">
        <v>43</v>
      </c>
      <c r="D959" s="29">
        <v>42644</v>
      </c>
      <c r="E959" t="s">
        <v>23</v>
      </c>
      <c r="F959">
        <v>121.8</v>
      </c>
      <c r="G959">
        <v>128.6</v>
      </c>
      <c r="H959">
        <v>121.4</v>
      </c>
      <c r="I959">
        <v>128</v>
      </c>
      <c r="J959">
        <v>0.32948929159801604</v>
      </c>
      <c r="K959">
        <v>0.46874999999999556</v>
      </c>
      <c r="L959" t="s">
        <v>109</v>
      </c>
      <c r="M959" t="s">
        <v>113</v>
      </c>
      <c r="N959">
        <v>10</v>
      </c>
      <c r="O959" t="s">
        <v>127</v>
      </c>
    </row>
    <row r="960" spans="1:15" hidden="1" x14ac:dyDescent="0.35">
      <c r="A960" t="s">
        <v>33</v>
      </c>
      <c r="B960">
        <v>2016</v>
      </c>
      <c r="C960" t="s">
        <v>43</v>
      </c>
      <c r="D960" s="29">
        <v>42644</v>
      </c>
      <c r="E960" t="s">
        <v>75</v>
      </c>
      <c r="F960">
        <v>1640.3999999999999</v>
      </c>
      <c r="G960">
        <v>128.6</v>
      </c>
      <c r="H960">
        <v>1634.2999999999997</v>
      </c>
      <c r="I960">
        <v>128</v>
      </c>
      <c r="J960">
        <v>0.37324848559016932</v>
      </c>
      <c r="K960">
        <v>0.46874999999999556</v>
      </c>
      <c r="L960" t="s">
        <v>109</v>
      </c>
      <c r="M960" t="s">
        <v>113</v>
      </c>
      <c r="N960">
        <v>10</v>
      </c>
      <c r="O960" t="s">
        <v>127</v>
      </c>
    </row>
    <row r="961" spans="1:15" hidden="1" x14ac:dyDescent="0.35">
      <c r="A961" t="s">
        <v>30</v>
      </c>
      <c r="B961">
        <v>2016</v>
      </c>
      <c r="C961" t="s">
        <v>43</v>
      </c>
      <c r="D961" s="29">
        <v>42644</v>
      </c>
      <c r="E961" t="s">
        <v>17</v>
      </c>
      <c r="F961">
        <v>412.7</v>
      </c>
      <c r="G961">
        <v>133.80000000000001</v>
      </c>
      <c r="H961">
        <v>409.8</v>
      </c>
      <c r="I961">
        <v>133.4</v>
      </c>
      <c r="J961">
        <v>0.70766227428013107</v>
      </c>
      <c r="K961">
        <v>0.29985007496252297</v>
      </c>
      <c r="L961" t="s">
        <v>109</v>
      </c>
      <c r="M961" t="s">
        <v>113</v>
      </c>
      <c r="N961">
        <v>10</v>
      </c>
      <c r="O961" t="s">
        <v>127</v>
      </c>
    </row>
    <row r="962" spans="1:15" hidden="1" x14ac:dyDescent="0.35">
      <c r="A962" t="s">
        <v>30</v>
      </c>
      <c r="B962">
        <v>2016</v>
      </c>
      <c r="C962" t="s">
        <v>43</v>
      </c>
      <c r="D962" s="29">
        <v>42644</v>
      </c>
      <c r="E962" t="s">
        <v>82</v>
      </c>
      <c r="F962">
        <v>379.5</v>
      </c>
      <c r="G962">
        <v>133.80000000000001</v>
      </c>
      <c r="H962">
        <v>377.1</v>
      </c>
      <c r="I962">
        <v>133.4</v>
      </c>
      <c r="J962">
        <v>0.6364359586316567</v>
      </c>
      <c r="K962">
        <v>0.29985007496252297</v>
      </c>
      <c r="L962" t="s">
        <v>109</v>
      </c>
      <c r="M962" t="s">
        <v>113</v>
      </c>
      <c r="N962">
        <v>10</v>
      </c>
      <c r="O962" t="s">
        <v>127</v>
      </c>
    </row>
    <row r="963" spans="1:15" hidden="1" x14ac:dyDescent="0.35">
      <c r="A963" t="s">
        <v>30</v>
      </c>
      <c r="B963">
        <v>2016</v>
      </c>
      <c r="C963" t="s">
        <v>43</v>
      </c>
      <c r="D963" s="29">
        <v>42644</v>
      </c>
      <c r="E963" t="s">
        <v>83</v>
      </c>
      <c r="F963">
        <v>519.1</v>
      </c>
      <c r="G963">
        <v>133.80000000000001</v>
      </c>
      <c r="H963">
        <v>517.20000000000005</v>
      </c>
      <c r="I963">
        <v>133.4</v>
      </c>
      <c r="J963">
        <v>0.367362722351117</v>
      </c>
      <c r="K963">
        <v>0.29985007496252297</v>
      </c>
      <c r="L963" t="s">
        <v>109</v>
      </c>
      <c r="M963" t="s">
        <v>113</v>
      </c>
      <c r="N963">
        <v>10</v>
      </c>
      <c r="O963" t="s">
        <v>127</v>
      </c>
    </row>
    <row r="964" spans="1:15" hidden="1" x14ac:dyDescent="0.35">
      <c r="A964" t="s">
        <v>30</v>
      </c>
      <c r="B964">
        <v>2016</v>
      </c>
      <c r="C964" t="s">
        <v>43</v>
      </c>
      <c r="D964" s="29">
        <v>42644</v>
      </c>
      <c r="E964" t="s">
        <v>84</v>
      </c>
      <c r="F964">
        <v>257.5</v>
      </c>
      <c r="G964">
        <v>133.80000000000001</v>
      </c>
      <c r="H964">
        <v>256</v>
      </c>
      <c r="I964">
        <v>133.4</v>
      </c>
      <c r="J964">
        <v>0.5859375</v>
      </c>
      <c r="K964">
        <v>0.29985007496252297</v>
      </c>
      <c r="L964" t="s">
        <v>109</v>
      </c>
      <c r="M964" t="s">
        <v>113</v>
      </c>
      <c r="N964">
        <v>10</v>
      </c>
      <c r="O964" t="s">
        <v>127</v>
      </c>
    </row>
    <row r="965" spans="1:15" hidden="1" x14ac:dyDescent="0.35">
      <c r="A965" t="s">
        <v>30</v>
      </c>
      <c r="B965">
        <v>2016</v>
      </c>
      <c r="C965" t="s">
        <v>43</v>
      </c>
      <c r="D965" s="29">
        <v>42644</v>
      </c>
      <c r="E965" t="s">
        <v>21</v>
      </c>
      <c r="F965">
        <v>129.80000000000001</v>
      </c>
      <c r="G965">
        <v>133.80000000000001</v>
      </c>
      <c r="H965">
        <v>129.69999999999999</v>
      </c>
      <c r="I965">
        <v>133.4</v>
      </c>
      <c r="J965">
        <v>7.7101002313047604E-2</v>
      </c>
      <c r="K965">
        <v>0.29985007496252297</v>
      </c>
      <c r="L965" t="s">
        <v>109</v>
      </c>
      <c r="M965" t="s">
        <v>113</v>
      </c>
      <c r="N965">
        <v>10</v>
      </c>
      <c r="O965" t="s">
        <v>127</v>
      </c>
    </row>
    <row r="966" spans="1:15" hidden="1" x14ac:dyDescent="0.35">
      <c r="A966" t="s">
        <v>30</v>
      </c>
      <c r="B966">
        <v>2016</v>
      </c>
      <c r="C966" t="s">
        <v>43</v>
      </c>
      <c r="D966" s="29">
        <v>42644</v>
      </c>
      <c r="E966" t="s">
        <v>23</v>
      </c>
      <c r="F966">
        <v>128.69999999999999</v>
      </c>
      <c r="G966">
        <v>133.80000000000001</v>
      </c>
      <c r="H966">
        <v>127.8</v>
      </c>
      <c r="I966">
        <v>133.4</v>
      </c>
      <c r="J966">
        <v>0.70422535211266934</v>
      </c>
      <c r="K966">
        <v>0.29985007496252297</v>
      </c>
      <c r="L966" t="s">
        <v>109</v>
      </c>
      <c r="M966" t="s">
        <v>113</v>
      </c>
      <c r="N966">
        <v>10</v>
      </c>
      <c r="O966" t="s">
        <v>127</v>
      </c>
    </row>
    <row r="967" spans="1:15" hidden="1" x14ac:dyDescent="0.35">
      <c r="A967" t="s">
        <v>30</v>
      </c>
      <c r="B967">
        <v>2016</v>
      </c>
      <c r="C967" t="s">
        <v>43</v>
      </c>
      <c r="D967" s="29">
        <v>42644</v>
      </c>
      <c r="E967" t="s">
        <v>75</v>
      </c>
      <c r="F967">
        <v>1643.1000000000001</v>
      </c>
      <c r="G967">
        <v>133.80000000000001</v>
      </c>
      <c r="H967">
        <v>1641.9</v>
      </c>
      <c r="I967">
        <v>133.4</v>
      </c>
      <c r="J967">
        <v>7.3086058834280127E-2</v>
      </c>
      <c r="K967">
        <v>0.29985007496252297</v>
      </c>
      <c r="L967" t="s">
        <v>109</v>
      </c>
      <c r="M967" t="s">
        <v>113</v>
      </c>
      <c r="N967">
        <v>10</v>
      </c>
      <c r="O967" t="s">
        <v>127</v>
      </c>
    </row>
    <row r="968" spans="1:15" hidden="1" x14ac:dyDescent="0.35">
      <c r="A968" t="s">
        <v>34</v>
      </c>
      <c r="B968">
        <v>2016</v>
      </c>
      <c r="C968" t="s">
        <v>45</v>
      </c>
      <c r="D968" s="29">
        <v>42675</v>
      </c>
      <c r="E968" t="s">
        <v>23</v>
      </c>
      <c r="F968">
        <v>126.4</v>
      </c>
      <c r="G968">
        <v>131.19999999999999</v>
      </c>
      <c r="H968">
        <v>126.1</v>
      </c>
      <c r="I968">
        <v>131.4</v>
      </c>
      <c r="J968">
        <v>0.23790642347344282</v>
      </c>
      <c r="K968">
        <v>-0.152207001522083</v>
      </c>
      <c r="L968" t="s">
        <v>109</v>
      </c>
      <c r="M968" t="s">
        <v>113</v>
      </c>
      <c r="N968">
        <v>11</v>
      </c>
      <c r="O968" t="s">
        <v>114</v>
      </c>
    </row>
    <row r="969" spans="1:15" hidden="1" x14ac:dyDescent="0.35">
      <c r="A969" t="s">
        <v>34</v>
      </c>
      <c r="B969">
        <v>2016</v>
      </c>
      <c r="C969" t="s">
        <v>45</v>
      </c>
      <c r="D969" s="29">
        <v>42675</v>
      </c>
      <c r="E969" t="s">
        <v>21</v>
      </c>
      <c r="F969">
        <v>125</v>
      </c>
      <c r="G969">
        <v>131.19999999999999</v>
      </c>
      <c r="H969">
        <v>124.3</v>
      </c>
      <c r="I969">
        <v>131.4</v>
      </c>
      <c r="J969">
        <v>0.56315366049879545</v>
      </c>
      <c r="K969">
        <v>-0.152207001522083</v>
      </c>
      <c r="L969" t="s">
        <v>109</v>
      </c>
      <c r="M969" t="s">
        <v>113</v>
      </c>
      <c r="N969">
        <v>11</v>
      </c>
      <c r="O969" t="s">
        <v>114</v>
      </c>
    </row>
    <row r="970" spans="1:15" hidden="1" x14ac:dyDescent="0.35">
      <c r="A970" t="s">
        <v>34</v>
      </c>
      <c r="B970">
        <v>2016</v>
      </c>
      <c r="C970" t="s">
        <v>45</v>
      </c>
      <c r="D970" s="29">
        <v>42675</v>
      </c>
      <c r="E970" t="s">
        <v>84</v>
      </c>
      <c r="F970">
        <v>252.39999999999998</v>
      </c>
      <c r="G970">
        <v>131.19999999999999</v>
      </c>
      <c r="H970">
        <v>251.8</v>
      </c>
      <c r="I970">
        <v>131.4</v>
      </c>
      <c r="J970">
        <v>0.23828435266082837</v>
      </c>
      <c r="K970">
        <v>-0.152207001522083</v>
      </c>
      <c r="L970" t="s">
        <v>109</v>
      </c>
      <c r="M970" t="s">
        <v>113</v>
      </c>
      <c r="N970">
        <v>11</v>
      </c>
      <c r="O970" t="s">
        <v>114</v>
      </c>
    </row>
    <row r="971" spans="1:15" hidden="1" x14ac:dyDescent="0.35">
      <c r="A971" t="s">
        <v>34</v>
      </c>
      <c r="B971">
        <v>2016</v>
      </c>
      <c r="C971" t="s">
        <v>45</v>
      </c>
      <c r="D971" s="29">
        <v>42675</v>
      </c>
      <c r="E971" t="s">
        <v>83</v>
      </c>
      <c r="F971">
        <v>514.79999999999995</v>
      </c>
      <c r="G971">
        <v>131.19999999999999</v>
      </c>
      <c r="H971">
        <v>513.5</v>
      </c>
      <c r="I971">
        <v>131.4</v>
      </c>
      <c r="J971">
        <v>0.25316455696201645</v>
      </c>
      <c r="K971">
        <v>-0.152207001522083</v>
      </c>
      <c r="L971" t="s">
        <v>109</v>
      </c>
      <c r="M971" t="s">
        <v>113</v>
      </c>
      <c r="N971">
        <v>11</v>
      </c>
      <c r="O971" t="s">
        <v>114</v>
      </c>
    </row>
    <row r="972" spans="1:15" hidden="1" x14ac:dyDescent="0.35">
      <c r="A972" t="s">
        <v>34</v>
      </c>
      <c r="B972">
        <v>2016</v>
      </c>
      <c r="C972" t="s">
        <v>45</v>
      </c>
      <c r="D972" s="29">
        <v>42675</v>
      </c>
      <c r="E972" t="s">
        <v>82</v>
      </c>
      <c r="F972">
        <v>377.6</v>
      </c>
      <c r="G972">
        <v>131.19999999999999</v>
      </c>
      <c r="H972">
        <v>376.29999999999995</v>
      </c>
      <c r="I972">
        <v>131.4</v>
      </c>
      <c r="J972">
        <v>0.34546904065906681</v>
      </c>
      <c r="K972">
        <v>-0.152207001522083</v>
      </c>
      <c r="L972" t="s">
        <v>109</v>
      </c>
      <c r="M972" t="s">
        <v>113</v>
      </c>
      <c r="N972">
        <v>11</v>
      </c>
      <c r="O972" t="s">
        <v>114</v>
      </c>
    </row>
    <row r="973" spans="1:15" hidden="1" x14ac:dyDescent="0.35">
      <c r="A973" t="s">
        <v>34</v>
      </c>
      <c r="B973">
        <v>2016</v>
      </c>
      <c r="C973" t="s">
        <v>45</v>
      </c>
      <c r="D973" s="29">
        <v>42675</v>
      </c>
      <c r="E973" t="s">
        <v>17</v>
      </c>
      <c r="F973">
        <v>400.1</v>
      </c>
      <c r="G973">
        <v>131.19999999999999</v>
      </c>
      <c r="H973">
        <v>399.1</v>
      </c>
      <c r="I973">
        <v>131.4</v>
      </c>
      <c r="J973">
        <v>0.25056376847907791</v>
      </c>
      <c r="K973">
        <v>-0.152207001522083</v>
      </c>
      <c r="L973" t="s">
        <v>109</v>
      </c>
      <c r="M973" t="s">
        <v>113</v>
      </c>
      <c r="N973">
        <v>11</v>
      </c>
      <c r="O973" t="s">
        <v>114</v>
      </c>
    </row>
    <row r="974" spans="1:15" hidden="1" x14ac:dyDescent="0.35">
      <c r="A974" t="s">
        <v>34</v>
      </c>
      <c r="B974">
        <v>2016</v>
      </c>
      <c r="C974" t="s">
        <v>45</v>
      </c>
      <c r="D974" s="29">
        <v>42675</v>
      </c>
      <c r="E974" t="s">
        <v>75</v>
      </c>
      <c r="F974">
        <v>1633.6</v>
      </c>
      <c r="G974">
        <v>131.19999999999999</v>
      </c>
      <c r="H974">
        <v>1640.6999999999996</v>
      </c>
      <c r="I974">
        <v>131.4</v>
      </c>
      <c r="J974">
        <v>-0.43274212226486763</v>
      </c>
      <c r="K974">
        <v>-0.152207001522083</v>
      </c>
      <c r="L974" t="s">
        <v>109</v>
      </c>
      <c r="M974" t="s">
        <v>113</v>
      </c>
      <c r="N974">
        <v>11</v>
      </c>
      <c r="O974" t="s">
        <v>114</v>
      </c>
    </row>
    <row r="975" spans="1:15" hidden="1" x14ac:dyDescent="0.35">
      <c r="A975" t="s">
        <v>33</v>
      </c>
      <c r="B975">
        <v>2016</v>
      </c>
      <c r="C975" t="s">
        <v>45</v>
      </c>
      <c r="D975" s="29">
        <v>42675</v>
      </c>
      <c r="E975" t="s">
        <v>17</v>
      </c>
      <c r="F975">
        <v>380.2</v>
      </c>
      <c r="G975">
        <v>128.5</v>
      </c>
      <c r="H975">
        <v>379</v>
      </c>
      <c r="I975">
        <v>128.6</v>
      </c>
      <c r="J975">
        <v>0.31662269129287296</v>
      </c>
      <c r="K975">
        <v>-7.7760497667180656E-2</v>
      </c>
      <c r="L975" t="s">
        <v>109</v>
      </c>
      <c r="M975" t="s">
        <v>113</v>
      </c>
      <c r="N975">
        <v>11</v>
      </c>
      <c r="O975" t="s">
        <v>114</v>
      </c>
    </row>
    <row r="976" spans="1:15" hidden="1" x14ac:dyDescent="0.35">
      <c r="A976" t="s">
        <v>33</v>
      </c>
      <c r="B976">
        <v>2016</v>
      </c>
      <c r="C976" t="s">
        <v>45</v>
      </c>
      <c r="D976" s="29">
        <v>42675</v>
      </c>
      <c r="E976" t="s">
        <v>82</v>
      </c>
      <c r="F976">
        <v>374.6</v>
      </c>
      <c r="G976">
        <v>128.5</v>
      </c>
      <c r="H976">
        <v>373.4</v>
      </c>
      <c r="I976">
        <v>128.6</v>
      </c>
      <c r="J976">
        <v>0.32137118371720552</v>
      </c>
      <c r="K976">
        <v>-7.7760497667180656E-2</v>
      </c>
      <c r="L976" t="s">
        <v>109</v>
      </c>
      <c r="M976" t="s">
        <v>113</v>
      </c>
      <c r="N976">
        <v>11</v>
      </c>
      <c r="O976" t="s">
        <v>114</v>
      </c>
    </row>
    <row r="977" spans="1:15" hidden="1" x14ac:dyDescent="0.35">
      <c r="A977" t="s">
        <v>33</v>
      </c>
      <c r="B977">
        <v>2016</v>
      </c>
      <c r="C977" t="s">
        <v>45</v>
      </c>
      <c r="D977" s="29">
        <v>42675</v>
      </c>
      <c r="E977" t="s">
        <v>83</v>
      </c>
      <c r="F977">
        <v>510</v>
      </c>
      <c r="G977">
        <v>128.5</v>
      </c>
      <c r="H977">
        <v>508.8</v>
      </c>
      <c r="I977">
        <v>128.6</v>
      </c>
      <c r="J977">
        <v>0.23584905660377137</v>
      </c>
      <c r="K977">
        <v>-7.7760497667180656E-2</v>
      </c>
      <c r="L977" t="s">
        <v>109</v>
      </c>
      <c r="M977" t="s">
        <v>113</v>
      </c>
      <c r="N977">
        <v>11</v>
      </c>
      <c r="O977" t="s">
        <v>114</v>
      </c>
    </row>
    <row r="978" spans="1:15" hidden="1" x14ac:dyDescent="0.35">
      <c r="A978" t="s">
        <v>33</v>
      </c>
      <c r="B978">
        <v>2016</v>
      </c>
      <c r="C978" t="s">
        <v>45</v>
      </c>
      <c r="D978" s="29">
        <v>42675</v>
      </c>
      <c r="E978" t="s">
        <v>84</v>
      </c>
      <c r="F978">
        <v>246</v>
      </c>
      <c r="G978">
        <v>128.5</v>
      </c>
      <c r="H978">
        <v>245.4</v>
      </c>
      <c r="I978">
        <v>128.6</v>
      </c>
      <c r="J978">
        <v>0.24449877750611013</v>
      </c>
      <c r="K978">
        <v>-7.7760497667180656E-2</v>
      </c>
      <c r="L978" t="s">
        <v>109</v>
      </c>
      <c r="M978" t="s">
        <v>113</v>
      </c>
      <c r="N978">
        <v>11</v>
      </c>
      <c r="O978" t="s">
        <v>114</v>
      </c>
    </row>
    <row r="979" spans="1:15" hidden="1" x14ac:dyDescent="0.35">
      <c r="A979" t="s">
        <v>33</v>
      </c>
      <c r="B979">
        <v>2016</v>
      </c>
      <c r="C979" t="s">
        <v>45</v>
      </c>
      <c r="D979" s="29">
        <v>42675</v>
      </c>
      <c r="E979" t="s">
        <v>21</v>
      </c>
      <c r="F979">
        <v>116.2</v>
      </c>
      <c r="G979">
        <v>128.5</v>
      </c>
      <c r="H979">
        <v>115.2</v>
      </c>
      <c r="I979">
        <v>128.6</v>
      </c>
      <c r="J979">
        <v>0.86805555555555558</v>
      </c>
      <c r="K979">
        <v>-7.7760497667180656E-2</v>
      </c>
      <c r="L979" t="s">
        <v>109</v>
      </c>
      <c r="M979" t="s">
        <v>113</v>
      </c>
      <c r="N979">
        <v>11</v>
      </c>
      <c r="O979" t="s">
        <v>114</v>
      </c>
    </row>
    <row r="980" spans="1:15" hidden="1" x14ac:dyDescent="0.35">
      <c r="A980" t="s">
        <v>33</v>
      </c>
      <c r="B980">
        <v>2016</v>
      </c>
      <c r="C980" t="s">
        <v>45</v>
      </c>
      <c r="D980" s="29">
        <v>42675</v>
      </c>
      <c r="E980" t="s">
        <v>23</v>
      </c>
      <c r="F980">
        <v>122.1</v>
      </c>
      <c r="G980">
        <v>128.5</v>
      </c>
      <c r="H980">
        <v>121.8</v>
      </c>
      <c r="I980">
        <v>128.6</v>
      </c>
      <c r="J980">
        <v>0.2463054187192095</v>
      </c>
      <c r="K980">
        <v>-7.7760497667180656E-2</v>
      </c>
      <c r="L980" t="s">
        <v>109</v>
      </c>
      <c r="M980" t="s">
        <v>113</v>
      </c>
      <c r="N980">
        <v>11</v>
      </c>
      <c r="O980" t="s">
        <v>114</v>
      </c>
    </row>
    <row r="981" spans="1:15" hidden="1" x14ac:dyDescent="0.35">
      <c r="A981" t="s">
        <v>33</v>
      </c>
      <c r="B981">
        <v>2016</v>
      </c>
      <c r="C981" t="s">
        <v>45</v>
      </c>
      <c r="D981" s="29">
        <v>42675</v>
      </c>
      <c r="E981" t="s">
        <v>75</v>
      </c>
      <c r="F981">
        <v>1632.5</v>
      </c>
      <c r="G981">
        <v>128.5</v>
      </c>
      <c r="H981">
        <v>1640.3999999999999</v>
      </c>
      <c r="I981">
        <v>128.6</v>
      </c>
      <c r="J981">
        <v>-0.48158985613264227</v>
      </c>
      <c r="K981">
        <v>-7.7760497667180656E-2</v>
      </c>
      <c r="L981" t="s">
        <v>109</v>
      </c>
      <c r="M981" t="s">
        <v>113</v>
      </c>
      <c r="N981">
        <v>11</v>
      </c>
      <c r="O981" t="s">
        <v>114</v>
      </c>
    </row>
    <row r="982" spans="1:15" hidden="1" x14ac:dyDescent="0.35">
      <c r="A982" t="s">
        <v>30</v>
      </c>
      <c r="B982">
        <v>2016</v>
      </c>
      <c r="C982" t="s">
        <v>45</v>
      </c>
      <c r="D982" s="29">
        <v>42675</v>
      </c>
      <c r="E982" t="s">
        <v>17</v>
      </c>
      <c r="F982">
        <v>413.59999999999997</v>
      </c>
      <c r="G982">
        <v>133.6</v>
      </c>
      <c r="H982">
        <v>412.7</v>
      </c>
      <c r="I982">
        <v>133.80000000000001</v>
      </c>
      <c r="J982">
        <v>0.21807608432274708</v>
      </c>
      <c r="K982">
        <v>-0.14947683109119361</v>
      </c>
      <c r="L982" t="s">
        <v>109</v>
      </c>
      <c r="M982" t="s">
        <v>113</v>
      </c>
      <c r="N982">
        <v>11</v>
      </c>
      <c r="O982" t="s">
        <v>114</v>
      </c>
    </row>
    <row r="983" spans="1:15" hidden="1" x14ac:dyDescent="0.35">
      <c r="A983" t="s">
        <v>30</v>
      </c>
      <c r="B983">
        <v>2016</v>
      </c>
      <c r="C983" t="s">
        <v>45</v>
      </c>
      <c r="D983" s="29">
        <v>42675</v>
      </c>
      <c r="E983" t="s">
        <v>82</v>
      </c>
      <c r="F983">
        <v>381</v>
      </c>
      <c r="G983">
        <v>133.6</v>
      </c>
      <c r="H983">
        <v>379.5</v>
      </c>
      <c r="I983">
        <v>133.80000000000001</v>
      </c>
      <c r="J983">
        <v>0.39525691699604742</v>
      </c>
      <c r="K983">
        <v>-0.14947683109119361</v>
      </c>
      <c r="L983" t="s">
        <v>109</v>
      </c>
      <c r="M983" t="s">
        <v>113</v>
      </c>
      <c r="N983">
        <v>11</v>
      </c>
      <c r="O983" t="s">
        <v>114</v>
      </c>
    </row>
    <row r="984" spans="1:15" hidden="1" x14ac:dyDescent="0.35">
      <c r="A984" t="s">
        <v>30</v>
      </c>
      <c r="B984">
        <v>2016</v>
      </c>
      <c r="C984" t="s">
        <v>45</v>
      </c>
      <c r="D984" s="29">
        <v>42675</v>
      </c>
      <c r="E984" t="s">
        <v>83</v>
      </c>
      <c r="F984">
        <v>520.29999999999995</v>
      </c>
      <c r="G984">
        <v>133.6</v>
      </c>
      <c r="H984">
        <v>519.1</v>
      </c>
      <c r="I984">
        <v>133.80000000000001</v>
      </c>
      <c r="J984">
        <v>0.2311693315353365</v>
      </c>
      <c r="K984">
        <v>-0.14947683109119361</v>
      </c>
      <c r="L984" t="s">
        <v>109</v>
      </c>
      <c r="M984" t="s">
        <v>113</v>
      </c>
      <c r="N984">
        <v>11</v>
      </c>
      <c r="O984" t="s">
        <v>114</v>
      </c>
    </row>
    <row r="985" spans="1:15" hidden="1" x14ac:dyDescent="0.35">
      <c r="A985" t="s">
        <v>30</v>
      </c>
      <c r="B985">
        <v>2016</v>
      </c>
      <c r="C985" t="s">
        <v>45</v>
      </c>
      <c r="D985" s="29">
        <v>42675</v>
      </c>
      <c r="E985" t="s">
        <v>84</v>
      </c>
      <c r="F985">
        <v>258.2</v>
      </c>
      <c r="G985">
        <v>133.6</v>
      </c>
      <c r="H985">
        <v>257.5</v>
      </c>
      <c r="I985">
        <v>133.80000000000001</v>
      </c>
      <c r="J985">
        <v>0.27184466019417031</v>
      </c>
      <c r="K985">
        <v>-0.14947683109119361</v>
      </c>
      <c r="L985" t="s">
        <v>109</v>
      </c>
      <c r="M985" t="s">
        <v>113</v>
      </c>
      <c r="N985">
        <v>11</v>
      </c>
      <c r="O985" t="s">
        <v>114</v>
      </c>
    </row>
    <row r="986" spans="1:15" hidden="1" x14ac:dyDescent="0.35">
      <c r="A986" t="s">
        <v>30</v>
      </c>
      <c r="B986">
        <v>2016</v>
      </c>
      <c r="C986" t="s">
        <v>45</v>
      </c>
      <c r="D986" s="29">
        <v>42675</v>
      </c>
      <c r="E986" t="s">
        <v>21</v>
      </c>
      <c r="F986">
        <v>130.30000000000001</v>
      </c>
      <c r="G986">
        <v>133.6</v>
      </c>
      <c r="H986">
        <v>129.80000000000001</v>
      </c>
      <c r="I986">
        <v>133.80000000000001</v>
      </c>
      <c r="J986">
        <v>0.38520801232665636</v>
      </c>
      <c r="K986">
        <v>-0.14947683109119361</v>
      </c>
      <c r="L986" t="s">
        <v>109</v>
      </c>
      <c r="M986" t="s">
        <v>113</v>
      </c>
      <c r="N986">
        <v>11</v>
      </c>
      <c r="O986" t="s">
        <v>114</v>
      </c>
    </row>
    <row r="987" spans="1:15" hidden="1" x14ac:dyDescent="0.35">
      <c r="A987" t="s">
        <v>30</v>
      </c>
      <c r="B987">
        <v>2016</v>
      </c>
      <c r="C987" t="s">
        <v>45</v>
      </c>
      <c r="D987" s="29">
        <v>42675</v>
      </c>
      <c r="E987" t="s">
        <v>23</v>
      </c>
      <c r="F987">
        <v>129.1</v>
      </c>
      <c r="G987">
        <v>133.6</v>
      </c>
      <c r="H987">
        <v>128.69999999999999</v>
      </c>
      <c r="I987">
        <v>133.80000000000001</v>
      </c>
      <c r="J987">
        <v>0.31080031080031523</v>
      </c>
      <c r="K987">
        <v>-0.14947683109119361</v>
      </c>
      <c r="L987" t="s">
        <v>109</v>
      </c>
      <c r="M987" t="s">
        <v>113</v>
      </c>
      <c r="N987">
        <v>11</v>
      </c>
      <c r="O987" t="s">
        <v>114</v>
      </c>
    </row>
    <row r="988" spans="1:15" hidden="1" x14ac:dyDescent="0.35">
      <c r="A988" t="s">
        <v>30</v>
      </c>
      <c r="B988">
        <v>2016</v>
      </c>
      <c r="C988" t="s">
        <v>45</v>
      </c>
      <c r="D988" s="29">
        <v>42675</v>
      </c>
      <c r="E988" t="s">
        <v>75</v>
      </c>
      <c r="F988">
        <v>1635.8999999999999</v>
      </c>
      <c r="G988">
        <v>133.6</v>
      </c>
      <c r="H988">
        <v>1643.1000000000001</v>
      </c>
      <c r="I988">
        <v>133.80000000000001</v>
      </c>
      <c r="J988">
        <v>-0.43819609275152283</v>
      </c>
      <c r="K988">
        <v>-0.14947683109119361</v>
      </c>
      <c r="L988" t="s">
        <v>109</v>
      </c>
      <c r="M988" t="s">
        <v>113</v>
      </c>
      <c r="N988">
        <v>11</v>
      </c>
      <c r="O988" t="s">
        <v>114</v>
      </c>
    </row>
    <row r="989" spans="1:15" hidden="1" x14ac:dyDescent="0.35">
      <c r="A989" t="s">
        <v>34</v>
      </c>
      <c r="B989">
        <v>2016</v>
      </c>
      <c r="C989" t="s">
        <v>46</v>
      </c>
      <c r="D989" s="29">
        <v>42705</v>
      </c>
      <c r="E989" t="s">
        <v>23</v>
      </c>
      <c r="F989">
        <v>126.9</v>
      </c>
      <c r="G989">
        <v>130.4</v>
      </c>
      <c r="H989">
        <v>126.4</v>
      </c>
      <c r="I989">
        <v>131.19999999999999</v>
      </c>
      <c r="J989">
        <v>0.3955696202531645</v>
      </c>
      <c r="K989">
        <v>-0.60975609756096272</v>
      </c>
      <c r="L989" t="s">
        <v>109</v>
      </c>
      <c r="M989" t="s">
        <v>113</v>
      </c>
      <c r="N989">
        <v>12</v>
      </c>
      <c r="O989" t="s">
        <v>131</v>
      </c>
    </row>
    <row r="990" spans="1:15" hidden="1" x14ac:dyDescent="0.35">
      <c r="A990" t="s">
        <v>34</v>
      </c>
      <c r="B990">
        <v>2016</v>
      </c>
      <c r="C990" t="s">
        <v>46</v>
      </c>
      <c r="D990" s="29">
        <v>42705</v>
      </c>
      <c r="E990" t="s">
        <v>21</v>
      </c>
      <c r="F990">
        <v>126.6</v>
      </c>
      <c r="G990">
        <v>130.4</v>
      </c>
      <c r="H990">
        <v>125</v>
      </c>
      <c r="I990">
        <v>131.19999999999999</v>
      </c>
      <c r="J990">
        <v>1.2799999999999954</v>
      </c>
      <c r="K990">
        <v>-0.60975609756096272</v>
      </c>
      <c r="L990" t="s">
        <v>109</v>
      </c>
      <c r="M990" t="s">
        <v>113</v>
      </c>
      <c r="N990">
        <v>12</v>
      </c>
      <c r="O990" t="s">
        <v>131</v>
      </c>
    </row>
    <row r="991" spans="1:15" hidden="1" x14ac:dyDescent="0.35">
      <c r="A991" t="s">
        <v>34</v>
      </c>
      <c r="B991">
        <v>2016</v>
      </c>
      <c r="C991" t="s">
        <v>46</v>
      </c>
      <c r="D991" s="29">
        <v>42705</v>
      </c>
      <c r="E991" t="s">
        <v>84</v>
      </c>
      <c r="F991">
        <v>253.1</v>
      </c>
      <c r="G991">
        <v>130.4</v>
      </c>
      <c r="H991">
        <v>252.39999999999998</v>
      </c>
      <c r="I991">
        <v>131.19999999999999</v>
      </c>
      <c r="J991">
        <v>0.27733755942948379</v>
      </c>
      <c r="K991">
        <v>-0.60975609756096272</v>
      </c>
      <c r="L991" t="s">
        <v>109</v>
      </c>
      <c r="M991" t="s">
        <v>113</v>
      </c>
      <c r="N991">
        <v>12</v>
      </c>
      <c r="O991" t="s">
        <v>131</v>
      </c>
    </row>
    <row r="992" spans="1:15" hidden="1" x14ac:dyDescent="0.35">
      <c r="A992" t="s">
        <v>34</v>
      </c>
      <c r="B992">
        <v>2016</v>
      </c>
      <c r="C992" t="s">
        <v>46</v>
      </c>
      <c r="D992" s="29">
        <v>42705</v>
      </c>
      <c r="E992" t="s">
        <v>83</v>
      </c>
      <c r="F992">
        <v>515</v>
      </c>
      <c r="G992">
        <v>130.4</v>
      </c>
      <c r="H992">
        <v>514.79999999999995</v>
      </c>
      <c r="I992">
        <v>131.19999999999999</v>
      </c>
      <c r="J992">
        <v>3.8850038850047688E-2</v>
      </c>
      <c r="K992">
        <v>-0.60975609756096272</v>
      </c>
      <c r="L992" t="s">
        <v>109</v>
      </c>
      <c r="M992" t="s">
        <v>113</v>
      </c>
      <c r="N992">
        <v>12</v>
      </c>
      <c r="O992" t="s">
        <v>131</v>
      </c>
    </row>
    <row r="993" spans="1:15" hidden="1" x14ac:dyDescent="0.35">
      <c r="A993" t="s">
        <v>34</v>
      </c>
      <c r="B993">
        <v>2016</v>
      </c>
      <c r="C993" t="s">
        <v>46</v>
      </c>
      <c r="D993" s="29">
        <v>42705</v>
      </c>
      <c r="E993" t="s">
        <v>82</v>
      </c>
      <c r="F993">
        <v>377.6</v>
      </c>
      <c r="G993">
        <v>130.4</v>
      </c>
      <c r="H993">
        <v>377.6</v>
      </c>
      <c r="I993">
        <v>131.19999999999999</v>
      </c>
      <c r="J993">
        <v>0</v>
      </c>
      <c r="K993">
        <v>-0.60975609756096272</v>
      </c>
      <c r="L993" t="s">
        <v>109</v>
      </c>
      <c r="M993" t="s">
        <v>113</v>
      </c>
      <c r="N993">
        <v>12</v>
      </c>
      <c r="O993" t="s">
        <v>131</v>
      </c>
    </row>
    <row r="994" spans="1:15" hidden="1" x14ac:dyDescent="0.35">
      <c r="A994" t="s">
        <v>34</v>
      </c>
      <c r="B994">
        <v>2016</v>
      </c>
      <c r="C994" t="s">
        <v>46</v>
      </c>
      <c r="D994" s="29">
        <v>42705</v>
      </c>
      <c r="E994" t="s">
        <v>17</v>
      </c>
      <c r="F994">
        <v>401.5</v>
      </c>
      <c r="G994">
        <v>130.4</v>
      </c>
      <c r="H994">
        <v>400.1</v>
      </c>
      <c r="I994">
        <v>131.19999999999999</v>
      </c>
      <c r="J994">
        <v>0.34991252186952693</v>
      </c>
      <c r="K994">
        <v>-0.60975609756096272</v>
      </c>
      <c r="L994" t="s">
        <v>109</v>
      </c>
      <c r="M994" t="s">
        <v>113</v>
      </c>
      <c r="N994">
        <v>12</v>
      </c>
      <c r="O994" t="s">
        <v>131</v>
      </c>
    </row>
    <row r="995" spans="1:15" hidden="1" x14ac:dyDescent="0.35">
      <c r="A995" t="s">
        <v>34</v>
      </c>
      <c r="B995">
        <v>2016</v>
      </c>
      <c r="C995" t="s">
        <v>46</v>
      </c>
      <c r="D995" s="29">
        <v>42705</v>
      </c>
      <c r="E995" t="s">
        <v>75</v>
      </c>
      <c r="F995">
        <v>1614.1000000000001</v>
      </c>
      <c r="G995">
        <v>130.4</v>
      </c>
      <c r="H995">
        <v>1633.6</v>
      </c>
      <c r="I995">
        <v>131.19999999999999</v>
      </c>
      <c r="J995">
        <v>-1.1936826640548344</v>
      </c>
      <c r="K995">
        <v>-0.60975609756096272</v>
      </c>
      <c r="L995" t="s">
        <v>109</v>
      </c>
      <c r="M995" t="s">
        <v>113</v>
      </c>
      <c r="N995">
        <v>12</v>
      </c>
      <c r="O995" t="s">
        <v>131</v>
      </c>
    </row>
    <row r="996" spans="1:15" hidden="1" x14ac:dyDescent="0.35">
      <c r="A996" t="s">
        <v>33</v>
      </c>
      <c r="B996">
        <v>2016</v>
      </c>
      <c r="C996" t="s">
        <v>46</v>
      </c>
      <c r="D996" s="29">
        <v>42705</v>
      </c>
      <c r="E996" t="s">
        <v>17</v>
      </c>
      <c r="F996">
        <v>381</v>
      </c>
      <c r="G996">
        <v>127.6</v>
      </c>
      <c r="H996">
        <v>380.2</v>
      </c>
      <c r="I996">
        <v>128.5</v>
      </c>
      <c r="J996">
        <v>0.21041557075223866</v>
      </c>
      <c r="K996">
        <v>-0.70038910505837015</v>
      </c>
      <c r="L996" t="s">
        <v>109</v>
      </c>
      <c r="M996" t="s">
        <v>113</v>
      </c>
      <c r="N996">
        <v>12</v>
      </c>
      <c r="O996" t="s">
        <v>131</v>
      </c>
    </row>
    <row r="997" spans="1:15" hidden="1" x14ac:dyDescent="0.35">
      <c r="A997" t="s">
        <v>33</v>
      </c>
      <c r="B997">
        <v>2016</v>
      </c>
      <c r="C997" t="s">
        <v>46</v>
      </c>
      <c r="D997" s="29">
        <v>42705</v>
      </c>
      <c r="E997" t="s">
        <v>82</v>
      </c>
      <c r="F997">
        <v>374.5</v>
      </c>
      <c r="G997">
        <v>127.6</v>
      </c>
      <c r="H997">
        <v>374.6</v>
      </c>
      <c r="I997">
        <v>128.5</v>
      </c>
      <c r="J997">
        <v>-2.6695141484255936E-2</v>
      </c>
      <c r="K997">
        <v>-0.70038910505837015</v>
      </c>
      <c r="L997" t="s">
        <v>109</v>
      </c>
      <c r="M997" t="s">
        <v>113</v>
      </c>
      <c r="N997">
        <v>12</v>
      </c>
      <c r="O997" t="s">
        <v>131</v>
      </c>
    </row>
    <row r="998" spans="1:15" hidden="1" x14ac:dyDescent="0.35">
      <c r="A998" t="s">
        <v>33</v>
      </c>
      <c r="B998">
        <v>2016</v>
      </c>
      <c r="C998" t="s">
        <v>46</v>
      </c>
      <c r="D998" s="29">
        <v>42705</v>
      </c>
      <c r="E998" t="s">
        <v>83</v>
      </c>
      <c r="F998">
        <v>509.80000000000007</v>
      </c>
      <c r="G998">
        <v>127.6</v>
      </c>
      <c r="H998">
        <v>510</v>
      </c>
      <c r="I998">
        <v>128.5</v>
      </c>
      <c r="J998">
        <v>-3.9215686274496425E-2</v>
      </c>
      <c r="K998">
        <v>-0.70038910505837015</v>
      </c>
      <c r="L998" t="s">
        <v>109</v>
      </c>
      <c r="M998" t="s">
        <v>113</v>
      </c>
      <c r="N998">
        <v>12</v>
      </c>
      <c r="O998" t="s">
        <v>131</v>
      </c>
    </row>
    <row r="999" spans="1:15" hidden="1" x14ac:dyDescent="0.35">
      <c r="A999" t="s">
        <v>33</v>
      </c>
      <c r="B999">
        <v>2016</v>
      </c>
      <c r="C999" t="s">
        <v>46</v>
      </c>
      <c r="D999" s="29">
        <v>42705</v>
      </c>
      <c r="E999" t="s">
        <v>84</v>
      </c>
      <c r="F999">
        <v>246.4</v>
      </c>
      <c r="G999">
        <v>127.6</v>
      </c>
      <c r="H999">
        <v>246</v>
      </c>
      <c r="I999">
        <v>128.5</v>
      </c>
      <c r="J999">
        <v>0.16260162601626249</v>
      </c>
      <c r="K999">
        <v>-0.70038910505837015</v>
      </c>
      <c r="L999" t="s">
        <v>109</v>
      </c>
      <c r="M999" t="s">
        <v>113</v>
      </c>
      <c r="N999">
        <v>12</v>
      </c>
      <c r="O999" t="s">
        <v>131</v>
      </c>
    </row>
    <row r="1000" spans="1:15" hidden="1" x14ac:dyDescent="0.35">
      <c r="A1000" t="s">
        <v>33</v>
      </c>
      <c r="B1000">
        <v>2016</v>
      </c>
      <c r="C1000" t="s">
        <v>46</v>
      </c>
      <c r="D1000" s="29">
        <v>42705</v>
      </c>
      <c r="E1000" t="s">
        <v>21</v>
      </c>
      <c r="F1000">
        <v>117.8</v>
      </c>
      <c r="G1000">
        <v>127.6</v>
      </c>
      <c r="H1000">
        <v>116.2</v>
      </c>
      <c r="I1000">
        <v>128.5</v>
      </c>
      <c r="J1000">
        <v>1.3769363166953479</v>
      </c>
      <c r="K1000">
        <v>-0.70038910505837015</v>
      </c>
      <c r="L1000" t="s">
        <v>109</v>
      </c>
      <c r="M1000" t="s">
        <v>113</v>
      </c>
      <c r="N1000">
        <v>12</v>
      </c>
      <c r="O1000" t="s">
        <v>131</v>
      </c>
    </row>
    <row r="1001" spans="1:15" hidden="1" x14ac:dyDescent="0.35">
      <c r="A1001" t="s">
        <v>33</v>
      </c>
      <c r="B1001">
        <v>2016</v>
      </c>
      <c r="C1001" t="s">
        <v>46</v>
      </c>
      <c r="D1001" s="29">
        <v>42705</v>
      </c>
      <c r="E1001" t="s">
        <v>23</v>
      </c>
      <c r="F1001">
        <v>122.3</v>
      </c>
      <c r="G1001">
        <v>127.6</v>
      </c>
      <c r="H1001">
        <v>122.1</v>
      </c>
      <c r="I1001">
        <v>128.5</v>
      </c>
      <c r="J1001">
        <v>0.16380016380016613</v>
      </c>
      <c r="K1001">
        <v>-0.70038910505837015</v>
      </c>
      <c r="L1001" t="s">
        <v>109</v>
      </c>
      <c r="M1001" t="s">
        <v>113</v>
      </c>
      <c r="N1001">
        <v>12</v>
      </c>
      <c r="O1001" t="s">
        <v>131</v>
      </c>
    </row>
    <row r="1002" spans="1:15" hidden="1" x14ac:dyDescent="0.35">
      <c r="A1002" t="s">
        <v>33</v>
      </c>
      <c r="B1002">
        <v>2016</v>
      </c>
      <c r="C1002" t="s">
        <v>46</v>
      </c>
      <c r="D1002" s="29">
        <v>42705</v>
      </c>
      <c r="E1002" t="s">
        <v>75</v>
      </c>
      <c r="F1002">
        <v>1606.7</v>
      </c>
      <c r="G1002">
        <v>127.6</v>
      </c>
      <c r="H1002">
        <v>1632.5</v>
      </c>
      <c r="I1002">
        <v>128.5</v>
      </c>
      <c r="J1002">
        <v>-1.5803981623277155</v>
      </c>
      <c r="K1002">
        <v>-0.70038910505837015</v>
      </c>
      <c r="L1002" t="s">
        <v>109</v>
      </c>
      <c r="M1002" t="s">
        <v>113</v>
      </c>
      <c r="N1002">
        <v>12</v>
      </c>
      <c r="O1002" t="s">
        <v>131</v>
      </c>
    </row>
    <row r="1003" spans="1:15" hidden="1" x14ac:dyDescent="0.35">
      <c r="A1003" t="s">
        <v>30</v>
      </c>
      <c r="B1003">
        <v>2016</v>
      </c>
      <c r="C1003" t="s">
        <v>46</v>
      </c>
      <c r="D1003" s="29">
        <v>42705</v>
      </c>
      <c r="E1003" t="s">
        <v>17</v>
      </c>
      <c r="F1003">
        <v>415.3</v>
      </c>
      <c r="G1003">
        <v>132.80000000000001</v>
      </c>
      <c r="H1003">
        <v>413.59999999999997</v>
      </c>
      <c r="I1003">
        <v>133.6</v>
      </c>
      <c r="J1003">
        <v>0.41102514506770926</v>
      </c>
      <c r="K1003">
        <v>-0.59880239520956813</v>
      </c>
      <c r="L1003" t="s">
        <v>109</v>
      </c>
      <c r="M1003" t="s">
        <v>113</v>
      </c>
      <c r="N1003">
        <v>12</v>
      </c>
      <c r="O1003" t="s">
        <v>131</v>
      </c>
    </row>
    <row r="1004" spans="1:15" hidden="1" x14ac:dyDescent="0.35">
      <c r="A1004" t="s">
        <v>30</v>
      </c>
      <c r="B1004">
        <v>2016</v>
      </c>
      <c r="C1004" t="s">
        <v>46</v>
      </c>
      <c r="D1004" s="29">
        <v>42705</v>
      </c>
      <c r="E1004" t="s">
        <v>82</v>
      </c>
      <c r="F1004">
        <v>381.29999999999995</v>
      </c>
      <c r="G1004">
        <v>132.80000000000001</v>
      </c>
      <c r="H1004">
        <v>381</v>
      </c>
      <c r="I1004">
        <v>133.6</v>
      </c>
      <c r="J1004">
        <v>7.8740157480303025E-2</v>
      </c>
      <c r="K1004">
        <v>-0.59880239520956813</v>
      </c>
      <c r="L1004" t="s">
        <v>109</v>
      </c>
      <c r="M1004" t="s">
        <v>113</v>
      </c>
      <c r="N1004">
        <v>12</v>
      </c>
      <c r="O1004" t="s">
        <v>131</v>
      </c>
    </row>
    <row r="1005" spans="1:15" hidden="1" x14ac:dyDescent="0.35">
      <c r="A1005" t="s">
        <v>30</v>
      </c>
      <c r="B1005">
        <v>2016</v>
      </c>
      <c r="C1005" t="s">
        <v>46</v>
      </c>
      <c r="D1005" s="29">
        <v>42705</v>
      </c>
      <c r="E1005" t="s">
        <v>83</v>
      </c>
      <c r="F1005">
        <v>520.70000000000005</v>
      </c>
      <c r="G1005">
        <v>132.80000000000001</v>
      </c>
      <c r="H1005">
        <v>520.29999999999995</v>
      </c>
      <c r="I1005">
        <v>133.6</v>
      </c>
      <c r="J1005">
        <v>7.6878723813202182E-2</v>
      </c>
      <c r="K1005">
        <v>-0.59880239520956813</v>
      </c>
      <c r="L1005" t="s">
        <v>109</v>
      </c>
      <c r="M1005" t="s">
        <v>113</v>
      </c>
      <c r="N1005">
        <v>12</v>
      </c>
      <c r="O1005" t="s">
        <v>131</v>
      </c>
    </row>
    <row r="1006" spans="1:15" hidden="1" x14ac:dyDescent="0.35">
      <c r="A1006" t="s">
        <v>30</v>
      </c>
      <c r="B1006">
        <v>2016</v>
      </c>
      <c r="C1006" t="s">
        <v>46</v>
      </c>
      <c r="D1006" s="29">
        <v>42705</v>
      </c>
      <c r="E1006" t="s">
        <v>84</v>
      </c>
      <c r="F1006">
        <v>259.2</v>
      </c>
      <c r="G1006">
        <v>132.80000000000001</v>
      </c>
      <c r="H1006">
        <v>258.2</v>
      </c>
      <c r="I1006">
        <v>133.6</v>
      </c>
      <c r="J1006">
        <v>0.38729666924864448</v>
      </c>
      <c r="K1006">
        <v>-0.59880239520956813</v>
      </c>
      <c r="L1006" t="s">
        <v>109</v>
      </c>
      <c r="M1006" t="s">
        <v>113</v>
      </c>
      <c r="N1006">
        <v>12</v>
      </c>
      <c r="O1006" t="s">
        <v>131</v>
      </c>
    </row>
    <row r="1007" spans="1:15" hidden="1" x14ac:dyDescent="0.35">
      <c r="A1007" t="s">
        <v>30</v>
      </c>
      <c r="B1007">
        <v>2016</v>
      </c>
      <c r="C1007" t="s">
        <v>46</v>
      </c>
      <c r="D1007" s="29">
        <v>42705</v>
      </c>
      <c r="E1007" t="s">
        <v>21</v>
      </c>
      <c r="F1007">
        <v>132</v>
      </c>
      <c r="G1007">
        <v>132.80000000000001</v>
      </c>
      <c r="H1007">
        <v>130.30000000000001</v>
      </c>
      <c r="I1007">
        <v>133.6</v>
      </c>
      <c r="J1007">
        <v>1.3046815042210196</v>
      </c>
      <c r="K1007">
        <v>-0.59880239520956813</v>
      </c>
      <c r="L1007" t="s">
        <v>109</v>
      </c>
      <c r="M1007" t="s">
        <v>113</v>
      </c>
      <c r="N1007">
        <v>12</v>
      </c>
      <c r="O1007" t="s">
        <v>131</v>
      </c>
    </row>
    <row r="1008" spans="1:15" hidden="1" x14ac:dyDescent="0.35">
      <c r="A1008" t="s">
        <v>30</v>
      </c>
      <c r="B1008">
        <v>2016</v>
      </c>
      <c r="C1008" t="s">
        <v>46</v>
      </c>
      <c r="D1008" s="29">
        <v>42705</v>
      </c>
      <c r="E1008" t="s">
        <v>23</v>
      </c>
      <c r="F1008">
        <v>129.69999999999999</v>
      </c>
      <c r="G1008">
        <v>132.80000000000001</v>
      </c>
      <c r="H1008">
        <v>129.1</v>
      </c>
      <c r="I1008">
        <v>133.6</v>
      </c>
      <c r="J1008">
        <v>0.46475600309836895</v>
      </c>
      <c r="K1008">
        <v>-0.59880239520956813</v>
      </c>
      <c r="L1008" t="s">
        <v>109</v>
      </c>
      <c r="M1008" t="s">
        <v>113</v>
      </c>
      <c r="N1008">
        <v>12</v>
      </c>
      <c r="O1008" t="s">
        <v>131</v>
      </c>
    </row>
    <row r="1009" spans="1:15" hidden="1" x14ac:dyDescent="0.35">
      <c r="A1009" t="s">
        <v>30</v>
      </c>
      <c r="B1009">
        <v>2016</v>
      </c>
      <c r="C1009" t="s">
        <v>46</v>
      </c>
      <c r="D1009" s="29">
        <v>42705</v>
      </c>
      <c r="E1009" t="s">
        <v>75</v>
      </c>
      <c r="F1009">
        <v>1620</v>
      </c>
      <c r="G1009">
        <v>132.80000000000001</v>
      </c>
      <c r="H1009">
        <v>1635.8999999999999</v>
      </c>
      <c r="I1009">
        <v>133.6</v>
      </c>
      <c r="J1009">
        <v>-0.97194205024756197</v>
      </c>
      <c r="K1009">
        <v>-0.59880239520956813</v>
      </c>
      <c r="L1009" t="s">
        <v>109</v>
      </c>
      <c r="M1009" t="s">
        <v>113</v>
      </c>
      <c r="N1009">
        <v>12</v>
      </c>
      <c r="O1009" t="s">
        <v>131</v>
      </c>
    </row>
    <row r="1010" spans="1:15" hidden="1" x14ac:dyDescent="0.35">
      <c r="A1010" t="s">
        <v>34</v>
      </c>
      <c r="B1010">
        <v>2017</v>
      </c>
      <c r="C1010" t="s">
        <v>31</v>
      </c>
      <c r="D1010" s="29">
        <v>42736</v>
      </c>
      <c r="E1010" t="s">
        <v>23</v>
      </c>
      <c r="F1010">
        <v>127.1</v>
      </c>
      <c r="G1010">
        <v>130.30000000000001</v>
      </c>
      <c r="H1010">
        <v>126.9</v>
      </c>
      <c r="I1010">
        <v>130.4</v>
      </c>
      <c r="J1010">
        <v>0.1576044129235529</v>
      </c>
      <c r="K1010">
        <v>-7.6687116564412808E-2</v>
      </c>
      <c r="L1010" t="s">
        <v>134</v>
      </c>
      <c r="M1010" t="s">
        <v>110</v>
      </c>
      <c r="N1010">
        <v>1</v>
      </c>
      <c r="O1010" t="s">
        <v>122</v>
      </c>
    </row>
    <row r="1011" spans="1:15" hidden="1" x14ac:dyDescent="0.35">
      <c r="A1011" t="s">
        <v>34</v>
      </c>
      <c r="B1011">
        <v>2017</v>
      </c>
      <c r="C1011" t="s">
        <v>31</v>
      </c>
      <c r="D1011" s="29">
        <v>42736</v>
      </c>
      <c r="E1011" t="s">
        <v>21</v>
      </c>
      <c r="F1011">
        <v>126.8</v>
      </c>
      <c r="G1011">
        <v>130.30000000000001</v>
      </c>
      <c r="H1011">
        <v>126.6</v>
      </c>
      <c r="I1011">
        <v>130.4</v>
      </c>
      <c r="J1011">
        <v>0.15797788309636876</v>
      </c>
      <c r="K1011">
        <v>-7.6687116564412808E-2</v>
      </c>
      <c r="L1011" t="s">
        <v>134</v>
      </c>
      <c r="M1011" t="s">
        <v>110</v>
      </c>
      <c r="N1011">
        <v>1</v>
      </c>
      <c r="O1011" t="s">
        <v>122</v>
      </c>
    </row>
    <row r="1012" spans="1:15" hidden="1" x14ac:dyDescent="0.35">
      <c r="A1012" t="s">
        <v>34</v>
      </c>
      <c r="B1012">
        <v>2017</v>
      </c>
      <c r="C1012" t="s">
        <v>31</v>
      </c>
      <c r="D1012" s="29">
        <v>42736</v>
      </c>
      <c r="E1012" t="s">
        <v>84</v>
      </c>
      <c r="F1012">
        <v>253.8</v>
      </c>
      <c r="G1012">
        <v>130.30000000000001</v>
      </c>
      <c r="H1012">
        <v>253.1</v>
      </c>
      <c r="I1012">
        <v>130.4</v>
      </c>
      <c r="J1012">
        <v>0.27657052548400518</v>
      </c>
      <c r="K1012">
        <v>-7.6687116564412808E-2</v>
      </c>
      <c r="L1012" t="s">
        <v>134</v>
      </c>
      <c r="M1012" t="s">
        <v>110</v>
      </c>
      <c r="N1012">
        <v>1</v>
      </c>
      <c r="O1012" t="s">
        <v>122</v>
      </c>
    </row>
    <row r="1013" spans="1:15" hidden="1" x14ac:dyDescent="0.35">
      <c r="A1013" t="s">
        <v>34</v>
      </c>
      <c r="B1013">
        <v>2017</v>
      </c>
      <c r="C1013" t="s">
        <v>31</v>
      </c>
      <c r="D1013" s="29">
        <v>42736</v>
      </c>
      <c r="E1013" t="s">
        <v>83</v>
      </c>
      <c r="F1013">
        <v>516.29999999999995</v>
      </c>
      <c r="G1013">
        <v>130.30000000000001</v>
      </c>
      <c r="H1013">
        <v>515</v>
      </c>
      <c r="I1013">
        <v>130.4</v>
      </c>
      <c r="J1013">
        <v>0.25242718446601059</v>
      </c>
      <c r="K1013">
        <v>-7.6687116564412808E-2</v>
      </c>
      <c r="L1013" t="s">
        <v>134</v>
      </c>
      <c r="M1013" t="s">
        <v>110</v>
      </c>
      <c r="N1013">
        <v>1</v>
      </c>
      <c r="O1013" t="s">
        <v>122</v>
      </c>
    </row>
    <row r="1014" spans="1:15" hidden="1" x14ac:dyDescent="0.35">
      <c r="A1014" t="s">
        <v>34</v>
      </c>
      <c r="B1014">
        <v>2017</v>
      </c>
      <c r="C1014" t="s">
        <v>31</v>
      </c>
      <c r="D1014" s="29">
        <v>42736</v>
      </c>
      <c r="E1014" t="s">
        <v>82</v>
      </c>
      <c r="F1014">
        <v>379.9</v>
      </c>
      <c r="G1014">
        <v>130.30000000000001</v>
      </c>
      <c r="H1014">
        <v>377.6</v>
      </c>
      <c r="I1014">
        <v>130.4</v>
      </c>
      <c r="J1014">
        <v>0.60911016949151331</v>
      </c>
      <c r="K1014">
        <v>-7.6687116564412808E-2</v>
      </c>
      <c r="L1014" t="s">
        <v>134</v>
      </c>
      <c r="M1014" t="s">
        <v>110</v>
      </c>
      <c r="N1014">
        <v>1</v>
      </c>
      <c r="O1014" t="s">
        <v>122</v>
      </c>
    </row>
    <row r="1015" spans="1:15" hidden="1" x14ac:dyDescent="0.35">
      <c r="A1015" t="s">
        <v>34</v>
      </c>
      <c r="B1015">
        <v>2017</v>
      </c>
      <c r="C1015" t="s">
        <v>31</v>
      </c>
      <c r="D1015" s="29">
        <v>42736</v>
      </c>
      <c r="E1015" t="s">
        <v>17</v>
      </c>
      <c r="F1015">
        <v>402.4</v>
      </c>
      <c r="G1015">
        <v>130.30000000000001</v>
      </c>
      <c r="H1015">
        <v>401.5</v>
      </c>
      <c r="I1015">
        <v>130.4</v>
      </c>
      <c r="J1015">
        <v>0.22415940224158837</v>
      </c>
      <c r="K1015">
        <v>-7.6687116564412808E-2</v>
      </c>
      <c r="L1015" t="s">
        <v>134</v>
      </c>
      <c r="M1015" t="s">
        <v>110</v>
      </c>
      <c r="N1015">
        <v>1</v>
      </c>
      <c r="O1015" t="s">
        <v>122</v>
      </c>
    </row>
    <row r="1016" spans="1:15" hidden="1" x14ac:dyDescent="0.35">
      <c r="A1016" t="s">
        <v>34</v>
      </c>
      <c r="B1016">
        <v>2017</v>
      </c>
      <c r="C1016" t="s">
        <v>31</v>
      </c>
      <c r="D1016" s="29">
        <v>42736</v>
      </c>
      <c r="E1016" t="s">
        <v>75</v>
      </c>
      <c r="F1016">
        <v>1600.6999999999996</v>
      </c>
      <c r="G1016">
        <v>130.30000000000001</v>
      </c>
      <c r="H1016">
        <v>1614.1000000000001</v>
      </c>
      <c r="I1016">
        <v>130.4</v>
      </c>
      <c r="J1016">
        <v>-0.83018400346945942</v>
      </c>
      <c r="K1016">
        <v>-7.6687116564412808E-2</v>
      </c>
      <c r="L1016" t="s">
        <v>134</v>
      </c>
      <c r="M1016" t="s">
        <v>110</v>
      </c>
      <c r="N1016">
        <v>1</v>
      </c>
      <c r="O1016" t="s">
        <v>122</v>
      </c>
    </row>
    <row r="1017" spans="1:15" hidden="1" x14ac:dyDescent="0.35">
      <c r="A1017" t="s">
        <v>33</v>
      </c>
      <c r="B1017">
        <v>2017</v>
      </c>
      <c r="C1017" t="s">
        <v>31</v>
      </c>
      <c r="D1017" s="29">
        <v>42736</v>
      </c>
      <c r="E1017" t="s">
        <v>17</v>
      </c>
      <c r="F1017">
        <v>381.5</v>
      </c>
      <c r="G1017">
        <v>127.8</v>
      </c>
      <c r="H1017">
        <v>381</v>
      </c>
      <c r="I1017">
        <v>127.6</v>
      </c>
      <c r="J1017">
        <v>0.13123359580052493</v>
      </c>
      <c r="K1017">
        <v>0.15673981191222794</v>
      </c>
      <c r="L1017" t="s">
        <v>134</v>
      </c>
      <c r="M1017" t="s">
        <v>110</v>
      </c>
      <c r="N1017">
        <v>1</v>
      </c>
      <c r="O1017" t="s">
        <v>122</v>
      </c>
    </row>
    <row r="1018" spans="1:15" hidden="1" x14ac:dyDescent="0.35">
      <c r="A1018" t="s">
        <v>33</v>
      </c>
      <c r="B1018">
        <v>2017</v>
      </c>
      <c r="C1018" t="s">
        <v>31</v>
      </c>
      <c r="D1018" s="29">
        <v>42736</v>
      </c>
      <c r="E1018" t="s">
        <v>82</v>
      </c>
      <c r="F1018">
        <v>377.20000000000005</v>
      </c>
      <c r="G1018">
        <v>127.8</v>
      </c>
      <c r="H1018">
        <v>374.5</v>
      </c>
      <c r="I1018">
        <v>127.6</v>
      </c>
      <c r="J1018">
        <v>0.72096128170895735</v>
      </c>
      <c r="K1018">
        <v>0.15673981191222794</v>
      </c>
      <c r="L1018" t="s">
        <v>134</v>
      </c>
      <c r="M1018" t="s">
        <v>110</v>
      </c>
      <c r="N1018">
        <v>1</v>
      </c>
      <c r="O1018" t="s">
        <v>122</v>
      </c>
    </row>
    <row r="1019" spans="1:15" hidden="1" x14ac:dyDescent="0.35">
      <c r="A1019" t="s">
        <v>33</v>
      </c>
      <c r="B1019">
        <v>2017</v>
      </c>
      <c r="C1019" t="s">
        <v>31</v>
      </c>
      <c r="D1019" s="29">
        <v>42736</v>
      </c>
      <c r="E1019" t="s">
        <v>83</v>
      </c>
      <c r="F1019">
        <v>511.70000000000005</v>
      </c>
      <c r="G1019">
        <v>127.8</v>
      </c>
      <c r="H1019">
        <v>509.80000000000007</v>
      </c>
      <c r="I1019">
        <v>127.6</v>
      </c>
      <c r="J1019">
        <v>0.37269517457826151</v>
      </c>
      <c r="K1019">
        <v>0.15673981191222794</v>
      </c>
      <c r="L1019" t="s">
        <v>134</v>
      </c>
      <c r="M1019" t="s">
        <v>110</v>
      </c>
      <c r="N1019">
        <v>1</v>
      </c>
      <c r="O1019" t="s">
        <v>122</v>
      </c>
    </row>
    <row r="1020" spans="1:15" hidden="1" x14ac:dyDescent="0.35">
      <c r="A1020" t="s">
        <v>33</v>
      </c>
      <c r="B1020">
        <v>2017</v>
      </c>
      <c r="C1020" t="s">
        <v>31</v>
      </c>
      <c r="D1020" s="29">
        <v>42736</v>
      </c>
      <c r="E1020" t="s">
        <v>84</v>
      </c>
      <c r="F1020">
        <v>247.2</v>
      </c>
      <c r="G1020">
        <v>127.8</v>
      </c>
      <c r="H1020">
        <v>246.4</v>
      </c>
      <c r="I1020">
        <v>127.6</v>
      </c>
      <c r="J1020">
        <v>0.32467532467531773</v>
      </c>
      <c r="K1020">
        <v>0.15673981191222794</v>
      </c>
      <c r="L1020" t="s">
        <v>134</v>
      </c>
      <c r="M1020" t="s">
        <v>110</v>
      </c>
      <c r="N1020">
        <v>1</v>
      </c>
      <c r="O1020" t="s">
        <v>122</v>
      </c>
    </row>
    <row r="1021" spans="1:15" hidden="1" x14ac:dyDescent="0.35">
      <c r="A1021" t="s">
        <v>33</v>
      </c>
      <c r="B1021">
        <v>2017</v>
      </c>
      <c r="C1021" t="s">
        <v>31</v>
      </c>
      <c r="D1021" s="29">
        <v>42736</v>
      </c>
      <c r="E1021" t="s">
        <v>21</v>
      </c>
      <c r="F1021">
        <v>118</v>
      </c>
      <c r="G1021">
        <v>127.8</v>
      </c>
      <c r="H1021">
        <v>117.8</v>
      </c>
      <c r="I1021">
        <v>127.6</v>
      </c>
      <c r="J1021">
        <v>0.16977928692699734</v>
      </c>
      <c r="K1021">
        <v>0.15673981191222794</v>
      </c>
      <c r="L1021" t="s">
        <v>134</v>
      </c>
      <c r="M1021" t="s">
        <v>110</v>
      </c>
      <c r="N1021">
        <v>1</v>
      </c>
      <c r="O1021" t="s">
        <v>122</v>
      </c>
    </row>
    <row r="1022" spans="1:15" hidden="1" x14ac:dyDescent="0.35">
      <c r="A1022" t="s">
        <v>33</v>
      </c>
      <c r="B1022">
        <v>2017</v>
      </c>
      <c r="C1022" t="s">
        <v>31</v>
      </c>
      <c r="D1022" s="29">
        <v>42736</v>
      </c>
      <c r="E1022" t="s">
        <v>23</v>
      </c>
      <c r="F1022">
        <v>122.6</v>
      </c>
      <c r="G1022">
        <v>127.8</v>
      </c>
      <c r="H1022">
        <v>122.3</v>
      </c>
      <c r="I1022">
        <v>127.6</v>
      </c>
      <c r="J1022">
        <v>0.2452984464431702</v>
      </c>
      <c r="K1022">
        <v>0.15673981191222794</v>
      </c>
      <c r="L1022" t="s">
        <v>134</v>
      </c>
      <c r="M1022" t="s">
        <v>110</v>
      </c>
      <c r="N1022">
        <v>1</v>
      </c>
      <c r="O1022" t="s">
        <v>122</v>
      </c>
    </row>
    <row r="1023" spans="1:15" hidden="1" x14ac:dyDescent="0.35">
      <c r="A1023" t="s">
        <v>33</v>
      </c>
      <c r="B1023">
        <v>2017</v>
      </c>
      <c r="C1023" t="s">
        <v>31</v>
      </c>
      <c r="D1023" s="29">
        <v>42736</v>
      </c>
      <c r="E1023" t="s">
        <v>75</v>
      </c>
      <c r="F1023">
        <v>1590</v>
      </c>
      <c r="G1023">
        <v>127.8</v>
      </c>
      <c r="H1023">
        <v>1606.7</v>
      </c>
      <c r="I1023">
        <v>127.6</v>
      </c>
      <c r="J1023">
        <v>-1.0393975228729722</v>
      </c>
      <c r="K1023">
        <v>0.15673981191222794</v>
      </c>
      <c r="L1023" t="s">
        <v>134</v>
      </c>
      <c r="M1023" t="s">
        <v>110</v>
      </c>
      <c r="N1023">
        <v>1</v>
      </c>
      <c r="O1023" t="s">
        <v>122</v>
      </c>
    </row>
    <row r="1024" spans="1:15" hidden="1" x14ac:dyDescent="0.35">
      <c r="A1024" t="s">
        <v>30</v>
      </c>
      <c r="B1024">
        <v>2017</v>
      </c>
      <c r="C1024" t="s">
        <v>31</v>
      </c>
      <c r="D1024" s="29">
        <v>42736</v>
      </c>
      <c r="E1024" t="s">
        <v>17</v>
      </c>
      <c r="F1024">
        <v>416.5</v>
      </c>
      <c r="G1024">
        <v>132.4</v>
      </c>
      <c r="H1024">
        <v>415.3</v>
      </c>
      <c r="I1024">
        <v>132.80000000000001</v>
      </c>
      <c r="J1024">
        <v>0.28894774861545597</v>
      </c>
      <c r="K1024">
        <v>-0.30120481927711268</v>
      </c>
      <c r="L1024" t="s">
        <v>134</v>
      </c>
      <c r="M1024" t="s">
        <v>110</v>
      </c>
      <c r="N1024">
        <v>1</v>
      </c>
      <c r="O1024" t="s">
        <v>122</v>
      </c>
    </row>
    <row r="1025" spans="1:15" hidden="1" x14ac:dyDescent="0.35">
      <c r="A1025" t="s">
        <v>30</v>
      </c>
      <c r="B1025">
        <v>2017</v>
      </c>
      <c r="C1025" t="s">
        <v>31</v>
      </c>
      <c r="D1025" s="29">
        <v>42736</v>
      </c>
      <c r="E1025" t="s">
        <v>82</v>
      </c>
      <c r="F1025">
        <v>383.29999999999995</v>
      </c>
      <c r="G1025">
        <v>132.4</v>
      </c>
      <c r="H1025">
        <v>381.29999999999995</v>
      </c>
      <c r="I1025">
        <v>132.80000000000001</v>
      </c>
      <c r="J1025">
        <v>0.52452137424600065</v>
      </c>
      <c r="K1025">
        <v>-0.30120481927711268</v>
      </c>
      <c r="L1025" t="s">
        <v>134</v>
      </c>
      <c r="M1025" t="s">
        <v>110</v>
      </c>
      <c r="N1025">
        <v>1</v>
      </c>
      <c r="O1025" t="s">
        <v>122</v>
      </c>
    </row>
    <row r="1026" spans="1:15" hidden="1" x14ac:dyDescent="0.35">
      <c r="A1026" t="s">
        <v>30</v>
      </c>
      <c r="B1026">
        <v>2017</v>
      </c>
      <c r="C1026" t="s">
        <v>31</v>
      </c>
      <c r="D1026" s="29">
        <v>42736</v>
      </c>
      <c r="E1026" t="s">
        <v>83</v>
      </c>
      <c r="F1026">
        <v>521.4</v>
      </c>
      <c r="G1026">
        <v>132.4</v>
      </c>
      <c r="H1026">
        <v>520.70000000000005</v>
      </c>
      <c r="I1026">
        <v>132.80000000000001</v>
      </c>
      <c r="J1026">
        <v>0.13443441521028074</v>
      </c>
      <c r="K1026">
        <v>-0.30120481927711268</v>
      </c>
      <c r="L1026" t="s">
        <v>134</v>
      </c>
      <c r="M1026" t="s">
        <v>110</v>
      </c>
      <c r="N1026">
        <v>1</v>
      </c>
      <c r="O1026" t="s">
        <v>122</v>
      </c>
    </row>
    <row r="1027" spans="1:15" hidden="1" x14ac:dyDescent="0.35">
      <c r="A1027" t="s">
        <v>30</v>
      </c>
      <c r="B1027">
        <v>2017</v>
      </c>
      <c r="C1027" t="s">
        <v>31</v>
      </c>
      <c r="D1027" s="29">
        <v>42736</v>
      </c>
      <c r="E1027" t="s">
        <v>84</v>
      </c>
      <c r="F1027">
        <v>259.79999999999995</v>
      </c>
      <c r="G1027">
        <v>132.4</v>
      </c>
      <c r="H1027">
        <v>259.2</v>
      </c>
      <c r="I1027">
        <v>132.80000000000001</v>
      </c>
      <c r="J1027">
        <v>0.23148148148146833</v>
      </c>
      <c r="K1027">
        <v>-0.30120481927711268</v>
      </c>
      <c r="L1027" t="s">
        <v>134</v>
      </c>
      <c r="M1027" t="s">
        <v>110</v>
      </c>
      <c r="N1027">
        <v>1</v>
      </c>
      <c r="O1027" t="s">
        <v>122</v>
      </c>
    </row>
    <row r="1028" spans="1:15" hidden="1" x14ac:dyDescent="0.35">
      <c r="A1028" t="s">
        <v>30</v>
      </c>
      <c r="B1028">
        <v>2017</v>
      </c>
      <c r="C1028" t="s">
        <v>31</v>
      </c>
      <c r="D1028" s="29">
        <v>42736</v>
      </c>
      <c r="E1028" t="s">
        <v>21</v>
      </c>
      <c r="F1028">
        <v>132.1</v>
      </c>
      <c r="G1028">
        <v>132.4</v>
      </c>
      <c r="H1028">
        <v>132</v>
      </c>
      <c r="I1028">
        <v>132.80000000000001</v>
      </c>
      <c r="J1028">
        <v>7.5757575757571458E-2</v>
      </c>
      <c r="K1028">
        <v>-0.30120481927711268</v>
      </c>
      <c r="L1028" t="s">
        <v>134</v>
      </c>
      <c r="M1028" t="s">
        <v>110</v>
      </c>
      <c r="N1028">
        <v>1</v>
      </c>
      <c r="O1028" t="s">
        <v>122</v>
      </c>
    </row>
    <row r="1029" spans="1:15" hidden="1" x14ac:dyDescent="0.35">
      <c r="A1029" t="s">
        <v>30</v>
      </c>
      <c r="B1029">
        <v>2017</v>
      </c>
      <c r="C1029" t="s">
        <v>31</v>
      </c>
      <c r="D1029" s="29">
        <v>42736</v>
      </c>
      <c r="E1029" t="s">
        <v>23</v>
      </c>
      <c r="F1029">
        <v>129.9</v>
      </c>
      <c r="G1029">
        <v>132.4</v>
      </c>
      <c r="H1029">
        <v>129.69999999999999</v>
      </c>
      <c r="I1029">
        <v>132.80000000000001</v>
      </c>
      <c r="J1029">
        <v>0.15420200462607331</v>
      </c>
      <c r="K1029">
        <v>-0.30120481927711268</v>
      </c>
      <c r="L1029" t="s">
        <v>134</v>
      </c>
      <c r="M1029" t="s">
        <v>110</v>
      </c>
      <c r="N1029">
        <v>1</v>
      </c>
      <c r="O1029" t="s">
        <v>122</v>
      </c>
    </row>
    <row r="1030" spans="1:15" hidden="1" x14ac:dyDescent="0.35">
      <c r="A1030" t="s">
        <v>30</v>
      </c>
      <c r="B1030">
        <v>2017</v>
      </c>
      <c r="C1030" t="s">
        <v>31</v>
      </c>
      <c r="D1030" s="29">
        <v>42736</v>
      </c>
      <c r="E1030" t="s">
        <v>75</v>
      </c>
      <c r="F1030">
        <v>1608.3000000000002</v>
      </c>
      <c r="G1030">
        <v>132.4</v>
      </c>
      <c r="H1030">
        <v>1620</v>
      </c>
      <c r="I1030">
        <v>132.80000000000001</v>
      </c>
      <c r="J1030">
        <v>-0.722222222222211</v>
      </c>
      <c r="K1030">
        <v>-0.30120481927711268</v>
      </c>
      <c r="L1030" t="s">
        <v>134</v>
      </c>
      <c r="M1030" t="s">
        <v>110</v>
      </c>
      <c r="N1030">
        <v>1</v>
      </c>
      <c r="O1030" t="s">
        <v>122</v>
      </c>
    </row>
    <row r="1031" spans="1:15" hidden="1" x14ac:dyDescent="0.35">
      <c r="A1031" t="s">
        <v>34</v>
      </c>
      <c r="B1031">
        <v>2017</v>
      </c>
      <c r="C1031" t="s">
        <v>35</v>
      </c>
      <c r="D1031" s="29">
        <v>42767</v>
      </c>
      <c r="E1031" t="s">
        <v>23</v>
      </c>
      <c r="F1031">
        <v>127.4</v>
      </c>
      <c r="G1031">
        <v>130.6</v>
      </c>
      <c r="H1031">
        <v>127.1</v>
      </c>
      <c r="I1031">
        <v>130.30000000000001</v>
      </c>
      <c r="J1031">
        <v>0.23603461841070916</v>
      </c>
      <c r="K1031">
        <v>0.23023791250958014</v>
      </c>
      <c r="L1031" t="s">
        <v>134</v>
      </c>
      <c r="M1031" t="s">
        <v>110</v>
      </c>
      <c r="N1031">
        <v>2</v>
      </c>
      <c r="O1031" t="s">
        <v>126</v>
      </c>
    </row>
    <row r="1032" spans="1:15" hidden="1" x14ac:dyDescent="0.35">
      <c r="A1032" t="s">
        <v>34</v>
      </c>
      <c r="B1032">
        <v>2017</v>
      </c>
      <c r="C1032" t="s">
        <v>35</v>
      </c>
      <c r="D1032" s="29">
        <v>42767</v>
      </c>
      <c r="E1032" t="s">
        <v>21</v>
      </c>
      <c r="F1032">
        <v>127.9</v>
      </c>
      <c r="G1032">
        <v>130.6</v>
      </c>
      <c r="H1032">
        <v>126.8</v>
      </c>
      <c r="I1032">
        <v>130.30000000000001</v>
      </c>
      <c r="J1032">
        <v>0.86750788643533794</v>
      </c>
      <c r="K1032">
        <v>0.23023791250958014</v>
      </c>
      <c r="L1032" t="s">
        <v>134</v>
      </c>
      <c r="M1032" t="s">
        <v>110</v>
      </c>
      <c r="N1032">
        <v>2</v>
      </c>
      <c r="O1032" t="s">
        <v>126</v>
      </c>
    </row>
    <row r="1033" spans="1:15" hidden="1" x14ac:dyDescent="0.35">
      <c r="A1033" t="s">
        <v>34</v>
      </c>
      <c r="B1033">
        <v>2017</v>
      </c>
      <c r="C1033" t="s">
        <v>35</v>
      </c>
      <c r="D1033" s="29">
        <v>42767</v>
      </c>
      <c r="E1033" t="s">
        <v>84</v>
      </c>
      <c r="F1033">
        <v>254.5</v>
      </c>
      <c r="G1033">
        <v>130.6</v>
      </c>
      <c r="H1033">
        <v>253.8</v>
      </c>
      <c r="I1033">
        <v>130.30000000000001</v>
      </c>
      <c r="J1033">
        <v>0.27580772261622877</v>
      </c>
      <c r="K1033">
        <v>0.23023791250958014</v>
      </c>
      <c r="L1033" t="s">
        <v>134</v>
      </c>
      <c r="M1033" t="s">
        <v>110</v>
      </c>
      <c r="N1033">
        <v>2</v>
      </c>
      <c r="O1033" t="s">
        <v>126</v>
      </c>
    </row>
    <row r="1034" spans="1:15" hidden="1" x14ac:dyDescent="0.35">
      <c r="A1034" t="s">
        <v>34</v>
      </c>
      <c r="B1034">
        <v>2017</v>
      </c>
      <c r="C1034" t="s">
        <v>35</v>
      </c>
      <c r="D1034" s="29">
        <v>42767</v>
      </c>
      <c r="E1034" t="s">
        <v>83</v>
      </c>
      <c r="F1034">
        <v>518.5</v>
      </c>
      <c r="G1034">
        <v>130.6</v>
      </c>
      <c r="H1034">
        <v>516.29999999999995</v>
      </c>
      <c r="I1034">
        <v>130.30000000000001</v>
      </c>
      <c r="J1034">
        <v>0.42610885144296834</v>
      </c>
      <c r="K1034">
        <v>0.23023791250958014</v>
      </c>
      <c r="L1034" t="s">
        <v>134</v>
      </c>
      <c r="M1034" t="s">
        <v>110</v>
      </c>
      <c r="N1034">
        <v>2</v>
      </c>
      <c r="O1034" t="s">
        <v>126</v>
      </c>
    </row>
    <row r="1035" spans="1:15" hidden="1" x14ac:dyDescent="0.35">
      <c r="A1035" t="s">
        <v>34</v>
      </c>
      <c r="B1035">
        <v>2017</v>
      </c>
      <c r="C1035" t="s">
        <v>35</v>
      </c>
      <c r="D1035" s="29">
        <v>42767</v>
      </c>
      <c r="E1035" t="s">
        <v>82</v>
      </c>
      <c r="F1035">
        <v>381.3</v>
      </c>
      <c r="G1035">
        <v>130.6</v>
      </c>
      <c r="H1035">
        <v>379.9</v>
      </c>
      <c r="I1035">
        <v>130.30000000000001</v>
      </c>
      <c r="J1035">
        <v>0.36851803106081449</v>
      </c>
      <c r="K1035">
        <v>0.23023791250958014</v>
      </c>
      <c r="L1035" t="s">
        <v>134</v>
      </c>
      <c r="M1035" t="s">
        <v>110</v>
      </c>
      <c r="N1035">
        <v>2</v>
      </c>
      <c r="O1035" t="s">
        <v>126</v>
      </c>
    </row>
    <row r="1036" spans="1:15" hidden="1" x14ac:dyDescent="0.35">
      <c r="A1036" t="s">
        <v>34</v>
      </c>
      <c r="B1036">
        <v>2017</v>
      </c>
      <c r="C1036" t="s">
        <v>35</v>
      </c>
      <c r="D1036" s="29">
        <v>42767</v>
      </c>
      <c r="E1036" t="s">
        <v>17</v>
      </c>
      <c r="F1036">
        <v>403</v>
      </c>
      <c r="G1036">
        <v>130.6</v>
      </c>
      <c r="H1036">
        <v>402.4</v>
      </c>
      <c r="I1036">
        <v>130.30000000000001</v>
      </c>
      <c r="J1036">
        <v>0.14910536779324621</v>
      </c>
      <c r="K1036">
        <v>0.23023791250958014</v>
      </c>
      <c r="L1036" t="s">
        <v>134</v>
      </c>
      <c r="M1036" t="s">
        <v>110</v>
      </c>
      <c r="N1036">
        <v>2</v>
      </c>
      <c r="O1036" t="s">
        <v>126</v>
      </c>
    </row>
    <row r="1037" spans="1:15" hidden="1" x14ac:dyDescent="0.35">
      <c r="A1037" t="s">
        <v>34</v>
      </c>
      <c r="B1037">
        <v>2017</v>
      </c>
      <c r="C1037" t="s">
        <v>35</v>
      </c>
      <c r="D1037" s="29">
        <v>42767</v>
      </c>
      <c r="E1037" t="s">
        <v>75</v>
      </c>
      <c r="F1037">
        <v>1595.4</v>
      </c>
      <c r="G1037">
        <v>130.6</v>
      </c>
      <c r="H1037">
        <v>1600.6999999999996</v>
      </c>
      <c r="I1037">
        <v>130.30000000000001</v>
      </c>
      <c r="J1037">
        <v>-0.33110514150056236</v>
      </c>
      <c r="K1037">
        <v>0.23023791250958014</v>
      </c>
      <c r="L1037" t="s">
        <v>134</v>
      </c>
      <c r="M1037" t="s">
        <v>110</v>
      </c>
      <c r="N1037">
        <v>2</v>
      </c>
      <c r="O1037" t="s">
        <v>126</v>
      </c>
    </row>
    <row r="1038" spans="1:15" hidden="1" x14ac:dyDescent="0.35">
      <c r="A1038" t="s">
        <v>33</v>
      </c>
      <c r="B1038">
        <v>2017</v>
      </c>
      <c r="C1038" t="s">
        <v>35</v>
      </c>
      <c r="D1038" s="29">
        <v>42767</v>
      </c>
      <c r="E1038" t="s">
        <v>17</v>
      </c>
      <c r="F1038">
        <v>382.3</v>
      </c>
      <c r="G1038">
        <v>128.19999999999999</v>
      </c>
      <c r="H1038">
        <v>381.5</v>
      </c>
      <c r="I1038">
        <v>127.8</v>
      </c>
      <c r="J1038">
        <v>0.20969855832241452</v>
      </c>
      <c r="K1038">
        <v>0.31298904538340488</v>
      </c>
      <c r="L1038" t="s">
        <v>134</v>
      </c>
      <c r="M1038" t="s">
        <v>110</v>
      </c>
      <c r="N1038">
        <v>2</v>
      </c>
      <c r="O1038" t="s">
        <v>126</v>
      </c>
    </row>
    <row r="1039" spans="1:15" hidden="1" x14ac:dyDescent="0.35">
      <c r="A1039" t="s">
        <v>33</v>
      </c>
      <c r="B1039">
        <v>2017</v>
      </c>
      <c r="C1039" t="s">
        <v>35</v>
      </c>
      <c r="D1039" s="29">
        <v>42767</v>
      </c>
      <c r="E1039" t="s">
        <v>82</v>
      </c>
      <c r="F1039">
        <v>378.4</v>
      </c>
      <c r="G1039">
        <v>128.19999999999999</v>
      </c>
      <c r="H1039">
        <v>377.20000000000005</v>
      </c>
      <c r="I1039">
        <v>127.8</v>
      </c>
      <c r="J1039">
        <v>0.31813361611875174</v>
      </c>
      <c r="K1039">
        <v>0.31298904538340488</v>
      </c>
      <c r="L1039" t="s">
        <v>134</v>
      </c>
      <c r="M1039" t="s">
        <v>110</v>
      </c>
      <c r="N1039">
        <v>2</v>
      </c>
      <c r="O1039" t="s">
        <v>126</v>
      </c>
    </row>
    <row r="1040" spans="1:15" hidden="1" x14ac:dyDescent="0.35">
      <c r="A1040" t="s">
        <v>33</v>
      </c>
      <c r="B1040">
        <v>2017</v>
      </c>
      <c r="C1040" t="s">
        <v>35</v>
      </c>
      <c r="D1040" s="29">
        <v>42767</v>
      </c>
      <c r="E1040" t="s">
        <v>83</v>
      </c>
      <c r="F1040">
        <v>513.6</v>
      </c>
      <c r="G1040">
        <v>128.19999999999999</v>
      </c>
      <c r="H1040">
        <v>511.70000000000005</v>
      </c>
      <c r="I1040">
        <v>127.8</v>
      </c>
      <c r="J1040">
        <v>0.37131131522375949</v>
      </c>
      <c r="K1040">
        <v>0.31298904538340488</v>
      </c>
      <c r="L1040" t="s">
        <v>134</v>
      </c>
      <c r="M1040" t="s">
        <v>110</v>
      </c>
      <c r="N1040">
        <v>2</v>
      </c>
      <c r="O1040" t="s">
        <v>126</v>
      </c>
    </row>
    <row r="1041" spans="1:15" hidden="1" x14ac:dyDescent="0.35">
      <c r="A1041" t="s">
        <v>33</v>
      </c>
      <c r="B1041">
        <v>2017</v>
      </c>
      <c r="C1041" t="s">
        <v>35</v>
      </c>
      <c r="D1041" s="29">
        <v>42767</v>
      </c>
      <c r="E1041" t="s">
        <v>84</v>
      </c>
      <c r="F1041">
        <v>247.7</v>
      </c>
      <c r="G1041">
        <v>128.19999999999999</v>
      </c>
      <c r="H1041">
        <v>247.2</v>
      </c>
      <c r="I1041">
        <v>127.8</v>
      </c>
      <c r="J1041">
        <v>0.20226537216828483</v>
      </c>
      <c r="K1041">
        <v>0.31298904538340488</v>
      </c>
      <c r="L1041" t="s">
        <v>134</v>
      </c>
      <c r="M1041" t="s">
        <v>110</v>
      </c>
      <c r="N1041">
        <v>2</v>
      </c>
      <c r="O1041" t="s">
        <v>126</v>
      </c>
    </row>
    <row r="1042" spans="1:15" hidden="1" x14ac:dyDescent="0.35">
      <c r="A1042" t="s">
        <v>33</v>
      </c>
      <c r="B1042">
        <v>2017</v>
      </c>
      <c r="C1042" t="s">
        <v>35</v>
      </c>
      <c r="D1042" s="29">
        <v>42767</v>
      </c>
      <c r="E1042" t="s">
        <v>21</v>
      </c>
      <c r="F1042">
        <v>119.2</v>
      </c>
      <c r="G1042">
        <v>128.19999999999999</v>
      </c>
      <c r="H1042">
        <v>118</v>
      </c>
      <c r="I1042">
        <v>127.8</v>
      </c>
      <c r="J1042">
        <v>1.0169491525423753</v>
      </c>
      <c r="K1042">
        <v>0.31298904538340488</v>
      </c>
      <c r="L1042" t="s">
        <v>134</v>
      </c>
      <c r="M1042" t="s">
        <v>110</v>
      </c>
      <c r="N1042">
        <v>2</v>
      </c>
      <c r="O1042" t="s">
        <v>126</v>
      </c>
    </row>
    <row r="1043" spans="1:15" hidden="1" x14ac:dyDescent="0.35">
      <c r="A1043" t="s">
        <v>33</v>
      </c>
      <c r="B1043">
        <v>2017</v>
      </c>
      <c r="C1043" t="s">
        <v>35</v>
      </c>
      <c r="D1043" s="29">
        <v>42767</v>
      </c>
      <c r="E1043" t="s">
        <v>23</v>
      </c>
      <c r="F1043">
        <v>122.9</v>
      </c>
      <c r="G1043">
        <v>128.19999999999999</v>
      </c>
      <c r="H1043">
        <v>122.6</v>
      </c>
      <c r="I1043">
        <v>127.8</v>
      </c>
      <c r="J1043">
        <v>0.24469820554650196</v>
      </c>
      <c r="K1043">
        <v>0.31298904538340488</v>
      </c>
      <c r="L1043" t="s">
        <v>134</v>
      </c>
      <c r="M1043" t="s">
        <v>110</v>
      </c>
      <c r="N1043">
        <v>2</v>
      </c>
      <c r="O1043" t="s">
        <v>126</v>
      </c>
    </row>
    <row r="1044" spans="1:15" hidden="1" x14ac:dyDescent="0.35">
      <c r="A1044" t="s">
        <v>33</v>
      </c>
      <c r="B1044">
        <v>2017</v>
      </c>
      <c r="C1044" t="s">
        <v>35</v>
      </c>
      <c r="D1044" s="29">
        <v>42767</v>
      </c>
      <c r="E1044" t="s">
        <v>75</v>
      </c>
      <c r="F1044">
        <v>1581.9</v>
      </c>
      <c r="G1044">
        <v>128.19999999999999</v>
      </c>
      <c r="H1044">
        <v>1590</v>
      </c>
      <c r="I1044">
        <v>127.8</v>
      </c>
      <c r="J1044">
        <v>-0.50943396226414517</v>
      </c>
      <c r="K1044">
        <v>0.31298904538340488</v>
      </c>
      <c r="L1044" t="s">
        <v>134</v>
      </c>
      <c r="M1044" t="s">
        <v>110</v>
      </c>
      <c r="N1044">
        <v>2</v>
      </c>
      <c r="O1044" t="s">
        <v>126</v>
      </c>
    </row>
    <row r="1045" spans="1:15" hidden="1" x14ac:dyDescent="0.35">
      <c r="A1045" t="s">
        <v>30</v>
      </c>
      <c r="B1045">
        <v>2017</v>
      </c>
      <c r="C1045" t="s">
        <v>35</v>
      </c>
      <c r="D1045" s="29">
        <v>42767</v>
      </c>
      <c r="E1045" t="s">
        <v>17</v>
      </c>
      <c r="F1045">
        <v>416.90000000000003</v>
      </c>
      <c r="G1045">
        <v>132.6</v>
      </c>
      <c r="H1045">
        <v>416.5</v>
      </c>
      <c r="I1045">
        <v>132.4</v>
      </c>
      <c r="J1045">
        <v>9.603841536615465E-2</v>
      </c>
      <c r="K1045">
        <v>0.15105740181268024</v>
      </c>
      <c r="L1045" t="s">
        <v>134</v>
      </c>
      <c r="M1045" t="s">
        <v>110</v>
      </c>
      <c r="N1045">
        <v>2</v>
      </c>
      <c r="O1045" t="s">
        <v>126</v>
      </c>
    </row>
    <row r="1046" spans="1:15" hidden="1" x14ac:dyDescent="0.35">
      <c r="A1046" t="s">
        <v>30</v>
      </c>
      <c r="B1046">
        <v>2017</v>
      </c>
      <c r="C1046" t="s">
        <v>35</v>
      </c>
      <c r="D1046" s="29">
        <v>42767</v>
      </c>
      <c r="E1046" t="s">
        <v>82</v>
      </c>
      <c r="F1046">
        <v>384.9</v>
      </c>
      <c r="G1046">
        <v>132.6</v>
      </c>
      <c r="H1046">
        <v>383.29999999999995</v>
      </c>
      <c r="I1046">
        <v>132.4</v>
      </c>
      <c r="J1046">
        <v>0.4174276024002147</v>
      </c>
      <c r="K1046">
        <v>0.15105740181268024</v>
      </c>
      <c r="L1046" t="s">
        <v>134</v>
      </c>
      <c r="M1046" t="s">
        <v>110</v>
      </c>
      <c r="N1046">
        <v>2</v>
      </c>
      <c r="O1046" t="s">
        <v>126</v>
      </c>
    </row>
    <row r="1047" spans="1:15" hidden="1" x14ac:dyDescent="0.35">
      <c r="A1047" t="s">
        <v>30</v>
      </c>
      <c r="B1047">
        <v>2017</v>
      </c>
      <c r="C1047" t="s">
        <v>35</v>
      </c>
      <c r="D1047" s="29">
        <v>42767</v>
      </c>
      <c r="E1047" t="s">
        <v>83</v>
      </c>
      <c r="F1047">
        <v>524</v>
      </c>
      <c r="G1047">
        <v>132.6</v>
      </c>
      <c r="H1047">
        <v>521.4</v>
      </c>
      <c r="I1047">
        <v>132.4</v>
      </c>
      <c r="J1047">
        <v>0.49865746068278149</v>
      </c>
      <c r="K1047">
        <v>0.15105740181268024</v>
      </c>
      <c r="L1047" t="s">
        <v>134</v>
      </c>
      <c r="M1047" t="s">
        <v>110</v>
      </c>
      <c r="N1047">
        <v>2</v>
      </c>
      <c r="O1047" t="s">
        <v>126</v>
      </c>
    </row>
    <row r="1048" spans="1:15" hidden="1" x14ac:dyDescent="0.35">
      <c r="A1048" t="s">
        <v>30</v>
      </c>
      <c r="B1048">
        <v>2017</v>
      </c>
      <c r="C1048" t="s">
        <v>35</v>
      </c>
      <c r="D1048" s="29">
        <v>42767</v>
      </c>
      <c r="E1048" t="s">
        <v>84</v>
      </c>
      <c r="F1048">
        <v>260.60000000000002</v>
      </c>
      <c r="G1048">
        <v>132.6</v>
      </c>
      <c r="H1048">
        <v>259.79999999999995</v>
      </c>
      <c r="I1048">
        <v>132.4</v>
      </c>
      <c r="J1048">
        <v>0.30792917628947974</v>
      </c>
      <c r="K1048">
        <v>0.15105740181268024</v>
      </c>
      <c r="L1048" t="s">
        <v>134</v>
      </c>
      <c r="M1048" t="s">
        <v>110</v>
      </c>
      <c r="N1048">
        <v>2</v>
      </c>
      <c r="O1048" t="s">
        <v>126</v>
      </c>
    </row>
    <row r="1049" spans="1:15" hidden="1" x14ac:dyDescent="0.35">
      <c r="A1049" t="s">
        <v>30</v>
      </c>
      <c r="B1049">
        <v>2017</v>
      </c>
      <c r="C1049" t="s">
        <v>35</v>
      </c>
      <c r="D1049" s="29">
        <v>42767</v>
      </c>
      <c r="E1049" t="s">
        <v>21</v>
      </c>
      <c r="F1049">
        <v>133.19999999999999</v>
      </c>
      <c r="G1049">
        <v>132.6</v>
      </c>
      <c r="H1049">
        <v>132.1</v>
      </c>
      <c r="I1049">
        <v>132.4</v>
      </c>
      <c r="J1049">
        <v>0.83270249810749009</v>
      </c>
      <c r="K1049">
        <v>0.15105740181268024</v>
      </c>
      <c r="L1049" t="s">
        <v>134</v>
      </c>
      <c r="M1049" t="s">
        <v>110</v>
      </c>
      <c r="N1049">
        <v>2</v>
      </c>
      <c r="O1049" t="s">
        <v>126</v>
      </c>
    </row>
    <row r="1050" spans="1:15" hidden="1" x14ac:dyDescent="0.35">
      <c r="A1050" t="s">
        <v>30</v>
      </c>
      <c r="B1050">
        <v>2017</v>
      </c>
      <c r="C1050" t="s">
        <v>35</v>
      </c>
      <c r="D1050" s="29">
        <v>42767</v>
      </c>
      <c r="E1050" t="s">
        <v>23</v>
      </c>
      <c r="F1050">
        <v>130.1</v>
      </c>
      <c r="G1050">
        <v>132.6</v>
      </c>
      <c r="H1050">
        <v>129.9</v>
      </c>
      <c r="I1050">
        <v>132.4</v>
      </c>
      <c r="J1050">
        <v>0.15396458814471797</v>
      </c>
      <c r="K1050">
        <v>0.15105740181268024</v>
      </c>
      <c r="L1050" t="s">
        <v>134</v>
      </c>
      <c r="M1050" t="s">
        <v>110</v>
      </c>
      <c r="N1050">
        <v>2</v>
      </c>
      <c r="O1050" t="s">
        <v>126</v>
      </c>
    </row>
    <row r="1051" spans="1:15" hidden="1" x14ac:dyDescent="0.35">
      <c r="A1051" t="s">
        <v>30</v>
      </c>
      <c r="B1051">
        <v>2017</v>
      </c>
      <c r="C1051" t="s">
        <v>35</v>
      </c>
      <c r="D1051" s="29">
        <v>42767</v>
      </c>
      <c r="E1051" t="s">
        <v>75</v>
      </c>
      <c r="F1051">
        <v>1605.1000000000001</v>
      </c>
      <c r="G1051">
        <v>132.6</v>
      </c>
      <c r="H1051">
        <v>1608.3000000000002</v>
      </c>
      <c r="I1051">
        <v>132.4</v>
      </c>
      <c r="J1051">
        <v>-0.19896785425604957</v>
      </c>
      <c r="K1051">
        <v>0.15105740181268024</v>
      </c>
      <c r="L1051" t="s">
        <v>134</v>
      </c>
      <c r="M1051" t="s">
        <v>110</v>
      </c>
      <c r="N1051">
        <v>2</v>
      </c>
      <c r="O1051" t="s">
        <v>126</v>
      </c>
    </row>
    <row r="1052" spans="1:15" hidden="1" x14ac:dyDescent="0.35">
      <c r="A1052" t="s">
        <v>34</v>
      </c>
      <c r="B1052">
        <v>2017</v>
      </c>
      <c r="C1052" t="s">
        <v>36</v>
      </c>
      <c r="D1052" s="29">
        <v>42795</v>
      </c>
      <c r="E1052" t="s">
        <v>23</v>
      </c>
      <c r="F1052">
        <v>127.8</v>
      </c>
      <c r="G1052">
        <v>130.9</v>
      </c>
      <c r="H1052">
        <v>127.4</v>
      </c>
      <c r="I1052">
        <v>130.6</v>
      </c>
      <c r="J1052">
        <v>0.3139717425431644</v>
      </c>
      <c r="K1052">
        <v>0.22970903522206076</v>
      </c>
      <c r="L1052" t="s">
        <v>134</v>
      </c>
      <c r="M1052" t="s">
        <v>110</v>
      </c>
      <c r="N1052">
        <v>3</v>
      </c>
      <c r="O1052" t="s">
        <v>111</v>
      </c>
    </row>
    <row r="1053" spans="1:15" hidden="1" x14ac:dyDescent="0.35">
      <c r="A1053" t="s">
        <v>34</v>
      </c>
      <c r="B1053">
        <v>2017</v>
      </c>
      <c r="C1053" t="s">
        <v>36</v>
      </c>
      <c r="D1053" s="29">
        <v>42795</v>
      </c>
      <c r="E1053" t="s">
        <v>21</v>
      </c>
      <c r="F1053">
        <v>129.1</v>
      </c>
      <c r="G1053">
        <v>130.9</v>
      </c>
      <c r="H1053">
        <v>127.9</v>
      </c>
      <c r="I1053">
        <v>130.6</v>
      </c>
      <c r="J1053">
        <v>0.93823299452696529</v>
      </c>
      <c r="K1053">
        <v>0.22970903522206076</v>
      </c>
      <c r="L1053" t="s">
        <v>134</v>
      </c>
      <c r="M1053" t="s">
        <v>110</v>
      </c>
      <c r="N1053">
        <v>3</v>
      </c>
      <c r="O1053" t="s">
        <v>111</v>
      </c>
    </row>
    <row r="1054" spans="1:15" hidden="1" x14ac:dyDescent="0.35">
      <c r="A1054" t="s">
        <v>34</v>
      </c>
      <c r="B1054">
        <v>2017</v>
      </c>
      <c r="C1054" t="s">
        <v>36</v>
      </c>
      <c r="D1054" s="29">
        <v>42795</v>
      </c>
      <c r="E1054" t="s">
        <v>84</v>
      </c>
      <c r="F1054">
        <v>255.2</v>
      </c>
      <c r="G1054">
        <v>130.9</v>
      </c>
      <c r="H1054">
        <v>254.5</v>
      </c>
      <c r="I1054">
        <v>130.6</v>
      </c>
      <c r="J1054">
        <v>0.27504911591355152</v>
      </c>
      <c r="K1054">
        <v>0.22970903522206076</v>
      </c>
      <c r="L1054" t="s">
        <v>134</v>
      </c>
      <c r="M1054" t="s">
        <v>110</v>
      </c>
      <c r="N1054">
        <v>3</v>
      </c>
      <c r="O1054" t="s">
        <v>111</v>
      </c>
    </row>
    <row r="1055" spans="1:15" hidden="1" x14ac:dyDescent="0.35">
      <c r="A1055" t="s">
        <v>34</v>
      </c>
      <c r="B1055">
        <v>2017</v>
      </c>
      <c r="C1055" t="s">
        <v>36</v>
      </c>
      <c r="D1055" s="29">
        <v>42795</v>
      </c>
      <c r="E1055" t="s">
        <v>83</v>
      </c>
      <c r="F1055">
        <v>519.9</v>
      </c>
      <c r="G1055">
        <v>130.9</v>
      </c>
      <c r="H1055">
        <v>518.5</v>
      </c>
      <c r="I1055">
        <v>130.6</v>
      </c>
      <c r="J1055">
        <v>0.27000964320153853</v>
      </c>
      <c r="K1055">
        <v>0.22970903522206076</v>
      </c>
      <c r="L1055" t="s">
        <v>134</v>
      </c>
      <c r="M1055" t="s">
        <v>110</v>
      </c>
      <c r="N1055">
        <v>3</v>
      </c>
      <c r="O1055" t="s">
        <v>111</v>
      </c>
    </row>
    <row r="1056" spans="1:15" hidden="1" x14ac:dyDescent="0.35">
      <c r="A1056" t="s">
        <v>34</v>
      </c>
      <c r="B1056">
        <v>2017</v>
      </c>
      <c r="C1056" t="s">
        <v>36</v>
      </c>
      <c r="D1056" s="29">
        <v>42795</v>
      </c>
      <c r="E1056" t="s">
        <v>82</v>
      </c>
      <c r="F1056">
        <v>382.5</v>
      </c>
      <c r="G1056">
        <v>130.9</v>
      </c>
      <c r="H1056">
        <v>381.3</v>
      </c>
      <c r="I1056">
        <v>130.6</v>
      </c>
      <c r="J1056">
        <v>0.3147128245475973</v>
      </c>
      <c r="K1056">
        <v>0.22970903522206076</v>
      </c>
      <c r="L1056" t="s">
        <v>134</v>
      </c>
      <c r="M1056" t="s">
        <v>110</v>
      </c>
      <c r="N1056">
        <v>3</v>
      </c>
      <c r="O1056" t="s">
        <v>111</v>
      </c>
    </row>
    <row r="1057" spans="1:15" hidden="1" x14ac:dyDescent="0.35">
      <c r="A1057" t="s">
        <v>34</v>
      </c>
      <c r="B1057">
        <v>2017</v>
      </c>
      <c r="C1057" t="s">
        <v>36</v>
      </c>
      <c r="D1057" s="29">
        <v>42795</v>
      </c>
      <c r="E1057" t="s">
        <v>17</v>
      </c>
      <c r="F1057">
        <v>404.29999999999995</v>
      </c>
      <c r="G1057">
        <v>130.9</v>
      </c>
      <c r="H1057">
        <v>403</v>
      </c>
      <c r="I1057">
        <v>130.6</v>
      </c>
      <c r="J1057">
        <v>0.32258064516127904</v>
      </c>
      <c r="K1057">
        <v>0.22970903522206076</v>
      </c>
      <c r="L1057" t="s">
        <v>134</v>
      </c>
      <c r="M1057" t="s">
        <v>110</v>
      </c>
      <c r="N1057">
        <v>3</v>
      </c>
      <c r="O1057" t="s">
        <v>111</v>
      </c>
    </row>
    <row r="1058" spans="1:15" hidden="1" x14ac:dyDescent="0.35">
      <c r="A1058" t="s">
        <v>34</v>
      </c>
      <c r="B1058">
        <v>2017</v>
      </c>
      <c r="C1058" t="s">
        <v>36</v>
      </c>
      <c r="D1058" s="29">
        <v>42795</v>
      </c>
      <c r="E1058" t="s">
        <v>75</v>
      </c>
      <c r="F1058">
        <v>1591.7</v>
      </c>
      <c r="G1058">
        <v>130.9</v>
      </c>
      <c r="H1058">
        <v>1595.4</v>
      </c>
      <c r="I1058">
        <v>130.6</v>
      </c>
      <c r="J1058">
        <v>-0.23191676068697789</v>
      </c>
      <c r="K1058">
        <v>0.22970903522206076</v>
      </c>
      <c r="L1058" t="s">
        <v>134</v>
      </c>
      <c r="M1058" t="s">
        <v>110</v>
      </c>
      <c r="N1058">
        <v>3</v>
      </c>
      <c r="O1058" t="s">
        <v>111</v>
      </c>
    </row>
    <row r="1059" spans="1:15" hidden="1" x14ac:dyDescent="0.35">
      <c r="A1059" t="s">
        <v>33</v>
      </c>
      <c r="B1059">
        <v>2017</v>
      </c>
      <c r="C1059" t="s">
        <v>36</v>
      </c>
      <c r="D1059" s="29">
        <v>42795</v>
      </c>
      <c r="E1059" t="s">
        <v>17</v>
      </c>
      <c r="F1059">
        <v>383.20000000000005</v>
      </c>
      <c r="G1059">
        <v>128.69999999999999</v>
      </c>
      <c r="H1059">
        <v>382.3</v>
      </c>
      <c r="I1059">
        <v>128.19999999999999</v>
      </c>
      <c r="J1059">
        <v>0.2354172116139247</v>
      </c>
      <c r="K1059">
        <v>0.39001560062402496</v>
      </c>
      <c r="L1059" t="s">
        <v>134</v>
      </c>
      <c r="M1059" t="s">
        <v>110</v>
      </c>
      <c r="N1059">
        <v>3</v>
      </c>
      <c r="O1059" t="s">
        <v>111</v>
      </c>
    </row>
    <row r="1060" spans="1:15" hidden="1" x14ac:dyDescent="0.35">
      <c r="A1060" t="s">
        <v>33</v>
      </c>
      <c r="B1060">
        <v>2017</v>
      </c>
      <c r="C1060" t="s">
        <v>36</v>
      </c>
      <c r="D1060" s="29">
        <v>42795</v>
      </c>
      <c r="E1060" t="s">
        <v>82</v>
      </c>
      <c r="F1060">
        <v>379.5</v>
      </c>
      <c r="G1060">
        <v>128.69999999999999</v>
      </c>
      <c r="H1060">
        <v>378.4</v>
      </c>
      <c r="I1060">
        <v>128.19999999999999</v>
      </c>
      <c r="J1060">
        <v>0.29069767441861066</v>
      </c>
      <c r="K1060">
        <v>0.39001560062402496</v>
      </c>
      <c r="L1060" t="s">
        <v>134</v>
      </c>
      <c r="M1060" t="s">
        <v>110</v>
      </c>
      <c r="N1060">
        <v>3</v>
      </c>
      <c r="O1060" t="s">
        <v>111</v>
      </c>
    </row>
    <row r="1061" spans="1:15" hidden="1" x14ac:dyDescent="0.35">
      <c r="A1061" t="s">
        <v>33</v>
      </c>
      <c r="B1061">
        <v>2017</v>
      </c>
      <c r="C1061" t="s">
        <v>36</v>
      </c>
      <c r="D1061" s="29">
        <v>42795</v>
      </c>
      <c r="E1061" t="s">
        <v>83</v>
      </c>
      <c r="F1061">
        <v>515.20000000000005</v>
      </c>
      <c r="G1061">
        <v>128.69999999999999</v>
      </c>
      <c r="H1061">
        <v>513.6</v>
      </c>
      <c r="I1061">
        <v>128.19999999999999</v>
      </c>
      <c r="J1061">
        <v>0.31152647975078324</v>
      </c>
      <c r="K1061">
        <v>0.39001560062402496</v>
      </c>
      <c r="L1061" t="s">
        <v>134</v>
      </c>
      <c r="M1061" t="s">
        <v>110</v>
      </c>
      <c r="N1061">
        <v>3</v>
      </c>
      <c r="O1061" t="s">
        <v>111</v>
      </c>
    </row>
    <row r="1062" spans="1:15" hidden="1" x14ac:dyDescent="0.35">
      <c r="A1062" t="s">
        <v>33</v>
      </c>
      <c r="B1062">
        <v>2017</v>
      </c>
      <c r="C1062" t="s">
        <v>36</v>
      </c>
      <c r="D1062" s="29">
        <v>42795</v>
      </c>
      <c r="E1062" t="s">
        <v>84</v>
      </c>
      <c r="F1062">
        <v>248.2</v>
      </c>
      <c r="G1062">
        <v>128.69999999999999</v>
      </c>
      <c r="H1062">
        <v>247.7</v>
      </c>
      <c r="I1062">
        <v>128.19999999999999</v>
      </c>
      <c r="J1062">
        <v>0.20185708518368994</v>
      </c>
      <c r="K1062">
        <v>0.39001560062402496</v>
      </c>
      <c r="L1062" t="s">
        <v>134</v>
      </c>
      <c r="M1062" t="s">
        <v>110</v>
      </c>
      <c r="N1062">
        <v>3</v>
      </c>
      <c r="O1062" t="s">
        <v>111</v>
      </c>
    </row>
    <row r="1063" spans="1:15" hidden="1" x14ac:dyDescent="0.35">
      <c r="A1063" t="s">
        <v>33</v>
      </c>
      <c r="B1063">
        <v>2017</v>
      </c>
      <c r="C1063" t="s">
        <v>36</v>
      </c>
      <c r="D1063" s="29">
        <v>42795</v>
      </c>
      <c r="E1063" t="s">
        <v>21</v>
      </c>
      <c r="F1063">
        <v>120.8</v>
      </c>
      <c r="G1063">
        <v>128.69999999999999</v>
      </c>
      <c r="H1063">
        <v>119.2</v>
      </c>
      <c r="I1063">
        <v>128.19999999999999</v>
      </c>
      <c r="J1063">
        <v>1.342281879194626</v>
      </c>
      <c r="K1063">
        <v>0.39001560062402496</v>
      </c>
      <c r="L1063" t="s">
        <v>134</v>
      </c>
      <c r="M1063" t="s">
        <v>110</v>
      </c>
      <c r="N1063">
        <v>3</v>
      </c>
      <c r="O1063" t="s">
        <v>111</v>
      </c>
    </row>
    <row r="1064" spans="1:15" hidden="1" x14ac:dyDescent="0.35">
      <c r="A1064" t="s">
        <v>33</v>
      </c>
      <c r="B1064">
        <v>2017</v>
      </c>
      <c r="C1064" t="s">
        <v>36</v>
      </c>
      <c r="D1064" s="29">
        <v>42795</v>
      </c>
      <c r="E1064" t="s">
        <v>23</v>
      </c>
      <c r="F1064">
        <v>123.1</v>
      </c>
      <c r="G1064">
        <v>128.69999999999999</v>
      </c>
      <c r="H1064">
        <v>122.9</v>
      </c>
      <c r="I1064">
        <v>128.19999999999999</v>
      </c>
      <c r="J1064">
        <v>0.16273393002440081</v>
      </c>
      <c r="K1064">
        <v>0.39001560062402496</v>
      </c>
      <c r="L1064" t="s">
        <v>134</v>
      </c>
      <c r="M1064" t="s">
        <v>110</v>
      </c>
      <c r="N1064">
        <v>3</v>
      </c>
      <c r="O1064" t="s">
        <v>111</v>
      </c>
    </row>
    <row r="1065" spans="1:15" hidden="1" x14ac:dyDescent="0.35">
      <c r="A1065" t="s">
        <v>33</v>
      </c>
      <c r="B1065">
        <v>2017</v>
      </c>
      <c r="C1065" t="s">
        <v>36</v>
      </c>
      <c r="D1065" s="29">
        <v>42795</v>
      </c>
      <c r="E1065" t="s">
        <v>75</v>
      </c>
      <c r="F1065">
        <v>1582.1</v>
      </c>
      <c r="G1065">
        <v>128.69999999999999</v>
      </c>
      <c r="H1065">
        <v>1581.9</v>
      </c>
      <c r="I1065">
        <v>128.19999999999999</v>
      </c>
      <c r="J1065">
        <v>1.2643024211379864E-2</v>
      </c>
      <c r="K1065">
        <v>0.39001560062402496</v>
      </c>
      <c r="L1065" t="s">
        <v>134</v>
      </c>
      <c r="M1065" t="s">
        <v>110</v>
      </c>
      <c r="N1065">
        <v>3</v>
      </c>
      <c r="O1065" t="s">
        <v>111</v>
      </c>
    </row>
    <row r="1066" spans="1:15" hidden="1" x14ac:dyDescent="0.35">
      <c r="A1066" t="s">
        <v>30</v>
      </c>
      <c r="B1066">
        <v>2017</v>
      </c>
      <c r="C1066" t="s">
        <v>36</v>
      </c>
      <c r="D1066" s="29">
        <v>42795</v>
      </c>
      <c r="E1066" t="s">
        <v>17</v>
      </c>
      <c r="F1066">
        <v>418.59999999999997</v>
      </c>
      <c r="G1066">
        <v>132.80000000000001</v>
      </c>
      <c r="H1066">
        <v>416.90000000000003</v>
      </c>
      <c r="I1066">
        <v>132.6</v>
      </c>
      <c r="J1066">
        <v>0.40777164787717241</v>
      </c>
      <c r="K1066">
        <v>0.15082956259428135</v>
      </c>
      <c r="L1066" t="s">
        <v>134</v>
      </c>
      <c r="M1066" t="s">
        <v>110</v>
      </c>
      <c r="N1066">
        <v>3</v>
      </c>
      <c r="O1066" t="s">
        <v>111</v>
      </c>
    </row>
    <row r="1067" spans="1:15" hidden="1" x14ac:dyDescent="0.35">
      <c r="A1067" t="s">
        <v>30</v>
      </c>
      <c r="B1067">
        <v>2017</v>
      </c>
      <c r="C1067" t="s">
        <v>36</v>
      </c>
      <c r="D1067" s="29">
        <v>42795</v>
      </c>
      <c r="E1067" t="s">
        <v>82</v>
      </c>
      <c r="F1067">
        <v>386.09999999999997</v>
      </c>
      <c r="G1067">
        <v>132.80000000000001</v>
      </c>
      <c r="H1067">
        <v>384.9</v>
      </c>
      <c r="I1067">
        <v>132.6</v>
      </c>
      <c r="J1067">
        <v>0.31176929072486065</v>
      </c>
      <c r="K1067">
        <v>0.15082956259428135</v>
      </c>
      <c r="L1067" t="s">
        <v>134</v>
      </c>
      <c r="M1067" t="s">
        <v>110</v>
      </c>
      <c r="N1067">
        <v>3</v>
      </c>
      <c r="O1067" t="s">
        <v>111</v>
      </c>
    </row>
    <row r="1068" spans="1:15" hidden="1" x14ac:dyDescent="0.35">
      <c r="A1068" t="s">
        <v>30</v>
      </c>
      <c r="B1068">
        <v>2017</v>
      </c>
      <c r="C1068" t="s">
        <v>36</v>
      </c>
      <c r="D1068" s="29">
        <v>42795</v>
      </c>
      <c r="E1068" t="s">
        <v>83</v>
      </c>
      <c r="F1068">
        <v>525.6</v>
      </c>
      <c r="G1068">
        <v>132.80000000000001</v>
      </c>
      <c r="H1068">
        <v>524</v>
      </c>
      <c r="I1068">
        <v>132.6</v>
      </c>
      <c r="J1068">
        <v>0.30534351145038602</v>
      </c>
      <c r="K1068">
        <v>0.15082956259428135</v>
      </c>
      <c r="L1068" t="s">
        <v>134</v>
      </c>
      <c r="M1068" t="s">
        <v>110</v>
      </c>
      <c r="N1068">
        <v>3</v>
      </c>
      <c r="O1068" t="s">
        <v>111</v>
      </c>
    </row>
    <row r="1069" spans="1:15" hidden="1" x14ac:dyDescent="0.35">
      <c r="A1069" t="s">
        <v>30</v>
      </c>
      <c r="B1069">
        <v>2017</v>
      </c>
      <c r="C1069" t="s">
        <v>36</v>
      </c>
      <c r="D1069" s="29">
        <v>42795</v>
      </c>
      <c r="E1069" t="s">
        <v>84</v>
      </c>
      <c r="F1069">
        <v>261.5</v>
      </c>
      <c r="G1069">
        <v>132.80000000000001</v>
      </c>
      <c r="H1069">
        <v>260.60000000000002</v>
      </c>
      <c r="I1069">
        <v>132.6</v>
      </c>
      <c r="J1069">
        <v>0.3453568687643811</v>
      </c>
      <c r="K1069">
        <v>0.15082956259428135</v>
      </c>
      <c r="L1069" t="s">
        <v>134</v>
      </c>
      <c r="M1069" t="s">
        <v>110</v>
      </c>
      <c r="N1069">
        <v>3</v>
      </c>
      <c r="O1069" t="s">
        <v>111</v>
      </c>
    </row>
    <row r="1070" spans="1:15" hidden="1" x14ac:dyDescent="0.35">
      <c r="A1070" t="s">
        <v>30</v>
      </c>
      <c r="B1070">
        <v>2017</v>
      </c>
      <c r="C1070" t="s">
        <v>36</v>
      </c>
      <c r="D1070" s="29">
        <v>42795</v>
      </c>
      <c r="E1070" t="s">
        <v>21</v>
      </c>
      <c r="F1070">
        <v>134.19999999999999</v>
      </c>
      <c r="G1070">
        <v>132.80000000000001</v>
      </c>
      <c r="H1070">
        <v>133.19999999999999</v>
      </c>
      <c r="I1070">
        <v>132.6</v>
      </c>
      <c r="J1070">
        <v>0.75075075075075082</v>
      </c>
      <c r="K1070">
        <v>0.15082956259428135</v>
      </c>
      <c r="L1070" t="s">
        <v>134</v>
      </c>
      <c r="M1070" t="s">
        <v>110</v>
      </c>
      <c r="N1070">
        <v>3</v>
      </c>
      <c r="O1070" t="s">
        <v>111</v>
      </c>
    </row>
    <row r="1071" spans="1:15" hidden="1" x14ac:dyDescent="0.35">
      <c r="A1071" t="s">
        <v>30</v>
      </c>
      <c r="B1071">
        <v>2017</v>
      </c>
      <c r="C1071" t="s">
        <v>36</v>
      </c>
      <c r="D1071" s="29">
        <v>42795</v>
      </c>
      <c r="E1071" t="s">
        <v>23</v>
      </c>
      <c r="F1071">
        <v>130.6</v>
      </c>
      <c r="G1071">
        <v>132.80000000000001</v>
      </c>
      <c r="H1071">
        <v>130.1</v>
      </c>
      <c r="I1071">
        <v>132.6</v>
      </c>
      <c r="J1071">
        <v>0.38431975403535745</v>
      </c>
      <c r="K1071">
        <v>0.15082956259428135</v>
      </c>
      <c r="L1071" t="s">
        <v>134</v>
      </c>
      <c r="M1071" t="s">
        <v>110</v>
      </c>
      <c r="N1071">
        <v>3</v>
      </c>
      <c r="O1071" t="s">
        <v>111</v>
      </c>
    </row>
    <row r="1072" spans="1:15" hidden="1" x14ac:dyDescent="0.35">
      <c r="A1072" t="s">
        <v>30</v>
      </c>
      <c r="B1072">
        <v>2017</v>
      </c>
      <c r="C1072" t="s">
        <v>36</v>
      </c>
      <c r="D1072" s="29">
        <v>42795</v>
      </c>
      <c r="E1072" t="s">
        <v>75</v>
      </c>
      <c r="F1072">
        <v>1598.7000000000003</v>
      </c>
      <c r="G1072">
        <v>132.80000000000001</v>
      </c>
      <c r="H1072">
        <v>1605.1000000000001</v>
      </c>
      <c r="I1072">
        <v>132.6</v>
      </c>
      <c r="J1072">
        <v>-0.39872905114945256</v>
      </c>
      <c r="K1072">
        <v>0.15082956259428135</v>
      </c>
      <c r="L1072" t="s">
        <v>134</v>
      </c>
      <c r="M1072" t="s">
        <v>110</v>
      </c>
      <c r="N1072">
        <v>3</v>
      </c>
      <c r="O1072" t="s">
        <v>111</v>
      </c>
    </row>
    <row r="1073" spans="1:15" hidden="1" x14ac:dyDescent="0.35">
      <c r="A1073" t="s">
        <v>34</v>
      </c>
      <c r="B1073">
        <v>2017</v>
      </c>
      <c r="C1073" t="s">
        <v>37</v>
      </c>
      <c r="D1073" s="29">
        <v>42826</v>
      </c>
      <c r="E1073" t="s">
        <v>23</v>
      </c>
      <c r="F1073">
        <v>128.1</v>
      </c>
      <c r="G1073">
        <v>131.1</v>
      </c>
      <c r="H1073">
        <v>127.8</v>
      </c>
      <c r="I1073">
        <v>130.9</v>
      </c>
      <c r="J1073">
        <v>0.23474178403755647</v>
      </c>
      <c r="K1073">
        <v>0.15278838808249703</v>
      </c>
      <c r="L1073" t="s">
        <v>134</v>
      </c>
      <c r="M1073" t="s">
        <v>124</v>
      </c>
      <c r="N1073">
        <v>4</v>
      </c>
      <c r="O1073" t="s">
        <v>132</v>
      </c>
    </row>
    <row r="1074" spans="1:15" hidden="1" x14ac:dyDescent="0.35">
      <c r="A1074" t="s">
        <v>34</v>
      </c>
      <c r="B1074">
        <v>2017</v>
      </c>
      <c r="C1074" t="s">
        <v>37</v>
      </c>
      <c r="D1074" s="29">
        <v>42826</v>
      </c>
      <c r="E1074" t="s">
        <v>21</v>
      </c>
      <c r="F1074">
        <v>129.80000000000001</v>
      </c>
      <c r="G1074">
        <v>131.1</v>
      </c>
      <c r="H1074">
        <v>129.1</v>
      </c>
      <c r="I1074">
        <v>130.9</v>
      </c>
      <c r="J1074">
        <v>0.54221533694811552</v>
      </c>
      <c r="K1074">
        <v>0.15278838808249703</v>
      </c>
      <c r="L1074" t="s">
        <v>134</v>
      </c>
      <c r="M1074" t="s">
        <v>124</v>
      </c>
      <c r="N1074">
        <v>4</v>
      </c>
      <c r="O1074" t="s">
        <v>132</v>
      </c>
    </row>
    <row r="1075" spans="1:15" hidden="1" x14ac:dyDescent="0.35">
      <c r="A1075" t="s">
        <v>34</v>
      </c>
      <c r="B1075">
        <v>2017</v>
      </c>
      <c r="C1075" t="s">
        <v>37</v>
      </c>
      <c r="D1075" s="29">
        <v>42826</v>
      </c>
      <c r="E1075" t="s">
        <v>84</v>
      </c>
      <c r="F1075">
        <v>255.5</v>
      </c>
      <c r="G1075">
        <v>131.1</v>
      </c>
      <c r="H1075">
        <v>255.2</v>
      </c>
      <c r="I1075">
        <v>130.9</v>
      </c>
      <c r="J1075">
        <v>0.11755485893417374</v>
      </c>
      <c r="K1075">
        <v>0.15278838808249703</v>
      </c>
      <c r="L1075" t="s">
        <v>134</v>
      </c>
      <c r="M1075" t="s">
        <v>124</v>
      </c>
      <c r="N1075">
        <v>4</v>
      </c>
      <c r="O1075" t="s">
        <v>132</v>
      </c>
    </row>
    <row r="1076" spans="1:15" hidden="1" x14ac:dyDescent="0.35">
      <c r="A1076" t="s">
        <v>34</v>
      </c>
      <c r="B1076">
        <v>2017</v>
      </c>
      <c r="C1076" t="s">
        <v>37</v>
      </c>
      <c r="D1076" s="29">
        <v>42826</v>
      </c>
      <c r="E1076" t="s">
        <v>83</v>
      </c>
      <c r="F1076">
        <v>521</v>
      </c>
      <c r="G1076">
        <v>131.1</v>
      </c>
      <c r="H1076">
        <v>519.9</v>
      </c>
      <c r="I1076">
        <v>130.9</v>
      </c>
      <c r="J1076">
        <v>0.21157914983651141</v>
      </c>
      <c r="K1076">
        <v>0.15278838808249703</v>
      </c>
      <c r="L1076" t="s">
        <v>134</v>
      </c>
      <c r="M1076" t="s">
        <v>124</v>
      </c>
      <c r="N1076">
        <v>4</v>
      </c>
      <c r="O1076" t="s">
        <v>132</v>
      </c>
    </row>
    <row r="1077" spans="1:15" hidden="1" x14ac:dyDescent="0.35">
      <c r="A1077" t="s">
        <v>34</v>
      </c>
      <c r="B1077">
        <v>2017</v>
      </c>
      <c r="C1077" t="s">
        <v>37</v>
      </c>
      <c r="D1077" s="29">
        <v>42826</v>
      </c>
      <c r="E1077" t="s">
        <v>82</v>
      </c>
      <c r="F1077">
        <v>382.79999999999995</v>
      </c>
      <c r="G1077">
        <v>131.1</v>
      </c>
      <c r="H1077">
        <v>382.5</v>
      </c>
      <c r="I1077">
        <v>130.9</v>
      </c>
      <c r="J1077">
        <v>7.8431372549007727E-2</v>
      </c>
      <c r="K1077">
        <v>0.15278838808249703</v>
      </c>
      <c r="L1077" t="s">
        <v>134</v>
      </c>
      <c r="M1077" t="s">
        <v>124</v>
      </c>
      <c r="N1077">
        <v>4</v>
      </c>
      <c r="O1077" t="s">
        <v>132</v>
      </c>
    </row>
    <row r="1078" spans="1:15" hidden="1" x14ac:dyDescent="0.35">
      <c r="A1078" t="s">
        <v>34</v>
      </c>
      <c r="B1078">
        <v>2017</v>
      </c>
      <c r="C1078" t="s">
        <v>37</v>
      </c>
      <c r="D1078" s="29">
        <v>42826</v>
      </c>
      <c r="E1078" t="s">
        <v>17</v>
      </c>
      <c r="F1078">
        <v>406.1</v>
      </c>
      <c r="G1078">
        <v>131.1</v>
      </c>
      <c r="H1078">
        <v>404.29999999999995</v>
      </c>
      <c r="I1078">
        <v>130.9</v>
      </c>
      <c r="J1078">
        <v>0.44521395003711811</v>
      </c>
      <c r="K1078">
        <v>0.15278838808249703</v>
      </c>
      <c r="L1078" t="s">
        <v>134</v>
      </c>
      <c r="M1078" t="s">
        <v>124</v>
      </c>
      <c r="N1078">
        <v>4</v>
      </c>
      <c r="O1078" t="s">
        <v>132</v>
      </c>
    </row>
    <row r="1079" spans="1:15" hidden="1" x14ac:dyDescent="0.35">
      <c r="A1079" t="s">
        <v>34</v>
      </c>
      <c r="B1079">
        <v>2017</v>
      </c>
      <c r="C1079" t="s">
        <v>37</v>
      </c>
      <c r="D1079" s="29">
        <v>42826</v>
      </c>
      <c r="E1079" t="s">
        <v>75</v>
      </c>
      <c r="F1079">
        <v>1591</v>
      </c>
      <c r="G1079">
        <v>131.1</v>
      </c>
      <c r="H1079">
        <v>1591.7</v>
      </c>
      <c r="I1079">
        <v>130.9</v>
      </c>
      <c r="J1079">
        <v>-4.3978136583529906E-2</v>
      </c>
      <c r="K1079">
        <v>0.15278838808249703</v>
      </c>
      <c r="L1079" t="s">
        <v>134</v>
      </c>
      <c r="M1079" t="s">
        <v>124</v>
      </c>
      <c r="N1079">
        <v>4</v>
      </c>
      <c r="O1079" t="s">
        <v>132</v>
      </c>
    </row>
    <row r="1080" spans="1:15" hidden="1" x14ac:dyDescent="0.35">
      <c r="A1080" t="s">
        <v>33</v>
      </c>
      <c r="B1080">
        <v>2017</v>
      </c>
      <c r="C1080" t="s">
        <v>37</v>
      </c>
      <c r="D1080" s="29">
        <v>42826</v>
      </c>
      <c r="E1080" t="s">
        <v>17</v>
      </c>
      <c r="F1080">
        <v>384.2</v>
      </c>
      <c r="G1080">
        <v>129.1</v>
      </c>
      <c r="H1080">
        <v>383.20000000000005</v>
      </c>
      <c r="I1080">
        <v>128.69999999999999</v>
      </c>
      <c r="J1080">
        <v>0.2609603340292127</v>
      </c>
      <c r="K1080">
        <v>0.31080031080031523</v>
      </c>
      <c r="L1080" t="s">
        <v>134</v>
      </c>
      <c r="M1080" t="s">
        <v>124</v>
      </c>
      <c r="N1080">
        <v>4</v>
      </c>
      <c r="O1080" t="s">
        <v>132</v>
      </c>
    </row>
    <row r="1081" spans="1:15" hidden="1" x14ac:dyDescent="0.35">
      <c r="A1081" t="s">
        <v>33</v>
      </c>
      <c r="B1081">
        <v>2017</v>
      </c>
      <c r="C1081" t="s">
        <v>37</v>
      </c>
      <c r="D1081" s="29">
        <v>42826</v>
      </c>
      <c r="E1081" t="s">
        <v>82</v>
      </c>
      <c r="F1081">
        <v>379.6</v>
      </c>
      <c r="G1081">
        <v>129.1</v>
      </c>
      <c r="H1081">
        <v>379.5</v>
      </c>
      <c r="I1081">
        <v>128.69999999999999</v>
      </c>
      <c r="J1081">
        <v>2.6350461133075823E-2</v>
      </c>
      <c r="K1081">
        <v>0.31080031080031523</v>
      </c>
      <c r="L1081" t="s">
        <v>134</v>
      </c>
      <c r="M1081" t="s">
        <v>124</v>
      </c>
      <c r="N1081">
        <v>4</v>
      </c>
      <c r="O1081" t="s">
        <v>132</v>
      </c>
    </row>
    <row r="1082" spans="1:15" hidden="1" x14ac:dyDescent="0.35">
      <c r="A1082" t="s">
        <v>33</v>
      </c>
      <c r="B1082">
        <v>2017</v>
      </c>
      <c r="C1082" t="s">
        <v>37</v>
      </c>
      <c r="D1082" s="29">
        <v>42826</v>
      </c>
      <c r="E1082" t="s">
        <v>83</v>
      </c>
      <c r="F1082">
        <v>516.6</v>
      </c>
      <c r="G1082">
        <v>129.1</v>
      </c>
      <c r="H1082">
        <v>515.20000000000005</v>
      </c>
      <c r="I1082">
        <v>128.69999999999999</v>
      </c>
      <c r="J1082">
        <v>0.27173913043477815</v>
      </c>
      <c r="K1082">
        <v>0.31080031080031523</v>
      </c>
      <c r="L1082" t="s">
        <v>134</v>
      </c>
      <c r="M1082" t="s">
        <v>124</v>
      </c>
      <c r="N1082">
        <v>4</v>
      </c>
      <c r="O1082" t="s">
        <v>132</v>
      </c>
    </row>
    <row r="1083" spans="1:15" hidden="1" x14ac:dyDescent="0.35">
      <c r="A1083" t="s">
        <v>33</v>
      </c>
      <c r="B1083">
        <v>2017</v>
      </c>
      <c r="C1083" t="s">
        <v>37</v>
      </c>
      <c r="D1083" s="29">
        <v>42826</v>
      </c>
      <c r="E1083" t="s">
        <v>84</v>
      </c>
      <c r="F1083">
        <v>248.5</v>
      </c>
      <c r="G1083">
        <v>129.1</v>
      </c>
      <c r="H1083">
        <v>248.2</v>
      </c>
      <c r="I1083">
        <v>128.69999999999999</v>
      </c>
      <c r="J1083">
        <v>0.12087026591458959</v>
      </c>
      <c r="K1083">
        <v>0.31080031080031523</v>
      </c>
      <c r="L1083" t="s">
        <v>134</v>
      </c>
      <c r="M1083" t="s">
        <v>124</v>
      </c>
      <c r="N1083">
        <v>4</v>
      </c>
      <c r="O1083" t="s">
        <v>132</v>
      </c>
    </row>
    <row r="1084" spans="1:15" hidden="1" x14ac:dyDescent="0.35">
      <c r="A1084" t="s">
        <v>33</v>
      </c>
      <c r="B1084">
        <v>2017</v>
      </c>
      <c r="C1084" t="s">
        <v>37</v>
      </c>
      <c r="D1084" s="29">
        <v>42826</v>
      </c>
      <c r="E1084" t="s">
        <v>21</v>
      </c>
      <c r="F1084">
        <v>121.4</v>
      </c>
      <c r="G1084">
        <v>129.1</v>
      </c>
      <c r="H1084">
        <v>120.8</v>
      </c>
      <c r="I1084">
        <v>128.69999999999999</v>
      </c>
      <c r="J1084">
        <v>0.49668874172186134</v>
      </c>
      <c r="K1084">
        <v>0.31080031080031523</v>
      </c>
      <c r="L1084" t="s">
        <v>134</v>
      </c>
      <c r="M1084" t="s">
        <v>124</v>
      </c>
      <c r="N1084">
        <v>4</v>
      </c>
      <c r="O1084" t="s">
        <v>132</v>
      </c>
    </row>
    <row r="1085" spans="1:15" hidden="1" x14ac:dyDescent="0.35">
      <c r="A1085" t="s">
        <v>33</v>
      </c>
      <c r="B1085">
        <v>2017</v>
      </c>
      <c r="C1085" t="s">
        <v>37</v>
      </c>
      <c r="D1085" s="29">
        <v>42826</v>
      </c>
      <c r="E1085" t="s">
        <v>23</v>
      </c>
      <c r="F1085">
        <v>123.4</v>
      </c>
      <c r="G1085">
        <v>129.1</v>
      </c>
      <c r="H1085">
        <v>123.1</v>
      </c>
      <c r="I1085">
        <v>128.69999999999999</v>
      </c>
      <c r="J1085">
        <v>0.24370430544273874</v>
      </c>
      <c r="K1085">
        <v>0.31080031080031523</v>
      </c>
      <c r="L1085" t="s">
        <v>134</v>
      </c>
      <c r="M1085" t="s">
        <v>124</v>
      </c>
      <c r="N1085">
        <v>4</v>
      </c>
      <c r="O1085" t="s">
        <v>132</v>
      </c>
    </row>
    <row r="1086" spans="1:15" hidden="1" x14ac:dyDescent="0.35">
      <c r="A1086" t="s">
        <v>33</v>
      </c>
      <c r="B1086">
        <v>2017</v>
      </c>
      <c r="C1086" t="s">
        <v>37</v>
      </c>
      <c r="D1086" s="29">
        <v>42826</v>
      </c>
      <c r="E1086" t="s">
        <v>75</v>
      </c>
      <c r="F1086">
        <v>1584.3</v>
      </c>
      <c r="G1086">
        <v>129.1</v>
      </c>
      <c r="H1086">
        <v>1582.1</v>
      </c>
      <c r="I1086">
        <v>128.69999999999999</v>
      </c>
      <c r="J1086">
        <v>0.13905568548132516</v>
      </c>
      <c r="K1086">
        <v>0.31080031080031523</v>
      </c>
      <c r="L1086" t="s">
        <v>134</v>
      </c>
      <c r="M1086" t="s">
        <v>124</v>
      </c>
      <c r="N1086">
        <v>4</v>
      </c>
      <c r="O1086" t="s">
        <v>132</v>
      </c>
    </row>
    <row r="1087" spans="1:15" hidden="1" x14ac:dyDescent="0.35">
      <c r="A1087" t="s">
        <v>30</v>
      </c>
      <c r="B1087">
        <v>2017</v>
      </c>
      <c r="C1087" t="s">
        <v>37</v>
      </c>
      <c r="D1087" s="29">
        <v>42826</v>
      </c>
      <c r="E1087" t="s">
        <v>17</v>
      </c>
      <c r="F1087">
        <v>420.80000000000007</v>
      </c>
      <c r="G1087">
        <v>132.9</v>
      </c>
      <c r="H1087">
        <v>418.59999999999997</v>
      </c>
      <c r="I1087">
        <v>132.80000000000001</v>
      </c>
      <c r="J1087">
        <v>0.52556139512663691</v>
      </c>
      <c r="K1087">
        <v>7.5301204819272813E-2</v>
      </c>
      <c r="L1087" t="s">
        <v>134</v>
      </c>
      <c r="M1087" t="s">
        <v>124</v>
      </c>
      <c r="N1087">
        <v>4</v>
      </c>
      <c r="O1087" t="s">
        <v>132</v>
      </c>
    </row>
    <row r="1088" spans="1:15" hidden="1" x14ac:dyDescent="0.35">
      <c r="A1088" t="s">
        <v>30</v>
      </c>
      <c r="B1088">
        <v>2017</v>
      </c>
      <c r="C1088" t="s">
        <v>37</v>
      </c>
      <c r="D1088" s="29">
        <v>42826</v>
      </c>
      <c r="E1088" t="s">
        <v>82</v>
      </c>
      <c r="F1088">
        <v>386.59999999999997</v>
      </c>
      <c r="G1088">
        <v>132.9</v>
      </c>
      <c r="H1088">
        <v>386.09999999999997</v>
      </c>
      <c r="I1088">
        <v>132.80000000000001</v>
      </c>
      <c r="J1088">
        <v>0.12950012950012951</v>
      </c>
      <c r="K1088">
        <v>7.5301204819272813E-2</v>
      </c>
      <c r="L1088" t="s">
        <v>134</v>
      </c>
      <c r="M1088" t="s">
        <v>124</v>
      </c>
      <c r="N1088">
        <v>4</v>
      </c>
      <c r="O1088" t="s">
        <v>132</v>
      </c>
    </row>
    <row r="1089" spans="1:15" hidden="1" x14ac:dyDescent="0.35">
      <c r="A1089" t="s">
        <v>30</v>
      </c>
      <c r="B1089">
        <v>2017</v>
      </c>
      <c r="C1089" t="s">
        <v>37</v>
      </c>
      <c r="D1089" s="29">
        <v>42826</v>
      </c>
      <c r="E1089" t="s">
        <v>83</v>
      </c>
      <c r="F1089">
        <v>526.4</v>
      </c>
      <c r="G1089">
        <v>132.9</v>
      </c>
      <c r="H1089">
        <v>525.6</v>
      </c>
      <c r="I1089">
        <v>132.80000000000001</v>
      </c>
      <c r="J1089">
        <v>0.15220700152206135</v>
      </c>
      <c r="K1089">
        <v>7.5301204819272813E-2</v>
      </c>
      <c r="L1089" t="s">
        <v>134</v>
      </c>
      <c r="M1089" t="s">
        <v>124</v>
      </c>
      <c r="N1089">
        <v>4</v>
      </c>
      <c r="O1089" t="s">
        <v>132</v>
      </c>
    </row>
    <row r="1090" spans="1:15" hidden="1" x14ac:dyDescent="0.35">
      <c r="A1090" t="s">
        <v>30</v>
      </c>
      <c r="B1090">
        <v>2017</v>
      </c>
      <c r="C1090" t="s">
        <v>37</v>
      </c>
      <c r="D1090" s="29">
        <v>42826</v>
      </c>
      <c r="E1090" t="s">
        <v>84</v>
      </c>
      <c r="F1090">
        <v>261.8</v>
      </c>
      <c r="G1090">
        <v>132.9</v>
      </c>
      <c r="H1090">
        <v>261.5</v>
      </c>
      <c r="I1090">
        <v>132.80000000000001</v>
      </c>
      <c r="J1090">
        <v>0.11472275334608464</v>
      </c>
      <c r="K1090">
        <v>7.5301204819272813E-2</v>
      </c>
      <c r="L1090" t="s">
        <v>134</v>
      </c>
      <c r="M1090" t="s">
        <v>124</v>
      </c>
      <c r="N1090">
        <v>4</v>
      </c>
      <c r="O1090" t="s">
        <v>132</v>
      </c>
    </row>
    <row r="1091" spans="1:15" hidden="1" x14ac:dyDescent="0.35">
      <c r="A1091" t="s">
        <v>30</v>
      </c>
      <c r="B1091">
        <v>2017</v>
      </c>
      <c r="C1091" t="s">
        <v>37</v>
      </c>
      <c r="D1091" s="29">
        <v>42826</v>
      </c>
      <c r="E1091" t="s">
        <v>21</v>
      </c>
      <c r="F1091">
        <v>135</v>
      </c>
      <c r="G1091">
        <v>132.9</v>
      </c>
      <c r="H1091">
        <v>134.19999999999999</v>
      </c>
      <c r="I1091">
        <v>132.80000000000001</v>
      </c>
      <c r="J1091">
        <v>0.59612518628912925</v>
      </c>
      <c r="K1091">
        <v>7.5301204819272813E-2</v>
      </c>
      <c r="L1091" t="s">
        <v>134</v>
      </c>
      <c r="M1091" t="s">
        <v>124</v>
      </c>
      <c r="N1091">
        <v>4</v>
      </c>
      <c r="O1091" t="s">
        <v>132</v>
      </c>
    </row>
    <row r="1092" spans="1:15" hidden="1" x14ac:dyDescent="0.35">
      <c r="A1092" t="s">
        <v>30</v>
      </c>
      <c r="B1092">
        <v>2017</v>
      </c>
      <c r="C1092" t="s">
        <v>37</v>
      </c>
      <c r="D1092" s="29">
        <v>42826</v>
      </c>
      <c r="E1092" t="s">
        <v>23</v>
      </c>
      <c r="F1092">
        <v>131</v>
      </c>
      <c r="G1092">
        <v>132.9</v>
      </c>
      <c r="H1092">
        <v>130.6</v>
      </c>
      <c r="I1092">
        <v>132.80000000000001</v>
      </c>
      <c r="J1092">
        <v>0.30627871362940712</v>
      </c>
      <c r="K1092">
        <v>7.5301204819272813E-2</v>
      </c>
      <c r="L1092" t="s">
        <v>134</v>
      </c>
      <c r="M1092" t="s">
        <v>124</v>
      </c>
      <c r="N1092">
        <v>4</v>
      </c>
      <c r="O1092" t="s">
        <v>132</v>
      </c>
    </row>
    <row r="1093" spans="1:15" hidden="1" x14ac:dyDescent="0.35">
      <c r="A1093" t="s">
        <v>30</v>
      </c>
      <c r="B1093">
        <v>2017</v>
      </c>
      <c r="C1093" t="s">
        <v>37</v>
      </c>
      <c r="D1093" s="29">
        <v>42826</v>
      </c>
      <c r="E1093" t="s">
        <v>75</v>
      </c>
      <c r="F1093">
        <v>1596.3</v>
      </c>
      <c r="G1093">
        <v>132.9</v>
      </c>
      <c r="H1093">
        <v>1598.7000000000003</v>
      </c>
      <c r="I1093">
        <v>132.80000000000001</v>
      </c>
      <c r="J1093">
        <v>-0.15012197410397937</v>
      </c>
      <c r="K1093">
        <v>7.5301204819272813E-2</v>
      </c>
      <c r="L1093" t="s">
        <v>134</v>
      </c>
      <c r="M1093" t="s">
        <v>124</v>
      </c>
      <c r="N1093">
        <v>4</v>
      </c>
      <c r="O1093" t="s">
        <v>132</v>
      </c>
    </row>
    <row r="1094" spans="1:15" hidden="1" x14ac:dyDescent="0.35">
      <c r="A1094" t="s">
        <v>34</v>
      </c>
      <c r="B1094">
        <v>2017</v>
      </c>
      <c r="C1094" t="s">
        <v>38</v>
      </c>
      <c r="D1094" s="29">
        <v>42856</v>
      </c>
      <c r="E1094" t="s">
        <v>23</v>
      </c>
      <c r="F1094">
        <v>128.4</v>
      </c>
      <c r="G1094">
        <v>131.4</v>
      </c>
      <c r="H1094">
        <v>128.1</v>
      </c>
      <c r="I1094">
        <v>131.1</v>
      </c>
      <c r="J1094">
        <v>0.23419203747073489</v>
      </c>
      <c r="K1094">
        <v>0.22883295194508876</v>
      </c>
      <c r="L1094" t="s">
        <v>134</v>
      </c>
      <c r="M1094" t="s">
        <v>124</v>
      </c>
      <c r="N1094">
        <v>5</v>
      </c>
      <c r="O1094" t="s">
        <v>38</v>
      </c>
    </row>
    <row r="1095" spans="1:15" hidden="1" x14ac:dyDescent="0.35">
      <c r="A1095" t="s">
        <v>34</v>
      </c>
      <c r="B1095">
        <v>2017</v>
      </c>
      <c r="C1095" t="s">
        <v>38</v>
      </c>
      <c r="D1095" s="29">
        <v>42856</v>
      </c>
      <c r="E1095" t="s">
        <v>21</v>
      </c>
      <c r="F1095">
        <v>129.4</v>
      </c>
      <c r="G1095">
        <v>131.4</v>
      </c>
      <c r="H1095">
        <v>129.80000000000001</v>
      </c>
      <c r="I1095">
        <v>131.1</v>
      </c>
      <c r="J1095">
        <v>-0.30816640986132948</v>
      </c>
      <c r="K1095">
        <v>0.22883295194508876</v>
      </c>
      <c r="L1095" t="s">
        <v>134</v>
      </c>
      <c r="M1095" t="s">
        <v>124</v>
      </c>
      <c r="N1095">
        <v>5</v>
      </c>
      <c r="O1095" t="s">
        <v>38</v>
      </c>
    </row>
    <row r="1096" spans="1:15" hidden="1" x14ac:dyDescent="0.35">
      <c r="A1096" t="s">
        <v>34</v>
      </c>
      <c r="B1096">
        <v>2017</v>
      </c>
      <c r="C1096" t="s">
        <v>38</v>
      </c>
      <c r="D1096" s="29">
        <v>42856</v>
      </c>
      <c r="E1096" t="s">
        <v>84</v>
      </c>
      <c r="F1096">
        <v>256.2</v>
      </c>
      <c r="G1096">
        <v>131.4</v>
      </c>
      <c r="H1096">
        <v>255.5</v>
      </c>
      <c r="I1096">
        <v>131.1</v>
      </c>
      <c r="J1096">
        <v>0.27397260273972157</v>
      </c>
      <c r="K1096">
        <v>0.22883295194508876</v>
      </c>
      <c r="L1096" t="s">
        <v>134</v>
      </c>
      <c r="M1096" t="s">
        <v>124</v>
      </c>
      <c r="N1096">
        <v>5</v>
      </c>
      <c r="O1096" t="s">
        <v>38</v>
      </c>
    </row>
    <row r="1097" spans="1:15" hidden="1" x14ac:dyDescent="0.35">
      <c r="A1097" t="s">
        <v>34</v>
      </c>
      <c r="B1097">
        <v>2017</v>
      </c>
      <c r="C1097" t="s">
        <v>38</v>
      </c>
      <c r="D1097" s="29">
        <v>42856</v>
      </c>
      <c r="E1097" t="s">
        <v>83</v>
      </c>
      <c r="F1097">
        <v>522.5</v>
      </c>
      <c r="G1097">
        <v>131.4</v>
      </c>
      <c r="H1097">
        <v>521</v>
      </c>
      <c r="I1097">
        <v>131.1</v>
      </c>
      <c r="J1097">
        <v>0.28790786948176583</v>
      </c>
      <c r="K1097">
        <v>0.22883295194508876</v>
      </c>
      <c r="L1097" t="s">
        <v>134</v>
      </c>
      <c r="M1097" t="s">
        <v>124</v>
      </c>
      <c r="N1097">
        <v>5</v>
      </c>
      <c r="O1097" t="s">
        <v>38</v>
      </c>
    </row>
    <row r="1098" spans="1:15" hidden="1" x14ac:dyDescent="0.35">
      <c r="A1098" t="s">
        <v>34</v>
      </c>
      <c r="B1098">
        <v>2017</v>
      </c>
      <c r="C1098" t="s">
        <v>38</v>
      </c>
      <c r="D1098" s="29">
        <v>42856</v>
      </c>
      <c r="E1098" t="s">
        <v>82</v>
      </c>
      <c r="F1098">
        <v>383.6</v>
      </c>
      <c r="G1098">
        <v>131.4</v>
      </c>
      <c r="H1098">
        <v>382.79999999999995</v>
      </c>
      <c r="I1098">
        <v>131.1</v>
      </c>
      <c r="J1098">
        <v>0.20898641588298544</v>
      </c>
      <c r="K1098">
        <v>0.22883295194508876</v>
      </c>
      <c r="L1098" t="s">
        <v>134</v>
      </c>
      <c r="M1098" t="s">
        <v>124</v>
      </c>
      <c r="N1098">
        <v>5</v>
      </c>
      <c r="O1098" t="s">
        <v>38</v>
      </c>
    </row>
    <row r="1099" spans="1:15" hidden="1" x14ac:dyDescent="0.35">
      <c r="A1099" t="s">
        <v>34</v>
      </c>
      <c r="B1099">
        <v>2017</v>
      </c>
      <c r="C1099" t="s">
        <v>38</v>
      </c>
      <c r="D1099" s="29">
        <v>42856</v>
      </c>
      <c r="E1099" t="s">
        <v>17</v>
      </c>
      <c r="F1099">
        <v>406.8</v>
      </c>
      <c r="G1099">
        <v>131.4</v>
      </c>
      <c r="H1099">
        <v>406.1</v>
      </c>
      <c r="I1099">
        <v>131.1</v>
      </c>
      <c r="J1099">
        <v>0.17237133710908362</v>
      </c>
      <c r="K1099">
        <v>0.22883295194508876</v>
      </c>
      <c r="L1099" t="s">
        <v>134</v>
      </c>
      <c r="M1099" t="s">
        <v>124</v>
      </c>
      <c r="N1099">
        <v>5</v>
      </c>
      <c r="O1099" t="s">
        <v>38</v>
      </c>
    </row>
    <row r="1100" spans="1:15" hidden="1" x14ac:dyDescent="0.35">
      <c r="A1100" t="s">
        <v>34</v>
      </c>
      <c r="B1100">
        <v>2017</v>
      </c>
      <c r="C1100" t="s">
        <v>38</v>
      </c>
      <c r="D1100" s="29">
        <v>42856</v>
      </c>
      <c r="E1100" t="s">
        <v>75</v>
      </c>
      <c r="F1100">
        <v>1592.0000000000002</v>
      </c>
      <c r="G1100">
        <v>131.4</v>
      </c>
      <c r="H1100">
        <v>1591</v>
      </c>
      <c r="I1100">
        <v>131.1</v>
      </c>
      <c r="J1100">
        <v>6.2853551225658541E-2</v>
      </c>
      <c r="K1100">
        <v>0.22883295194508876</v>
      </c>
      <c r="L1100" t="s">
        <v>134</v>
      </c>
      <c r="M1100" t="s">
        <v>124</v>
      </c>
      <c r="N1100">
        <v>5</v>
      </c>
      <c r="O1100" t="s">
        <v>38</v>
      </c>
    </row>
    <row r="1101" spans="1:15" hidden="1" x14ac:dyDescent="0.35">
      <c r="A1101" t="s">
        <v>33</v>
      </c>
      <c r="B1101">
        <v>2017</v>
      </c>
      <c r="C1101" t="s">
        <v>38</v>
      </c>
      <c r="D1101" s="29">
        <v>42856</v>
      </c>
      <c r="E1101" t="s">
        <v>17</v>
      </c>
      <c r="F1101">
        <v>384.9</v>
      </c>
      <c r="G1101">
        <v>129.30000000000001</v>
      </c>
      <c r="H1101">
        <v>384.2</v>
      </c>
      <c r="I1101">
        <v>129.1</v>
      </c>
      <c r="J1101">
        <v>0.18219677251431252</v>
      </c>
      <c r="K1101">
        <v>0.15491866769947099</v>
      </c>
      <c r="L1101" t="s">
        <v>134</v>
      </c>
      <c r="M1101" t="s">
        <v>124</v>
      </c>
      <c r="N1101">
        <v>5</v>
      </c>
      <c r="O1101" t="s">
        <v>38</v>
      </c>
    </row>
    <row r="1102" spans="1:15" hidden="1" x14ac:dyDescent="0.35">
      <c r="A1102" t="s">
        <v>33</v>
      </c>
      <c r="B1102">
        <v>2017</v>
      </c>
      <c r="C1102" t="s">
        <v>38</v>
      </c>
      <c r="D1102" s="29">
        <v>42856</v>
      </c>
      <c r="E1102" t="s">
        <v>82</v>
      </c>
      <c r="F1102">
        <v>380.2</v>
      </c>
      <c r="G1102">
        <v>129.30000000000001</v>
      </c>
      <c r="H1102">
        <v>379.6</v>
      </c>
      <c r="I1102">
        <v>129.1</v>
      </c>
      <c r="J1102">
        <v>0.15806111696521755</v>
      </c>
      <c r="K1102">
        <v>0.15491866769947099</v>
      </c>
      <c r="L1102" t="s">
        <v>134</v>
      </c>
      <c r="M1102" t="s">
        <v>124</v>
      </c>
      <c r="N1102">
        <v>5</v>
      </c>
      <c r="O1102" t="s">
        <v>38</v>
      </c>
    </row>
    <row r="1103" spans="1:15" hidden="1" x14ac:dyDescent="0.35">
      <c r="A1103" t="s">
        <v>33</v>
      </c>
      <c r="B1103">
        <v>2017</v>
      </c>
      <c r="C1103" t="s">
        <v>38</v>
      </c>
      <c r="D1103" s="29">
        <v>42856</v>
      </c>
      <c r="E1103" t="s">
        <v>83</v>
      </c>
      <c r="F1103">
        <v>516.90000000000009</v>
      </c>
      <c r="G1103">
        <v>129.30000000000001</v>
      </c>
      <c r="H1103">
        <v>516.6</v>
      </c>
      <c r="I1103">
        <v>129.1</v>
      </c>
      <c r="J1103">
        <v>5.8072009291534693E-2</v>
      </c>
      <c r="K1103">
        <v>0.15491866769947099</v>
      </c>
      <c r="L1103" t="s">
        <v>134</v>
      </c>
      <c r="M1103" t="s">
        <v>124</v>
      </c>
      <c r="N1103">
        <v>5</v>
      </c>
      <c r="O1103" t="s">
        <v>38</v>
      </c>
    </row>
    <row r="1104" spans="1:15" hidden="1" x14ac:dyDescent="0.35">
      <c r="A1104" t="s">
        <v>33</v>
      </c>
      <c r="B1104">
        <v>2017</v>
      </c>
      <c r="C1104" t="s">
        <v>38</v>
      </c>
      <c r="D1104" s="29">
        <v>42856</v>
      </c>
      <c r="E1104" t="s">
        <v>84</v>
      </c>
      <c r="F1104">
        <v>249.1</v>
      </c>
      <c r="G1104">
        <v>129.30000000000001</v>
      </c>
      <c r="H1104">
        <v>248.5</v>
      </c>
      <c r="I1104">
        <v>129.1</v>
      </c>
      <c r="J1104">
        <v>0.2414486921529152</v>
      </c>
      <c r="K1104">
        <v>0.15491866769947099</v>
      </c>
      <c r="L1104" t="s">
        <v>134</v>
      </c>
      <c r="M1104" t="s">
        <v>124</v>
      </c>
      <c r="N1104">
        <v>5</v>
      </c>
      <c r="O1104" t="s">
        <v>38</v>
      </c>
    </row>
    <row r="1105" spans="1:15" hidden="1" x14ac:dyDescent="0.35">
      <c r="A1105" t="s">
        <v>33</v>
      </c>
      <c r="B1105">
        <v>2017</v>
      </c>
      <c r="C1105" t="s">
        <v>38</v>
      </c>
      <c r="D1105" s="29">
        <v>42856</v>
      </c>
      <c r="E1105" t="s">
        <v>21</v>
      </c>
      <c r="F1105">
        <v>120.1</v>
      </c>
      <c r="G1105">
        <v>129.30000000000001</v>
      </c>
      <c r="H1105">
        <v>121.4</v>
      </c>
      <c r="I1105">
        <v>129.1</v>
      </c>
      <c r="J1105">
        <v>-1.0708401976935842</v>
      </c>
      <c r="K1105">
        <v>0.15491866769947099</v>
      </c>
      <c r="L1105" t="s">
        <v>134</v>
      </c>
      <c r="M1105" t="s">
        <v>124</v>
      </c>
      <c r="N1105">
        <v>5</v>
      </c>
      <c r="O1105" t="s">
        <v>38</v>
      </c>
    </row>
    <row r="1106" spans="1:15" hidden="1" x14ac:dyDescent="0.35">
      <c r="A1106" t="s">
        <v>33</v>
      </c>
      <c r="B1106">
        <v>2017</v>
      </c>
      <c r="C1106" t="s">
        <v>38</v>
      </c>
      <c r="D1106" s="29">
        <v>42856</v>
      </c>
      <c r="E1106" t="s">
        <v>23</v>
      </c>
      <c r="F1106">
        <v>123.6</v>
      </c>
      <c r="G1106">
        <v>129.30000000000001</v>
      </c>
      <c r="H1106">
        <v>123.4</v>
      </c>
      <c r="I1106">
        <v>129.1</v>
      </c>
      <c r="J1106">
        <v>0.16207455429496648</v>
      </c>
      <c r="K1106">
        <v>0.15491866769947099</v>
      </c>
      <c r="L1106" t="s">
        <v>134</v>
      </c>
      <c r="M1106" t="s">
        <v>124</v>
      </c>
      <c r="N1106">
        <v>5</v>
      </c>
      <c r="O1106" t="s">
        <v>38</v>
      </c>
    </row>
    <row r="1107" spans="1:15" hidden="1" x14ac:dyDescent="0.35">
      <c r="A1107" t="s">
        <v>33</v>
      </c>
      <c r="B1107">
        <v>2017</v>
      </c>
      <c r="C1107" t="s">
        <v>38</v>
      </c>
      <c r="D1107" s="29">
        <v>42856</v>
      </c>
      <c r="E1107" t="s">
        <v>75</v>
      </c>
      <c r="F1107">
        <v>1585.8</v>
      </c>
      <c r="G1107">
        <v>129.30000000000001</v>
      </c>
      <c r="H1107">
        <v>1584.3</v>
      </c>
      <c r="I1107">
        <v>129.1</v>
      </c>
      <c r="J1107">
        <v>9.4679038060973303E-2</v>
      </c>
      <c r="K1107">
        <v>0.15491866769947099</v>
      </c>
      <c r="L1107" t="s">
        <v>134</v>
      </c>
      <c r="M1107" t="s">
        <v>124</v>
      </c>
      <c r="N1107">
        <v>5</v>
      </c>
      <c r="O1107" t="s">
        <v>38</v>
      </c>
    </row>
    <row r="1108" spans="1:15" hidden="1" x14ac:dyDescent="0.35">
      <c r="A1108" t="s">
        <v>30</v>
      </c>
      <c r="B1108">
        <v>2017</v>
      </c>
      <c r="C1108" t="s">
        <v>38</v>
      </c>
      <c r="D1108" s="29">
        <v>42856</v>
      </c>
      <c r="E1108" t="s">
        <v>17</v>
      </c>
      <c r="F1108">
        <v>421.6</v>
      </c>
      <c r="G1108">
        <v>133.30000000000001</v>
      </c>
      <c r="H1108">
        <v>420.80000000000007</v>
      </c>
      <c r="I1108">
        <v>132.9</v>
      </c>
      <c r="J1108">
        <v>0.1901140684410538</v>
      </c>
      <c r="K1108">
        <v>0.30097817908202085</v>
      </c>
      <c r="L1108" t="s">
        <v>134</v>
      </c>
      <c r="M1108" t="s">
        <v>124</v>
      </c>
      <c r="N1108">
        <v>5</v>
      </c>
      <c r="O1108" t="s">
        <v>38</v>
      </c>
    </row>
    <row r="1109" spans="1:15" hidden="1" x14ac:dyDescent="0.35">
      <c r="A1109" t="s">
        <v>30</v>
      </c>
      <c r="B1109">
        <v>2017</v>
      </c>
      <c r="C1109" t="s">
        <v>38</v>
      </c>
      <c r="D1109" s="29">
        <v>42856</v>
      </c>
      <c r="E1109" t="s">
        <v>82</v>
      </c>
      <c r="F1109">
        <v>387.8</v>
      </c>
      <c r="G1109">
        <v>133.30000000000001</v>
      </c>
      <c r="H1109">
        <v>386.59999999999997</v>
      </c>
      <c r="I1109">
        <v>132.9</v>
      </c>
      <c r="J1109">
        <v>0.31039834454217424</v>
      </c>
      <c r="K1109">
        <v>0.30097817908202085</v>
      </c>
      <c r="L1109" t="s">
        <v>134</v>
      </c>
      <c r="M1109" t="s">
        <v>124</v>
      </c>
      <c r="N1109">
        <v>5</v>
      </c>
      <c r="O1109" t="s">
        <v>38</v>
      </c>
    </row>
    <row r="1110" spans="1:15" hidden="1" x14ac:dyDescent="0.35">
      <c r="A1110" t="s">
        <v>30</v>
      </c>
      <c r="B1110">
        <v>2017</v>
      </c>
      <c r="C1110" t="s">
        <v>38</v>
      </c>
      <c r="D1110" s="29">
        <v>42856</v>
      </c>
      <c r="E1110" t="s">
        <v>83</v>
      </c>
      <c r="F1110">
        <v>528.90000000000009</v>
      </c>
      <c r="G1110">
        <v>133.30000000000001</v>
      </c>
      <c r="H1110">
        <v>526.4</v>
      </c>
      <c r="I1110">
        <v>132.9</v>
      </c>
      <c r="J1110">
        <v>0.47492401215807628</v>
      </c>
      <c r="K1110">
        <v>0.30097817908202085</v>
      </c>
      <c r="L1110" t="s">
        <v>134</v>
      </c>
      <c r="M1110" t="s">
        <v>124</v>
      </c>
      <c r="N1110">
        <v>5</v>
      </c>
      <c r="O1110" t="s">
        <v>38</v>
      </c>
    </row>
    <row r="1111" spans="1:15" hidden="1" x14ac:dyDescent="0.35">
      <c r="A1111" t="s">
        <v>30</v>
      </c>
      <c r="B1111">
        <v>2017</v>
      </c>
      <c r="C1111" t="s">
        <v>38</v>
      </c>
      <c r="D1111" s="29">
        <v>42856</v>
      </c>
      <c r="E1111" t="s">
        <v>84</v>
      </c>
      <c r="F1111">
        <v>262.8</v>
      </c>
      <c r="G1111">
        <v>133.30000000000001</v>
      </c>
      <c r="H1111">
        <v>261.8</v>
      </c>
      <c r="I1111">
        <v>132.9</v>
      </c>
      <c r="J1111">
        <v>0.3819709702062643</v>
      </c>
      <c r="K1111">
        <v>0.30097817908202085</v>
      </c>
      <c r="L1111" t="s">
        <v>134</v>
      </c>
      <c r="M1111" t="s">
        <v>124</v>
      </c>
      <c r="N1111">
        <v>5</v>
      </c>
      <c r="O1111" t="s">
        <v>38</v>
      </c>
    </row>
    <row r="1112" spans="1:15" hidden="1" x14ac:dyDescent="0.35">
      <c r="A1112" t="s">
        <v>30</v>
      </c>
      <c r="B1112">
        <v>2017</v>
      </c>
      <c r="C1112" t="s">
        <v>38</v>
      </c>
      <c r="D1112" s="29">
        <v>42856</v>
      </c>
      <c r="E1112" t="s">
        <v>21</v>
      </c>
      <c r="F1112">
        <v>135</v>
      </c>
      <c r="G1112">
        <v>133.30000000000001</v>
      </c>
      <c r="H1112">
        <v>135</v>
      </c>
      <c r="I1112">
        <v>132.9</v>
      </c>
      <c r="J1112">
        <v>0</v>
      </c>
      <c r="K1112">
        <v>0.30097817908202085</v>
      </c>
      <c r="L1112" t="s">
        <v>134</v>
      </c>
      <c r="M1112" t="s">
        <v>124</v>
      </c>
      <c r="N1112">
        <v>5</v>
      </c>
      <c r="O1112" t="s">
        <v>38</v>
      </c>
    </row>
    <row r="1113" spans="1:15" hidden="1" x14ac:dyDescent="0.35">
      <c r="A1113" t="s">
        <v>30</v>
      </c>
      <c r="B1113">
        <v>2017</v>
      </c>
      <c r="C1113" t="s">
        <v>38</v>
      </c>
      <c r="D1113" s="29">
        <v>42856</v>
      </c>
      <c r="E1113" t="s">
        <v>23</v>
      </c>
      <c r="F1113">
        <v>131.4</v>
      </c>
      <c r="G1113">
        <v>133.30000000000001</v>
      </c>
      <c r="H1113">
        <v>131</v>
      </c>
      <c r="I1113">
        <v>132.9</v>
      </c>
      <c r="J1113">
        <v>0.30534351145038602</v>
      </c>
      <c r="K1113">
        <v>0.30097817908202085</v>
      </c>
      <c r="L1113" t="s">
        <v>134</v>
      </c>
      <c r="M1113" t="s">
        <v>124</v>
      </c>
      <c r="N1113">
        <v>5</v>
      </c>
      <c r="O1113" t="s">
        <v>38</v>
      </c>
    </row>
    <row r="1114" spans="1:15" hidden="1" x14ac:dyDescent="0.35">
      <c r="A1114" t="s">
        <v>30</v>
      </c>
      <c r="B1114">
        <v>2017</v>
      </c>
      <c r="C1114" t="s">
        <v>38</v>
      </c>
      <c r="D1114" s="29">
        <v>42856</v>
      </c>
      <c r="E1114" t="s">
        <v>75</v>
      </c>
      <c r="F1114">
        <v>1597.1999999999996</v>
      </c>
      <c r="G1114">
        <v>133.30000000000001</v>
      </c>
      <c r="H1114">
        <v>1596.3</v>
      </c>
      <c r="I1114">
        <v>132.9</v>
      </c>
      <c r="J1114">
        <v>5.6380379627866697E-2</v>
      </c>
      <c r="K1114">
        <v>0.30097817908202085</v>
      </c>
      <c r="L1114" t="s">
        <v>134</v>
      </c>
      <c r="M1114" t="s">
        <v>124</v>
      </c>
      <c r="N1114">
        <v>5</v>
      </c>
      <c r="O1114" t="s">
        <v>38</v>
      </c>
    </row>
    <row r="1115" spans="1:15" hidden="1" x14ac:dyDescent="0.35">
      <c r="A1115" t="s">
        <v>34</v>
      </c>
      <c r="B1115">
        <v>2017</v>
      </c>
      <c r="C1115" t="s">
        <v>39</v>
      </c>
      <c r="D1115" s="29">
        <v>42887</v>
      </c>
      <c r="E1115" t="s">
        <v>23</v>
      </c>
      <c r="F1115">
        <v>128.5</v>
      </c>
      <c r="G1115">
        <v>132</v>
      </c>
      <c r="H1115">
        <v>128.4</v>
      </c>
      <c r="I1115">
        <v>131.4</v>
      </c>
      <c r="J1115">
        <v>7.7881619937690272E-2</v>
      </c>
      <c r="K1115">
        <v>0.45662100456620569</v>
      </c>
      <c r="L1115" t="s">
        <v>134</v>
      </c>
      <c r="M1115" t="s">
        <v>124</v>
      </c>
      <c r="N1115">
        <v>6</v>
      </c>
      <c r="O1115" t="s">
        <v>133</v>
      </c>
    </row>
    <row r="1116" spans="1:15" hidden="1" x14ac:dyDescent="0.35">
      <c r="A1116" t="s">
        <v>34</v>
      </c>
      <c r="B1116">
        <v>2017</v>
      </c>
      <c r="C1116" t="s">
        <v>39</v>
      </c>
      <c r="D1116" s="29">
        <v>42887</v>
      </c>
      <c r="E1116" t="s">
        <v>21</v>
      </c>
      <c r="F1116">
        <v>128.80000000000001</v>
      </c>
      <c r="G1116">
        <v>132</v>
      </c>
      <c r="H1116">
        <v>129.4</v>
      </c>
      <c r="I1116">
        <v>131.4</v>
      </c>
      <c r="J1116">
        <v>-0.46367851622874362</v>
      </c>
      <c r="K1116">
        <v>0.45662100456620569</v>
      </c>
      <c r="L1116" t="s">
        <v>134</v>
      </c>
      <c r="M1116" t="s">
        <v>124</v>
      </c>
      <c r="N1116">
        <v>6</v>
      </c>
      <c r="O1116" t="s">
        <v>133</v>
      </c>
    </row>
    <row r="1117" spans="1:15" hidden="1" x14ac:dyDescent="0.35">
      <c r="A1117" t="s">
        <v>34</v>
      </c>
      <c r="B1117">
        <v>2017</v>
      </c>
      <c r="C1117" t="s">
        <v>39</v>
      </c>
      <c r="D1117" s="29">
        <v>42887</v>
      </c>
      <c r="E1117" t="s">
        <v>84</v>
      </c>
      <c r="F1117">
        <v>256.7</v>
      </c>
      <c r="G1117">
        <v>132</v>
      </c>
      <c r="H1117">
        <v>256.2</v>
      </c>
      <c r="I1117">
        <v>131.4</v>
      </c>
      <c r="J1117">
        <v>0.19516003122560499</v>
      </c>
      <c r="K1117">
        <v>0.45662100456620569</v>
      </c>
      <c r="L1117" t="s">
        <v>134</v>
      </c>
      <c r="M1117" t="s">
        <v>124</v>
      </c>
      <c r="N1117">
        <v>6</v>
      </c>
      <c r="O1117" t="s">
        <v>133</v>
      </c>
    </row>
    <row r="1118" spans="1:15" hidden="1" x14ac:dyDescent="0.35">
      <c r="A1118" t="s">
        <v>34</v>
      </c>
      <c r="B1118">
        <v>2017</v>
      </c>
      <c r="C1118" t="s">
        <v>39</v>
      </c>
      <c r="D1118" s="29">
        <v>42887</v>
      </c>
      <c r="E1118" t="s">
        <v>83</v>
      </c>
      <c r="F1118">
        <v>523.6</v>
      </c>
      <c r="G1118">
        <v>132</v>
      </c>
      <c r="H1118">
        <v>522.5</v>
      </c>
      <c r="I1118">
        <v>131.4</v>
      </c>
      <c r="J1118">
        <v>0.210526315789478</v>
      </c>
      <c r="K1118">
        <v>0.45662100456620569</v>
      </c>
      <c r="L1118" t="s">
        <v>134</v>
      </c>
      <c r="M1118" t="s">
        <v>124</v>
      </c>
      <c r="N1118">
        <v>6</v>
      </c>
      <c r="O1118" t="s">
        <v>133</v>
      </c>
    </row>
    <row r="1119" spans="1:15" hidden="1" x14ac:dyDescent="0.35">
      <c r="A1119" t="s">
        <v>34</v>
      </c>
      <c r="B1119">
        <v>2017</v>
      </c>
      <c r="C1119" t="s">
        <v>39</v>
      </c>
      <c r="D1119" s="29">
        <v>42887</v>
      </c>
      <c r="E1119" t="s">
        <v>82</v>
      </c>
      <c r="F1119">
        <v>383.3</v>
      </c>
      <c r="G1119">
        <v>132</v>
      </c>
      <c r="H1119">
        <v>383.6</v>
      </c>
      <c r="I1119">
        <v>131.4</v>
      </c>
      <c r="J1119">
        <v>-7.8206465067781894E-2</v>
      </c>
      <c r="K1119">
        <v>0.45662100456620569</v>
      </c>
      <c r="L1119" t="s">
        <v>134</v>
      </c>
      <c r="M1119" t="s">
        <v>124</v>
      </c>
      <c r="N1119">
        <v>6</v>
      </c>
      <c r="O1119" t="s">
        <v>133</v>
      </c>
    </row>
    <row r="1120" spans="1:15" hidden="1" x14ac:dyDescent="0.35">
      <c r="A1120" t="s">
        <v>34</v>
      </c>
      <c r="B1120">
        <v>2017</v>
      </c>
      <c r="C1120" t="s">
        <v>39</v>
      </c>
      <c r="D1120" s="29">
        <v>42887</v>
      </c>
      <c r="E1120" t="s">
        <v>17</v>
      </c>
      <c r="F1120">
        <v>407.7</v>
      </c>
      <c r="G1120">
        <v>132</v>
      </c>
      <c r="H1120">
        <v>406.8</v>
      </c>
      <c r="I1120">
        <v>131.4</v>
      </c>
      <c r="J1120">
        <v>0.22123893805309175</v>
      </c>
      <c r="K1120">
        <v>0.45662100456620569</v>
      </c>
      <c r="L1120" t="s">
        <v>134</v>
      </c>
      <c r="M1120" t="s">
        <v>124</v>
      </c>
      <c r="N1120">
        <v>6</v>
      </c>
      <c r="O1120" t="s">
        <v>133</v>
      </c>
    </row>
    <row r="1121" spans="1:15" hidden="1" x14ac:dyDescent="0.35">
      <c r="A1121" t="s">
        <v>34</v>
      </c>
      <c r="B1121">
        <v>2017</v>
      </c>
      <c r="C1121" t="s">
        <v>39</v>
      </c>
      <c r="D1121" s="29">
        <v>42887</v>
      </c>
      <c r="E1121" t="s">
        <v>75</v>
      </c>
      <c r="F1121">
        <v>1606.9</v>
      </c>
      <c r="G1121">
        <v>132</v>
      </c>
      <c r="H1121">
        <v>1592.0000000000002</v>
      </c>
      <c r="I1121">
        <v>131.4</v>
      </c>
      <c r="J1121">
        <v>0.93592964824119729</v>
      </c>
      <c r="K1121">
        <v>0.45662100456620569</v>
      </c>
      <c r="L1121" t="s">
        <v>134</v>
      </c>
      <c r="M1121" t="s">
        <v>124</v>
      </c>
      <c r="N1121">
        <v>6</v>
      </c>
      <c r="O1121" t="s">
        <v>133</v>
      </c>
    </row>
    <row r="1122" spans="1:15" hidden="1" x14ac:dyDescent="0.35">
      <c r="A1122" t="s">
        <v>33</v>
      </c>
      <c r="B1122">
        <v>2017</v>
      </c>
      <c r="C1122" t="s">
        <v>39</v>
      </c>
      <c r="D1122" s="29">
        <v>42887</v>
      </c>
      <c r="E1122" t="s">
        <v>17</v>
      </c>
      <c r="F1122">
        <v>384.9</v>
      </c>
      <c r="G1122">
        <v>129.9</v>
      </c>
      <c r="H1122">
        <v>384.9</v>
      </c>
      <c r="I1122">
        <v>129.30000000000001</v>
      </c>
      <c r="J1122">
        <v>0</v>
      </c>
      <c r="K1122">
        <v>0.46403712296983313</v>
      </c>
      <c r="L1122" t="s">
        <v>134</v>
      </c>
      <c r="M1122" t="s">
        <v>124</v>
      </c>
      <c r="N1122">
        <v>6</v>
      </c>
      <c r="O1122" t="s">
        <v>133</v>
      </c>
    </row>
    <row r="1123" spans="1:15" hidden="1" x14ac:dyDescent="0.35">
      <c r="A1123" t="s">
        <v>33</v>
      </c>
      <c r="B1123">
        <v>2017</v>
      </c>
      <c r="C1123" t="s">
        <v>39</v>
      </c>
      <c r="D1123" s="29">
        <v>42887</v>
      </c>
      <c r="E1123" t="s">
        <v>82</v>
      </c>
      <c r="F1123">
        <v>379.6</v>
      </c>
      <c r="G1123">
        <v>129.9</v>
      </c>
      <c r="H1123">
        <v>380.2</v>
      </c>
      <c r="I1123">
        <v>129.30000000000001</v>
      </c>
      <c r="J1123">
        <v>-0.15781167806416779</v>
      </c>
      <c r="K1123">
        <v>0.46403712296983313</v>
      </c>
      <c r="L1123" t="s">
        <v>134</v>
      </c>
      <c r="M1123" t="s">
        <v>124</v>
      </c>
      <c r="N1123">
        <v>6</v>
      </c>
      <c r="O1123" t="s">
        <v>133</v>
      </c>
    </row>
    <row r="1124" spans="1:15" hidden="1" x14ac:dyDescent="0.35">
      <c r="A1124" t="s">
        <v>33</v>
      </c>
      <c r="B1124">
        <v>2017</v>
      </c>
      <c r="C1124" t="s">
        <v>39</v>
      </c>
      <c r="D1124" s="29">
        <v>42887</v>
      </c>
      <c r="E1124" t="s">
        <v>83</v>
      </c>
      <c r="F1124">
        <v>518.20000000000005</v>
      </c>
      <c r="G1124">
        <v>129.9</v>
      </c>
      <c r="H1124">
        <v>516.90000000000009</v>
      </c>
      <c r="I1124">
        <v>129.30000000000001</v>
      </c>
      <c r="J1124">
        <v>0.25149932288642951</v>
      </c>
      <c r="K1124">
        <v>0.46403712296983313</v>
      </c>
      <c r="L1124" t="s">
        <v>134</v>
      </c>
      <c r="M1124" t="s">
        <v>124</v>
      </c>
      <c r="N1124">
        <v>6</v>
      </c>
      <c r="O1124" t="s">
        <v>133</v>
      </c>
    </row>
    <row r="1125" spans="1:15" hidden="1" x14ac:dyDescent="0.35">
      <c r="A1125" t="s">
        <v>33</v>
      </c>
      <c r="B1125">
        <v>2017</v>
      </c>
      <c r="C1125" t="s">
        <v>39</v>
      </c>
      <c r="D1125" s="29">
        <v>42887</v>
      </c>
      <c r="E1125" t="s">
        <v>84</v>
      </c>
      <c r="F1125">
        <v>249.5</v>
      </c>
      <c r="G1125">
        <v>129.9</v>
      </c>
      <c r="H1125">
        <v>249.1</v>
      </c>
      <c r="I1125">
        <v>129.30000000000001</v>
      </c>
      <c r="J1125">
        <v>0.16057808109193322</v>
      </c>
      <c r="K1125">
        <v>0.46403712296983313</v>
      </c>
      <c r="L1125" t="s">
        <v>134</v>
      </c>
      <c r="M1125" t="s">
        <v>124</v>
      </c>
      <c r="N1125">
        <v>6</v>
      </c>
      <c r="O1125" t="s">
        <v>133</v>
      </c>
    </row>
    <row r="1126" spans="1:15" hidden="1" x14ac:dyDescent="0.35">
      <c r="A1126" t="s">
        <v>33</v>
      </c>
      <c r="B1126">
        <v>2017</v>
      </c>
      <c r="C1126" t="s">
        <v>39</v>
      </c>
      <c r="D1126" s="29">
        <v>42887</v>
      </c>
      <c r="E1126" t="s">
        <v>21</v>
      </c>
      <c r="F1126">
        <v>119</v>
      </c>
      <c r="G1126">
        <v>129.9</v>
      </c>
      <c r="H1126">
        <v>120.1</v>
      </c>
      <c r="I1126">
        <v>129.30000000000001</v>
      </c>
      <c r="J1126">
        <v>-0.91590341382181051</v>
      </c>
      <c r="K1126">
        <v>0.46403712296983313</v>
      </c>
      <c r="L1126" t="s">
        <v>134</v>
      </c>
      <c r="M1126" t="s">
        <v>124</v>
      </c>
      <c r="N1126">
        <v>6</v>
      </c>
      <c r="O1126" t="s">
        <v>133</v>
      </c>
    </row>
    <row r="1127" spans="1:15" hidden="1" x14ac:dyDescent="0.35">
      <c r="A1127" t="s">
        <v>33</v>
      </c>
      <c r="B1127">
        <v>2017</v>
      </c>
      <c r="C1127" t="s">
        <v>39</v>
      </c>
      <c r="D1127" s="29">
        <v>42887</v>
      </c>
      <c r="E1127" t="s">
        <v>23</v>
      </c>
      <c r="F1127">
        <v>123.8</v>
      </c>
      <c r="G1127">
        <v>129.9</v>
      </c>
      <c r="H1127">
        <v>123.6</v>
      </c>
      <c r="I1127">
        <v>129.30000000000001</v>
      </c>
      <c r="J1127">
        <v>0.16181229773463013</v>
      </c>
      <c r="K1127">
        <v>0.46403712296983313</v>
      </c>
      <c r="L1127" t="s">
        <v>134</v>
      </c>
      <c r="M1127" t="s">
        <v>124</v>
      </c>
      <c r="N1127">
        <v>6</v>
      </c>
      <c r="O1127" t="s">
        <v>133</v>
      </c>
    </row>
    <row r="1128" spans="1:15" hidden="1" x14ac:dyDescent="0.35">
      <c r="A1128" t="s">
        <v>33</v>
      </c>
      <c r="B1128">
        <v>2017</v>
      </c>
      <c r="C1128" t="s">
        <v>39</v>
      </c>
      <c r="D1128" s="29">
        <v>42887</v>
      </c>
      <c r="E1128" t="s">
        <v>75</v>
      </c>
      <c r="F1128">
        <v>1606.8000000000002</v>
      </c>
      <c r="G1128">
        <v>129.9</v>
      </c>
      <c r="H1128">
        <v>1585.8</v>
      </c>
      <c r="I1128">
        <v>129.30000000000001</v>
      </c>
      <c r="J1128">
        <v>1.3242527430949822</v>
      </c>
      <c r="K1128">
        <v>0.46403712296983313</v>
      </c>
      <c r="L1128" t="s">
        <v>134</v>
      </c>
      <c r="M1128" t="s">
        <v>124</v>
      </c>
      <c r="N1128">
        <v>6</v>
      </c>
      <c r="O1128" t="s">
        <v>133</v>
      </c>
    </row>
    <row r="1129" spans="1:15" hidden="1" x14ac:dyDescent="0.35">
      <c r="A1129" t="s">
        <v>30</v>
      </c>
      <c r="B1129">
        <v>2017</v>
      </c>
      <c r="C1129" t="s">
        <v>39</v>
      </c>
      <c r="D1129" s="29">
        <v>42887</v>
      </c>
      <c r="E1129" t="s">
        <v>17</v>
      </c>
      <c r="F1129">
        <v>423.09999999999997</v>
      </c>
      <c r="G1129">
        <v>133.9</v>
      </c>
      <c r="H1129">
        <v>421.6</v>
      </c>
      <c r="I1129">
        <v>133.30000000000001</v>
      </c>
      <c r="J1129">
        <v>0.35578747628082141</v>
      </c>
      <c r="K1129">
        <v>0.45011252813202873</v>
      </c>
      <c r="L1129" t="s">
        <v>134</v>
      </c>
      <c r="M1129" t="s">
        <v>124</v>
      </c>
      <c r="N1129">
        <v>6</v>
      </c>
      <c r="O1129" t="s">
        <v>133</v>
      </c>
    </row>
    <row r="1130" spans="1:15" hidden="1" x14ac:dyDescent="0.35">
      <c r="A1130" t="s">
        <v>30</v>
      </c>
      <c r="B1130">
        <v>2017</v>
      </c>
      <c r="C1130" t="s">
        <v>39</v>
      </c>
      <c r="D1130" s="29">
        <v>42887</v>
      </c>
      <c r="E1130" t="s">
        <v>82</v>
      </c>
      <c r="F1130">
        <v>387.70000000000005</v>
      </c>
      <c r="G1130">
        <v>133.9</v>
      </c>
      <c r="H1130">
        <v>387.8</v>
      </c>
      <c r="I1130">
        <v>133.30000000000001</v>
      </c>
      <c r="J1130">
        <v>-2.57864878803419E-2</v>
      </c>
      <c r="K1130">
        <v>0.45011252813202873</v>
      </c>
      <c r="L1130" t="s">
        <v>134</v>
      </c>
      <c r="M1130" t="s">
        <v>124</v>
      </c>
      <c r="N1130">
        <v>6</v>
      </c>
      <c r="O1130" t="s">
        <v>133</v>
      </c>
    </row>
    <row r="1131" spans="1:15" hidden="1" x14ac:dyDescent="0.35">
      <c r="A1131" t="s">
        <v>30</v>
      </c>
      <c r="B1131">
        <v>2017</v>
      </c>
      <c r="C1131" t="s">
        <v>39</v>
      </c>
      <c r="D1131" s="29">
        <v>42887</v>
      </c>
      <c r="E1131" t="s">
        <v>83</v>
      </c>
      <c r="F1131">
        <v>530.1</v>
      </c>
      <c r="G1131">
        <v>133.9</v>
      </c>
      <c r="H1131">
        <v>528.90000000000009</v>
      </c>
      <c r="I1131">
        <v>133.30000000000001</v>
      </c>
      <c r="J1131">
        <v>0.22688598979011751</v>
      </c>
      <c r="K1131">
        <v>0.45011252813202873</v>
      </c>
      <c r="L1131" t="s">
        <v>134</v>
      </c>
      <c r="M1131" t="s">
        <v>124</v>
      </c>
      <c r="N1131">
        <v>6</v>
      </c>
      <c r="O1131" t="s">
        <v>133</v>
      </c>
    </row>
    <row r="1132" spans="1:15" hidden="1" x14ac:dyDescent="0.35">
      <c r="A1132" t="s">
        <v>30</v>
      </c>
      <c r="B1132">
        <v>2017</v>
      </c>
      <c r="C1132" t="s">
        <v>39</v>
      </c>
      <c r="D1132" s="29">
        <v>42887</v>
      </c>
      <c r="E1132" t="s">
        <v>84</v>
      </c>
      <c r="F1132">
        <v>263.29999999999995</v>
      </c>
      <c r="G1132">
        <v>133.9</v>
      </c>
      <c r="H1132">
        <v>262.8</v>
      </c>
      <c r="I1132">
        <v>133.30000000000001</v>
      </c>
      <c r="J1132">
        <v>0.19025875190256589</v>
      </c>
      <c r="K1132">
        <v>0.45011252813202873</v>
      </c>
      <c r="L1132" t="s">
        <v>134</v>
      </c>
      <c r="M1132" t="s">
        <v>124</v>
      </c>
      <c r="N1132">
        <v>6</v>
      </c>
      <c r="O1132" t="s">
        <v>133</v>
      </c>
    </row>
    <row r="1133" spans="1:15" hidden="1" x14ac:dyDescent="0.35">
      <c r="A1133" t="s">
        <v>30</v>
      </c>
      <c r="B1133">
        <v>2017</v>
      </c>
      <c r="C1133" t="s">
        <v>39</v>
      </c>
      <c r="D1133" s="29">
        <v>42887</v>
      </c>
      <c r="E1133" t="s">
        <v>21</v>
      </c>
      <c r="F1133">
        <v>134.80000000000001</v>
      </c>
      <c r="G1133">
        <v>133.9</v>
      </c>
      <c r="H1133">
        <v>135</v>
      </c>
      <c r="I1133">
        <v>133.30000000000001</v>
      </c>
      <c r="J1133">
        <v>-0.14814814814813973</v>
      </c>
      <c r="K1133">
        <v>0.45011252813202873</v>
      </c>
      <c r="L1133" t="s">
        <v>134</v>
      </c>
      <c r="M1133" t="s">
        <v>124</v>
      </c>
      <c r="N1133">
        <v>6</v>
      </c>
      <c r="O1133" t="s">
        <v>133</v>
      </c>
    </row>
    <row r="1134" spans="1:15" hidden="1" x14ac:dyDescent="0.35">
      <c r="A1134" t="s">
        <v>30</v>
      </c>
      <c r="B1134">
        <v>2017</v>
      </c>
      <c r="C1134" t="s">
        <v>39</v>
      </c>
      <c r="D1134" s="29">
        <v>42887</v>
      </c>
      <c r="E1134" t="s">
        <v>23</v>
      </c>
      <c r="F1134">
        <v>131.30000000000001</v>
      </c>
      <c r="G1134">
        <v>133.9</v>
      </c>
      <c r="H1134">
        <v>131.4</v>
      </c>
      <c r="I1134">
        <v>133.30000000000001</v>
      </c>
      <c r="J1134">
        <v>-7.6103500761030674E-2</v>
      </c>
      <c r="K1134">
        <v>0.45011252813202873</v>
      </c>
      <c r="L1134" t="s">
        <v>134</v>
      </c>
      <c r="M1134" t="s">
        <v>124</v>
      </c>
      <c r="N1134">
        <v>6</v>
      </c>
      <c r="O1134" t="s">
        <v>133</v>
      </c>
    </row>
    <row r="1135" spans="1:15" hidden="1" x14ac:dyDescent="0.35">
      <c r="A1135" t="s">
        <v>30</v>
      </c>
      <c r="B1135">
        <v>2017</v>
      </c>
      <c r="C1135" t="s">
        <v>39</v>
      </c>
      <c r="D1135" s="29">
        <v>42887</v>
      </c>
      <c r="E1135" t="s">
        <v>75</v>
      </c>
      <c r="F1135">
        <v>1608.4</v>
      </c>
      <c r="G1135">
        <v>133.9</v>
      </c>
      <c r="H1135">
        <v>1597.1999999999996</v>
      </c>
      <c r="I1135">
        <v>133.30000000000001</v>
      </c>
      <c r="J1135">
        <v>0.70122714750817072</v>
      </c>
      <c r="K1135">
        <v>0.45011252813202873</v>
      </c>
      <c r="L1135" t="s">
        <v>134</v>
      </c>
      <c r="M1135" t="s">
        <v>124</v>
      </c>
      <c r="N1135">
        <v>6</v>
      </c>
      <c r="O1135" t="s">
        <v>133</v>
      </c>
    </row>
    <row r="1136" spans="1:15" hidden="1" x14ac:dyDescent="0.35">
      <c r="A1136" t="s">
        <v>34</v>
      </c>
      <c r="B1136">
        <v>2017</v>
      </c>
      <c r="C1136" t="s">
        <v>40</v>
      </c>
      <c r="D1136" s="29">
        <v>42917</v>
      </c>
      <c r="E1136" t="s">
        <v>23</v>
      </c>
      <c r="F1136">
        <v>129.4</v>
      </c>
      <c r="G1136">
        <v>134.19999999999999</v>
      </c>
      <c r="H1136">
        <v>128.5</v>
      </c>
      <c r="I1136">
        <v>132</v>
      </c>
      <c r="J1136">
        <v>0.70038910505837015</v>
      </c>
      <c r="K1136">
        <v>1.6666666666666581</v>
      </c>
      <c r="L1136" t="s">
        <v>134</v>
      </c>
      <c r="M1136" t="s">
        <v>116</v>
      </c>
      <c r="N1136">
        <v>7</v>
      </c>
      <c r="O1136" t="s">
        <v>117</v>
      </c>
    </row>
    <row r="1137" spans="1:15" hidden="1" x14ac:dyDescent="0.35">
      <c r="A1137" t="s">
        <v>34</v>
      </c>
      <c r="B1137">
        <v>2017</v>
      </c>
      <c r="C1137" t="s">
        <v>40</v>
      </c>
      <c r="D1137" s="29">
        <v>42917</v>
      </c>
      <c r="E1137" t="s">
        <v>21</v>
      </c>
      <c r="F1137">
        <v>129.4</v>
      </c>
      <c r="G1137">
        <v>134.19999999999999</v>
      </c>
      <c r="H1137">
        <v>128.80000000000001</v>
      </c>
      <c r="I1137">
        <v>132</v>
      </c>
      <c r="J1137">
        <v>0.46583850931676579</v>
      </c>
      <c r="K1137">
        <v>1.6666666666666581</v>
      </c>
      <c r="L1137" t="s">
        <v>134</v>
      </c>
      <c r="M1137" t="s">
        <v>116</v>
      </c>
      <c r="N1137">
        <v>7</v>
      </c>
      <c r="O1137" t="s">
        <v>117</v>
      </c>
    </row>
    <row r="1138" spans="1:15" hidden="1" x14ac:dyDescent="0.35">
      <c r="A1138" t="s">
        <v>34</v>
      </c>
      <c r="B1138">
        <v>2017</v>
      </c>
      <c r="C1138" t="s">
        <v>40</v>
      </c>
      <c r="D1138" s="29">
        <v>42917</v>
      </c>
      <c r="E1138" t="s">
        <v>84</v>
      </c>
      <c r="F1138">
        <v>257.8</v>
      </c>
      <c r="G1138">
        <v>134.19999999999999</v>
      </c>
      <c r="H1138">
        <v>256.7</v>
      </c>
      <c r="I1138">
        <v>132</v>
      </c>
      <c r="J1138">
        <v>0.42851577717180472</v>
      </c>
      <c r="K1138">
        <v>1.6666666666666581</v>
      </c>
      <c r="L1138" t="s">
        <v>134</v>
      </c>
      <c r="M1138" t="s">
        <v>116</v>
      </c>
      <c r="N1138">
        <v>7</v>
      </c>
      <c r="O1138" t="s">
        <v>117</v>
      </c>
    </row>
    <row r="1139" spans="1:15" hidden="1" x14ac:dyDescent="0.35">
      <c r="A1139" t="s">
        <v>34</v>
      </c>
      <c r="B1139">
        <v>2017</v>
      </c>
      <c r="C1139" t="s">
        <v>40</v>
      </c>
      <c r="D1139" s="29">
        <v>42917</v>
      </c>
      <c r="E1139" t="s">
        <v>83</v>
      </c>
      <c r="F1139">
        <v>526.9</v>
      </c>
      <c r="G1139">
        <v>134.19999999999999</v>
      </c>
      <c r="H1139">
        <v>523.6</v>
      </c>
      <c r="I1139">
        <v>132</v>
      </c>
      <c r="J1139">
        <v>0.63025210084032735</v>
      </c>
      <c r="K1139">
        <v>1.6666666666666581</v>
      </c>
      <c r="L1139" t="s">
        <v>134</v>
      </c>
      <c r="M1139" t="s">
        <v>116</v>
      </c>
      <c r="N1139">
        <v>7</v>
      </c>
      <c r="O1139" t="s">
        <v>117</v>
      </c>
    </row>
    <row r="1140" spans="1:15" hidden="1" x14ac:dyDescent="0.35">
      <c r="A1140" t="s">
        <v>34</v>
      </c>
      <c r="B1140">
        <v>2017</v>
      </c>
      <c r="C1140" t="s">
        <v>40</v>
      </c>
      <c r="D1140" s="29">
        <v>42917</v>
      </c>
      <c r="E1140" t="s">
        <v>82</v>
      </c>
      <c r="F1140">
        <v>385.4</v>
      </c>
      <c r="G1140">
        <v>134.19999999999999</v>
      </c>
      <c r="H1140">
        <v>383.3</v>
      </c>
      <c r="I1140">
        <v>132</v>
      </c>
      <c r="J1140">
        <v>0.54787372815026503</v>
      </c>
      <c r="K1140">
        <v>1.6666666666666581</v>
      </c>
      <c r="L1140" t="s">
        <v>134</v>
      </c>
      <c r="M1140" t="s">
        <v>116</v>
      </c>
      <c r="N1140">
        <v>7</v>
      </c>
      <c r="O1140" t="s">
        <v>117</v>
      </c>
    </row>
    <row r="1141" spans="1:15" hidden="1" x14ac:dyDescent="0.35">
      <c r="A1141" t="s">
        <v>34</v>
      </c>
      <c r="B1141">
        <v>2017</v>
      </c>
      <c r="C1141" t="s">
        <v>40</v>
      </c>
      <c r="D1141" s="29">
        <v>42917</v>
      </c>
      <c r="E1141" t="s">
        <v>17</v>
      </c>
      <c r="F1141">
        <v>409.7</v>
      </c>
      <c r="G1141">
        <v>134.19999999999999</v>
      </c>
      <c r="H1141">
        <v>407.7</v>
      </c>
      <c r="I1141">
        <v>132</v>
      </c>
      <c r="J1141">
        <v>0.49055678194751046</v>
      </c>
      <c r="K1141">
        <v>1.6666666666666581</v>
      </c>
      <c r="L1141" t="s">
        <v>134</v>
      </c>
      <c r="M1141" t="s">
        <v>116</v>
      </c>
      <c r="N1141">
        <v>7</v>
      </c>
      <c r="O1141" t="s">
        <v>117</v>
      </c>
    </row>
    <row r="1142" spans="1:15" hidden="1" x14ac:dyDescent="0.35">
      <c r="A1142" t="s">
        <v>34</v>
      </c>
      <c r="B1142">
        <v>2017</v>
      </c>
      <c r="C1142" t="s">
        <v>40</v>
      </c>
      <c r="D1142" s="29">
        <v>42917</v>
      </c>
      <c r="E1142" t="s">
        <v>75</v>
      </c>
      <c r="F1142">
        <v>1640.8999999999999</v>
      </c>
      <c r="G1142">
        <v>134.19999999999999</v>
      </c>
      <c r="H1142">
        <v>1606.9</v>
      </c>
      <c r="I1142">
        <v>132</v>
      </c>
      <c r="J1142">
        <v>2.1158752878212566</v>
      </c>
      <c r="K1142">
        <v>1.6666666666666581</v>
      </c>
      <c r="L1142" t="s">
        <v>134</v>
      </c>
      <c r="M1142" t="s">
        <v>116</v>
      </c>
      <c r="N1142">
        <v>7</v>
      </c>
      <c r="O1142" t="s">
        <v>117</v>
      </c>
    </row>
    <row r="1143" spans="1:15" hidden="1" x14ac:dyDescent="0.35">
      <c r="A1143" t="s">
        <v>33</v>
      </c>
      <c r="B1143">
        <v>2017</v>
      </c>
      <c r="C1143" t="s">
        <v>40</v>
      </c>
      <c r="D1143" s="29">
        <v>42917</v>
      </c>
      <c r="E1143" t="s">
        <v>17</v>
      </c>
      <c r="F1143">
        <v>385.70000000000005</v>
      </c>
      <c r="G1143">
        <v>131.80000000000001</v>
      </c>
      <c r="H1143">
        <v>384.9</v>
      </c>
      <c r="I1143">
        <v>129.9</v>
      </c>
      <c r="J1143">
        <v>0.2078461938165935</v>
      </c>
      <c r="K1143">
        <v>1.4626635873749081</v>
      </c>
      <c r="L1143" t="s">
        <v>134</v>
      </c>
      <c r="M1143" t="s">
        <v>116</v>
      </c>
      <c r="N1143">
        <v>7</v>
      </c>
      <c r="O1143" t="s">
        <v>117</v>
      </c>
    </row>
    <row r="1144" spans="1:15" hidden="1" x14ac:dyDescent="0.35">
      <c r="A1144" t="s">
        <v>33</v>
      </c>
      <c r="B1144">
        <v>2017</v>
      </c>
      <c r="C1144" t="s">
        <v>40</v>
      </c>
      <c r="D1144" s="29">
        <v>42917</v>
      </c>
      <c r="E1144" t="s">
        <v>82</v>
      </c>
      <c r="F1144">
        <v>381.3</v>
      </c>
      <c r="G1144">
        <v>131.80000000000001</v>
      </c>
      <c r="H1144">
        <v>379.6</v>
      </c>
      <c r="I1144">
        <v>129.9</v>
      </c>
      <c r="J1144">
        <v>0.44783983140147221</v>
      </c>
      <c r="K1144">
        <v>1.4626635873749081</v>
      </c>
      <c r="L1144" t="s">
        <v>134</v>
      </c>
      <c r="M1144" t="s">
        <v>116</v>
      </c>
      <c r="N1144">
        <v>7</v>
      </c>
      <c r="O1144" t="s">
        <v>117</v>
      </c>
    </row>
    <row r="1145" spans="1:15" hidden="1" x14ac:dyDescent="0.35">
      <c r="A1145" t="s">
        <v>33</v>
      </c>
      <c r="B1145">
        <v>2017</v>
      </c>
      <c r="C1145" t="s">
        <v>40</v>
      </c>
      <c r="D1145" s="29">
        <v>42917</v>
      </c>
      <c r="E1145" t="s">
        <v>83</v>
      </c>
      <c r="F1145">
        <v>520.79999999999995</v>
      </c>
      <c r="G1145">
        <v>131.80000000000001</v>
      </c>
      <c r="H1145">
        <v>518.20000000000005</v>
      </c>
      <c r="I1145">
        <v>129.9</v>
      </c>
      <c r="J1145">
        <v>0.50173678116555553</v>
      </c>
      <c r="K1145">
        <v>1.4626635873749081</v>
      </c>
      <c r="L1145" t="s">
        <v>134</v>
      </c>
      <c r="M1145" t="s">
        <v>116</v>
      </c>
      <c r="N1145">
        <v>7</v>
      </c>
      <c r="O1145" t="s">
        <v>117</v>
      </c>
    </row>
    <row r="1146" spans="1:15" hidden="1" x14ac:dyDescent="0.35">
      <c r="A1146" t="s">
        <v>33</v>
      </c>
      <c r="B1146">
        <v>2017</v>
      </c>
      <c r="C1146" t="s">
        <v>40</v>
      </c>
      <c r="D1146" s="29">
        <v>42917</v>
      </c>
      <c r="E1146" t="s">
        <v>84</v>
      </c>
      <c r="F1146">
        <v>250.2</v>
      </c>
      <c r="G1146">
        <v>131.80000000000001</v>
      </c>
      <c r="H1146">
        <v>249.5</v>
      </c>
      <c r="I1146">
        <v>129.9</v>
      </c>
      <c r="J1146">
        <v>0.28056112224448443</v>
      </c>
      <c r="K1146">
        <v>1.4626635873749081</v>
      </c>
      <c r="L1146" t="s">
        <v>134</v>
      </c>
      <c r="M1146" t="s">
        <v>116</v>
      </c>
      <c r="N1146">
        <v>7</v>
      </c>
      <c r="O1146" t="s">
        <v>117</v>
      </c>
    </row>
    <row r="1147" spans="1:15" hidden="1" x14ac:dyDescent="0.35">
      <c r="A1147" t="s">
        <v>33</v>
      </c>
      <c r="B1147">
        <v>2017</v>
      </c>
      <c r="C1147" t="s">
        <v>40</v>
      </c>
      <c r="D1147" s="29">
        <v>42917</v>
      </c>
      <c r="E1147" t="s">
        <v>21</v>
      </c>
      <c r="F1147">
        <v>119.7</v>
      </c>
      <c r="G1147">
        <v>131.80000000000001</v>
      </c>
      <c r="H1147">
        <v>119</v>
      </c>
      <c r="I1147">
        <v>129.9</v>
      </c>
      <c r="J1147">
        <v>0.58823529411764952</v>
      </c>
      <c r="K1147">
        <v>1.4626635873749081</v>
      </c>
      <c r="L1147" t="s">
        <v>134</v>
      </c>
      <c r="M1147" t="s">
        <v>116</v>
      </c>
      <c r="N1147">
        <v>7</v>
      </c>
      <c r="O1147" t="s">
        <v>117</v>
      </c>
    </row>
    <row r="1148" spans="1:15" hidden="1" x14ac:dyDescent="0.35">
      <c r="A1148" t="s">
        <v>33</v>
      </c>
      <c r="B1148">
        <v>2017</v>
      </c>
      <c r="C1148" t="s">
        <v>40</v>
      </c>
      <c r="D1148" s="29">
        <v>42917</v>
      </c>
      <c r="E1148" t="s">
        <v>23</v>
      </c>
      <c r="F1148">
        <v>125</v>
      </c>
      <c r="G1148">
        <v>131.80000000000001</v>
      </c>
      <c r="H1148">
        <v>123.8</v>
      </c>
      <c r="I1148">
        <v>129.9</v>
      </c>
      <c r="J1148">
        <v>0.96930533117932394</v>
      </c>
      <c r="K1148">
        <v>1.4626635873749081</v>
      </c>
      <c r="L1148" t="s">
        <v>134</v>
      </c>
      <c r="M1148" t="s">
        <v>116</v>
      </c>
      <c r="N1148">
        <v>7</v>
      </c>
      <c r="O1148" t="s">
        <v>117</v>
      </c>
    </row>
    <row r="1149" spans="1:15" hidden="1" x14ac:dyDescent="0.35">
      <c r="A1149" t="s">
        <v>33</v>
      </c>
      <c r="B1149">
        <v>2017</v>
      </c>
      <c r="C1149" t="s">
        <v>40</v>
      </c>
      <c r="D1149" s="29">
        <v>42917</v>
      </c>
      <c r="E1149" t="s">
        <v>75</v>
      </c>
      <c r="F1149">
        <v>1643.6999999999998</v>
      </c>
      <c r="G1149">
        <v>131.80000000000001</v>
      </c>
      <c r="H1149">
        <v>1606.8000000000002</v>
      </c>
      <c r="I1149">
        <v>129.9</v>
      </c>
      <c r="J1149">
        <v>2.2964899178491183</v>
      </c>
      <c r="K1149">
        <v>1.4626635873749081</v>
      </c>
      <c r="L1149" t="s">
        <v>134</v>
      </c>
      <c r="M1149" t="s">
        <v>116</v>
      </c>
      <c r="N1149">
        <v>7</v>
      </c>
      <c r="O1149" t="s">
        <v>117</v>
      </c>
    </row>
    <row r="1150" spans="1:15" hidden="1" x14ac:dyDescent="0.35">
      <c r="A1150" t="s">
        <v>30</v>
      </c>
      <c r="B1150">
        <v>2017</v>
      </c>
      <c r="C1150" t="s">
        <v>40</v>
      </c>
      <c r="D1150" s="29">
        <v>42917</v>
      </c>
      <c r="E1150" t="s">
        <v>17</v>
      </c>
      <c r="F1150">
        <v>425.9</v>
      </c>
      <c r="G1150">
        <v>136.19999999999999</v>
      </c>
      <c r="H1150">
        <v>423.09999999999997</v>
      </c>
      <c r="I1150">
        <v>133.9</v>
      </c>
      <c r="J1150">
        <v>0.66178208461356924</v>
      </c>
      <c r="K1150">
        <v>1.7176997759521904</v>
      </c>
      <c r="L1150" t="s">
        <v>134</v>
      </c>
      <c r="M1150" t="s">
        <v>116</v>
      </c>
      <c r="N1150">
        <v>7</v>
      </c>
      <c r="O1150" t="s">
        <v>117</v>
      </c>
    </row>
    <row r="1151" spans="1:15" hidden="1" x14ac:dyDescent="0.35">
      <c r="A1151" t="s">
        <v>30</v>
      </c>
      <c r="B1151">
        <v>2017</v>
      </c>
      <c r="C1151" t="s">
        <v>40</v>
      </c>
      <c r="D1151" s="29">
        <v>42917</v>
      </c>
      <c r="E1151" t="s">
        <v>82</v>
      </c>
      <c r="F1151">
        <v>390.29999999999995</v>
      </c>
      <c r="G1151">
        <v>136.19999999999999</v>
      </c>
      <c r="H1151">
        <v>387.70000000000005</v>
      </c>
      <c r="I1151">
        <v>133.9</v>
      </c>
      <c r="J1151">
        <v>0.67062161465047943</v>
      </c>
      <c r="K1151">
        <v>1.7176997759521904</v>
      </c>
      <c r="L1151" t="s">
        <v>134</v>
      </c>
      <c r="M1151" t="s">
        <v>116</v>
      </c>
      <c r="N1151">
        <v>7</v>
      </c>
      <c r="O1151" t="s">
        <v>117</v>
      </c>
    </row>
    <row r="1152" spans="1:15" hidden="1" x14ac:dyDescent="0.35">
      <c r="A1152" t="s">
        <v>30</v>
      </c>
      <c r="B1152">
        <v>2017</v>
      </c>
      <c r="C1152" t="s">
        <v>40</v>
      </c>
      <c r="D1152" s="29">
        <v>42917</v>
      </c>
      <c r="E1152" t="s">
        <v>83</v>
      </c>
      <c r="F1152">
        <v>533.79999999999995</v>
      </c>
      <c r="G1152">
        <v>136.19999999999999</v>
      </c>
      <c r="H1152">
        <v>530.1</v>
      </c>
      <c r="I1152">
        <v>133.9</v>
      </c>
      <c r="J1152">
        <v>0.69798151292207722</v>
      </c>
      <c r="K1152">
        <v>1.7176997759521904</v>
      </c>
      <c r="L1152" t="s">
        <v>134</v>
      </c>
      <c r="M1152" t="s">
        <v>116</v>
      </c>
      <c r="N1152">
        <v>7</v>
      </c>
      <c r="O1152" t="s">
        <v>117</v>
      </c>
    </row>
    <row r="1153" spans="1:15" hidden="1" x14ac:dyDescent="0.35">
      <c r="A1153" t="s">
        <v>30</v>
      </c>
      <c r="B1153">
        <v>2017</v>
      </c>
      <c r="C1153" t="s">
        <v>40</v>
      </c>
      <c r="D1153" s="29">
        <v>42917</v>
      </c>
      <c r="E1153" t="s">
        <v>84</v>
      </c>
      <c r="F1153">
        <v>264.7</v>
      </c>
      <c r="G1153">
        <v>136.19999999999999</v>
      </c>
      <c r="H1153">
        <v>263.29999999999995</v>
      </c>
      <c r="I1153">
        <v>133.9</v>
      </c>
      <c r="J1153">
        <v>0.53171287504748743</v>
      </c>
      <c r="K1153">
        <v>1.7176997759521904</v>
      </c>
      <c r="L1153" t="s">
        <v>134</v>
      </c>
      <c r="M1153" t="s">
        <v>116</v>
      </c>
      <c r="N1153">
        <v>7</v>
      </c>
      <c r="O1153" t="s">
        <v>117</v>
      </c>
    </row>
    <row r="1154" spans="1:15" hidden="1" x14ac:dyDescent="0.35">
      <c r="A1154" t="s">
        <v>30</v>
      </c>
      <c r="B1154">
        <v>2017</v>
      </c>
      <c r="C1154" t="s">
        <v>40</v>
      </c>
      <c r="D1154" s="29">
        <v>42917</v>
      </c>
      <c r="E1154" t="s">
        <v>21</v>
      </c>
      <c r="F1154">
        <v>135.30000000000001</v>
      </c>
      <c r="G1154">
        <v>136.19999999999999</v>
      </c>
      <c r="H1154">
        <v>134.80000000000001</v>
      </c>
      <c r="I1154">
        <v>133.9</v>
      </c>
      <c r="J1154">
        <v>0.37091988130563797</v>
      </c>
      <c r="K1154">
        <v>1.7176997759521904</v>
      </c>
      <c r="L1154" t="s">
        <v>134</v>
      </c>
      <c r="M1154" t="s">
        <v>116</v>
      </c>
      <c r="N1154">
        <v>7</v>
      </c>
      <c r="O1154" t="s">
        <v>117</v>
      </c>
    </row>
    <row r="1155" spans="1:15" hidden="1" x14ac:dyDescent="0.35">
      <c r="A1155" t="s">
        <v>30</v>
      </c>
      <c r="B1155">
        <v>2017</v>
      </c>
      <c r="C1155" t="s">
        <v>40</v>
      </c>
      <c r="D1155" s="29">
        <v>42917</v>
      </c>
      <c r="E1155" t="s">
        <v>23</v>
      </c>
      <c r="F1155">
        <v>132.1</v>
      </c>
      <c r="G1155">
        <v>136.19999999999999</v>
      </c>
      <c r="H1155">
        <v>131.30000000000001</v>
      </c>
      <c r="I1155">
        <v>133.9</v>
      </c>
      <c r="J1155">
        <v>0.60929169840059616</v>
      </c>
      <c r="K1155">
        <v>1.7176997759521904</v>
      </c>
      <c r="L1155" t="s">
        <v>134</v>
      </c>
      <c r="M1155" t="s">
        <v>116</v>
      </c>
      <c r="N1155">
        <v>7</v>
      </c>
      <c r="O1155" t="s">
        <v>117</v>
      </c>
    </row>
    <row r="1156" spans="1:15" hidden="1" x14ac:dyDescent="0.35">
      <c r="A1156" t="s">
        <v>30</v>
      </c>
      <c r="B1156">
        <v>2017</v>
      </c>
      <c r="C1156" t="s">
        <v>40</v>
      </c>
      <c r="D1156" s="29">
        <v>42917</v>
      </c>
      <c r="E1156" t="s">
        <v>75</v>
      </c>
      <c r="F1156">
        <v>1641.5</v>
      </c>
      <c r="G1156">
        <v>136.19999999999999</v>
      </c>
      <c r="H1156">
        <v>1608.4</v>
      </c>
      <c r="I1156">
        <v>133.9</v>
      </c>
      <c r="J1156">
        <v>2.0579457846306832</v>
      </c>
      <c r="K1156">
        <v>1.7176997759521904</v>
      </c>
      <c r="L1156" t="s">
        <v>134</v>
      </c>
      <c r="M1156" t="s">
        <v>116</v>
      </c>
      <c r="N1156">
        <v>7</v>
      </c>
      <c r="O1156" t="s">
        <v>117</v>
      </c>
    </row>
    <row r="1157" spans="1:15" hidden="1" x14ac:dyDescent="0.35">
      <c r="A1157" t="s">
        <v>34</v>
      </c>
      <c r="B1157">
        <v>2017</v>
      </c>
      <c r="C1157" t="s">
        <v>41</v>
      </c>
      <c r="D1157" s="29">
        <v>42948</v>
      </c>
      <c r="E1157" t="s">
        <v>23</v>
      </c>
      <c r="F1157">
        <v>130.19999999999999</v>
      </c>
      <c r="G1157">
        <v>135.4</v>
      </c>
      <c r="H1157">
        <v>129.4</v>
      </c>
      <c r="I1157">
        <v>134.19999999999999</v>
      </c>
      <c r="J1157">
        <v>0.61823802163831754</v>
      </c>
      <c r="K1157">
        <v>0.89418777943369387</v>
      </c>
      <c r="L1157" t="s">
        <v>134</v>
      </c>
      <c r="M1157" t="s">
        <v>116</v>
      </c>
      <c r="N1157">
        <v>8</v>
      </c>
      <c r="O1157" t="s">
        <v>129</v>
      </c>
    </row>
    <row r="1158" spans="1:15" hidden="1" x14ac:dyDescent="0.35">
      <c r="A1158" t="s">
        <v>34</v>
      </c>
      <c r="B1158">
        <v>2017</v>
      </c>
      <c r="C1158" t="s">
        <v>41</v>
      </c>
      <c r="D1158" s="29">
        <v>42948</v>
      </c>
      <c r="E1158" t="s">
        <v>21</v>
      </c>
      <c r="F1158">
        <v>129.80000000000001</v>
      </c>
      <c r="G1158">
        <v>135.4</v>
      </c>
      <c r="H1158">
        <v>129.4</v>
      </c>
      <c r="I1158">
        <v>134.19999999999999</v>
      </c>
      <c r="J1158">
        <v>0.30911901081916976</v>
      </c>
      <c r="K1158">
        <v>0.89418777943369387</v>
      </c>
      <c r="L1158" t="s">
        <v>134</v>
      </c>
      <c r="M1158" t="s">
        <v>116</v>
      </c>
      <c r="N1158">
        <v>8</v>
      </c>
      <c r="O1158" t="s">
        <v>129</v>
      </c>
    </row>
    <row r="1159" spans="1:15" hidden="1" x14ac:dyDescent="0.35">
      <c r="A1159" t="s">
        <v>34</v>
      </c>
      <c r="B1159">
        <v>2017</v>
      </c>
      <c r="C1159" t="s">
        <v>41</v>
      </c>
      <c r="D1159" s="29">
        <v>42948</v>
      </c>
      <c r="E1159" t="s">
        <v>84</v>
      </c>
      <c r="F1159">
        <v>259.60000000000002</v>
      </c>
      <c r="G1159">
        <v>135.4</v>
      </c>
      <c r="H1159">
        <v>257.8</v>
      </c>
      <c r="I1159">
        <v>134.19999999999999</v>
      </c>
      <c r="J1159">
        <v>0.69821567106284377</v>
      </c>
      <c r="K1159">
        <v>0.89418777943369387</v>
      </c>
      <c r="L1159" t="s">
        <v>134</v>
      </c>
      <c r="M1159" t="s">
        <v>116</v>
      </c>
      <c r="N1159">
        <v>8</v>
      </c>
      <c r="O1159" t="s">
        <v>129</v>
      </c>
    </row>
    <row r="1160" spans="1:15" hidden="1" x14ac:dyDescent="0.35">
      <c r="A1160" t="s">
        <v>34</v>
      </c>
      <c r="B1160">
        <v>2017</v>
      </c>
      <c r="C1160" t="s">
        <v>41</v>
      </c>
      <c r="D1160" s="29">
        <v>42948</v>
      </c>
      <c r="E1160" t="s">
        <v>83</v>
      </c>
      <c r="F1160">
        <v>530.29999999999995</v>
      </c>
      <c r="G1160">
        <v>135.4</v>
      </c>
      <c r="H1160">
        <v>526.9</v>
      </c>
      <c r="I1160">
        <v>134.19999999999999</v>
      </c>
      <c r="J1160">
        <v>0.64528373505408576</v>
      </c>
      <c r="K1160">
        <v>0.89418777943369387</v>
      </c>
      <c r="L1160" t="s">
        <v>134</v>
      </c>
      <c r="M1160" t="s">
        <v>116</v>
      </c>
      <c r="N1160">
        <v>8</v>
      </c>
      <c r="O1160" t="s">
        <v>129</v>
      </c>
    </row>
    <row r="1161" spans="1:15" hidden="1" x14ac:dyDescent="0.35">
      <c r="A1161" t="s">
        <v>34</v>
      </c>
      <c r="B1161">
        <v>2017</v>
      </c>
      <c r="C1161" t="s">
        <v>41</v>
      </c>
      <c r="D1161" s="29">
        <v>42948</v>
      </c>
      <c r="E1161" t="s">
        <v>82</v>
      </c>
      <c r="F1161">
        <v>389.29999999999995</v>
      </c>
      <c r="G1161">
        <v>135.4</v>
      </c>
      <c r="H1161">
        <v>385.4</v>
      </c>
      <c r="I1161">
        <v>134.19999999999999</v>
      </c>
      <c r="J1161">
        <v>1.0119356512714004</v>
      </c>
      <c r="K1161">
        <v>0.89418777943369387</v>
      </c>
      <c r="L1161" t="s">
        <v>134</v>
      </c>
      <c r="M1161" t="s">
        <v>116</v>
      </c>
      <c r="N1161">
        <v>8</v>
      </c>
      <c r="O1161" t="s">
        <v>129</v>
      </c>
    </row>
    <row r="1162" spans="1:15" hidden="1" x14ac:dyDescent="0.35">
      <c r="A1162" t="s">
        <v>34</v>
      </c>
      <c r="B1162">
        <v>2017</v>
      </c>
      <c r="C1162" t="s">
        <v>41</v>
      </c>
      <c r="D1162" s="29">
        <v>42948</v>
      </c>
      <c r="E1162" t="s">
        <v>17</v>
      </c>
      <c r="F1162">
        <v>412.6</v>
      </c>
      <c r="G1162">
        <v>135.4</v>
      </c>
      <c r="H1162">
        <v>409.7</v>
      </c>
      <c r="I1162">
        <v>134.19999999999999</v>
      </c>
      <c r="J1162">
        <v>0.70783500122041354</v>
      </c>
      <c r="K1162">
        <v>0.89418777943369387</v>
      </c>
      <c r="L1162" t="s">
        <v>134</v>
      </c>
      <c r="M1162" t="s">
        <v>116</v>
      </c>
      <c r="N1162">
        <v>8</v>
      </c>
      <c r="O1162" t="s">
        <v>129</v>
      </c>
    </row>
    <row r="1163" spans="1:15" hidden="1" x14ac:dyDescent="0.35">
      <c r="A1163" t="s">
        <v>34</v>
      </c>
      <c r="B1163">
        <v>2017</v>
      </c>
      <c r="C1163" t="s">
        <v>41</v>
      </c>
      <c r="D1163" s="29">
        <v>42948</v>
      </c>
      <c r="E1163" t="s">
        <v>75</v>
      </c>
      <c r="F1163">
        <v>1655.1</v>
      </c>
      <c r="G1163">
        <v>135.4</v>
      </c>
      <c r="H1163">
        <v>1640.8999999999999</v>
      </c>
      <c r="I1163">
        <v>134.19999999999999</v>
      </c>
      <c r="J1163">
        <v>0.86537875556097543</v>
      </c>
      <c r="K1163">
        <v>0.89418777943369387</v>
      </c>
      <c r="L1163" t="s">
        <v>134</v>
      </c>
      <c r="M1163" t="s">
        <v>116</v>
      </c>
      <c r="N1163">
        <v>8</v>
      </c>
      <c r="O1163" t="s">
        <v>129</v>
      </c>
    </row>
    <row r="1164" spans="1:15" hidden="1" x14ac:dyDescent="0.35">
      <c r="A1164" t="s">
        <v>33</v>
      </c>
      <c r="B1164">
        <v>2017</v>
      </c>
      <c r="C1164" t="s">
        <v>41</v>
      </c>
      <c r="D1164" s="29">
        <v>42948</v>
      </c>
      <c r="E1164" t="s">
        <v>17</v>
      </c>
      <c r="F1164">
        <v>388.4</v>
      </c>
      <c r="G1164">
        <v>132.69999999999999</v>
      </c>
      <c r="H1164">
        <v>385.70000000000005</v>
      </c>
      <c r="I1164">
        <v>131.80000000000001</v>
      </c>
      <c r="J1164">
        <v>0.70002592688616316</v>
      </c>
      <c r="K1164">
        <v>0.68285280728374598</v>
      </c>
      <c r="L1164" t="s">
        <v>134</v>
      </c>
      <c r="M1164" t="s">
        <v>116</v>
      </c>
      <c r="N1164">
        <v>8</v>
      </c>
      <c r="O1164" t="s">
        <v>129</v>
      </c>
    </row>
    <row r="1165" spans="1:15" hidden="1" x14ac:dyDescent="0.35">
      <c r="A1165" t="s">
        <v>33</v>
      </c>
      <c r="B1165">
        <v>2017</v>
      </c>
      <c r="C1165" t="s">
        <v>41</v>
      </c>
      <c r="D1165" s="29">
        <v>42948</v>
      </c>
      <c r="E1165" t="s">
        <v>82</v>
      </c>
      <c r="F1165">
        <v>384.7</v>
      </c>
      <c r="G1165">
        <v>132.69999999999999</v>
      </c>
      <c r="H1165">
        <v>381.3</v>
      </c>
      <c r="I1165">
        <v>131.80000000000001</v>
      </c>
      <c r="J1165">
        <v>0.89168633621819482</v>
      </c>
      <c r="K1165">
        <v>0.68285280728374598</v>
      </c>
      <c r="L1165" t="s">
        <v>134</v>
      </c>
      <c r="M1165" t="s">
        <v>116</v>
      </c>
      <c r="N1165">
        <v>8</v>
      </c>
      <c r="O1165" t="s">
        <v>129</v>
      </c>
    </row>
    <row r="1166" spans="1:15" hidden="1" x14ac:dyDescent="0.35">
      <c r="A1166" t="s">
        <v>33</v>
      </c>
      <c r="B1166">
        <v>2017</v>
      </c>
      <c r="C1166" t="s">
        <v>41</v>
      </c>
      <c r="D1166" s="29">
        <v>42948</v>
      </c>
      <c r="E1166" t="s">
        <v>83</v>
      </c>
      <c r="F1166">
        <v>524.09999999999991</v>
      </c>
      <c r="G1166">
        <v>132.69999999999999</v>
      </c>
      <c r="H1166">
        <v>520.79999999999995</v>
      </c>
      <c r="I1166">
        <v>131.80000000000001</v>
      </c>
      <c r="J1166">
        <v>0.63364055299538302</v>
      </c>
      <c r="K1166">
        <v>0.68285280728374598</v>
      </c>
      <c r="L1166" t="s">
        <v>134</v>
      </c>
      <c r="M1166" t="s">
        <v>116</v>
      </c>
      <c r="N1166">
        <v>8</v>
      </c>
      <c r="O1166" t="s">
        <v>129</v>
      </c>
    </row>
    <row r="1167" spans="1:15" hidden="1" x14ac:dyDescent="0.35">
      <c r="A1167" t="s">
        <v>33</v>
      </c>
      <c r="B1167">
        <v>2017</v>
      </c>
      <c r="C1167" t="s">
        <v>41</v>
      </c>
      <c r="D1167" s="29">
        <v>42948</v>
      </c>
      <c r="E1167" t="s">
        <v>84</v>
      </c>
      <c r="F1167">
        <v>251.5</v>
      </c>
      <c r="G1167">
        <v>132.69999999999999</v>
      </c>
      <c r="H1167">
        <v>250.2</v>
      </c>
      <c r="I1167">
        <v>131.80000000000001</v>
      </c>
      <c r="J1167">
        <v>0.5195843325339774</v>
      </c>
      <c r="K1167">
        <v>0.68285280728374598</v>
      </c>
      <c r="L1167" t="s">
        <v>134</v>
      </c>
      <c r="M1167" t="s">
        <v>116</v>
      </c>
      <c r="N1167">
        <v>8</v>
      </c>
      <c r="O1167" t="s">
        <v>129</v>
      </c>
    </row>
    <row r="1168" spans="1:15" hidden="1" x14ac:dyDescent="0.35">
      <c r="A1168" t="s">
        <v>33</v>
      </c>
      <c r="B1168">
        <v>2017</v>
      </c>
      <c r="C1168" t="s">
        <v>41</v>
      </c>
      <c r="D1168" s="29">
        <v>42948</v>
      </c>
      <c r="E1168" t="s">
        <v>21</v>
      </c>
      <c r="F1168">
        <v>118.9</v>
      </c>
      <c r="G1168">
        <v>132.69999999999999</v>
      </c>
      <c r="H1168">
        <v>119.7</v>
      </c>
      <c r="I1168">
        <v>131.80000000000001</v>
      </c>
      <c r="J1168">
        <v>-0.66833751044277123</v>
      </c>
      <c r="K1168">
        <v>0.68285280728374598</v>
      </c>
      <c r="L1168" t="s">
        <v>134</v>
      </c>
      <c r="M1168" t="s">
        <v>116</v>
      </c>
      <c r="N1168">
        <v>8</v>
      </c>
      <c r="O1168" t="s">
        <v>129</v>
      </c>
    </row>
    <row r="1169" spans="1:15" hidden="1" x14ac:dyDescent="0.35">
      <c r="A1169" t="s">
        <v>33</v>
      </c>
      <c r="B1169">
        <v>2017</v>
      </c>
      <c r="C1169" t="s">
        <v>41</v>
      </c>
      <c r="D1169" s="29">
        <v>42948</v>
      </c>
      <c r="E1169" t="s">
        <v>23</v>
      </c>
      <c r="F1169">
        <v>125.7</v>
      </c>
      <c r="G1169">
        <v>132.69999999999999</v>
      </c>
      <c r="H1169">
        <v>125</v>
      </c>
      <c r="I1169">
        <v>131.80000000000001</v>
      </c>
      <c r="J1169">
        <v>0.56000000000000227</v>
      </c>
      <c r="K1169">
        <v>0.68285280728374598</v>
      </c>
      <c r="L1169" t="s">
        <v>134</v>
      </c>
      <c r="M1169" t="s">
        <v>116</v>
      </c>
      <c r="N1169">
        <v>8</v>
      </c>
      <c r="O1169" t="s">
        <v>129</v>
      </c>
    </row>
    <row r="1170" spans="1:15" hidden="1" x14ac:dyDescent="0.35">
      <c r="A1170" t="s">
        <v>33</v>
      </c>
      <c r="B1170">
        <v>2017</v>
      </c>
      <c r="C1170" t="s">
        <v>41</v>
      </c>
      <c r="D1170" s="29">
        <v>42948</v>
      </c>
      <c r="E1170" t="s">
        <v>75</v>
      </c>
      <c r="F1170">
        <v>1648.3999999999999</v>
      </c>
      <c r="G1170">
        <v>132.69999999999999</v>
      </c>
      <c r="H1170">
        <v>1643.6999999999998</v>
      </c>
      <c r="I1170">
        <v>131.80000000000001</v>
      </c>
      <c r="J1170">
        <v>0.28594025673785034</v>
      </c>
      <c r="K1170">
        <v>0.68285280728374598</v>
      </c>
      <c r="L1170" t="s">
        <v>134</v>
      </c>
      <c r="M1170" t="s">
        <v>116</v>
      </c>
      <c r="N1170">
        <v>8</v>
      </c>
      <c r="O1170" t="s">
        <v>129</v>
      </c>
    </row>
    <row r="1171" spans="1:15" hidden="1" x14ac:dyDescent="0.35">
      <c r="A1171" t="s">
        <v>30</v>
      </c>
      <c r="B1171">
        <v>2017</v>
      </c>
      <c r="C1171" t="s">
        <v>41</v>
      </c>
      <c r="D1171" s="29">
        <v>42948</v>
      </c>
      <c r="E1171" t="s">
        <v>17</v>
      </c>
      <c r="F1171">
        <v>429</v>
      </c>
      <c r="G1171">
        <v>137.80000000000001</v>
      </c>
      <c r="H1171">
        <v>425.9</v>
      </c>
      <c r="I1171">
        <v>136.19999999999999</v>
      </c>
      <c r="J1171">
        <v>0.72787039211082949</v>
      </c>
      <c r="K1171">
        <v>1.174743024963306</v>
      </c>
      <c r="L1171" t="s">
        <v>134</v>
      </c>
      <c r="M1171" t="s">
        <v>116</v>
      </c>
      <c r="N1171">
        <v>8</v>
      </c>
      <c r="O1171" t="s">
        <v>129</v>
      </c>
    </row>
    <row r="1172" spans="1:15" hidden="1" x14ac:dyDescent="0.35">
      <c r="A1172" t="s">
        <v>30</v>
      </c>
      <c r="B1172">
        <v>2017</v>
      </c>
      <c r="C1172" t="s">
        <v>41</v>
      </c>
      <c r="D1172" s="29">
        <v>42948</v>
      </c>
      <c r="E1172" t="s">
        <v>82</v>
      </c>
      <c r="F1172">
        <v>394.9</v>
      </c>
      <c r="G1172">
        <v>137.80000000000001</v>
      </c>
      <c r="H1172">
        <v>390.29999999999995</v>
      </c>
      <c r="I1172">
        <v>136.19999999999999</v>
      </c>
      <c r="J1172">
        <v>1.1785805790417687</v>
      </c>
      <c r="K1172">
        <v>1.174743024963306</v>
      </c>
      <c r="L1172" t="s">
        <v>134</v>
      </c>
      <c r="M1172" t="s">
        <v>116</v>
      </c>
      <c r="N1172">
        <v>8</v>
      </c>
      <c r="O1172" t="s">
        <v>129</v>
      </c>
    </row>
    <row r="1173" spans="1:15" hidden="1" x14ac:dyDescent="0.35">
      <c r="A1173" t="s">
        <v>30</v>
      </c>
      <c r="B1173">
        <v>2017</v>
      </c>
      <c r="C1173" t="s">
        <v>41</v>
      </c>
      <c r="D1173" s="29">
        <v>42948</v>
      </c>
      <c r="E1173" t="s">
        <v>83</v>
      </c>
      <c r="F1173">
        <v>537.5</v>
      </c>
      <c r="G1173">
        <v>137.80000000000001</v>
      </c>
      <c r="H1173">
        <v>533.79999999999995</v>
      </c>
      <c r="I1173">
        <v>136.19999999999999</v>
      </c>
      <c r="J1173">
        <v>0.69314349943800035</v>
      </c>
      <c r="K1173">
        <v>1.174743024963306</v>
      </c>
      <c r="L1173" t="s">
        <v>134</v>
      </c>
      <c r="M1173" t="s">
        <v>116</v>
      </c>
      <c r="N1173">
        <v>8</v>
      </c>
      <c r="O1173" t="s">
        <v>129</v>
      </c>
    </row>
    <row r="1174" spans="1:15" hidden="1" x14ac:dyDescent="0.35">
      <c r="A1174" t="s">
        <v>30</v>
      </c>
      <c r="B1174">
        <v>2017</v>
      </c>
      <c r="C1174" t="s">
        <v>41</v>
      </c>
      <c r="D1174" s="29">
        <v>42948</v>
      </c>
      <c r="E1174" t="s">
        <v>84</v>
      </c>
      <c r="F1174">
        <v>267</v>
      </c>
      <c r="G1174">
        <v>137.80000000000001</v>
      </c>
      <c r="H1174">
        <v>264.7</v>
      </c>
      <c r="I1174">
        <v>136.19999999999999</v>
      </c>
      <c r="J1174">
        <v>0.86890819795995899</v>
      </c>
      <c r="K1174">
        <v>1.174743024963306</v>
      </c>
      <c r="L1174" t="s">
        <v>134</v>
      </c>
      <c r="M1174" t="s">
        <v>116</v>
      </c>
      <c r="N1174">
        <v>8</v>
      </c>
      <c r="O1174" t="s">
        <v>129</v>
      </c>
    </row>
    <row r="1175" spans="1:15" hidden="1" x14ac:dyDescent="0.35">
      <c r="A1175" t="s">
        <v>30</v>
      </c>
      <c r="B1175">
        <v>2017</v>
      </c>
      <c r="C1175" t="s">
        <v>41</v>
      </c>
      <c r="D1175" s="29">
        <v>42948</v>
      </c>
      <c r="E1175" t="s">
        <v>21</v>
      </c>
      <c r="F1175">
        <v>136.4</v>
      </c>
      <c r="G1175">
        <v>137.80000000000001</v>
      </c>
      <c r="H1175">
        <v>135.30000000000001</v>
      </c>
      <c r="I1175">
        <v>136.19999999999999</v>
      </c>
      <c r="J1175">
        <v>0.81300813008129658</v>
      </c>
      <c r="K1175">
        <v>1.174743024963306</v>
      </c>
      <c r="L1175" t="s">
        <v>134</v>
      </c>
      <c r="M1175" t="s">
        <v>116</v>
      </c>
      <c r="N1175">
        <v>8</v>
      </c>
      <c r="O1175" t="s">
        <v>129</v>
      </c>
    </row>
    <row r="1176" spans="1:15" hidden="1" x14ac:dyDescent="0.35">
      <c r="A1176" t="s">
        <v>30</v>
      </c>
      <c r="B1176">
        <v>2017</v>
      </c>
      <c r="C1176" t="s">
        <v>41</v>
      </c>
      <c r="D1176" s="29">
        <v>42948</v>
      </c>
      <c r="E1176" t="s">
        <v>23</v>
      </c>
      <c r="F1176">
        <v>133</v>
      </c>
      <c r="G1176">
        <v>137.80000000000001</v>
      </c>
      <c r="H1176">
        <v>132.1</v>
      </c>
      <c r="I1176">
        <v>136.19999999999999</v>
      </c>
      <c r="J1176">
        <v>0.68130204390613602</v>
      </c>
      <c r="K1176">
        <v>1.174743024963306</v>
      </c>
      <c r="L1176" t="s">
        <v>134</v>
      </c>
      <c r="M1176" t="s">
        <v>116</v>
      </c>
      <c r="N1176">
        <v>8</v>
      </c>
      <c r="O1176" t="s">
        <v>129</v>
      </c>
    </row>
    <row r="1177" spans="1:15" hidden="1" x14ac:dyDescent="0.35">
      <c r="A1177" t="s">
        <v>30</v>
      </c>
      <c r="B1177">
        <v>2017</v>
      </c>
      <c r="C1177" t="s">
        <v>41</v>
      </c>
      <c r="D1177" s="29">
        <v>42948</v>
      </c>
      <c r="E1177" t="s">
        <v>75</v>
      </c>
      <c r="F1177">
        <v>1660.8999999999999</v>
      </c>
      <c r="G1177">
        <v>137.80000000000001</v>
      </c>
      <c r="H1177">
        <v>1641.5</v>
      </c>
      <c r="I1177">
        <v>136.19999999999999</v>
      </c>
      <c r="J1177">
        <v>1.1818458726774208</v>
      </c>
      <c r="K1177">
        <v>1.174743024963306</v>
      </c>
      <c r="L1177" t="s">
        <v>134</v>
      </c>
      <c r="M1177" t="s">
        <v>116</v>
      </c>
      <c r="N1177">
        <v>8</v>
      </c>
      <c r="O1177" t="s">
        <v>129</v>
      </c>
    </row>
    <row r="1178" spans="1:15" hidden="1" x14ac:dyDescent="0.35">
      <c r="A1178" t="s">
        <v>34</v>
      </c>
      <c r="B1178">
        <v>2017</v>
      </c>
      <c r="C1178" t="s">
        <v>42</v>
      </c>
      <c r="D1178" s="29">
        <v>42979</v>
      </c>
      <c r="E1178" t="s">
        <v>23</v>
      </c>
      <c r="F1178">
        <v>130.6</v>
      </c>
      <c r="G1178">
        <v>135.19999999999999</v>
      </c>
      <c r="H1178">
        <v>130.19999999999999</v>
      </c>
      <c r="I1178">
        <v>135.4</v>
      </c>
      <c r="J1178">
        <v>0.30721966205837614</v>
      </c>
      <c r="K1178">
        <v>-0.14771048744462115</v>
      </c>
      <c r="L1178" t="s">
        <v>134</v>
      </c>
      <c r="M1178" t="s">
        <v>116</v>
      </c>
      <c r="N1178">
        <v>9</v>
      </c>
      <c r="O1178" t="s">
        <v>119</v>
      </c>
    </row>
    <row r="1179" spans="1:15" hidden="1" x14ac:dyDescent="0.35">
      <c r="A1179" t="s">
        <v>34</v>
      </c>
      <c r="B1179">
        <v>2017</v>
      </c>
      <c r="C1179" t="s">
        <v>42</v>
      </c>
      <c r="D1179" s="29">
        <v>42979</v>
      </c>
      <c r="E1179" t="s">
        <v>21</v>
      </c>
      <c r="F1179">
        <v>131</v>
      </c>
      <c r="G1179">
        <v>135.19999999999999</v>
      </c>
      <c r="H1179">
        <v>129.80000000000001</v>
      </c>
      <c r="I1179">
        <v>135.4</v>
      </c>
      <c r="J1179">
        <v>0.92449922958396658</v>
      </c>
      <c r="K1179">
        <v>-0.14771048744462115</v>
      </c>
      <c r="L1179" t="s">
        <v>134</v>
      </c>
      <c r="M1179" t="s">
        <v>116</v>
      </c>
      <c r="N1179">
        <v>9</v>
      </c>
      <c r="O1179" t="s">
        <v>119</v>
      </c>
    </row>
    <row r="1180" spans="1:15" hidden="1" x14ac:dyDescent="0.35">
      <c r="A1180" t="s">
        <v>34</v>
      </c>
      <c r="B1180">
        <v>2017</v>
      </c>
      <c r="C1180" t="s">
        <v>42</v>
      </c>
      <c r="D1180" s="29">
        <v>42979</v>
      </c>
      <c r="E1180" t="s">
        <v>84</v>
      </c>
      <c r="F1180">
        <v>260.8</v>
      </c>
      <c r="G1180">
        <v>135.19999999999999</v>
      </c>
      <c r="H1180">
        <v>259.60000000000002</v>
      </c>
      <c r="I1180">
        <v>135.4</v>
      </c>
      <c r="J1180">
        <v>0.46224961479198329</v>
      </c>
      <c r="K1180">
        <v>-0.14771048744462115</v>
      </c>
      <c r="L1180" t="s">
        <v>134</v>
      </c>
      <c r="M1180" t="s">
        <v>116</v>
      </c>
      <c r="N1180">
        <v>9</v>
      </c>
      <c r="O1180" t="s">
        <v>119</v>
      </c>
    </row>
    <row r="1181" spans="1:15" hidden="1" x14ac:dyDescent="0.35">
      <c r="A1181" t="s">
        <v>34</v>
      </c>
      <c r="B1181">
        <v>2017</v>
      </c>
      <c r="C1181" t="s">
        <v>42</v>
      </c>
      <c r="D1181" s="29">
        <v>42979</v>
      </c>
      <c r="E1181" t="s">
        <v>83</v>
      </c>
      <c r="F1181">
        <v>533.20000000000005</v>
      </c>
      <c r="G1181">
        <v>135.19999999999999</v>
      </c>
      <c r="H1181">
        <v>530.29999999999995</v>
      </c>
      <c r="I1181">
        <v>135.4</v>
      </c>
      <c r="J1181">
        <v>0.54686026777297592</v>
      </c>
      <c r="K1181">
        <v>-0.14771048744462115</v>
      </c>
      <c r="L1181" t="s">
        <v>134</v>
      </c>
      <c r="M1181" t="s">
        <v>116</v>
      </c>
      <c r="N1181">
        <v>9</v>
      </c>
      <c r="O1181" t="s">
        <v>119</v>
      </c>
    </row>
    <row r="1182" spans="1:15" hidden="1" x14ac:dyDescent="0.35">
      <c r="A1182" t="s">
        <v>34</v>
      </c>
      <c r="B1182">
        <v>2017</v>
      </c>
      <c r="C1182" t="s">
        <v>42</v>
      </c>
      <c r="D1182" s="29">
        <v>42979</v>
      </c>
      <c r="E1182" t="s">
        <v>82</v>
      </c>
      <c r="F1182">
        <v>391.4</v>
      </c>
      <c r="G1182">
        <v>135.19999999999999</v>
      </c>
      <c r="H1182">
        <v>389.29999999999995</v>
      </c>
      <c r="I1182">
        <v>135.4</v>
      </c>
      <c r="J1182">
        <v>0.53942974569741153</v>
      </c>
      <c r="K1182">
        <v>-0.14771048744462115</v>
      </c>
      <c r="L1182" t="s">
        <v>134</v>
      </c>
      <c r="M1182" t="s">
        <v>116</v>
      </c>
      <c r="N1182">
        <v>9</v>
      </c>
      <c r="O1182" t="s">
        <v>119</v>
      </c>
    </row>
    <row r="1183" spans="1:15" hidden="1" x14ac:dyDescent="0.35">
      <c r="A1183" t="s">
        <v>34</v>
      </c>
      <c r="B1183">
        <v>2017</v>
      </c>
      <c r="C1183" t="s">
        <v>42</v>
      </c>
      <c r="D1183" s="29">
        <v>42979</v>
      </c>
      <c r="E1183" t="s">
        <v>17</v>
      </c>
      <c r="F1183">
        <v>414.5</v>
      </c>
      <c r="G1183">
        <v>135.19999999999999</v>
      </c>
      <c r="H1183">
        <v>412.6</v>
      </c>
      <c r="I1183">
        <v>135.4</v>
      </c>
      <c r="J1183">
        <v>0.46049442559378989</v>
      </c>
      <c r="K1183">
        <v>-0.14771048744462115</v>
      </c>
      <c r="L1183" t="s">
        <v>134</v>
      </c>
      <c r="M1183" t="s">
        <v>116</v>
      </c>
      <c r="N1183">
        <v>9</v>
      </c>
      <c r="O1183" t="s">
        <v>119</v>
      </c>
    </row>
    <row r="1184" spans="1:15" hidden="1" x14ac:dyDescent="0.35">
      <c r="A1184" t="s">
        <v>34</v>
      </c>
      <c r="B1184">
        <v>2017</v>
      </c>
      <c r="C1184" t="s">
        <v>42</v>
      </c>
      <c r="D1184" s="29">
        <v>42979</v>
      </c>
      <c r="E1184" t="s">
        <v>75</v>
      </c>
      <c r="F1184">
        <v>1641.1999999999998</v>
      </c>
      <c r="G1184">
        <v>135.19999999999999</v>
      </c>
      <c r="H1184">
        <v>1655.1</v>
      </c>
      <c r="I1184">
        <v>135.4</v>
      </c>
      <c r="J1184">
        <v>-0.83982840915957302</v>
      </c>
      <c r="K1184">
        <v>-0.14771048744462115</v>
      </c>
      <c r="L1184" t="s">
        <v>134</v>
      </c>
      <c r="M1184" t="s">
        <v>116</v>
      </c>
      <c r="N1184">
        <v>9</v>
      </c>
      <c r="O1184" t="s">
        <v>119</v>
      </c>
    </row>
    <row r="1185" spans="1:15" hidden="1" x14ac:dyDescent="0.35">
      <c r="A1185" t="s">
        <v>33</v>
      </c>
      <c r="B1185">
        <v>2017</v>
      </c>
      <c r="C1185" t="s">
        <v>42</v>
      </c>
      <c r="D1185" s="29">
        <v>42979</v>
      </c>
      <c r="E1185" t="s">
        <v>17</v>
      </c>
      <c r="F1185">
        <v>389.9</v>
      </c>
      <c r="G1185">
        <v>132.4</v>
      </c>
      <c r="H1185">
        <v>388.4</v>
      </c>
      <c r="I1185">
        <v>132.69999999999999</v>
      </c>
      <c r="J1185">
        <v>0.38619979402677651</v>
      </c>
      <c r="K1185">
        <v>-0.22607385079124565</v>
      </c>
      <c r="L1185" t="s">
        <v>134</v>
      </c>
      <c r="M1185" t="s">
        <v>116</v>
      </c>
      <c r="N1185">
        <v>9</v>
      </c>
      <c r="O1185" t="s">
        <v>119</v>
      </c>
    </row>
    <row r="1186" spans="1:15" hidden="1" x14ac:dyDescent="0.35">
      <c r="A1186" t="s">
        <v>33</v>
      </c>
      <c r="B1186">
        <v>2017</v>
      </c>
      <c r="C1186" t="s">
        <v>42</v>
      </c>
      <c r="D1186" s="29">
        <v>42979</v>
      </c>
      <c r="E1186" t="s">
        <v>82</v>
      </c>
      <c r="F1186">
        <v>387.29999999999995</v>
      </c>
      <c r="G1186">
        <v>132.4</v>
      </c>
      <c r="H1186">
        <v>384.7</v>
      </c>
      <c r="I1186">
        <v>132.69999999999999</v>
      </c>
      <c r="J1186">
        <v>0.6758513127111947</v>
      </c>
      <c r="K1186">
        <v>-0.22607385079124565</v>
      </c>
      <c r="L1186" t="s">
        <v>134</v>
      </c>
      <c r="M1186" t="s">
        <v>116</v>
      </c>
      <c r="N1186">
        <v>9</v>
      </c>
      <c r="O1186" t="s">
        <v>119</v>
      </c>
    </row>
    <row r="1187" spans="1:15" hidden="1" x14ac:dyDescent="0.35">
      <c r="A1187" t="s">
        <v>33</v>
      </c>
      <c r="B1187">
        <v>2017</v>
      </c>
      <c r="C1187" t="s">
        <v>42</v>
      </c>
      <c r="D1187" s="29">
        <v>42979</v>
      </c>
      <c r="E1187" t="s">
        <v>83</v>
      </c>
      <c r="F1187">
        <v>527.29999999999995</v>
      </c>
      <c r="G1187">
        <v>132.4</v>
      </c>
      <c r="H1187">
        <v>524.09999999999991</v>
      </c>
      <c r="I1187">
        <v>132.69999999999999</v>
      </c>
      <c r="J1187">
        <v>0.61057050181264005</v>
      </c>
      <c r="K1187">
        <v>-0.22607385079124565</v>
      </c>
      <c r="L1187" t="s">
        <v>134</v>
      </c>
      <c r="M1187" t="s">
        <v>116</v>
      </c>
      <c r="N1187">
        <v>9</v>
      </c>
      <c r="O1187" t="s">
        <v>119</v>
      </c>
    </row>
    <row r="1188" spans="1:15" hidden="1" x14ac:dyDescent="0.35">
      <c r="A1188" t="s">
        <v>33</v>
      </c>
      <c r="B1188">
        <v>2017</v>
      </c>
      <c r="C1188" t="s">
        <v>42</v>
      </c>
      <c r="D1188" s="29">
        <v>42979</v>
      </c>
      <c r="E1188" t="s">
        <v>84</v>
      </c>
      <c r="F1188">
        <v>252.6</v>
      </c>
      <c r="G1188">
        <v>132.4</v>
      </c>
      <c r="H1188">
        <v>251.5</v>
      </c>
      <c r="I1188">
        <v>132.69999999999999</v>
      </c>
      <c r="J1188">
        <v>0.43737574552683672</v>
      </c>
      <c r="K1188">
        <v>-0.22607385079124565</v>
      </c>
      <c r="L1188" t="s">
        <v>134</v>
      </c>
      <c r="M1188" t="s">
        <v>116</v>
      </c>
      <c r="N1188">
        <v>9</v>
      </c>
      <c r="O1188" t="s">
        <v>119</v>
      </c>
    </row>
    <row r="1189" spans="1:15" hidden="1" x14ac:dyDescent="0.35">
      <c r="A1189" t="s">
        <v>33</v>
      </c>
      <c r="B1189">
        <v>2017</v>
      </c>
      <c r="C1189" t="s">
        <v>42</v>
      </c>
      <c r="D1189" s="29">
        <v>42979</v>
      </c>
      <c r="E1189" t="s">
        <v>21</v>
      </c>
      <c r="F1189">
        <v>120.6</v>
      </c>
      <c r="G1189">
        <v>132.4</v>
      </c>
      <c r="H1189">
        <v>118.9</v>
      </c>
      <c r="I1189">
        <v>132.69999999999999</v>
      </c>
      <c r="J1189">
        <v>1.4297729184188297</v>
      </c>
      <c r="K1189">
        <v>-0.22607385079124565</v>
      </c>
      <c r="L1189" t="s">
        <v>134</v>
      </c>
      <c r="M1189" t="s">
        <v>116</v>
      </c>
      <c r="N1189">
        <v>9</v>
      </c>
      <c r="O1189" t="s">
        <v>119</v>
      </c>
    </row>
    <row r="1190" spans="1:15" hidden="1" x14ac:dyDescent="0.35">
      <c r="A1190" t="s">
        <v>33</v>
      </c>
      <c r="B1190">
        <v>2017</v>
      </c>
      <c r="C1190" t="s">
        <v>42</v>
      </c>
      <c r="D1190" s="29">
        <v>42979</v>
      </c>
      <c r="E1190" t="s">
        <v>23</v>
      </c>
      <c r="F1190">
        <v>126.1</v>
      </c>
      <c r="G1190">
        <v>132.4</v>
      </c>
      <c r="H1190">
        <v>125.7</v>
      </c>
      <c r="I1190">
        <v>132.69999999999999</v>
      </c>
      <c r="J1190">
        <v>0.31821797931582457</v>
      </c>
      <c r="K1190">
        <v>-0.22607385079124565</v>
      </c>
      <c r="L1190" t="s">
        <v>134</v>
      </c>
      <c r="M1190" t="s">
        <v>116</v>
      </c>
      <c r="N1190">
        <v>9</v>
      </c>
      <c r="O1190" t="s">
        <v>119</v>
      </c>
    </row>
    <row r="1191" spans="1:15" hidden="1" x14ac:dyDescent="0.35">
      <c r="A1191" t="s">
        <v>33</v>
      </c>
      <c r="B1191">
        <v>2017</v>
      </c>
      <c r="C1191" t="s">
        <v>42</v>
      </c>
      <c r="D1191" s="29">
        <v>42979</v>
      </c>
      <c r="E1191" t="s">
        <v>75</v>
      </c>
      <c r="F1191">
        <v>1624.9</v>
      </c>
      <c r="G1191">
        <v>132.4</v>
      </c>
      <c r="H1191">
        <v>1648.3999999999999</v>
      </c>
      <c r="I1191">
        <v>132.69999999999999</v>
      </c>
      <c r="J1191">
        <v>-1.4256248483377685</v>
      </c>
      <c r="K1191">
        <v>-0.22607385079124565</v>
      </c>
      <c r="L1191" t="s">
        <v>134</v>
      </c>
      <c r="M1191" t="s">
        <v>116</v>
      </c>
      <c r="N1191">
        <v>9</v>
      </c>
      <c r="O1191" t="s">
        <v>119</v>
      </c>
    </row>
    <row r="1192" spans="1:15" hidden="1" x14ac:dyDescent="0.35">
      <c r="A1192" t="s">
        <v>30</v>
      </c>
      <c r="B1192">
        <v>2017</v>
      </c>
      <c r="C1192" t="s">
        <v>42</v>
      </c>
      <c r="D1192" s="29">
        <v>42979</v>
      </c>
      <c r="E1192" t="s">
        <v>17</v>
      </c>
      <c r="F1192">
        <v>430.99999999999994</v>
      </c>
      <c r="G1192">
        <v>137.6</v>
      </c>
      <c r="H1192">
        <v>429</v>
      </c>
      <c r="I1192">
        <v>137.80000000000001</v>
      </c>
      <c r="J1192">
        <v>0.46620046620045291</v>
      </c>
      <c r="K1192">
        <v>-0.14513788098694996</v>
      </c>
      <c r="L1192" t="s">
        <v>134</v>
      </c>
      <c r="M1192" t="s">
        <v>116</v>
      </c>
      <c r="N1192">
        <v>9</v>
      </c>
      <c r="O1192" t="s">
        <v>119</v>
      </c>
    </row>
    <row r="1193" spans="1:15" hidden="1" x14ac:dyDescent="0.35">
      <c r="A1193" t="s">
        <v>30</v>
      </c>
      <c r="B1193">
        <v>2017</v>
      </c>
      <c r="C1193" t="s">
        <v>42</v>
      </c>
      <c r="D1193" s="29">
        <v>42979</v>
      </c>
      <c r="E1193" t="s">
        <v>82</v>
      </c>
      <c r="F1193">
        <v>396.5</v>
      </c>
      <c r="G1193">
        <v>137.6</v>
      </c>
      <c r="H1193">
        <v>394.9</v>
      </c>
      <c r="I1193">
        <v>137.80000000000001</v>
      </c>
      <c r="J1193">
        <v>0.40516586477589839</v>
      </c>
      <c r="K1193">
        <v>-0.14513788098694996</v>
      </c>
      <c r="L1193" t="s">
        <v>134</v>
      </c>
      <c r="M1193" t="s">
        <v>116</v>
      </c>
      <c r="N1193">
        <v>9</v>
      </c>
      <c r="O1193" t="s">
        <v>119</v>
      </c>
    </row>
    <row r="1194" spans="1:15" hidden="1" x14ac:dyDescent="0.35">
      <c r="A1194" t="s">
        <v>30</v>
      </c>
      <c r="B1194">
        <v>2017</v>
      </c>
      <c r="C1194" t="s">
        <v>42</v>
      </c>
      <c r="D1194" s="29">
        <v>42979</v>
      </c>
      <c r="E1194" t="s">
        <v>83</v>
      </c>
      <c r="F1194">
        <v>540.5</v>
      </c>
      <c r="G1194">
        <v>137.6</v>
      </c>
      <c r="H1194">
        <v>537.5</v>
      </c>
      <c r="I1194">
        <v>137.80000000000001</v>
      </c>
      <c r="J1194">
        <v>0.55813953488372092</v>
      </c>
      <c r="K1194">
        <v>-0.14513788098694996</v>
      </c>
      <c r="L1194" t="s">
        <v>134</v>
      </c>
      <c r="M1194" t="s">
        <v>116</v>
      </c>
      <c r="N1194">
        <v>9</v>
      </c>
      <c r="O1194" t="s">
        <v>119</v>
      </c>
    </row>
    <row r="1195" spans="1:15" hidden="1" x14ac:dyDescent="0.35">
      <c r="A1195" t="s">
        <v>30</v>
      </c>
      <c r="B1195">
        <v>2017</v>
      </c>
      <c r="C1195" t="s">
        <v>42</v>
      </c>
      <c r="D1195" s="29">
        <v>42979</v>
      </c>
      <c r="E1195" t="s">
        <v>84</v>
      </c>
      <c r="F1195">
        <v>268.20000000000005</v>
      </c>
      <c r="G1195">
        <v>137.6</v>
      </c>
      <c r="H1195">
        <v>267</v>
      </c>
      <c r="I1195">
        <v>137.80000000000001</v>
      </c>
      <c r="J1195">
        <v>0.44943820224720804</v>
      </c>
      <c r="K1195">
        <v>-0.14513788098694996</v>
      </c>
      <c r="L1195" t="s">
        <v>134</v>
      </c>
      <c r="M1195" t="s">
        <v>116</v>
      </c>
      <c r="N1195">
        <v>9</v>
      </c>
      <c r="O1195" t="s">
        <v>119</v>
      </c>
    </row>
    <row r="1196" spans="1:15" hidden="1" x14ac:dyDescent="0.35">
      <c r="A1196" t="s">
        <v>30</v>
      </c>
      <c r="B1196">
        <v>2017</v>
      </c>
      <c r="C1196" t="s">
        <v>42</v>
      </c>
      <c r="D1196" s="29">
        <v>42979</v>
      </c>
      <c r="E1196" t="s">
        <v>21</v>
      </c>
      <c r="F1196">
        <v>137.4</v>
      </c>
      <c r="G1196">
        <v>137.6</v>
      </c>
      <c r="H1196">
        <v>136.4</v>
      </c>
      <c r="I1196">
        <v>137.80000000000001</v>
      </c>
      <c r="J1196">
        <v>0.73313782991202336</v>
      </c>
      <c r="K1196">
        <v>-0.14513788098694996</v>
      </c>
      <c r="L1196" t="s">
        <v>134</v>
      </c>
      <c r="M1196" t="s">
        <v>116</v>
      </c>
      <c r="N1196">
        <v>9</v>
      </c>
      <c r="O1196" t="s">
        <v>119</v>
      </c>
    </row>
    <row r="1197" spans="1:15" hidden="1" x14ac:dyDescent="0.35">
      <c r="A1197" t="s">
        <v>30</v>
      </c>
      <c r="B1197">
        <v>2017</v>
      </c>
      <c r="C1197" t="s">
        <v>42</v>
      </c>
      <c r="D1197" s="29">
        <v>42979</v>
      </c>
      <c r="E1197" t="s">
        <v>23</v>
      </c>
      <c r="F1197">
        <v>133.4</v>
      </c>
      <c r="G1197">
        <v>137.6</v>
      </c>
      <c r="H1197">
        <v>133</v>
      </c>
      <c r="I1197">
        <v>137.80000000000001</v>
      </c>
      <c r="J1197">
        <v>0.30075187969925238</v>
      </c>
      <c r="K1197">
        <v>-0.14513788098694996</v>
      </c>
      <c r="L1197" t="s">
        <v>134</v>
      </c>
      <c r="M1197" t="s">
        <v>116</v>
      </c>
      <c r="N1197">
        <v>9</v>
      </c>
      <c r="O1197" t="s">
        <v>119</v>
      </c>
    </row>
    <row r="1198" spans="1:15" hidden="1" x14ac:dyDescent="0.35">
      <c r="A1198" t="s">
        <v>30</v>
      </c>
      <c r="B1198">
        <v>2017</v>
      </c>
      <c r="C1198" t="s">
        <v>42</v>
      </c>
      <c r="D1198" s="29">
        <v>42979</v>
      </c>
      <c r="E1198" t="s">
        <v>75</v>
      </c>
      <c r="F1198">
        <v>1652.6</v>
      </c>
      <c r="G1198">
        <v>137.6</v>
      </c>
      <c r="H1198">
        <v>1660.8999999999999</v>
      </c>
      <c r="I1198">
        <v>137.80000000000001</v>
      </c>
      <c r="J1198">
        <v>-0.49972906255644262</v>
      </c>
      <c r="K1198">
        <v>-0.14513788098694996</v>
      </c>
      <c r="L1198" t="s">
        <v>134</v>
      </c>
      <c r="M1198" t="s">
        <v>116</v>
      </c>
      <c r="N1198">
        <v>9</v>
      </c>
      <c r="O1198" t="s">
        <v>119</v>
      </c>
    </row>
    <row r="1199" spans="1:15" hidden="1" x14ac:dyDescent="0.35">
      <c r="A1199" t="s">
        <v>34</v>
      </c>
      <c r="B1199">
        <v>2017</v>
      </c>
      <c r="C1199" t="s">
        <v>43</v>
      </c>
      <c r="D1199" s="29">
        <v>43009</v>
      </c>
      <c r="E1199" t="s">
        <v>23</v>
      </c>
      <c r="F1199">
        <v>131.30000000000001</v>
      </c>
      <c r="G1199">
        <v>136.1</v>
      </c>
      <c r="H1199">
        <v>130.6</v>
      </c>
      <c r="I1199">
        <v>135.19999999999999</v>
      </c>
      <c r="J1199">
        <v>0.53598774885146794</v>
      </c>
      <c r="K1199">
        <v>0.66568047337278535</v>
      </c>
      <c r="L1199" t="s">
        <v>134</v>
      </c>
      <c r="M1199" t="s">
        <v>113</v>
      </c>
      <c r="N1199">
        <v>10</v>
      </c>
      <c r="O1199" t="s">
        <v>127</v>
      </c>
    </row>
    <row r="1200" spans="1:15" hidden="1" x14ac:dyDescent="0.35">
      <c r="A1200" t="s">
        <v>34</v>
      </c>
      <c r="B1200">
        <v>2017</v>
      </c>
      <c r="C1200" t="s">
        <v>43</v>
      </c>
      <c r="D1200" s="29">
        <v>43009</v>
      </c>
      <c r="E1200" t="s">
        <v>21</v>
      </c>
      <c r="F1200">
        <v>132.19999999999999</v>
      </c>
      <c r="G1200">
        <v>136.1</v>
      </c>
      <c r="H1200">
        <v>131</v>
      </c>
      <c r="I1200">
        <v>135.19999999999999</v>
      </c>
      <c r="J1200">
        <v>0.91603053435113635</v>
      </c>
      <c r="K1200">
        <v>0.66568047337278535</v>
      </c>
      <c r="L1200" t="s">
        <v>134</v>
      </c>
      <c r="M1200" t="s">
        <v>113</v>
      </c>
      <c r="N1200">
        <v>10</v>
      </c>
      <c r="O1200" t="s">
        <v>127</v>
      </c>
    </row>
    <row r="1201" spans="1:15" hidden="1" x14ac:dyDescent="0.35">
      <c r="A1201" t="s">
        <v>34</v>
      </c>
      <c r="B1201">
        <v>2017</v>
      </c>
      <c r="C1201" t="s">
        <v>43</v>
      </c>
      <c r="D1201" s="29">
        <v>43009</v>
      </c>
      <c r="E1201" t="s">
        <v>84</v>
      </c>
      <c r="F1201">
        <v>261.3</v>
      </c>
      <c r="G1201">
        <v>136.1</v>
      </c>
      <c r="H1201">
        <v>260.8</v>
      </c>
      <c r="I1201">
        <v>135.19999999999999</v>
      </c>
      <c r="J1201">
        <v>0.19171779141104295</v>
      </c>
      <c r="K1201">
        <v>0.66568047337278535</v>
      </c>
      <c r="L1201" t="s">
        <v>134</v>
      </c>
      <c r="M1201" t="s">
        <v>113</v>
      </c>
      <c r="N1201">
        <v>10</v>
      </c>
      <c r="O1201" t="s">
        <v>127</v>
      </c>
    </row>
    <row r="1202" spans="1:15" hidden="1" x14ac:dyDescent="0.35">
      <c r="A1202" t="s">
        <v>34</v>
      </c>
      <c r="B1202">
        <v>2017</v>
      </c>
      <c r="C1202" t="s">
        <v>43</v>
      </c>
      <c r="D1202" s="29">
        <v>43009</v>
      </c>
      <c r="E1202" t="s">
        <v>83</v>
      </c>
      <c r="F1202">
        <v>534.9</v>
      </c>
      <c r="G1202">
        <v>136.1</v>
      </c>
      <c r="H1202">
        <v>533.20000000000005</v>
      </c>
      <c r="I1202">
        <v>135.19999999999999</v>
      </c>
      <c r="J1202">
        <v>0.31882970742684391</v>
      </c>
      <c r="K1202">
        <v>0.66568047337278535</v>
      </c>
      <c r="L1202" t="s">
        <v>134</v>
      </c>
      <c r="M1202" t="s">
        <v>113</v>
      </c>
      <c r="N1202">
        <v>10</v>
      </c>
      <c r="O1202" t="s">
        <v>127</v>
      </c>
    </row>
    <row r="1203" spans="1:15" hidden="1" x14ac:dyDescent="0.35">
      <c r="A1203" t="s">
        <v>34</v>
      </c>
      <c r="B1203">
        <v>2017</v>
      </c>
      <c r="C1203" t="s">
        <v>43</v>
      </c>
      <c r="D1203" s="29">
        <v>43009</v>
      </c>
      <c r="E1203" t="s">
        <v>82</v>
      </c>
      <c r="F1203">
        <v>393</v>
      </c>
      <c r="G1203">
        <v>136.1</v>
      </c>
      <c r="H1203">
        <v>391.4</v>
      </c>
      <c r="I1203">
        <v>135.19999999999999</v>
      </c>
      <c r="J1203">
        <v>0.40878896269801301</v>
      </c>
      <c r="K1203">
        <v>0.66568047337278535</v>
      </c>
      <c r="L1203" t="s">
        <v>134</v>
      </c>
      <c r="M1203" t="s">
        <v>113</v>
      </c>
      <c r="N1203">
        <v>10</v>
      </c>
      <c r="O1203" t="s">
        <v>127</v>
      </c>
    </row>
    <row r="1204" spans="1:15" hidden="1" x14ac:dyDescent="0.35">
      <c r="A1204" t="s">
        <v>34</v>
      </c>
      <c r="B1204">
        <v>2017</v>
      </c>
      <c r="C1204" t="s">
        <v>43</v>
      </c>
      <c r="D1204" s="29">
        <v>43009</v>
      </c>
      <c r="E1204" t="s">
        <v>17</v>
      </c>
      <c r="F1204">
        <v>416.90000000000003</v>
      </c>
      <c r="G1204">
        <v>136.1</v>
      </c>
      <c r="H1204">
        <v>414.5</v>
      </c>
      <c r="I1204">
        <v>135.19999999999999</v>
      </c>
      <c r="J1204">
        <v>0.57901085645356676</v>
      </c>
      <c r="K1204">
        <v>0.66568047337278535</v>
      </c>
      <c r="L1204" t="s">
        <v>134</v>
      </c>
      <c r="M1204" t="s">
        <v>113</v>
      </c>
      <c r="N1204">
        <v>10</v>
      </c>
      <c r="O1204" t="s">
        <v>127</v>
      </c>
    </row>
    <row r="1205" spans="1:15" hidden="1" x14ac:dyDescent="0.35">
      <c r="A1205" t="s">
        <v>34</v>
      </c>
      <c r="B1205">
        <v>2017</v>
      </c>
      <c r="C1205" t="s">
        <v>43</v>
      </c>
      <c r="D1205" s="29">
        <v>43009</v>
      </c>
      <c r="E1205" t="s">
        <v>75</v>
      </c>
      <c r="F1205">
        <v>1650.9999999999998</v>
      </c>
      <c r="G1205">
        <v>136.1</v>
      </c>
      <c r="H1205">
        <v>1641.1999999999998</v>
      </c>
      <c r="I1205">
        <v>135.19999999999999</v>
      </c>
      <c r="J1205">
        <v>0.59712405556909309</v>
      </c>
      <c r="K1205">
        <v>0.66568047337278535</v>
      </c>
      <c r="L1205" t="s">
        <v>134</v>
      </c>
      <c r="M1205" t="s">
        <v>113</v>
      </c>
      <c r="N1205">
        <v>10</v>
      </c>
      <c r="O1205" t="s">
        <v>127</v>
      </c>
    </row>
    <row r="1206" spans="1:15" hidden="1" x14ac:dyDescent="0.35">
      <c r="A1206" t="s">
        <v>33</v>
      </c>
      <c r="B1206">
        <v>2017</v>
      </c>
      <c r="C1206" t="s">
        <v>43</v>
      </c>
      <c r="D1206" s="29">
        <v>43009</v>
      </c>
      <c r="E1206" t="s">
        <v>17</v>
      </c>
      <c r="F1206">
        <v>391.5</v>
      </c>
      <c r="G1206">
        <v>133.5</v>
      </c>
      <c r="H1206">
        <v>389.9</v>
      </c>
      <c r="I1206">
        <v>132.4</v>
      </c>
      <c r="J1206">
        <v>0.41036163118748981</v>
      </c>
      <c r="K1206">
        <v>0.83081570996978416</v>
      </c>
      <c r="L1206" t="s">
        <v>134</v>
      </c>
      <c r="M1206" t="s">
        <v>113</v>
      </c>
      <c r="N1206">
        <v>10</v>
      </c>
      <c r="O1206" t="s">
        <v>127</v>
      </c>
    </row>
    <row r="1207" spans="1:15" hidden="1" x14ac:dyDescent="0.35">
      <c r="A1207" t="s">
        <v>33</v>
      </c>
      <c r="B1207">
        <v>2017</v>
      </c>
      <c r="C1207" t="s">
        <v>43</v>
      </c>
      <c r="D1207" s="29">
        <v>43009</v>
      </c>
      <c r="E1207" t="s">
        <v>82</v>
      </c>
      <c r="F1207">
        <v>388.6</v>
      </c>
      <c r="G1207">
        <v>133.5</v>
      </c>
      <c r="H1207">
        <v>387.29999999999995</v>
      </c>
      <c r="I1207">
        <v>132.4</v>
      </c>
      <c r="J1207">
        <v>0.33565711334884285</v>
      </c>
      <c r="K1207">
        <v>0.83081570996978416</v>
      </c>
      <c r="L1207" t="s">
        <v>134</v>
      </c>
      <c r="M1207" t="s">
        <v>113</v>
      </c>
      <c r="N1207">
        <v>10</v>
      </c>
      <c r="O1207" t="s">
        <v>127</v>
      </c>
    </row>
    <row r="1208" spans="1:15" hidden="1" x14ac:dyDescent="0.35">
      <c r="A1208" t="s">
        <v>33</v>
      </c>
      <c r="B1208">
        <v>2017</v>
      </c>
      <c r="C1208" t="s">
        <v>43</v>
      </c>
      <c r="D1208" s="29">
        <v>43009</v>
      </c>
      <c r="E1208" t="s">
        <v>83</v>
      </c>
      <c r="F1208">
        <v>529.1</v>
      </c>
      <c r="G1208">
        <v>133.5</v>
      </c>
      <c r="H1208">
        <v>527.29999999999995</v>
      </c>
      <c r="I1208">
        <v>132.4</v>
      </c>
      <c r="J1208">
        <v>0.34136165370757982</v>
      </c>
      <c r="K1208">
        <v>0.83081570996978416</v>
      </c>
      <c r="L1208" t="s">
        <v>134</v>
      </c>
      <c r="M1208" t="s">
        <v>113</v>
      </c>
      <c r="N1208">
        <v>10</v>
      </c>
      <c r="O1208" t="s">
        <v>127</v>
      </c>
    </row>
    <row r="1209" spans="1:15" hidden="1" x14ac:dyDescent="0.35">
      <c r="A1209" t="s">
        <v>33</v>
      </c>
      <c r="B1209">
        <v>2017</v>
      </c>
      <c r="C1209" t="s">
        <v>43</v>
      </c>
      <c r="D1209" s="29">
        <v>43009</v>
      </c>
      <c r="E1209" t="s">
        <v>84</v>
      </c>
      <c r="F1209">
        <v>252.8</v>
      </c>
      <c r="G1209">
        <v>133.5</v>
      </c>
      <c r="H1209">
        <v>252.6</v>
      </c>
      <c r="I1209">
        <v>132.4</v>
      </c>
      <c r="J1209">
        <v>7.9176563737140562E-2</v>
      </c>
      <c r="K1209">
        <v>0.83081570996978416</v>
      </c>
      <c r="L1209" t="s">
        <v>134</v>
      </c>
      <c r="M1209" t="s">
        <v>113</v>
      </c>
      <c r="N1209">
        <v>10</v>
      </c>
      <c r="O1209" t="s">
        <v>127</v>
      </c>
    </row>
    <row r="1210" spans="1:15" hidden="1" x14ac:dyDescent="0.35">
      <c r="A1210" t="s">
        <v>33</v>
      </c>
      <c r="B1210">
        <v>2017</v>
      </c>
      <c r="C1210" t="s">
        <v>43</v>
      </c>
      <c r="D1210" s="29">
        <v>43009</v>
      </c>
      <c r="E1210" t="s">
        <v>21</v>
      </c>
      <c r="F1210">
        <v>122.6</v>
      </c>
      <c r="G1210">
        <v>133.5</v>
      </c>
      <c r="H1210">
        <v>120.6</v>
      </c>
      <c r="I1210">
        <v>132.4</v>
      </c>
      <c r="J1210">
        <v>1.6583747927031509</v>
      </c>
      <c r="K1210">
        <v>0.83081570996978416</v>
      </c>
      <c r="L1210" t="s">
        <v>134</v>
      </c>
      <c r="M1210" t="s">
        <v>113</v>
      </c>
      <c r="N1210">
        <v>10</v>
      </c>
      <c r="O1210" t="s">
        <v>127</v>
      </c>
    </row>
    <row r="1211" spans="1:15" hidden="1" x14ac:dyDescent="0.35">
      <c r="A1211" t="s">
        <v>33</v>
      </c>
      <c r="B1211">
        <v>2017</v>
      </c>
      <c r="C1211" t="s">
        <v>43</v>
      </c>
      <c r="D1211" s="29">
        <v>43009</v>
      </c>
      <c r="E1211" t="s">
        <v>23</v>
      </c>
      <c r="F1211">
        <v>126.6</v>
      </c>
      <c r="G1211">
        <v>133.5</v>
      </c>
      <c r="H1211">
        <v>126.1</v>
      </c>
      <c r="I1211">
        <v>132.4</v>
      </c>
      <c r="J1211">
        <v>0.39651070578905628</v>
      </c>
      <c r="K1211">
        <v>0.83081570996978416</v>
      </c>
      <c r="L1211" t="s">
        <v>134</v>
      </c>
      <c r="M1211" t="s">
        <v>113</v>
      </c>
      <c r="N1211">
        <v>10</v>
      </c>
      <c r="O1211" t="s">
        <v>127</v>
      </c>
    </row>
    <row r="1212" spans="1:15" hidden="1" x14ac:dyDescent="0.35">
      <c r="A1212" t="s">
        <v>33</v>
      </c>
      <c r="B1212">
        <v>2017</v>
      </c>
      <c r="C1212" t="s">
        <v>43</v>
      </c>
      <c r="D1212" s="29">
        <v>43009</v>
      </c>
      <c r="E1212" t="s">
        <v>75</v>
      </c>
      <c r="F1212">
        <v>1640.6</v>
      </c>
      <c r="G1212">
        <v>133.5</v>
      </c>
      <c r="H1212">
        <v>1624.9</v>
      </c>
      <c r="I1212">
        <v>132.4</v>
      </c>
      <c r="J1212">
        <v>0.96621330543416928</v>
      </c>
      <c r="K1212">
        <v>0.83081570996978416</v>
      </c>
      <c r="L1212" t="s">
        <v>134</v>
      </c>
      <c r="M1212" t="s">
        <v>113</v>
      </c>
      <c r="N1212">
        <v>10</v>
      </c>
      <c r="O1212" t="s">
        <v>127</v>
      </c>
    </row>
    <row r="1213" spans="1:15" hidden="1" x14ac:dyDescent="0.35">
      <c r="A1213" t="s">
        <v>30</v>
      </c>
      <c r="B1213">
        <v>2017</v>
      </c>
      <c r="C1213" t="s">
        <v>43</v>
      </c>
      <c r="D1213" s="29">
        <v>43009</v>
      </c>
      <c r="E1213" t="s">
        <v>17</v>
      </c>
      <c r="F1213">
        <v>433.99999999999994</v>
      </c>
      <c r="G1213">
        <v>138.30000000000001</v>
      </c>
      <c r="H1213">
        <v>430.99999999999994</v>
      </c>
      <c r="I1213">
        <v>137.6</v>
      </c>
      <c r="J1213">
        <v>0.69605568445475641</v>
      </c>
      <c r="K1213">
        <v>0.50872093023257059</v>
      </c>
      <c r="L1213" t="s">
        <v>134</v>
      </c>
      <c r="M1213" t="s">
        <v>113</v>
      </c>
      <c r="N1213">
        <v>10</v>
      </c>
      <c r="O1213" t="s">
        <v>127</v>
      </c>
    </row>
    <row r="1214" spans="1:15" hidden="1" x14ac:dyDescent="0.35">
      <c r="A1214" t="s">
        <v>30</v>
      </c>
      <c r="B1214">
        <v>2017</v>
      </c>
      <c r="C1214" t="s">
        <v>43</v>
      </c>
      <c r="D1214" s="29">
        <v>43009</v>
      </c>
      <c r="E1214" t="s">
        <v>82</v>
      </c>
      <c r="F1214">
        <v>398.4</v>
      </c>
      <c r="G1214">
        <v>138.30000000000001</v>
      </c>
      <c r="H1214">
        <v>396.5</v>
      </c>
      <c r="I1214">
        <v>137.6</v>
      </c>
      <c r="J1214">
        <v>0.4791929382093259</v>
      </c>
      <c r="K1214">
        <v>0.50872093023257059</v>
      </c>
      <c r="L1214" t="s">
        <v>134</v>
      </c>
      <c r="M1214" t="s">
        <v>113</v>
      </c>
      <c r="N1214">
        <v>10</v>
      </c>
      <c r="O1214" t="s">
        <v>127</v>
      </c>
    </row>
    <row r="1215" spans="1:15" hidden="1" x14ac:dyDescent="0.35">
      <c r="A1215" t="s">
        <v>30</v>
      </c>
      <c r="B1215">
        <v>2017</v>
      </c>
      <c r="C1215" t="s">
        <v>43</v>
      </c>
      <c r="D1215" s="29">
        <v>43009</v>
      </c>
      <c r="E1215" t="s">
        <v>83</v>
      </c>
      <c r="F1215">
        <v>542.20000000000005</v>
      </c>
      <c r="G1215">
        <v>138.30000000000001</v>
      </c>
      <c r="H1215">
        <v>540.5</v>
      </c>
      <c r="I1215">
        <v>137.6</v>
      </c>
      <c r="J1215">
        <v>0.3145235892692036</v>
      </c>
      <c r="K1215">
        <v>0.50872093023257059</v>
      </c>
      <c r="L1215" t="s">
        <v>134</v>
      </c>
      <c r="M1215" t="s">
        <v>113</v>
      </c>
      <c r="N1215">
        <v>10</v>
      </c>
      <c r="O1215" t="s">
        <v>127</v>
      </c>
    </row>
    <row r="1216" spans="1:15" hidden="1" x14ac:dyDescent="0.35">
      <c r="A1216" t="s">
        <v>30</v>
      </c>
      <c r="B1216">
        <v>2017</v>
      </c>
      <c r="C1216" t="s">
        <v>43</v>
      </c>
      <c r="D1216" s="29">
        <v>43009</v>
      </c>
      <c r="E1216" t="s">
        <v>84</v>
      </c>
      <c r="F1216">
        <v>269.10000000000002</v>
      </c>
      <c r="G1216">
        <v>138.30000000000001</v>
      </c>
      <c r="H1216">
        <v>268.20000000000005</v>
      </c>
      <c r="I1216">
        <v>137.6</v>
      </c>
      <c r="J1216">
        <v>0.33557046979864918</v>
      </c>
      <c r="K1216">
        <v>0.50872093023257059</v>
      </c>
      <c r="L1216" t="s">
        <v>134</v>
      </c>
      <c r="M1216" t="s">
        <v>113</v>
      </c>
      <c r="N1216">
        <v>10</v>
      </c>
      <c r="O1216" t="s">
        <v>127</v>
      </c>
    </row>
    <row r="1217" spans="1:15" hidden="1" x14ac:dyDescent="0.35">
      <c r="A1217" t="s">
        <v>30</v>
      </c>
      <c r="B1217">
        <v>2017</v>
      </c>
      <c r="C1217" t="s">
        <v>43</v>
      </c>
      <c r="D1217" s="29">
        <v>43009</v>
      </c>
      <c r="E1217" t="s">
        <v>21</v>
      </c>
      <c r="F1217">
        <v>138.1</v>
      </c>
      <c r="G1217">
        <v>138.30000000000001</v>
      </c>
      <c r="H1217">
        <v>137.4</v>
      </c>
      <c r="I1217">
        <v>137.6</v>
      </c>
      <c r="J1217">
        <v>0.50946142649198589</v>
      </c>
      <c r="K1217">
        <v>0.50872093023257059</v>
      </c>
      <c r="L1217" t="s">
        <v>134</v>
      </c>
      <c r="M1217" t="s">
        <v>113</v>
      </c>
      <c r="N1217">
        <v>10</v>
      </c>
      <c r="O1217" t="s">
        <v>127</v>
      </c>
    </row>
    <row r="1218" spans="1:15" hidden="1" x14ac:dyDescent="0.35">
      <c r="A1218" t="s">
        <v>30</v>
      </c>
      <c r="B1218">
        <v>2017</v>
      </c>
      <c r="C1218" t="s">
        <v>43</v>
      </c>
      <c r="D1218" s="29">
        <v>43009</v>
      </c>
      <c r="E1218" t="s">
        <v>23</v>
      </c>
      <c r="F1218">
        <v>134.19999999999999</v>
      </c>
      <c r="G1218">
        <v>138.30000000000001</v>
      </c>
      <c r="H1218">
        <v>133.4</v>
      </c>
      <c r="I1218">
        <v>137.6</v>
      </c>
      <c r="J1218">
        <v>0.59970014992502474</v>
      </c>
      <c r="K1218">
        <v>0.50872093023257059</v>
      </c>
      <c r="L1218" t="s">
        <v>134</v>
      </c>
      <c r="M1218" t="s">
        <v>113</v>
      </c>
      <c r="N1218">
        <v>10</v>
      </c>
      <c r="O1218" t="s">
        <v>127</v>
      </c>
    </row>
    <row r="1219" spans="1:15" hidden="1" x14ac:dyDescent="0.35">
      <c r="A1219" t="s">
        <v>30</v>
      </c>
      <c r="B1219">
        <v>2017</v>
      </c>
      <c r="C1219" t="s">
        <v>43</v>
      </c>
      <c r="D1219" s="29">
        <v>43009</v>
      </c>
      <c r="E1219" t="s">
        <v>75</v>
      </c>
      <c r="F1219">
        <v>1659.6</v>
      </c>
      <c r="G1219">
        <v>138.30000000000001</v>
      </c>
      <c r="H1219">
        <v>1652.6</v>
      </c>
      <c r="I1219">
        <v>137.6</v>
      </c>
      <c r="J1219">
        <v>0.42357497277018036</v>
      </c>
      <c r="K1219">
        <v>0.50872093023257059</v>
      </c>
      <c r="L1219" t="s">
        <v>134</v>
      </c>
      <c r="M1219" t="s">
        <v>113</v>
      </c>
      <c r="N1219">
        <v>10</v>
      </c>
      <c r="O1219" t="s">
        <v>127</v>
      </c>
    </row>
    <row r="1220" spans="1:15" hidden="1" x14ac:dyDescent="0.35">
      <c r="A1220" t="s">
        <v>34</v>
      </c>
      <c r="B1220">
        <v>2017</v>
      </c>
      <c r="C1220" t="s">
        <v>45</v>
      </c>
      <c r="D1220" s="29">
        <v>43040</v>
      </c>
      <c r="E1220" t="s">
        <v>23</v>
      </c>
      <c r="F1220">
        <v>132.6</v>
      </c>
      <c r="G1220">
        <v>137.6</v>
      </c>
      <c r="H1220">
        <v>131.30000000000001</v>
      </c>
      <c r="I1220">
        <v>136.1</v>
      </c>
      <c r="J1220">
        <v>0.9900990099009771</v>
      </c>
      <c r="K1220">
        <v>1.1021307861866276</v>
      </c>
      <c r="L1220" t="s">
        <v>134</v>
      </c>
      <c r="M1220" t="s">
        <v>113</v>
      </c>
      <c r="N1220">
        <v>11</v>
      </c>
      <c r="O1220" t="s">
        <v>114</v>
      </c>
    </row>
    <row r="1221" spans="1:15" hidden="1" x14ac:dyDescent="0.35">
      <c r="A1221" t="s">
        <v>34</v>
      </c>
      <c r="B1221">
        <v>2017</v>
      </c>
      <c r="C1221" t="s">
        <v>45</v>
      </c>
      <c r="D1221" s="29">
        <v>43040</v>
      </c>
      <c r="E1221" t="s">
        <v>21</v>
      </c>
      <c r="F1221">
        <v>135.30000000000001</v>
      </c>
      <c r="G1221">
        <v>137.6</v>
      </c>
      <c r="H1221">
        <v>132.19999999999999</v>
      </c>
      <c r="I1221">
        <v>136.1</v>
      </c>
      <c r="J1221">
        <v>2.3449319213313338</v>
      </c>
      <c r="K1221">
        <v>1.1021307861866276</v>
      </c>
      <c r="L1221" t="s">
        <v>134</v>
      </c>
      <c r="M1221" t="s">
        <v>113</v>
      </c>
      <c r="N1221">
        <v>11</v>
      </c>
      <c r="O1221" t="s">
        <v>114</v>
      </c>
    </row>
    <row r="1222" spans="1:15" hidden="1" x14ac:dyDescent="0.35">
      <c r="A1222" t="s">
        <v>34</v>
      </c>
      <c r="B1222">
        <v>2017</v>
      </c>
      <c r="C1222" t="s">
        <v>45</v>
      </c>
      <c r="D1222" s="29">
        <v>43040</v>
      </c>
      <c r="E1222" t="s">
        <v>84</v>
      </c>
      <c r="F1222">
        <v>262.8</v>
      </c>
      <c r="G1222">
        <v>137.6</v>
      </c>
      <c r="H1222">
        <v>261.3</v>
      </c>
      <c r="I1222">
        <v>136.1</v>
      </c>
      <c r="J1222">
        <v>0.57405281285878296</v>
      </c>
      <c r="K1222">
        <v>1.1021307861866276</v>
      </c>
      <c r="L1222" t="s">
        <v>134</v>
      </c>
      <c r="M1222" t="s">
        <v>113</v>
      </c>
      <c r="N1222">
        <v>11</v>
      </c>
      <c r="O1222" t="s">
        <v>114</v>
      </c>
    </row>
    <row r="1223" spans="1:15" hidden="1" x14ac:dyDescent="0.35">
      <c r="A1223" t="s">
        <v>34</v>
      </c>
      <c r="B1223">
        <v>2017</v>
      </c>
      <c r="C1223" t="s">
        <v>45</v>
      </c>
      <c r="D1223" s="29">
        <v>43040</v>
      </c>
      <c r="E1223" t="s">
        <v>83</v>
      </c>
      <c r="F1223">
        <v>538.09999999999991</v>
      </c>
      <c r="G1223">
        <v>137.6</v>
      </c>
      <c r="H1223">
        <v>534.9</v>
      </c>
      <c r="I1223">
        <v>136.1</v>
      </c>
      <c r="J1223">
        <v>0.59824266217983402</v>
      </c>
      <c r="K1223">
        <v>1.1021307861866276</v>
      </c>
      <c r="L1223" t="s">
        <v>134</v>
      </c>
      <c r="M1223" t="s">
        <v>113</v>
      </c>
      <c r="N1223">
        <v>11</v>
      </c>
      <c r="O1223" t="s">
        <v>114</v>
      </c>
    </row>
    <row r="1224" spans="1:15" hidden="1" x14ac:dyDescent="0.35">
      <c r="A1224" t="s">
        <v>34</v>
      </c>
      <c r="B1224">
        <v>2017</v>
      </c>
      <c r="C1224" t="s">
        <v>45</v>
      </c>
      <c r="D1224" s="29">
        <v>43040</v>
      </c>
      <c r="E1224" t="s">
        <v>82</v>
      </c>
      <c r="F1224">
        <v>395.5</v>
      </c>
      <c r="G1224">
        <v>137.6</v>
      </c>
      <c r="H1224">
        <v>393</v>
      </c>
      <c r="I1224">
        <v>136.1</v>
      </c>
      <c r="J1224">
        <v>0.63613231552162841</v>
      </c>
      <c r="K1224">
        <v>1.1021307861866276</v>
      </c>
      <c r="L1224" t="s">
        <v>134</v>
      </c>
      <c r="M1224" t="s">
        <v>113</v>
      </c>
      <c r="N1224">
        <v>11</v>
      </c>
      <c r="O1224" t="s">
        <v>114</v>
      </c>
    </row>
    <row r="1225" spans="1:15" hidden="1" x14ac:dyDescent="0.35">
      <c r="A1225" t="s">
        <v>34</v>
      </c>
      <c r="B1225">
        <v>2017</v>
      </c>
      <c r="C1225" t="s">
        <v>45</v>
      </c>
      <c r="D1225" s="29">
        <v>43040</v>
      </c>
      <c r="E1225" t="s">
        <v>17</v>
      </c>
      <c r="F1225">
        <v>419.6</v>
      </c>
      <c r="G1225">
        <v>137.6</v>
      </c>
      <c r="H1225">
        <v>416.90000000000003</v>
      </c>
      <c r="I1225">
        <v>136.1</v>
      </c>
      <c r="J1225">
        <v>0.64763732309906175</v>
      </c>
      <c r="K1225">
        <v>1.1021307861866276</v>
      </c>
      <c r="L1225" t="s">
        <v>134</v>
      </c>
      <c r="M1225" t="s">
        <v>113</v>
      </c>
      <c r="N1225">
        <v>11</v>
      </c>
      <c r="O1225" t="s">
        <v>114</v>
      </c>
    </row>
    <row r="1226" spans="1:15" hidden="1" x14ac:dyDescent="0.35">
      <c r="A1226" t="s">
        <v>34</v>
      </c>
      <c r="B1226">
        <v>2017</v>
      </c>
      <c r="C1226" t="s">
        <v>45</v>
      </c>
      <c r="D1226" s="29">
        <v>43040</v>
      </c>
      <c r="E1226" t="s">
        <v>75</v>
      </c>
      <c r="F1226">
        <v>1679</v>
      </c>
      <c r="G1226">
        <v>137.6</v>
      </c>
      <c r="H1226">
        <v>1650.9999999999998</v>
      </c>
      <c r="I1226">
        <v>136.1</v>
      </c>
      <c r="J1226">
        <v>1.6959418534221824</v>
      </c>
      <c r="K1226">
        <v>1.1021307861866276</v>
      </c>
      <c r="L1226" t="s">
        <v>134</v>
      </c>
      <c r="M1226" t="s">
        <v>113</v>
      </c>
      <c r="N1226">
        <v>11</v>
      </c>
      <c r="O1226" t="s">
        <v>114</v>
      </c>
    </row>
    <row r="1227" spans="1:15" hidden="1" x14ac:dyDescent="0.35">
      <c r="A1227" t="s">
        <v>33</v>
      </c>
      <c r="B1227">
        <v>2017</v>
      </c>
      <c r="C1227" t="s">
        <v>45</v>
      </c>
      <c r="D1227" s="29">
        <v>43040</v>
      </c>
      <c r="E1227" t="s">
        <v>17</v>
      </c>
      <c r="F1227">
        <v>393.9</v>
      </c>
      <c r="G1227">
        <v>134.80000000000001</v>
      </c>
      <c r="H1227">
        <v>391.5</v>
      </c>
      <c r="I1227">
        <v>133.5</v>
      </c>
      <c r="J1227">
        <v>0.61302681992336583</v>
      </c>
      <c r="K1227">
        <v>0.97378277153558901</v>
      </c>
      <c r="L1227" t="s">
        <v>134</v>
      </c>
      <c r="M1227" t="s">
        <v>113</v>
      </c>
      <c r="N1227">
        <v>11</v>
      </c>
      <c r="O1227" t="s">
        <v>114</v>
      </c>
    </row>
    <row r="1228" spans="1:15" hidden="1" x14ac:dyDescent="0.35">
      <c r="A1228" t="s">
        <v>33</v>
      </c>
      <c r="B1228">
        <v>2017</v>
      </c>
      <c r="C1228" t="s">
        <v>45</v>
      </c>
      <c r="D1228" s="29">
        <v>43040</v>
      </c>
      <c r="E1228" t="s">
        <v>82</v>
      </c>
      <c r="F1228">
        <v>390.5</v>
      </c>
      <c r="G1228">
        <v>134.80000000000001</v>
      </c>
      <c r="H1228">
        <v>388.6</v>
      </c>
      <c r="I1228">
        <v>133.5</v>
      </c>
      <c r="J1228">
        <v>0.48893463715902657</v>
      </c>
      <c r="K1228">
        <v>0.97378277153558901</v>
      </c>
      <c r="L1228" t="s">
        <v>134</v>
      </c>
      <c r="M1228" t="s">
        <v>113</v>
      </c>
      <c r="N1228">
        <v>11</v>
      </c>
      <c r="O1228" t="s">
        <v>114</v>
      </c>
    </row>
    <row r="1229" spans="1:15" hidden="1" x14ac:dyDescent="0.35">
      <c r="A1229" t="s">
        <v>33</v>
      </c>
      <c r="B1229">
        <v>2017</v>
      </c>
      <c r="C1229" t="s">
        <v>45</v>
      </c>
      <c r="D1229" s="29">
        <v>43040</v>
      </c>
      <c r="E1229" t="s">
        <v>83</v>
      </c>
      <c r="F1229">
        <v>531.6</v>
      </c>
      <c r="G1229">
        <v>134.80000000000001</v>
      </c>
      <c r="H1229">
        <v>529.1</v>
      </c>
      <c r="I1229">
        <v>133.5</v>
      </c>
      <c r="J1229">
        <v>0.4725004725004725</v>
      </c>
      <c r="K1229">
        <v>0.97378277153558901</v>
      </c>
      <c r="L1229" t="s">
        <v>134</v>
      </c>
      <c r="M1229" t="s">
        <v>113</v>
      </c>
      <c r="N1229">
        <v>11</v>
      </c>
      <c r="O1229" t="s">
        <v>114</v>
      </c>
    </row>
    <row r="1230" spans="1:15" hidden="1" x14ac:dyDescent="0.35">
      <c r="A1230" t="s">
        <v>33</v>
      </c>
      <c r="B1230">
        <v>2017</v>
      </c>
      <c r="C1230" t="s">
        <v>45</v>
      </c>
      <c r="D1230" s="29">
        <v>43040</v>
      </c>
      <c r="E1230" t="s">
        <v>84</v>
      </c>
      <c r="F1230">
        <v>253.70000000000002</v>
      </c>
      <c r="G1230">
        <v>134.80000000000001</v>
      </c>
      <c r="H1230">
        <v>252.8</v>
      </c>
      <c r="I1230">
        <v>133.5</v>
      </c>
      <c r="J1230">
        <v>0.35601265822785033</v>
      </c>
      <c r="K1230">
        <v>0.97378277153558901</v>
      </c>
      <c r="L1230" t="s">
        <v>134</v>
      </c>
      <c r="M1230" t="s">
        <v>113</v>
      </c>
      <c r="N1230">
        <v>11</v>
      </c>
      <c r="O1230" t="s">
        <v>114</v>
      </c>
    </row>
    <row r="1231" spans="1:15" hidden="1" x14ac:dyDescent="0.35">
      <c r="A1231" t="s">
        <v>33</v>
      </c>
      <c r="B1231">
        <v>2017</v>
      </c>
      <c r="C1231" t="s">
        <v>45</v>
      </c>
      <c r="D1231" s="29">
        <v>43040</v>
      </c>
      <c r="E1231" t="s">
        <v>21</v>
      </c>
      <c r="F1231">
        <v>125.7</v>
      </c>
      <c r="G1231">
        <v>134.80000000000001</v>
      </c>
      <c r="H1231">
        <v>122.6</v>
      </c>
      <c r="I1231">
        <v>133.5</v>
      </c>
      <c r="J1231">
        <v>2.5285481239804315</v>
      </c>
      <c r="K1231">
        <v>0.97378277153558901</v>
      </c>
      <c r="L1231" t="s">
        <v>134</v>
      </c>
      <c r="M1231" t="s">
        <v>113</v>
      </c>
      <c r="N1231">
        <v>11</v>
      </c>
      <c r="O1231" t="s">
        <v>114</v>
      </c>
    </row>
    <row r="1232" spans="1:15" hidden="1" x14ac:dyDescent="0.35">
      <c r="A1232" t="s">
        <v>33</v>
      </c>
      <c r="B1232">
        <v>2017</v>
      </c>
      <c r="C1232" t="s">
        <v>45</v>
      </c>
      <c r="D1232" s="29">
        <v>43040</v>
      </c>
      <c r="E1232" t="s">
        <v>23</v>
      </c>
      <c r="F1232">
        <v>127.4</v>
      </c>
      <c r="G1232">
        <v>134.80000000000001</v>
      </c>
      <c r="H1232">
        <v>126.6</v>
      </c>
      <c r="I1232">
        <v>133.5</v>
      </c>
      <c r="J1232">
        <v>0.63191153238547504</v>
      </c>
      <c r="K1232">
        <v>0.97378277153558901</v>
      </c>
      <c r="L1232" t="s">
        <v>134</v>
      </c>
      <c r="M1232" t="s">
        <v>113</v>
      </c>
      <c r="N1232">
        <v>11</v>
      </c>
      <c r="O1232" t="s">
        <v>114</v>
      </c>
    </row>
    <row r="1233" spans="1:15" hidden="1" x14ac:dyDescent="0.35">
      <c r="A1233" t="s">
        <v>33</v>
      </c>
      <c r="B1233">
        <v>2017</v>
      </c>
      <c r="C1233" t="s">
        <v>45</v>
      </c>
      <c r="D1233" s="29">
        <v>43040</v>
      </c>
      <c r="E1233" t="s">
        <v>75</v>
      </c>
      <c r="F1233">
        <v>1671.3</v>
      </c>
      <c r="G1233">
        <v>134.80000000000001</v>
      </c>
      <c r="H1233">
        <v>1640.6</v>
      </c>
      <c r="I1233">
        <v>133.5</v>
      </c>
      <c r="J1233">
        <v>1.8712666097769139</v>
      </c>
      <c r="K1233">
        <v>0.97378277153558901</v>
      </c>
      <c r="L1233" t="s">
        <v>134</v>
      </c>
      <c r="M1233" t="s">
        <v>113</v>
      </c>
      <c r="N1233">
        <v>11</v>
      </c>
      <c r="O1233" t="s">
        <v>114</v>
      </c>
    </row>
    <row r="1234" spans="1:15" hidden="1" x14ac:dyDescent="0.35">
      <c r="A1234" t="s">
        <v>30</v>
      </c>
      <c r="B1234">
        <v>2017</v>
      </c>
      <c r="C1234" t="s">
        <v>45</v>
      </c>
      <c r="D1234" s="29">
        <v>43040</v>
      </c>
      <c r="E1234" t="s">
        <v>17</v>
      </c>
      <c r="F1234">
        <v>437</v>
      </c>
      <c r="G1234">
        <v>140</v>
      </c>
      <c r="H1234">
        <v>433.99999999999994</v>
      </c>
      <c r="I1234">
        <v>138.30000000000001</v>
      </c>
      <c r="J1234">
        <v>0.69124423963134962</v>
      </c>
      <c r="K1234">
        <v>1.229211858279095</v>
      </c>
      <c r="L1234" t="s">
        <v>134</v>
      </c>
      <c r="M1234" t="s">
        <v>113</v>
      </c>
      <c r="N1234">
        <v>11</v>
      </c>
      <c r="O1234" t="s">
        <v>114</v>
      </c>
    </row>
    <row r="1235" spans="1:15" hidden="1" x14ac:dyDescent="0.35">
      <c r="A1235" t="s">
        <v>30</v>
      </c>
      <c r="B1235">
        <v>2017</v>
      </c>
      <c r="C1235" t="s">
        <v>45</v>
      </c>
      <c r="D1235" s="29">
        <v>43040</v>
      </c>
      <c r="E1235" t="s">
        <v>82</v>
      </c>
      <c r="F1235">
        <v>401.7</v>
      </c>
      <c r="G1235">
        <v>140</v>
      </c>
      <c r="H1235">
        <v>398.4</v>
      </c>
      <c r="I1235">
        <v>138.30000000000001</v>
      </c>
      <c r="J1235">
        <v>0.82831325301205105</v>
      </c>
      <c r="K1235">
        <v>1.229211858279095</v>
      </c>
      <c r="L1235" t="s">
        <v>134</v>
      </c>
      <c r="M1235" t="s">
        <v>113</v>
      </c>
      <c r="N1235">
        <v>11</v>
      </c>
      <c r="O1235" t="s">
        <v>114</v>
      </c>
    </row>
    <row r="1236" spans="1:15" hidden="1" x14ac:dyDescent="0.35">
      <c r="A1236" t="s">
        <v>30</v>
      </c>
      <c r="B1236">
        <v>2017</v>
      </c>
      <c r="C1236" t="s">
        <v>45</v>
      </c>
      <c r="D1236" s="29">
        <v>43040</v>
      </c>
      <c r="E1236" t="s">
        <v>83</v>
      </c>
      <c r="F1236">
        <v>545.79999999999995</v>
      </c>
      <c r="G1236">
        <v>140</v>
      </c>
      <c r="H1236">
        <v>542.20000000000005</v>
      </c>
      <c r="I1236">
        <v>138.30000000000001</v>
      </c>
      <c r="J1236">
        <v>0.66396163777202299</v>
      </c>
      <c r="K1236">
        <v>1.229211858279095</v>
      </c>
      <c r="L1236" t="s">
        <v>134</v>
      </c>
      <c r="M1236" t="s">
        <v>113</v>
      </c>
      <c r="N1236">
        <v>11</v>
      </c>
      <c r="O1236" t="s">
        <v>114</v>
      </c>
    </row>
    <row r="1237" spans="1:15" hidden="1" x14ac:dyDescent="0.35">
      <c r="A1237" t="s">
        <v>30</v>
      </c>
      <c r="B1237">
        <v>2017</v>
      </c>
      <c r="C1237" t="s">
        <v>45</v>
      </c>
      <c r="D1237" s="29">
        <v>43040</v>
      </c>
      <c r="E1237" t="s">
        <v>84</v>
      </c>
      <c r="F1237">
        <v>271.10000000000002</v>
      </c>
      <c r="G1237">
        <v>140</v>
      </c>
      <c r="H1237">
        <v>269.10000000000002</v>
      </c>
      <c r="I1237">
        <v>138.30000000000001</v>
      </c>
      <c r="J1237">
        <v>0.74321813452248231</v>
      </c>
      <c r="K1237">
        <v>1.229211858279095</v>
      </c>
      <c r="L1237" t="s">
        <v>134</v>
      </c>
      <c r="M1237" t="s">
        <v>113</v>
      </c>
      <c r="N1237">
        <v>11</v>
      </c>
      <c r="O1237" t="s">
        <v>114</v>
      </c>
    </row>
    <row r="1238" spans="1:15" hidden="1" x14ac:dyDescent="0.35">
      <c r="A1238" t="s">
        <v>30</v>
      </c>
      <c r="B1238">
        <v>2017</v>
      </c>
      <c r="C1238" t="s">
        <v>45</v>
      </c>
      <c r="D1238" s="29">
        <v>43040</v>
      </c>
      <c r="E1238" t="s">
        <v>21</v>
      </c>
      <c r="F1238">
        <v>141.1</v>
      </c>
      <c r="G1238">
        <v>140</v>
      </c>
      <c r="H1238">
        <v>138.1</v>
      </c>
      <c r="I1238">
        <v>138.30000000000001</v>
      </c>
      <c r="J1238">
        <v>2.172338884866039</v>
      </c>
      <c r="K1238">
        <v>1.229211858279095</v>
      </c>
      <c r="L1238" t="s">
        <v>134</v>
      </c>
      <c r="M1238" t="s">
        <v>113</v>
      </c>
      <c r="N1238">
        <v>11</v>
      </c>
      <c r="O1238" t="s">
        <v>114</v>
      </c>
    </row>
    <row r="1239" spans="1:15" hidden="1" x14ac:dyDescent="0.35">
      <c r="A1239" t="s">
        <v>30</v>
      </c>
      <c r="B1239">
        <v>2017</v>
      </c>
      <c r="C1239" t="s">
        <v>45</v>
      </c>
      <c r="D1239" s="29">
        <v>43040</v>
      </c>
      <c r="E1239" t="s">
        <v>23</v>
      </c>
      <c r="F1239">
        <v>135.80000000000001</v>
      </c>
      <c r="G1239">
        <v>140</v>
      </c>
      <c r="H1239">
        <v>134.19999999999999</v>
      </c>
      <c r="I1239">
        <v>138.30000000000001</v>
      </c>
      <c r="J1239">
        <v>1.1922503725782585</v>
      </c>
      <c r="K1239">
        <v>1.229211858279095</v>
      </c>
      <c r="L1239" t="s">
        <v>134</v>
      </c>
      <c r="M1239" t="s">
        <v>113</v>
      </c>
      <c r="N1239">
        <v>11</v>
      </c>
      <c r="O1239" t="s">
        <v>114</v>
      </c>
    </row>
    <row r="1240" spans="1:15" hidden="1" x14ac:dyDescent="0.35">
      <c r="A1240" t="s">
        <v>30</v>
      </c>
      <c r="B1240">
        <v>2017</v>
      </c>
      <c r="C1240" t="s">
        <v>45</v>
      </c>
      <c r="D1240" s="29">
        <v>43040</v>
      </c>
      <c r="E1240" t="s">
        <v>75</v>
      </c>
      <c r="F1240">
        <v>1685.8000000000002</v>
      </c>
      <c r="G1240">
        <v>140</v>
      </c>
      <c r="H1240">
        <v>1659.6</v>
      </c>
      <c r="I1240">
        <v>138.30000000000001</v>
      </c>
      <c r="J1240">
        <v>1.5786936611231788</v>
      </c>
      <c r="K1240">
        <v>1.229211858279095</v>
      </c>
      <c r="L1240" t="s">
        <v>134</v>
      </c>
      <c r="M1240" t="s">
        <v>113</v>
      </c>
      <c r="N1240">
        <v>11</v>
      </c>
      <c r="O1240" t="s">
        <v>114</v>
      </c>
    </row>
    <row r="1241" spans="1:15" hidden="1" x14ac:dyDescent="0.35">
      <c r="A1241" t="s">
        <v>34</v>
      </c>
      <c r="B1241">
        <v>2017</v>
      </c>
      <c r="C1241" t="s">
        <v>46</v>
      </c>
      <c r="D1241" s="29">
        <v>43070</v>
      </c>
      <c r="E1241" t="s">
        <v>23</v>
      </c>
      <c r="F1241">
        <v>133.1</v>
      </c>
      <c r="G1241">
        <v>137.19999999999999</v>
      </c>
      <c r="H1241">
        <v>132.6</v>
      </c>
      <c r="I1241">
        <v>137.6</v>
      </c>
      <c r="J1241">
        <v>0.37707390648567118</v>
      </c>
      <c r="K1241">
        <v>-0.29069767441860883</v>
      </c>
      <c r="L1241" t="s">
        <v>134</v>
      </c>
      <c r="M1241" t="s">
        <v>113</v>
      </c>
      <c r="N1241">
        <v>12</v>
      </c>
      <c r="O1241" t="s">
        <v>131</v>
      </c>
    </row>
    <row r="1242" spans="1:15" hidden="1" x14ac:dyDescent="0.35">
      <c r="A1242" t="s">
        <v>34</v>
      </c>
      <c r="B1242">
        <v>2017</v>
      </c>
      <c r="C1242" t="s">
        <v>46</v>
      </c>
      <c r="D1242" s="29">
        <v>43070</v>
      </c>
      <c r="E1242" t="s">
        <v>21</v>
      </c>
      <c r="F1242">
        <v>136.6</v>
      </c>
      <c r="G1242">
        <v>137.19999999999999</v>
      </c>
      <c r="H1242">
        <v>135.30000000000001</v>
      </c>
      <c r="I1242">
        <v>137.6</v>
      </c>
      <c r="J1242">
        <v>0.96082779009607</v>
      </c>
      <c r="K1242">
        <v>-0.29069767441860883</v>
      </c>
      <c r="L1242" t="s">
        <v>134</v>
      </c>
      <c r="M1242" t="s">
        <v>113</v>
      </c>
      <c r="N1242">
        <v>12</v>
      </c>
      <c r="O1242" t="s">
        <v>131</v>
      </c>
    </row>
    <row r="1243" spans="1:15" hidden="1" x14ac:dyDescent="0.35">
      <c r="A1243" t="s">
        <v>34</v>
      </c>
      <c r="B1243">
        <v>2017</v>
      </c>
      <c r="C1243" t="s">
        <v>46</v>
      </c>
      <c r="D1243" s="29">
        <v>43070</v>
      </c>
      <c r="E1243" t="s">
        <v>84</v>
      </c>
      <c r="F1243">
        <v>263.29999999999995</v>
      </c>
      <c r="G1243">
        <v>137.19999999999999</v>
      </c>
      <c r="H1243">
        <v>262.8</v>
      </c>
      <c r="I1243">
        <v>137.6</v>
      </c>
      <c r="J1243">
        <v>0.19025875190256589</v>
      </c>
      <c r="K1243">
        <v>-0.29069767441860883</v>
      </c>
      <c r="L1243" t="s">
        <v>134</v>
      </c>
      <c r="M1243" t="s">
        <v>113</v>
      </c>
      <c r="N1243">
        <v>12</v>
      </c>
      <c r="O1243" t="s">
        <v>131</v>
      </c>
    </row>
    <row r="1244" spans="1:15" hidden="1" x14ac:dyDescent="0.35">
      <c r="A1244" t="s">
        <v>34</v>
      </c>
      <c r="B1244">
        <v>2017</v>
      </c>
      <c r="C1244" t="s">
        <v>46</v>
      </c>
      <c r="D1244" s="29">
        <v>43070</v>
      </c>
      <c r="E1244" t="s">
        <v>83</v>
      </c>
      <c r="F1244">
        <v>538.5</v>
      </c>
      <c r="G1244">
        <v>137.19999999999999</v>
      </c>
      <c r="H1244">
        <v>538.09999999999991</v>
      </c>
      <c r="I1244">
        <v>137.6</v>
      </c>
      <c r="J1244">
        <v>7.4335625348465162E-2</v>
      </c>
      <c r="K1244">
        <v>-0.29069767441860883</v>
      </c>
      <c r="L1244" t="s">
        <v>134</v>
      </c>
      <c r="M1244" t="s">
        <v>113</v>
      </c>
      <c r="N1244">
        <v>12</v>
      </c>
      <c r="O1244" t="s">
        <v>131</v>
      </c>
    </row>
    <row r="1245" spans="1:15" hidden="1" x14ac:dyDescent="0.35">
      <c r="A1245" t="s">
        <v>34</v>
      </c>
      <c r="B1245">
        <v>2017</v>
      </c>
      <c r="C1245" t="s">
        <v>46</v>
      </c>
      <c r="D1245" s="29">
        <v>43070</v>
      </c>
      <c r="E1245" t="s">
        <v>82</v>
      </c>
      <c r="F1245">
        <v>396.1</v>
      </c>
      <c r="G1245">
        <v>137.19999999999999</v>
      </c>
      <c r="H1245">
        <v>395.5</v>
      </c>
      <c r="I1245">
        <v>137.6</v>
      </c>
      <c r="J1245">
        <v>0.1517067003792725</v>
      </c>
      <c r="K1245">
        <v>-0.29069767441860883</v>
      </c>
      <c r="L1245" t="s">
        <v>134</v>
      </c>
      <c r="M1245" t="s">
        <v>113</v>
      </c>
      <c r="N1245">
        <v>12</v>
      </c>
      <c r="O1245" t="s">
        <v>131</v>
      </c>
    </row>
    <row r="1246" spans="1:15" hidden="1" x14ac:dyDescent="0.35">
      <c r="A1246" t="s">
        <v>34</v>
      </c>
      <c r="B1246">
        <v>2017</v>
      </c>
      <c r="C1246" t="s">
        <v>46</v>
      </c>
      <c r="D1246" s="29">
        <v>43070</v>
      </c>
      <c r="E1246" t="s">
        <v>17</v>
      </c>
      <c r="F1246">
        <v>420.2</v>
      </c>
      <c r="G1246">
        <v>137.19999999999999</v>
      </c>
      <c r="H1246">
        <v>419.6</v>
      </c>
      <c r="I1246">
        <v>137.6</v>
      </c>
      <c r="J1246">
        <v>0.14299332697806622</v>
      </c>
      <c r="K1246">
        <v>-0.29069767441860883</v>
      </c>
      <c r="L1246" t="s">
        <v>134</v>
      </c>
      <c r="M1246" t="s">
        <v>113</v>
      </c>
      <c r="N1246">
        <v>12</v>
      </c>
      <c r="O1246" t="s">
        <v>131</v>
      </c>
    </row>
    <row r="1247" spans="1:15" hidden="1" x14ac:dyDescent="0.35">
      <c r="A1247" t="s">
        <v>34</v>
      </c>
      <c r="B1247">
        <v>2017</v>
      </c>
      <c r="C1247" t="s">
        <v>46</v>
      </c>
      <c r="D1247" s="29">
        <v>43070</v>
      </c>
      <c r="E1247" t="s">
        <v>75</v>
      </c>
      <c r="F1247">
        <v>1666.1999999999998</v>
      </c>
      <c r="G1247">
        <v>137.19999999999999</v>
      </c>
      <c r="H1247">
        <v>1679</v>
      </c>
      <c r="I1247">
        <v>137.6</v>
      </c>
      <c r="J1247">
        <v>-0.76235854675403103</v>
      </c>
      <c r="K1247">
        <v>-0.29069767441860883</v>
      </c>
      <c r="L1247" t="s">
        <v>134</v>
      </c>
      <c r="M1247" t="s">
        <v>113</v>
      </c>
      <c r="N1247">
        <v>12</v>
      </c>
      <c r="O1247" t="s">
        <v>131</v>
      </c>
    </row>
    <row r="1248" spans="1:15" hidden="1" x14ac:dyDescent="0.35">
      <c r="A1248" t="s">
        <v>33</v>
      </c>
      <c r="B1248">
        <v>2017</v>
      </c>
      <c r="C1248" t="s">
        <v>46</v>
      </c>
      <c r="D1248" s="29">
        <v>43070</v>
      </c>
      <c r="E1248" t="s">
        <v>17</v>
      </c>
      <c r="F1248">
        <v>395.2</v>
      </c>
      <c r="G1248">
        <v>134.1</v>
      </c>
      <c r="H1248">
        <v>393.9</v>
      </c>
      <c r="I1248">
        <v>134.80000000000001</v>
      </c>
      <c r="J1248">
        <v>0.33003300330033292</v>
      </c>
      <c r="K1248">
        <v>-0.51928783382790578</v>
      </c>
      <c r="L1248" t="s">
        <v>134</v>
      </c>
      <c r="M1248" t="s">
        <v>113</v>
      </c>
      <c r="N1248">
        <v>12</v>
      </c>
      <c r="O1248" t="s">
        <v>131</v>
      </c>
    </row>
    <row r="1249" spans="1:15" hidden="1" x14ac:dyDescent="0.35">
      <c r="A1249" t="s">
        <v>33</v>
      </c>
      <c r="B1249">
        <v>2017</v>
      </c>
      <c r="C1249" t="s">
        <v>46</v>
      </c>
      <c r="D1249" s="29">
        <v>43070</v>
      </c>
      <c r="E1249" t="s">
        <v>82</v>
      </c>
      <c r="F1249">
        <v>391.09999999999997</v>
      </c>
      <c r="G1249">
        <v>134.1</v>
      </c>
      <c r="H1249">
        <v>390.5</v>
      </c>
      <c r="I1249">
        <v>134.80000000000001</v>
      </c>
      <c r="J1249">
        <v>0.15364916773366605</v>
      </c>
      <c r="K1249">
        <v>-0.51928783382790578</v>
      </c>
      <c r="L1249" t="s">
        <v>134</v>
      </c>
      <c r="M1249" t="s">
        <v>113</v>
      </c>
      <c r="N1249">
        <v>12</v>
      </c>
      <c r="O1249" t="s">
        <v>131</v>
      </c>
    </row>
    <row r="1250" spans="1:15" hidden="1" x14ac:dyDescent="0.35">
      <c r="A1250" t="s">
        <v>33</v>
      </c>
      <c r="B1250">
        <v>2017</v>
      </c>
      <c r="C1250" t="s">
        <v>46</v>
      </c>
      <c r="D1250" s="29">
        <v>43070</v>
      </c>
      <c r="E1250" t="s">
        <v>83</v>
      </c>
      <c r="F1250">
        <v>532.9</v>
      </c>
      <c r="G1250">
        <v>134.1</v>
      </c>
      <c r="H1250">
        <v>531.6</v>
      </c>
      <c r="I1250">
        <v>134.80000000000001</v>
      </c>
      <c r="J1250">
        <v>0.24454477050412987</v>
      </c>
      <c r="K1250">
        <v>-0.51928783382790578</v>
      </c>
      <c r="L1250" t="s">
        <v>134</v>
      </c>
      <c r="M1250" t="s">
        <v>113</v>
      </c>
      <c r="N1250">
        <v>12</v>
      </c>
      <c r="O1250" t="s">
        <v>131</v>
      </c>
    </row>
    <row r="1251" spans="1:15" hidden="1" x14ac:dyDescent="0.35">
      <c r="A1251" t="s">
        <v>33</v>
      </c>
      <c r="B1251">
        <v>2017</v>
      </c>
      <c r="C1251" t="s">
        <v>46</v>
      </c>
      <c r="D1251" s="29">
        <v>43070</v>
      </c>
      <c r="E1251" t="s">
        <v>84</v>
      </c>
      <c r="F1251">
        <v>254.4</v>
      </c>
      <c r="G1251">
        <v>134.1</v>
      </c>
      <c r="H1251">
        <v>253.70000000000002</v>
      </c>
      <c r="I1251">
        <v>134.80000000000001</v>
      </c>
      <c r="J1251">
        <v>0.27591643673629823</v>
      </c>
      <c r="K1251">
        <v>-0.51928783382790578</v>
      </c>
      <c r="L1251" t="s">
        <v>134</v>
      </c>
      <c r="M1251" t="s">
        <v>113</v>
      </c>
      <c r="N1251">
        <v>12</v>
      </c>
      <c r="O1251" t="s">
        <v>131</v>
      </c>
    </row>
    <row r="1252" spans="1:15" hidden="1" x14ac:dyDescent="0.35">
      <c r="A1252" t="s">
        <v>33</v>
      </c>
      <c r="B1252">
        <v>2017</v>
      </c>
      <c r="C1252" t="s">
        <v>46</v>
      </c>
      <c r="D1252" s="29">
        <v>43070</v>
      </c>
      <c r="E1252" t="s">
        <v>21</v>
      </c>
      <c r="F1252">
        <v>126.8</v>
      </c>
      <c r="G1252">
        <v>134.1</v>
      </c>
      <c r="H1252">
        <v>125.7</v>
      </c>
      <c r="I1252">
        <v>134.80000000000001</v>
      </c>
      <c r="J1252">
        <v>0.87509944311853161</v>
      </c>
      <c r="K1252">
        <v>-0.51928783382790578</v>
      </c>
      <c r="L1252" t="s">
        <v>134</v>
      </c>
      <c r="M1252" t="s">
        <v>113</v>
      </c>
      <c r="N1252">
        <v>12</v>
      </c>
      <c r="O1252" t="s">
        <v>131</v>
      </c>
    </row>
    <row r="1253" spans="1:15" hidden="1" x14ac:dyDescent="0.35">
      <c r="A1253" t="s">
        <v>33</v>
      </c>
      <c r="B1253">
        <v>2017</v>
      </c>
      <c r="C1253" t="s">
        <v>46</v>
      </c>
      <c r="D1253" s="29">
        <v>43070</v>
      </c>
      <c r="E1253" t="s">
        <v>23</v>
      </c>
      <c r="F1253">
        <v>128.19999999999999</v>
      </c>
      <c r="G1253">
        <v>134.1</v>
      </c>
      <c r="H1253">
        <v>127.4</v>
      </c>
      <c r="I1253">
        <v>134.80000000000001</v>
      </c>
      <c r="J1253">
        <v>0.6279434850863288</v>
      </c>
      <c r="K1253">
        <v>-0.51928783382790578</v>
      </c>
      <c r="L1253" t="s">
        <v>134</v>
      </c>
      <c r="M1253" t="s">
        <v>113</v>
      </c>
      <c r="N1253">
        <v>12</v>
      </c>
      <c r="O1253" t="s">
        <v>131</v>
      </c>
    </row>
    <row r="1254" spans="1:15" hidden="1" x14ac:dyDescent="0.35">
      <c r="A1254" t="s">
        <v>33</v>
      </c>
      <c r="B1254">
        <v>2017</v>
      </c>
      <c r="C1254" t="s">
        <v>46</v>
      </c>
      <c r="D1254" s="29">
        <v>43070</v>
      </c>
      <c r="E1254" t="s">
        <v>75</v>
      </c>
      <c r="F1254">
        <v>1641.8</v>
      </c>
      <c r="G1254">
        <v>134.1</v>
      </c>
      <c r="H1254">
        <v>1671.3</v>
      </c>
      <c r="I1254">
        <v>134.80000000000001</v>
      </c>
      <c r="J1254">
        <v>-1.765093041345061</v>
      </c>
      <c r="K1254">
        <v>-0.51928783382790578</v>
      </c>
      <c r="L1254" t="s">
        <v>134</v>
      </c>
      <c r="M1254" t="s">
        <v>113</v>
      </c>
      <c r="N1254">
        <v>12</v>
      </c>
      <c r="O1254" t="s">
        <v>131</v>
      </c>
    </row>
    <row r="1255" spans="1:15" hidden="1" x14ac:dyDescent="0.35">
      <c r="A1255" t="s">
        <v>30</v>
      </c>
      <c r="B1255">
        <v>2017</v>
      </c>
      <c r="C1255" t="s">
        <v>46</v>
      </c>
      <c r="D1255" s="29">
        <v>43070</v>
      </c>
      <c r="E1255" t="s">
        <v>17</v>
      </c>
      <c r="F1255">
        <v>437.09999999999997</v>
      </c>
      <c r="G1255">
        <v>139.80000000000001</v>
      </c>
      <c r="H1255">
        <v>437</v>
      </c>
      <c r="I1255">
        <v>140</v>
      </c>
      <c r="J1255">
        <v>2.2883295194500206E-2</v>
      </c>
      <c r="K1255">
        <v>-0.14285714285713474</v>
      </c>
      <c r="L1255" t="s">
        <v>134</v>
      </c>
      <c r="M1255" t="s">
        <v>113</v>
      </c>
      <c r="N1255">
        <v>12</v>
      </c>
      <c r="O1255" t="s">
        <v>131</v>
      </c>
    </row>
    <row r="1256" spans="1:15" hidden="1" x14ac:dyDescent="0.35">
      <c r="A1256" t="s">
        <v>30</v>
      </c>
      <c r="B1256">
        <v>2017</v>
      </c>
      <c r="C1256" t="s">
        <v>46</v>
      </c>
      <c r="D1256" s="29">
        <v>43070</v>
      </c>
      <c r="E1256" t="s">
        <v>82</v>
      </c>
      <c r="F1256">
        <v>402.20000000000005</v>
      </c>
      <c r="G1256">
        <v>139.80000000000001</v>
      </c>
      <c r="H1256">
        <v>401.7</v>
      </c>
      <c r="I1256">
        <v>140</v>
      </c>
      <c r="J1256">
        <v>0.12447099825742018</v>
      </c>
      <c r="K1256">
        <v>-0.14285714285713474</v>
      </c>
      <c r="L1256" t="s">
        <v>134</v>
      </c>
      <c r="M1256" t="s">
        <v>113</v>
      </c>
      <c r="N1256">
        <v>12</v>
      </c>
      <c r="O1256" t="s">
        <v>131</v>
      </c>
    </row>
    <row r="1257" spans="1:15" hidden="1" x14ac:dyDescent="0.35">
      <c r="A1257" t="s">
        <v>30</v>
      </c>
      <c r="B1257">
        <v>2017</v>
      </c>
      <c r="C1257" t="s">
        <v>46</v>
      </c>
      <c r="D1257" s="29">
        <v>43070</v>
      </c>
      <c r="E1257" t="s">
        <v>83</v>
      </c>
      <c r="F1257">
        <v>545.49999999999989</v>
      </c>
      <c r="G1257">
        <v>139.80000000000001</v>
      </c>
      <c r="H1257">
        <v>545.79999999999995</v>
      </c>
      <c r="I1257">
        <v>140</v>
      </c>
      <c r="J1257">
        <v>-5.4965188713827093E-2</v>
      </c>
      <c r="K1257">
        <v>-0.14285714285713474</v>
      </c>
      <c r="L1257" t="s">
        <v>134</v>
      </c>
      <c r="M1257" t="s">
        <v>113</v>
      </c>
      <c r="N1257">
        <v>12</v>
      </c>
      <c r="O1257" t="s">
        <v>131</v>
      </c>
    </row>
    <row r="1258" spans="1:15" hidden="1" x14ac:dyDescent="0.35">
      <c r="A1258" t="s">
        <v>30</v>
      </c>
      <c r="B1258">
        <v>2017</v>
      </c>
      <c r="C1258" t="s">
        <v>46</v>
      </c>
      <c r="D1258" s="29">
        <v>43070</v>
      </c>
      <c r="E1258" t="s">
        <v>84</v>
      </c>
      <c r="F1258">
        <v>271.39999999999998</v>
      </c>
      <c r="G1258">
        <v>139.80000000000001</v>
      </c>
      <c r="H1258">
        <v>271.10000000000002</v>
      </c>
      <c r="I1258">
        <v>140</v>
      </c>
      <c r="J1258">
        <v>0.11066027296198985</v>
      </c>
      <c r="K1258">
        <v>-0.14285714285713474</v>
      </c>
      <c r="L1258" t="s">
        <v>134</v>
      </c>
      <c r="M1258" t="s">
        <v>113</v>
      </c>
      <c r="N1258">
        <v>12</v>
      </c>
      <c r="O1258" t="s">
        <v>131</v>
      </c>
    </row>
    <row r="1259" spans="1:15" hidden="1" x14ac:dyDescent="0.35">
      <c r="A1259" t="s">
        <v>30</v>
      </c>
      <c r="B1259">
        <v>2017</v>
      </c>
      <c r="C1259" t="s">
        <v>46</v>
      </c>
      <c r="D1259" s="29">
        <v>43070</v>
      </c>
      <c r="E1259" t="s">
        <v>21</v>
      </c>
      <c r="F1259">
        <v>142.6</v>
      </c>
      <c r="G1259">
        <v>139.80000000000001</v>
      </c>
      <c r="H1259">
        <v>141.1</v>
      </c>
      <c r="I1259">
        <v>140</v>
      </c>
      <c r="J1259">
        <v>1.0630758327427356</v>
      </c>
      <c r="K1259">
        <v>-0.14285714285713474</v>
      </c>
      <c r="L1259" t="s">
        <v>134</v>
      </c>
      <c r="M1259" t="s">
        <v>113</v>
      </c>
      <c r="N1259">
        <v>12</v>
      </c>
      <c r="O1259" t="s">
        <v>131</v>
      </c>
    </row>
    <row r="1260" spans="1:15" hidden="1" x14ac:dyDescent="0.35">
      <c r="A1260" t="s">
        <v>30</v>
      </c>
      <c r="B1260">
        <v>2017</v>
      </c>
      <c r="C1260" t="s">
        <v>46</v>
      </c>
      <c r="D1260" s="29">
        <v>43070</v>
      </c>
      <c r="E1260" t="s">
        <v>23</v>
      </c>
      <c r="F1260">
        <v>136.1</v>
      </c>
      <c r="G1260">
        <v>139.80000000000001</v>
      </c>
      <c r="H1260">
        <v>135.80000000000001</v>
      </c>
      <c r="I1260">
        <v>140</v>
      </c>
      <c r="J1260">
        <v>0.22091310751103307</v>
      </c>
      <c r="K1260">
        <v>-0.14285714285713474</v>
      </c>
      <c r="L1260" t="s">
        <v>134</v>
      </c>
      <c r="M1260" t="s">
        <v>113</v>
      </c>
      <c r="N1260">
        <v>12</v>
      </c>
      <c r="O1260" t="s">
        <v>131</v>
      </c>
    </row>
    <row r="1261" spans="1:15" hidden="1" x14ac:dyDescent="0.35">
      <c r="A1261" t="s">
        <v>30</v>
      </c>
      <c r="B1261">
        <v>2017</v>
      </c>
      <c r="C1261" t="s">
        <v>46</v>
      </c>
      <c r="D1261" s="29">
        <v>43070</v>
      </c>
      <c r="E1261" t="s">
        <v>75</v>
      </c>
      <c r="F1261">
        <v>1682.5000000000002</v>
      </c>
      <c r="G1261">
        <v>139.80000000000001</v>
      </c>
      <c r="H1261">
        <v>1685.8000000000002</v>
      </c>
      <c r="I1261">
        <v>140</v>
      </c>
      <c r="J1261">
        <v>-0.19575275833431924</v>
      </c>
      <c r="K1261">
        <v>-0.14285714285713474</v>
      </c>
      <c r="L1261" t="s">
        <v>134</v>
      </c>
      <c r="M1261" t="s">
        <v>113</v>
      </c>
      <c r="N1261">
        <v>12</v>
      </c>
      <c r="O1261" t="s">
        <v>131</v>
      </c>
    </row>
    <row r="1262" spans="1:15" hidden="1" x14ac:dyDescent="0.35">
      <c r="A1262" t="s">
        <v>33</v>
      </c>
      <c r="B1262">
        <v>2018</v>
      </c>
      <c r="C1262" t="s">
        <v>31</v>
      </c>
      <c r="D1262" s="29">
        <v>43101</v>
      </c>
      <c r="E1262" t="s">
        <v>75</v>
      </c>
      <c r="F1262">
        <v>1622.4</v>
      </c>
      <c r="G1262">
        <v>134.1</v>
      </c>
      <c r="H1262">
        <v>1641.8</v>
      </c>
      <c r="I1262">
        <v>134.1</v>
      </c>
      <c r="J1262">
        <v>-1.1816299183822552</v>
      </c>
      <c r="K1262">
        <v>0</v>
      </c>
      <c r="L1262" t="s">
        <v>112</v>
      </c>
      <c r="M1262" t="s">
        <v>110</v>
      </c>
      <c r="N1262">
        <v>1</v>
      </c>
      <c r="O1262" t="s">
        <v>122</v>
      </c>
    </row>
    <row r="1263" spans="1:15" hidden="1" x14ac:dyDescent="0.35">
      <c r="A1263" t="s">
        <v>33</v>
      </c>
      <c r="B1263">
        <v>2018</v>
      </c>
      <c r="C1263" t="s">
        <v>31</v>
      </c>
      <c r="D1263" s="29">
        <v>43101</v>
      </c>
      <c r="E1263" t="s">
        <v>17</v>
      </c>
      <c r="F1263">
        <v>396.29999999999995</v>
      </c>
      <c r="G1263">
        <v>134.1</v>
      </c>
      <c r="H1263">
        <v>395.2</v>
      </c>
      <c r="I1263">
        <v>134.1</v>
      </c>
      <c r="J1263">
        <v>0.2783400809716513</v>
      </c>
      <c r="K1263">
        <v>0</v>
      </c>
      <c r="L1263" t="s">
        <v>112</v>
      </c>
      <c r="M1263" t="s">
        <v>110</v>
      </c>
      <c r="N1263">
        <v>1</v>
      </c>
      <c r="O1263" t="s">
        <v>122</v>
      </c>
    </row>
    <row r="1264" spans="1:15" hidden="1" x14ac:dyDescent="0.35">
      <c r="A1264" t="s">
        <v>33</v>
      </c>
      <c r="B1264">
        <v>2018</v>
      </c>
      <c r="C1264" t="s">
        <v>31</v>
      </c>
      <c r="D1264" s="29">
        <v>43101</v>
      </c>
      <c r="E1264" t="s">
        <v>82</v>
      </c>
      <c r="F1264">
        <v>393.79999999999995</v>
      </c>
      <c r="G1264">
        <v>134.1</v>
      </c>
      <c r="H1264">
        <v>391.09999999999997</v>
      </c>
      <c r="I1264">
        <v>134.1</v>
      </c>
      <c r="J1264">
        <v>0.69036052160572459</v>
      </c>
      <c r="K1264">
        <v>0</v>
      </c>
      <c r="L1264" t="s">
        <v>112</v>
      </c>
      <c r="M1264" t="s">
        <v>110</v>
      </c>
      <c r="N1264">
        <v>1</v>
      </c>
      <c r="O1264" t="s">
        <v>122</v>
      </c>
    </row>
    <row r="1265" spans="1:15" hidden="1" x14ac:dyDescent="0.35">
      <c r="A1265" t="s">
        <v>33</v>
      </c>
      <c r="B1265">
        <v>2018</v>
      </c>
      <c r="C1265" t="s">
        <v>31</v>
      </c>
      <c r="D1265" s="29">
        <v>43101</v>
      </c>
      <c r="E1265" t="s">
        <v>83</v>
      </c>
      <c r="F1265">
        <v>535.29999999999995</v>
      </c>
      <c r="G1265">
        <v>134.1</v>
      </c>
      <c r="H1265">
        <v>532.9</v>
      </c>
      <c r="I1265">
        <v>134.1</v>
      </c>
      <c r="J1265">
        <v>0.45036592231187417</v>
      </c>
      <c r="K1265">
        <v>0</v>
      </c>
      <c r="L1265" t="s">
        <v>112</v>
      </c>
      <c r="M1265" t="s">
        <v>110</v>
      </c>
      <c r="N1265">
        <v>1</v>
      </c>
      <c r="O1265" t="s">
        <v>122</v>
      </c>
    </row>
    <row r="1266" spans="1:15" hidden="1" x14ac:dyDescent="0.35">
      <c r="A1266" t="s">
        <v>33</v>
      </c>
      <c r="B1266">
        <v>2018</v>
      </c>
      <c r="C1266" t="s">
        <v>31</v>
      </c>
      <c r="D1266" s="29">
        <v>43101</v>
      </c>
      <c r="E1266" t="s">
        <v>84</v>
      </c>
      <c r="F1266">
        <v>255.3</v>
      </c>
      <c r="G1266">
        <v>134.1</v>
      </c>
      <c r="H1266">
        <v>254.4</v>
      </c>
      <c r="I1266">
        <v>134.1</v>
      </c>
      <c r="J1266">
        <v>0.35377358490566257</v>
      </c>
      <c r="K1266">
        <v>0</v>
      </c>
      <c r="L1266" t="s">
        <v>112</v>
      </c>
      <c r="M1266" t="s">
        <v>110</v>
      </c>
      <c r="N1266">
        <v>1</v>
      </c>
      <c r="O1266" t="s">
        <v>122</v>
      </c>
    </row>
    <row r="1267" spans="1:15" hidden="1" x14ac:dyDescent="0.35">
      <c r="A1267" t="s">
        <v>33</v>
      </c>
      <c r="B1267">
        <v>2018</v>
      </c>
      <c r="C1267" t="s">
        <v>31</v>
      </c>
      <c r="D1267" s="29">
        <v>43101</v>
      </c>
      <c r="E1267" t="s">
        <v>21</v>
      </c>
      <c r="F1267">
        <v>127.3</v>
      </c>
      <c r="G1267">
        <v>134.1</v>
      </c>
      <c r="H1267">
        <v>126.8</v>
      </c>
      <c r="I1267">
        <v>134.1</v>
      </c>
      <c r="J1267">
        <v>0.39432176656151419</v>
      </c>
      <c r="K1267">
        <v>0</v>
      </c>
      <c r="L1267" t="s">
        <v>112</v>
      </c>
      <c r="M1267" t="s">
        <v>110</v>
      </c>
      <c r="N1267">
        <v>1</v>
      </c>
      <c r="O1267" t="s">
        <v>122</v>
      </c>
    </row>
    <row r="1268" spans="1:15" hidden="1" x14ac:dyDescent="0.35">
      <c r="A1268" t="s">
        <v>33</v>
      </c>
      <c r="B1268">
        <v>2018</v>
      </c>
      <c r="C1268" t="s">
        <v>31</v>
      </c>
      <c r="D1268" s="29">
        <v>43101</v>
      </c>
      <c r="E1268" t="s">
        <v>23</v>
      </c>
      <c r="F1268">
        <v>129</v>
      </c>
      <c r="G1268">
        <v>134.1</v>
      </c>
      <c r="H1268">
        <v>128.19999999999999</v>
      </c>
      <c r="I1268">
        <v>134.1</v>
      </c>
      <c r="J1268">
        <v>0.62402496099844884</v>
      </c>
      <c r="K1268">
        <v>0</v>
      </c>
      <c r="L1268" t="s">
        <v>112</v>
      </c>
      <c r="M1268" t="s">
        <v>110</v>
      </c>
      <c r="N1268">
        <v>1</v>
      </c>
      <c r="O1268" t="s">
        <v>122</v>
      </c>
    </row>
    <row r="1269" spans="1:15" hidden="1" x14ac:dyDescent="0.35">
      <c r="A1269" t="s">
        <v>34</v>
      </c>
      <c r="B1269">
        <v>2018</v>
      </c>
      <c r="C1269" t="s">
        <v>31</v>
      </c>
      <c r="D1269" s="29">
        <v>43101</v>
      </c>
      <c r="E1269" t="s">
        <v>23</v>
      </c>
      <c r="F1269">
        <v>133.30000000000001</v>
      </c>
      <c r="G1269">
        <v>136.9</v>
      </c>
      <c r="H1269">
        <v>133.1</v>
      </c>
      <c r="I1269">
        <v>137.19999999999999</v>
      </c>
      <c r="J1269">
        <v>0.15026296018032836</v>
      </c>
      <c r="K1269">
        <v>-0.2186588921282675</v>
      </c>
      <c r="L1269" t="s">
        <v>112</v>
      </c>
      <c r="M1269" t="s">
        <v>110</v>
      </c>
      <c r="N1269">
        <v>1</v>
      </c>
      <c r="O1269" t="s">
        <v>122</v>
      </c>
    </row>
    <row r="1270" spans="1:15" hidden="1" x14ac:dyDescent="0.35">
      <c r="A1270" t="s">
        <v>34</v>
      </c>
      <c r="B1270">
        <v>2018</v>
      </c>
      <c r="C1270" t="s">
        <v>31</v>
      </c>
      <c r="D1270" s="29">
        <v>43101</v>
      </c>
      <c r="E1270" t="s">
        <v>21</v>
      </c>
      <c r="F1270">
        <v>136.6</v>
      </c>
      <c r="G1270">
        <v>136.9</v>
      </c>
      <c r="H1270">
        <v>136.6</v>
      </c>
      <c r="I1270">
        <v>137.19999999999999</v>
      </c>
      <c r="J1270">
        <v>0</v>
      </c>
      <c r="K1270">
        <v>-0.2186588921282675</v>
      </c>
      <c r="L1270" t="s">
        <v>112</v>
      </c>
      <c r="M1270" t="s">
        <v>110</v>
      </c>
      <c r="N1270">
        <v>1</v>
      </c>
      <c r="O1270" t="s">
        <v>122</v>
      </c>
    </row>
    <row r="1271" spans="1:15" hidden="1" x14ac:dyDescent="0.35">
      <c r="A1271" t="s">
        <v>34</v>
      </c>
      <c r="B1271">
        <v>2018</v>
      </c>
      <c r="C1271" t="s">
        <v>31</v>
      </c>
      <c r="D1271" s="29">
        <v>43101</v>
      </c>
      <c r="E1271" t="s">
        <v>84</v>
      </c>
      <c r="F1271">
        <v>264</v>
      </c>
      <c r="G1271">
        <v>136.9</v>
      </c>
      <c r="H1271">
        <v>263.29999999999995</v>
      </c>
      <c r="I1271">
        <v>137.19999999999999</v>
      </c>
      <c r="J1271">
        <v>0.26585643752375449</v>
      </c>
      <c r="K1271">
        <v>-0.2186588921282675</v>
      </c>
      <c r="L1271" t="s">
        <v>112</v>
      </c>
      <c r="M1271" t="s">
        <v>110</v>
      </c>
      <c r="N1271">
        <v>1</v>
      </c>
      <c r="O1271" t="s">
        <v>122</v>
      </c>
    </row>
    <row r="1272" spans="1:15" hidden="1" x14ac:dyDescent="0.35">
      <c r="A1272" t="s">
        <v>34</v>
      </c>
      <c r="B1272">
        <v>2018</v>
      </c>
      <c r="C1272" t="s">
        <v>31</v>
      </c>
      <c r="D1272" s="29">
        <v>43101</v>
      </c>
      <c r="E1272" t="s">
        <v>83</v>
      </c>
      <c r="F1272">
        <v>540.69999999999993</v>
      </c>
      <c r="G1272">
        <v>136.9</v>
      </c>
      <c r="H1272">
        <v>538.5</v>
      </c>
      <c r="I1272">
        <v>137.19999999999999</v>
      </c>
      <c r="J1272">
        <v>0.4085422469823457</v>
      </c>
      <c r="K1272">
        <v>-0.2186588921282675</v>
      </c>
      <c r="L1272" t="s">
        <v>112</v>
      </c>
      <c r="M1272" t="s">
        <v>110</v>
      </c>
      <c r="N1272">
        <v>1</v>
      </c>
      <c r="O1272" t="s">
        <v>122</v>
      </c>
    </row>
    <row r="1273" spans="1:15" hidden="1" x14ac:dyDescent="0.35">
      <c r="A1273" t="s">
        <v>34</v>
      </c>
      <c r="B1273">
        <v>2018</v>
      </c>
      <c r="C1273" t="s">
        <v>31</v>
      </c>
      <c r="D1273" s="29">
        <v>43101</v>
      </c>
      <c r="E1273" t="s">
        <v>82</v>
      </c>
      <c r="F1273">
        <v>398.7</v>
      </c>
      <c r="G1273">
        <v>136.9</v>
      </c>
      <c r="H1273">
        <v>396.1</v>
      </c>
      <c r="I1273">
        <v>137.19999999999999</v>
      </c>
      <c r="J1273">
        <v>0.65639989901539153</v>
      </c>
      <c r="K1273">
        <v>-0.2186588921282675</v>
      </c>
      <c r="L1273" t="s">
        <v>112</v>
      </c>
      <c r="M1273" t="s">
        <v>110</v>
      </c>
      <c r="N1273">
        <v>1</v>
      </c>
      <c r="O1273" t="s">
        <v>122</v>
      </c>
    </row>
    <row r="1274" spans="1:15" hidden="1" x14ac:dyDescent="0.35">
      <c r="A1274" t="s">
        <v>34</v>
      </c>
      <c r="B1274">
        <v>2018</v>
      </c>
      <c r="C1274" t="s">
        <v>31</v>
      </c>
      <c r="D1274" s="29">
        <v>43101</v>
      </c>
      <c r="E1274" t="s">
        <v>17</v>
      </c>
      <c r="F1274">
        <v>421.3</v>
      </c>
      <c r="G1274">
        <v>136.9</v>
      </c>
      <c r="H1274">
        <v>420.2</v>
      </c>
      <c r="I1274">
        <v>137.19999999999999</v>
      </c>
      <c r="J1274">
        <v>0.26178010471204732</v>
      </c>
      <c r="K1274">
        <v>-0.2186588921282675</v>
      </c>
      <c r="L1274" t="s">
        <v>112</v>
      </c>
      <c r="M1274" t="s">
        <v>110</v>
      </c>
      <c r="N1274">
        <v>1</v>
      </c>
      <c r="O1274" t="s">
        <v>122</v>
      </c>
    </row>
    <row r="1275" spans="1:15" hidden="1" x14ac:dyDescent="0.35">
      <c r="A1275" t="s">
        <v>34</v>
      </c>
      <c r="B1275">
        <v>2018</v>
      </c>
      <c r="C1275" t="s">
        <v>31</v>
      </c>
      <c r="D1275" s="29">
        <v>43101</v>
      </c>
      <c r="E1275" t="s">
        <v>75</v>
      </c>
      <c r="F1275">
        <v>1650.9</v>
      </c>
      <c r="G1275">
        <v>136.9</v>
      </c>
      <c r="H1275">
        <v>1666.1999999999998</v>
      </c>
      <c r="I1275">
        <v>137.19999999999999</v>
      </c>
      <c r="J1275">
        <v>-0.9182571119913413</v>
      </c>
      <c r="K1275">
        <v>-0.2186588921282675</v>
      </c>
      <c r="L1275" t="s">
        <v>112</v>
      </c>
      <c r="M1275" t="s">
        <v>110</v>
      </c>
      <c r="N1275">
        <v>1</v>
      </c>
      <c r="O1275" t="s">
        <v>122</v>
      </c>
    </row>
    <row r="1276" spans="1:15" hidden="1" x14ac:dyDescent="0.35">
      <c r="A1276" t="s">
        <v>30</v>
      </c>
      <c r="B1276">
        <v>2018</v>
      </c>
      <c r="C1276" t="s">
        <v>31</v>
      </c>
      <c r="D1276" s="29">
        <v>43101</v>
      </c>
      <c r="E1276" t="s">
        <v>17</v>
      </c>
      <c r="F1276">
        <v>438.1</v>
      </c>
      <c r="G1276">
        <v>139.30000000000001</v>
      </c>
      <c r="H1276">
        <v>437.09999999999997</v>
      </c>
      <c r="I1276">
        <v>139.80000000000001</v>
      </c>
      <c r="J1276">
        <v>0.22878059940518347</v>
      </c>
      <c r="K1276">
        <v>-0.35765379113018592</v>
      </c>
      <c r="L1276" t="s">
        <v>112</v>
      </c>
      <c r="M1276" t="s">
        <v>110</v>
      </c>
      <c r="N1276">
        <v>1</v>
      </c>
      <c r="O1276" t="s">
        <v>122</v>
      </c>
    </row>
    <row r="1277" spans="1:15" hidden="1" x14ac:dyDescent="0.35">
      <c r="A1277" t="s">
        <v>30</v>
      </c>
      <c r="B1277">
        <v>2018</v>
      </c>
      <c r="C1277" t="s">
        <v>31</v>
      </c>
      <c r="D1277" s="29">
        <v>43101</v>
      </c>
      <c r="E1277" t="s">
        <v>82</v>
      </c>
      <c r="F1277">
        <v>404.70000000000005</v>
      </c>
      <c r="G1277">
        <v>139.30000000000001</v>
      </c>
      <c r="H1277">
        <v>402.20000000000005</v>
      </c>
      <c r="I1277">
        <v>139.80000000000001</v>
      </c>
      <c r="J1277">
        <v>0.6215813028344106</v>
      </c>
      <c r="K1277">
        <v>-0.35765379113018592</v>
      </c>
      <c r="L1277" t="s">
        <v>112</v>
      </c>
      <c r="M1277" t="s">
        <v>110</v>
      </c>
      <c r="N1277">
        <v>1</v>
      </c>
      <c r="O1277" t="s">
        <v>122</v>
      </c>
    </row>
    <row r="1278" spans="1:15" hidden="1" x14ac:dyDescent="0.35">
      <c r="A1278" t="s">
        <v>30</v>
      </c>
      <c r="B1278">
        <v>2018</v>
      </c>
      <c r="C1278" t="s">
        <v>31</v>
      </c>
      <c r="D1278" s="29">
        <v>43101</v>
      </c>
      <c r="E1278" t="s">
        <v>83</v>
      </c>
      <c r="F1278">
        <v>547.69999999999993</v>
      </c>
      <c r="G1278">
        <v>139.30000000000001</v>
      </c>
      <c r="H1278">
        <v>545.49999999999989</v>
      </c>
      <c r="I1278">
        <v>139.80000000000001</v>
      </c>
      <c r="J1278">
        <v>0.40329972502292316</v>
      </c>
      <c r="K1278">
        <v>-0.35765379113018592</v>
      </c>
      <c r="L1278" t="s">
        <v>112</v>
      </c>
      <c r="M1278" t="s">
        <v>110</v>
      </c>
      <c r="N1278">
        <v>1</v>
      </c>
      <c r="O1278" t="s">
        <v>122</v>
      </c>
    </row>
    <row r="1279" spans="1:15" hidden="1" x14ac:dyDescent="0.35">
      <c r="A1279" t="s">
        <v>30</v>
      </c>
      <c r="B1279">
        <v>2018</v>
      </c>
      <c r="C1279" t="s">
        <v>31</v>
      </c>
      <c r="D1279" s="29">
        <v>43101</v>
      </c>
      <c r="E1279" t="s">
        <v>84</v>
      </c>
      <c r="F1279">
        <v>272.10000000000002</v>
      </c>
      <c r="G1279">
        <v>139.30000000000001</v>
      </c>
      <c r="H1279">
        <v>271.39999999999998</v>
      </c>
      <c r="I1279">
        <v>139.80000000000001</v>
      </c>
      <c r="J1279">
        <v>0.25792188651438669</v>
      </c>
      <c r="K1279">
        <v>-0.35765379113018592</v>
      </c>
      <c r="L1279" t="s">
        <v>112</v>
      </c>
      <c r="M1279" t="s">
        <v>110</v>
      </c>
      <c r="N1279">
        <v>1</v>
      </c>
      <c r="O1279" t="s">
        <v>122</v>
      </c>
    </row>
    <row r="1280" spans="1:15" hidden="1" x14ac:dyDescent="0.35">
      <c r="A1280" t="s">
        <v>30</v>
      </c>
      <c r="B1280">
        <v>2018</v>
      </c>
      <c r="C1280" t="s">
        <v>31</v>
      </c>
      <c r="D1280" s="29">
        <v>43101</v>
      </c>
      <c r="E1280" t="s">
        <v>21</v>
      </c>
      <c r="F1280">
        <v>142.30000000000001</v>
      </c>
      <c r="G1280">
        <v>139.30000000000001</v>
      </c>
      <c r="H1280">
        <v>142.6</v>
      </c>
      <c r="I1280">
        <v>139.80000000000001</v>
      </c>
      <c r="J1280">
        <v>-0.21037868162691653</v>
      </c>
      <c r="K1280">
        <v>-0.35765379113018592</v>
      </c>
      <c r="L1280" t="s">
        <v>112</v>
      </c>
      <c r="M1280" t="s">
        <v>110</v>
      </c>
      <c r="N1280">
        <v>1</v>
      </c>
      <c r="O1280" t="s">
        <v>122</v>
      </c>
    </row>
    <row r="1281" spans="1:15" hidden="1" x14ac:dyDescent="0.35">
      <c r="A1281" t="s">
        <v>30</v>
      </c>
      <c r="B1281">
        <v>2018</v>
      </c>
      <c r="C1281" t="s">
        <v>31</v>
      </c>
      <c r="D1281" s="29">
        <v>43101</v>
      </c>
      <c r="E1281" t="s">
        <v>23</v>
      </c>
      <c r="F1281">
        <v>136</v>
      </c>
      <c r="G1281">
        <v>139.30000000000001</v>
      </c>
      <c r="H1281">
        <v>136.1</v>
      </c>
      <c r="I1281">
        <v>139.80000000000001</v>
      </c>
      <c r="J1281">
        <v>-7.3475385745770991E-2</v>
      </c>
      <c r="K1281">
        <v>-0.35765379113018592</v>
      </c>
      <c r="L1281" t="s">
        <v>112</v>
      </c>
      <c r="M1281" t="s">
        <v>110</v>
      </c>
      <c r="N1281">
        <v>1</v>
      </c>
      <c r="O1281" t="s">
        <v>122</v>
      </c>
    </row>
    <row r="1282" spans="1:15" hidden="1" x14ac:dyDescent="0.35">
      <c r="A1282" t="s">
        <v>30</v>
      </c>
      <c r="B1282">
        <v>2018</v>
      </c>
      <c r="C1282" t="s">
        <v>31</v>
      </c>
      <c r="D1282" s="29">
        <v>43101</v>
      </c>
      <c r="E1282" t="s">
        <v>75</v>
      </c>
      <c r="F1282">
        <v>1669.5</v>
      </c>
      <c r="G1282">
        <v>139.30000000000001</v>
      </c>
      <c r="H1282">
        <v>1682.5000000000002</v>
      </c>
      <c r="I1282">
        <v>139.80000000000001</v>
      </c>
      <c r="J1282">
        <v>-0.77265973254087517</v>
      </c>
      <c r="K1282">
        <v>-0.35765379113018592</v>
      </c>
      <c r="L1282" t="s">
        <v>112</v>
      </c>
      <c r="M1282" t="s">
        <v>110</v>
      </c>
      <c r="N1282">
        <v>1</v>
      </c>
      <c r="O1282" t="s">
        <v>122</v>
      </c>
    </row>
    <row r="1283" spans="1:15" hidden="1" x14ac:dyDescent="0.35">
      <c r="A1283" t="s">
        <v>34</v>
      </c>
      <c r="B1283">
        <v>2018</v>
      </c>
      <c r="C1283" t="s">
        <v>35</v>
      </c>
      <c r="D1283" s="29">
        <v>43132</v>
      </c>
      <c r="E1283" t="s">
        <v>23</v>
      </c>
      <c r="F1283">
        <v>133.80000000000001</v>
      </c>
      <c r="G1283">
        <v>136.4</v>
      </c>
      <c r="H1283">
        <v>133.30000000000001</v>
      </c>
      <c r="I1283">
        <v>136.9</v>
      </c>
      <c r="J1283">
        <v>0.37509377344336081</v>
      </c>
      <c r="K1283">
        <v>-0.36523009495982467</v>
      </c>
      <c r="L1283" t="s">
        <v>112</v>
      </c>
      <c r="M1283" t="s">
        <v>110</v>
      </c>
      <c r="N1283">
        <v>2</v>
      </c>
      <c r="O1283" t="s">
        <v>126</v>
      </c>
    </row>
    <row r="1284" spans="1:15" hidden="1" x14ac:dyDescent="0.35">
      <c r="A1284" t="s">
        <v>34</v>
      </c>
      <c r="B1284">
        <v>2018</v>
      </c>
      <c r="C1284" t="s">
        <v>35</v>
      </c>
      <c r="D1284" s="29">
        <v>43132</v>
      </c>
      <c r="E1284" t="s">
        <v>21</v>
      </c>
      <c r="F1284">
        <v>136.69999999999999</v>
      </c>
      <c r="G1284">
        <v>136.4</v>
      </c>
      <c r="H1284">
        <v>136.6</v>
      </c>
      <c r="I1284">
        <v>136.9</v>
      </c>
      <c r="J1284">
        <v>7.3206442166906527E-2</v>
      </c>
      <c r="K1284">
        <v>-0.36523009495982467</v>
      </c>
      <c r="L1284" t="s">
        <v>112</v>
      </c>
      <c r="M1284" t="s">
        <v>110</v>
      </c>
      <c r="N1284">
        <v>2</v>
      </c>
      <c r="O1284" t="s">
        <v>126</v>
      </c>
    </row>
    <row r="1285" spans="1:15" hidden="1" x14ac:dyDescent="0.35">
      <c r="A1285" t="s">
        <v>34</v>
      </c>
      <c r="B1285">
        <v>2018</v>
      </c>
      <c r="C1285" t="s">
        <v>35</v>
      </c>
      <c r="D1285" s="29">
        <v>43132</v>
      </c>
      <c r="E1285" t="s">
        <v>84</v>
      </c>
      <c r="F1285">
        <v>264.79999999999995</v>
      </c>
      <c r="G1285">
        <v>136.4</v>
      </c>
      <c r="H1285">
        <v>264</v>
      </c>
      <c r="I1285">
        <v>136.9</v>
      </c>
      <c r="J1285">
        <v>0.30303030303028583</v>
      </c>
      <c r="K1285">
        <v>-0.36523009495982467</v>
      </c>
      <c r="L1285" t="s">
        <v>112</v>
      </c>
      <c r="M1285" t="s">
        <v>110</v>
      </c>
      <c r="N1285">
        <v>2</v>
      </c>
      <c r="O1285" t="s">
        <v>126</v>
      </c>
    </row>
    <row r="1286" spans="1:15" hidden="1" x14ac:dyDescent="0.35">
      <c r="A1286" t="s">
        <v>34</v>
      </c>
      <c r="B1286">
        <v>2018</v>
      </c>
      <c r="C1286" t="s">
        <v>35</v>
      </c>
      <c r="D1286" s="29">
        <v>43132</v>
      </c>
      <c r="E1286" t="s">
        <v>83</v>
      </c>
      <c r="F1286">
        <v>541.1</v>
      </c>
      <c r="G1286">
        <v>136.4</v>
      </c>
      <c r="H1286">
        <v>540.69999999999993</v>
      </c>
      <c r="I1286">
        <v>136.9</v>
      </c>
      <c r="J1286">
        <v>7.3978176437967627E-2</v>
      </c>
      <c r="K1286">
        <v>-0.36523009495982467</v>
      </c>
      <c r="L1286" t="s">
        <v>112</v>
      </c>
      <c r="M1286" t="s">
        <v>110</v>
      </c>
      <c r="N1286">
        <v>2</v>
      </c>
      <c r="O1286" t="s">
        <v>126</v>
      </c>
    </row>
    <row r="1287" spans="1:15" hidden="1" x14ac:dyDescent="0.35">
      <c r="A1287" t="s">
        <v>34</v>
      </c>
      <c r="B1287">
        <v>2018</v>
      </c>
      <c r="C1287" t="s">
        <v>35</v>
      </c>
      <c r="D1287" s="29">
        <v>43132</v>
      </c>
      <c r="E1287" t="s">
        <v>82</v>
      </c>
      <c r="F1287">
        <v>400.5</v>
      </c>
      <c r="G1287">
        <v>136.4</v>
      </c>
      <c r="H1287">
        <v>398.7</v>
      </c>
      <c r="I1287">
        <v>136.9</v>
      </c>
      <c r="J1287">
        <v>0.45146726862302766</v>
      </c>
      <c r="K1287">
        <v>-0.36523009495982467</v>
      </c>
      <c r="L1287" t="s">
        <v>112</v>
      </c>
      <c r="M1287" t="s">
        <v>110</v>
      </c>
      <c r="N1287">
        <v>2</v>
      </c>
      <c r="O1287" t="s">
        <v>126</v>
      </c>
    </row>
    <row r="1288" spans="1:15" hidden="1" x14ac:dyDescent="0.35">
      <c r="A1288" t="s">
        <v>34</v>
      </c>
      <c r="B1288">
        <v>2018</v>
      </c>
      <c r="C1288" t="s">
        <v>35</v>
      </c>
      <c r="D1288" s="29">
        <v>43132</v>
      </c>
      <c r="E1288" t="s">
        <v>17</v>
      </c>
      <c r="F1288">
        <v>422</v>
      </c>
      <c r="G1288">
        <v>136.4</v>
      </c>
      <c r="H1288">
        <v>421.3</v>
      </c>
      <c r="I1288">
        <v>136.9</v>
      </c>
      <c r="J1288">
        <v>0.16615238547353159</v>
      </c>
      <c r="K1288">
        <v>-0.36523009495982467</v>
      </c>
      <c r="L1288" t="s">
        <v>112</v>
      </c>
      <c r="M1288" t="s">
        <v>110</v>
      </c>
      <c r="N1288">
        <v>2</v>
      </c>
      <c r="O1288" t="s">
        <v>126</v>
      </c>
    </row>
    <row r="1289" spans="1:15" hidden="1" x14ac:dyDescent="0.35">
      <c r="A1289" t="s">
        <v>34</v>
      </c>
      <c r="B1289">
        <v>2018</v>
      </c>
      <c r="C1289" t="s">
        <v>35</v>
      </c>
      <c r="D1289" s="29">
        <v>43132</v>
      </c>
      <c r="E1289" t="s">
        <v>75</v>
      </c>
      <c r="F1289">
        <v>1631.7999999999997</v>
      </c>
      <c r="G1289">
        <v>136.4</v>
      </c>
      <c r="H1289">
        <v>1650.9</v>
      </c>
      <c r="I1289">
        <v>136.9</v>
      </c>
      <c r="J1289">
        <v>-1.1569446968320529</v>
      </c>
      <c r="K1289">
        <v>-0.36523009495982467</v>
      </c>
      <c r="L1289" t="s">
        <v>112</v>
      </c>
      <c r="M1289" t="s">
        <v>110</v>
      </c>
      <c r="N1289">
        <v>2</v>
      </c>
      <c r="O1289" t="s">
        <v>126</v>
      </c>
    </row>
    <row r="1290" spans="1:15" hidden="1" x14ac:dyDescent="0.35">
      <c r="A1290" t="s">
        <v>33</v>
      </c>
      <c r="B1290">
        <v>2018</v>
      </c>
      <c r="C1290" t="s">
        <v>35</v>
      </c>
      <c r="D1290" s="29">
        <v>43132</v>
      </c>
      <c r="E1290" t="s">
        <v>17</v>
      </c>
      <c r="F1290">
        <v>397.09999999999997</v>
      </c>
      <c r="G1290">
        <v>134</v>
      </c>
      <c r="H1290">
        <v>396.29999999999995</v>
      </c>
      <c r="I1290">
        <v>134.1</v>
      </c>
      <c r="J1290">
        <v>0.20186727226848639</v>
      </c>
      <c r="K1290">
        <v>-7.4571215510808586E-2</v>
      </c>
      <c r="L1290" t="s">
        <v>112</v>
      </c>
      <c r="M1290" t="s">
        <v>110</v>
      </c>
      <c r="N1290">
        <v>2</v>
      </c>
      <c r="O1290" t="s">
        <v>126</v>
      </c>
    </row>
    <row r="1291" spans="1:15" hidden="1" x14ac:dyDescent="0.35">
      <c r="A1291" t="s">
        <v>33</v>
      </c>
      <c r="B1291">
        <v>2018</v>
      </c>
      <c r="C1291" t="s">
        <v>35</v>
      </c>
      <c r="D1291" s="29">
        <v>43132</v>
      </c>
      <c r="E1291" t="s">
        <v>82</v>
      </c>
      <c r="F1291">
        <v>395.90000000000003</v>
      </c>
      <c r="G1291">
        <v>134</v>
      </c>
      <c r="H1291">
        <v>393.79999999999995</v>
      </c>
      <c r="I1291">
        <v>134.1</v>
      </c>
      <c r="J1291">
        <v>0.53326561706452003</v>
      </c>
      <c r="K1291">
        <v>-7.4571215510808586E-2</v>
      </c>
      <c r="L1291" t="s">
        <v>112</v>
      </c>
      <c r="M1291" t="s">
        <v>110</v>
      </c>
      <c r="N1291">
        <v>2</v>
      </c>
      <c r="O1291" t="s">
        <v>126</v>
      </c>
    </row>
    <row r="1292" spans="1:15" hidden="1" x14ac:dyDescent="0.35">
      <c r="A1292" t="s">
        <v>33</v>
      </c>
      <c r="B1292">
        <v>2018</v>
      </c>
      <c r="C1292" t="s">
        <v>35</v>
      </c>
      <c r="D1292" s="29">
        <v>43132</v>
      </c>
      <c r="E1292" t="s">
        <v>83</v>
      </c>
      <c r="F1292">
        <v>537.90000000000009</v>
      </c>
      <c r="G1292">
        <v>134</v>
      </c>
      <c r="H1292">
        <v>535.29999999999995</v>
      </c>
      <c r="I1292">
        <v>134.1</v>
      </c>
      <c r="J1292">
        <v>0.48570894825334143</v>
      </c>
      <c r="K1292">
        <v>-7.4571215510808586E-2</v>
      </c>
      <c r="L1292" t="s">
        <v>112</v>
      </c>
      <c r="M1292" t="s">
        <v>110</v>
      </c>
      <c r="N1292">
        <v>2</v>
      </c>
      <c r="O1292" t="s">
        <v>126</v>
      </c>
    </row>
    <row r="1293" spans="1:15" hidden="1" x14ac:dyDescent="0.35">
      <c r="A1293" t="s">
        <v>33</v>
      </c>
      <c r="B1293">
        <v>2018</v>
      </c>
      <c r="C1293" t="s">
        <v>35</v>
      </c>
      <c r="D1293" s="29">
        <v>43132</v>
      </c>
      <c r="E1293" t="s">
        <v>84</v>
      </c>
      <c r="F1293">
        <v>256.39999999999998</v>
      </c>
      <c r="G1293">
        <v>134</v>
      </c>
      <c r="H1293">
        <v>255.3</v>
      </c>
      <c r="I1293">
        <v>134.1</v>
      </c>
      <c r="J1293">
        <v>0.43086564825693924</v>
      </c>
      <c r="K1293">
        <v>-7.4571215510808586E-2</v>
      </c>
      <c r="L1293" t="s">
        <v>112</v>
      </c>
      <c r="M1293" t="s">
        <v>110</v>
      </c>
      <c r="N1293">
        <v>2</v>
      </c>
      <c r="O1293" t="s">
        <v>126</v>
      </c>
    </row>
    <row r="1294" spans="1:15" hidden="1" x14ac:dyDescent="0.35">
      <c r="A1294" t="s">
        <v>33</v>
      </c>
      <c r="B1294">
        <v>2018</v>
      </c>
      <c r="C1294" t="s">
        <v>35</v>
      </c>
      <c r="D1294" s="29">
        <v>43132</v>
      </c>
      <c r="E1294" t="s">
        <v>21</v>
      </c>
      <c r="F1294">
        <v>127.3</v>
      </c>
      <c r="G1294">
        <v>134</v>
      </c>
      <c r="H1294">
        <v>127.3</v>
      </c>
      <c r="I1294">
        <v>134.1</v>
      </c>
      <c r="J1294">
        <v>0</v>
      </c>
      <c r="K1294">
        <v>-7.4571215510808586E-2</v>
      </c>
      <c r="L1294" t="s">
        <v>112</v>
      </c>
      <c r="M1294" t="s">
        <v>110</v>
      </c>
      <c r="N1294">
        <v>2</v>
      </c>
      <c r="O1294" t="s">
        <v>126</v>
      </c>
    </row>
    <row r="1295" spans="1:15" hidden="1" x14ac:dyDescent="0.35">
      <c r="A1295" t="s">
        <v>33</v>
      </c>
      <c r="B1295">
        <v>2018</v>
      </c>
      <c r="C1295" t="s">
        <v>35</v>
      </c>
      <c r="D1295" s="29">
        <v>43132</v>
      </c>
      <c r="E1295" t="s">
        <v>23</v>
      </c>
      <c r="F1295">
        <v>129.80000000000001</v>
      </c>
      <c r="G1295">
        <v>134</v>
      </c>
      <c r="H1295">
        <v>129</v>
      </c>
      <c r="I1295">
        <v>134.1</v>
      </c>
      <c r="J1295">
        <v>0.6201550387596988</v>
      </c>
      <c r="K1295">
        <v>-7.4571215510808586E-2</v>
      </c>
      <c r="L1295" t="s">
        <v>112</v>
      </c>
      <c r="M1295" t="s">
        <v>110</v>
      </c>
      <c r="N1295">
        <v>2</v>
      </c>
      <c r="O1295" t="s">
        <v>126</v>
      </c>
    </row>
    <row r="1296" spans="1:15" hidden="1" x14ac:dyDescent="0.35">
      <c r="A1296" t="s">
        <v>33</v>
      </c>
      <c r="B1296">
        <v>2018</v>
      </c>
      <c r="C1296" t="s">
        <v>35</v>
      </c>
      <c r="D1296" s="29">
        <v>43132</v>
      </c>
      <c r="E1296" t="s">
        <v>75</v>
      </c>
      <c r="F1296">
        <v>1602</v>
      </c>
      <c r="G1296">
        <v>134</v>
      </c>
      <c r="H1296">
        <v>1622.4</v>
      </c>
      <c r="I1296">
        <v>134.1</v>
      </c>
      <c r="J1296">
        <v>-1.2573964497041477</v>
      </c>
      <c r="K1296">
        <v>-7.4571215510808586E-2</v>
      </c>
      <c r="L1296" t="s">
        <v>112</v>
      </c>
      <c r="M1296" t="s">
        <v>110</v>
      </c>
      <c r="N1296">
        <v>2</v>
      </c>
      <c r="O1296" t="s">
        <v>126</v>
      </c>
    </row>
    <row r="1297" spans="1:15" hidden="1" x14ac:dyDescent="0.35">
      <c r="A1297" t="s">
        <v>30</v>
      </c>
      <c r="B1297">
        <v>2018</v>
      </c>
      <c r="C1297" t="s">
        <v>35</v>
      </c>
      <c r="D1297" s="29">
        <v>43132</v>
      </c>
      <c r="E1297" t="s">
        <v>17</v>
      </c>
      <c r="F1297">
        <v>438.90000000000003</v>
      </c>
      <c r="G1297">
        <v>138.5</v>
      </c>
      <c r="H1297">
        <v>438.1</v>
      </c>
      <c r="I1297">
        <v>139.30000000000001</v>
      </c>
      <c r="J1297">
        <v>0.18260671079662436</v>
      </c>
      <c r="K1297">
        <v>-0.57430007178751707</v>
      </c>
      <c r="L1297" t="s">
        <v>112</v>
      </c>
      <c r="M1297" t="s">
        <v>110</v>
      </c>
      <c r="N1297">
        <v>2</v>
      </c>
      <c r="O1297" t="s">
        <v>126</v>
      </c>
    </row>
    <row r="1298" spans="1:15" hidden="1" x14ac:dyDescent="0.35">
      <c r="A1298" t="s">
        <v>30</v>
      </c>
      <c r="B1298">
        <v>2018</v>
      </c>
      <c r="C1298" t="s">
        <v>35</v>
      </c>
      <c r="D1298" s="29">
        <v>43132</v>
      </c>
      <c r="E1298" t="s">
        <v>82</v>
      </c>
      <c r="F1298">
        <v>406.1</v>
      </c>
      <c r="G1298">
        <v>138.5</v>
      </c>
      <c r="H1298">
        <v>404.70000000000005</v>
      </c>
      <c r="I1298">
        <v>139.30000000000001</v>
      </c>
      <c r="J1298">
        <v>0.34593526068692293</v>
      </c>
      <c r="K1298">
        <v>-0.57430007178751707</v>
      </c>
      <c r="L1298" t="s">
        <v>112</v>
      </c>
      <c r="M1298" t="s">
        <v>110</v>
      </c>
      <c r="N1298">
        <v>2</v>
      </c>
      <c r="O1298" t="s">
        <v>126</v>
      </c>
    </row>
    <row r="1299" spans="1:15" hidden="1" x14ac:dyDescent="0.35">
      <c r="A1299" t="s">
        <v>30</v>
      </c>
      <c r="B1299">
        <v>2018</v>
      </c>
      <c r="C1299" t="s">
        <v>35</v>
      </c>
      <c r="D1299" s="29">
        <v>43132</v>
      </c>
      <c r="E1299" t="s">
        <v>83</v>
      </c>
      <c r="F1299">
        <v>546.90000000000009</v>
      </c>
      <c r="G1299">
        <v>138.5</v>
      </c>
      <c r="H1299">
        <v>547.69999999999993</v>
      </c>
      <c r="I1299">
        <v>139.30000000000001</v>
      </c>
      <c r="J1299">
        <v>-0.14606536425047306</v>
      </c>
      <c r="K1299">
        <v>-0.57430007178751707</v>
      </c>
      <c r="L1299" t="s">
        <v>112</v>
      </c>
      <c r="M1299" t="s">
        <v>110</v>
      </c>
      <c r="N1299">
        <v>2</v>
      </c>
      <c r="O1299" t="s">
        <v>126</v>
      </c>
    </row>
    <row r="1300" spans="1:15" hidden="1" x14ac:dyDescent="0.35">
      <c r="A1300" t="s">
        <v>30</v>
      </c>
      <c r="B1300">
        <v>2018</v>
      </c>
      <c r="C1300" t="s">
        <v>35</v>
      </c>
      <c r="D1300" s="29">
        <v>43132</v>
      </c>
      <c r="E1300" t="s">
        <v>84</v>
      </c>
      <c r="F1300">
        <v>272.39999999999998</v>
      </c>
      <c r="G1300">
        <v>138.5</v>
      </c>
      <c r="H1300">
        <v>272.10000000000002</v>
      </c>
      <c r="I1300">
        <v>139.30000000000001</v>
      </c>
      <c r="J1300">
        <v>0.11025358324143864</v>
      </c>
      <c r="K1300">
        <v>-0.57430007178751707</v>
      </c>
      <c r="L1300" t="s">
        <v>112</v>
      </c>
      <c r="M1300" t="s">
        <v>110</v>
      </c>
      <c r="N1300">
        <v>2</v>
      </c>
      <c r="O1300" t="s">
        <v>126</v>
      </c>
    </row>
    <row r="1301" spans="1:15" hidden="1" x14ac:dyDescent="0.35">
      <c r="A1301" t="s">
        <v>30</v>
      </c>
      <c r="B1301">
        <v>2018</v>
      </c>
      <c r="C1301" t="s">
        <v>35</v>
      </c>
      <c r="D1301" s="29">
        <v>43132</v>
      </c>
      <c r="E1301" t="s">
        <v>21</v>
      </c>
      <c r="F1301">
        <v>142.4</v>
      </c>
      <c r="G1301">
        <v>138.5</v>
      </c>
      <c r="H1301">
        <v>142.30000000000001</v>
      </c>
      <c r="I1301">
        <v>139.30000000000001</v>
      </c>
      <c r="J1301">
        <v>7.0274068868583492E-2</v>
      </c>
      <c r="K1301">
        <v>-0.57430007178751707</v>
      </c>
      <c r="L1301" t="s">
        <v>112</v>
      </c>
      <c r="M1301" t="s">
        <v>110</v>
      </c>
      <c r="N1301">
        <v>2</v>
      </c>
      <c r="O1301" t="s">
        <v>126</v>
      </c>
    </row>
    <row r="1302" spans="1:15" hidden="1" x14ac:dyDescent="0.35">
      <c r="A1302" t="s">
        <v>30</v>
      </c>
      <c r="B1302">
        <v>2018</v>
      </c>
      <c r="C1302" t="s">
        <v>35</v>
      </c>
      <c r="D1302" s="29">
        <v>43132</v>
      </c>
      <c r="E1302" t="s">
        <v>23</v>
      </c>
      <c r="F1302">
        <v>136.19999999999999</v>
      </c>
      <c r="G1302">
        <v>138.5</v>
      </c>
      <c r="H1302">
        <v>136</v>
      </c>
      <c r="I1302">
        <v>139.30000000000001</v>
      </c>
      <c r="J1302">
        <v>0.14705882352940342</v>
      </c>
      <c r="K1302">
        <v>-0.57430007178751707</v>
      </c>
      <c r="L1302" t="s">
        <v>112</v>
      </c>
      <c r="M1302" t="s">
        <v>110</v>
      </c>
      <c r="N1302">
        <v>2</v>
      </c>
      <c r="O1302" t="s">
        <v>126</v>
      </c>
    </row>
    <row r="1303" spans="1:15" hidden="1" x14ac:dyDescent="0.35">
      <c r="A1303" t="s">
        <v>30</v>
      </c>
      <c r="B1303">
        <v>2018</v>
      </c>
      <c r="C1303" t="s">
        <v>35</v>
      </c>
      <c r="D1303" s="29">
        <v>43132</v>
      </c>
      <c r="E1303" t="s">
        <v>75</v>
      </c>
      <c r="F1303">
        <v>1651</v>
      </c>
      <c r="G1303">
        <v>138.5</v>
      </c>
      <c r="H1303">
        <v>1669.5</v>
      </c>
      <c r="I1303">
        <v>139.30000000000001</v>
      </c>
      <c r="J1303">
        <v>-1.1081162024558251</v>
      </c>
      <c r="K1303">
        <v>-0.57430007178751707</v>
      </c>
      <c r="L1303" t="s">
        <v>112</v>
      </c>
      <c r="M1303" t="s">
        <v>110</v>
      </c>
      <c r="N1303">
        <v>2</v>
      </c>
      <c r="O1303" t="s">
        <v>126</v>
      </c>
    </row>
    <row r="1304" spans="1:15" hidden="1" x14ac:dyDescent="0.35">
      <c r="A1304" t="s">
        <v>33</v>
      </c>
      <c r="B1304">
        <v>2018</v>
      </c>
      <c r="C1304" t="s">
        <v>36</v>
      </c>
      <c r="D1304" s="29">
        <v>43160</v>
      </c>
      <c r="E1304" t="s">
        <v>75</v>
      </c>
      <c r="F1304">
        <v>1589.3</v>
      </c>
      <c r="G1304">
        <v>134</v>
      </c>
      <c r="H1304">
        <v>1602</v>
      </c>
      <c r="I1304">
        <v>134</v>
      </c>
      <c r="J1304">
        <v>-0.7927590511860203</v>
      </c>
      <c r="K1304">
        <v>0</v>
      </c>
      <c r="L1304" t="s">
        <v>112</v>
      </c>
      <c r="M1304" t="s">
        <v>110</v>
      </c>
      <c r="N1304">
        <v>3</v>
      </c>
      <c r="O1304" t="s">
        <v>111</v>
      </c>
    </row>
    <row r="1305" spans="1:15" hidden="1" x14ac:dyDescent="0.35">
      <c r="A1305" t="s">
        <v>33</v>
      </c>
      <c r="B1305">
        <v>2018</v>
      </c>
      <c r="C1305" t="s">
        <v>36</v>
      </c>
      <c r="D1305" s="29">
        <v>43160</v>
      </c>
      <c r="E1305" t="s">
        <v>17</v>
      </c>
      <c r="F1305">
        <v>398.59999999999997</v>
      </c>
      <c r="G1305">
        <v>134</v>
      </c>
      <c r="H1305">
        <v>397.09999999999997</v>
      </c>
      <c r="I1305">
        <v>134</v>
      </c>
      <c r="J1305">
        <v>0.37773860488541933</v>
      </c>
      <c r="K1305">
        <v>0</v>
      </c>
      <c r="L1305" t="s">
        <v>112</v>
      </c>
      <c r="M1305" t="s">
        <v>110</v>
      </c>
      <c r="N1305">
        <v>3</v>
      </c>
      <c r="O1305" t="s">
        <v>111</v>
      </c>
    </row>
    <row r="1306" spans="1:15" hidden="1" x14ac:dyDescent="0.35">
      <c r="A1306" t="s">
        <v>33</v>
      </c>
      <c r="B1306">
        <v>2018</v>
      </c>
      <c r="C1306" t="s">
        <v>36</v>
      </c>
      <c r="D1306" s="29">
        <v>43160</v>
      </c>
      <c r="E1306" t="s">
        <v>82</v>
      </c>
      <c r="F1306">
        <v>397.6</v>
      </c>
      <c r="G1306">
        <v>134</v>
      </c>
      <c r="H1306">
        <v>395.90000000000003</v>
      </c>
      <c r="I1306">
        <v>134</v>
      </c>
      <c r="J1306">
        <v>0.42940136398080037</v>
      </c>
      <c r="K1306">
        <v>0</v>
      </c>
      <c r="L1306" t="s">
        <v>112</v>
      </c>
      <c r="M1306" t="s">
        <v>110</v>
      </c>
      <c r="N1306">
        <v>3</v>
      </c>
      <c r="O1306" t="s">
        <v>111</v>
      </c>
    </row>
    <row r="1307" spans="1:15" hidden="1" x14ac:dyDescent="0.35">
      <c r="A1307" t="s">
        <v>33</v>
      </c>
      <c r="B1307">
        <v>2018</v>
      </c>
      <c r="C1307" t="s">
        <v>36</v>
      </c>
      <c r="D1307" s="29">
        <v>43160</v>
      </c>
      <c r="E1307" t="s">
        <v>83</v>
      </c>
      <c r="F1307">
        <v>539.4</v>
      </c>
      <c r="G1307">
        <v>134</v>
      </c>
      <c r="H1307">
        <v>537.90000000000009</v>
      </c>
      <c r="I1307">
        <v>134</v>
      </c>
      <c r="J1307">
        <v>0.27886224205240495</v>
      </c>
      <c r="K1307">
        <v>0</v>
      </c>
      <c r="L1307" t="s">
        <v>112</v>
      </c>
      <c r="M1307" t="s">
        <v>110</v>
      </c>
      <c r="N1307">
        <v>3</v>
      </c>
      <c r="O1307" t="s">
        <v>111</v>
      </c>
    </row>
    <row r="1308" spans="1:15" hidden="1" x14ac:dyDescent="0.35">
      <c r="A1308" t="s">
        <v>33</v>
      </c>
      <c r="B1308">
        <v>2018</v>
      </c>
      <c r="C1308" t="s">
        <v>36</v>
      </c>
      <c r="D1308" s="29">
        <v>43160</v>
      </c>
      <c r="E1308" t="s">
        <v>84</v>
      </c>
      <c r="F1308">
        <v>257.89999999999998</v>
      </c>
      <c r="G1308">
        <v>134</v>
      </c>
      <c r="H1308">
        <v>256.39999999999998</v>
      </c>
      <c r="I1308">
        <v>134</v>
      </c>
      <c r="J1308">
        <v>0.58502340093603744</v>
      </c>
      <c r="K1308">
        <v>0</v>
      </c>
      <c r="L1308" t="s">
        <v>112</v>
      </c>
      <c r="M1308" t="s">
        <v>110</v>
      </c>
      <c r="N1308">
        <v>3</v>
      </c>
      <c r="O1308" t="s">
        <v>111</v>
      </c>
    </row>
    <row r="1309" spans="1:15" hidden="1" x14ac:dyDescent="0.35">
      <c r="A1309" t="s">
        <v>33</v>
      </c>
      <c r="B1309">
        <v>2018</v>
      </c>
      <c r="C1309" t="s">
        <v>36</v>
      </c>
      <c r="D1309" s="29">
        <v>43160</v>
      </c>
      <c r="E1309" t="s">
        <v>21</v>
      </c>
      <c r="F1309">
        <v>126.4</v>
      </c>
      <c r="G1309">
        <v>134</v>
      </c>
      <c r="H1309">
        <v>127.3</v>
      </c>
      <c r="I1309">
        <v>134</v>
      </c>
      <c r="J1309">
        <v>-0.7069913589944945</v>
      </c>
      <c r="K1309">
        <v>0</v>
      </c>
      <c r="L1309" t="s">
        <v>112</v>
      </c>
      <c r="M1309" t="s">
        <v>110</v>
      </c>
      <c r="N1309">
        <v>3</v>
      </c>
      <c r="O1309" t="s">
        <v>111</v>
      </c>
    </row>
    <row r="1310" spans="1:15" hidden="1" x14ac:dyDescent="0.35">
      <c r="A1310" t="s">
        <v>33</v>
      </c>
      <c r="B1310">
        <v>2018</v>
      </c>
      <c r="C1310" t="s">
        <v>36</v>
      </c>
      <c r="D1310" s="29">
        <v>43160</v>
      </c>
      <c r="E1310" t="s">
        <v>23</v>
      </c>
      <c r="F1310">
        <v>130.5</v>
      </c>
      <c r="G1310">
        <v>134</v>
      </c>
      <c r="H1310">
        <v>129.80000000000001</v>
      </c>
      <c r="I1310">
        <v>134</v>
      </c>
      <c r="J1310">
        <v>0.53929121725731011</v>
      </c>
      <c r="K1310">
        <v>0</v>
      </c>
      <c r="L1310" t="s">
        <v>112</v>
      </c>
      <c r="M1310" t="s">
        <v>110</v>
      </c>
      <c r="N1310">
        <v>3</v>
      </c>
      <c r="O1310" t="s">
        <v>111</v>
      </c>
    </row>
    <row r="1311" spans="1:15" hidden="1" x14ac:dyDescent="0.35">
      <c r="A1311" t="s">
        <v>34</v>
      </c>
      <c r="B1311">
        <v>2018</v>
      </c>
      <c r="C1311" t="s">
        <v>36</v>
      </c>
      <c r="D1311" s="29">
        <v>43160</v>
      </c>
      <c r="E1311" t="s">
        <v>23</v>
      </c>
      <c r="F1311">
        <v>134.30000000000001</v>
      </c>
      <c r="G1311">
        <v>136.5</v>
      </c>
      <c r="H1311">
        <v>133.80000000000001</v>
      </c>
      <c r="I1311">
        <v>136.4</v>
      </c>
      <c r="J1311">
        <v>0.37369207772795215</v>
      </c>
      <c r="K1311">
        <v>7.3313782991198173E-2</v>
      </c>
      <c r="L1311" t="s">
        <v>112</v>
      </c>
      <c r="M1311" t="s">
        <v>110</v>
      </c>
      <c r="N1311">
        <v>3</v>
      </c>
      <c r="O1311" t="s">
        <v>111</v>
      </c>
    </row>
    <row r="1312" spans="1:15" hidden="1" x14ac:dyDescent="0.35">
      <c r="A1312" t="s">
        <v>34</v>
      </c>
      <c r="B1312">
        <v>2018</v>
      </c>
      <c r="C1312" t="s">
        <v>36</v>
      </c>
      <c r="D1312" s="29">
        <v>43160</v>
      </c>
      <c r="E1312" t="s">
        <v>21</v>
      </c>
      <c r="F1312">
        <v>136.5</v>
      </c>
      <c r="G1312">
        <v>136.5</v>
      </c>
      <c r="H1312">
        <v>136.69999999999999</v>
      </c>
      <c r="I1312">
        <v>136.4</v>
      </c>
      <c r="J1312">
        <v>-0.14630577907826528</v>
      </c>
      <c r="K1312">
        <v>7.3313782991198173E-2</v>
      </c>
      <c r="L1312" t="s">
        <v>112</v>
      </c>
      <c r="M1312" t="s">
        <v>110</v>
      </c>
      <c r="N1312">
        <v>3</v>
      </c>
      <c r="O1312" t="s">
        <v>111</v>
      </c>
    </row>
    <row r="1313" spans="1:15" hidden="1" x14ac:dyDescent="0.35">
      <c r="A1313" t="s">
        <v>34</v>
      </c>
      <c r="B1313">
        <v>2018</v>
      </c>
      <c r="C1313" t="s">
        <v>36</v>
      </c>
      <c r="D1313" s="29">
        <v>43160</v>
      </c>
      <c r="E1313" t="s">
        <v>84</v>
      </c>
      <c r="F1313">
        <v>265.89999999999998</v>
      </c>
      <c r="G1313">
        <v>136.5</v>
      </c>
      <c r="H1313">
        <v>264.79999999999995</v>
      </c>
      <c r="I1313">
        <v>136.4</v>
      </c>
      <c r="J1313">
        <v>0.41540785498490296</v>
      </c>
      <c r="K1313">
        <v>7.3313782991198173E-2</v>
      </c>
      <c r="L1313" t="s">
        <v>112</v>
      </c>
      <c r="M1313" t="s">
        <v>110</v>
      </c>
      <c r="N1313">
        <v>3</v>
      </c>
      <c r="O1313" t="s">
        <v>111</v>
      </c>
    </row>
    <row r="1314" spans="1:15" hidden="1" x14ac:dyDescent="0.35">
      <c r="A1314" t="s">
        <v>34</v>
      </c>
      <c r="B1314">
        <v>2018</v>
      </c>
      <c r="C1314" t="s">
        <v>36</v>
      </c>
      <c r="D1314" s="29">
        <v>43160</v>
      </c>
      <c r="E1314" t="s">
        <v>83</v>
      </c>
      <c r="F1314">
        <v>544</v>
      </c>
      <c r="G1314">
        <v>136.5</v>
      </c>
      <c r="H1314">
        <v>541.1</v>
      </c>
      <c r="I1314">
        <v>136.4</v>
      </c>
      <c r="J1314">
        <v>0.53594529661799617</v>
      </c>
      <c r="K1314">
        <v>7.3313782991198173E-2</v>
      </c>
      <c r="L1314" t="s">
        <v>112</v>
      </c>
      <c r="M1314" t="s">
        <v>110</v>
      </c>
      <c r="N1314">
        <v>3</v>
      </c>
      <c r="O1314" t="s">
        <v>111</v>
      </c>
    </row>
    <row r="1315" spans="1:15" hidden="1" x14ac:dyDescent="0.35">
      <c r="A1315" t="s">
        <v>34</v>
      </c>
      <c r="B1315">
        <v>2018</v>
      </c>
      <c r="C1315" t="s">
        <v>36</v>
      </c>
      <c r="D1315" s="29">
        <v>43160</v>
      </c>
      <c r="E1315" t="s">
        <v>82</v>
      </c>
      <c r="F1315">
        <v>402.8</v>
      </c>
      <c r="G1315">
        <v>136.5</v>
      </c>
      <c r="H1315">
        <v>400.5</v>
      </c>
      <c r="I1315">
        <v>136.4</v>
      </c>
      <c r="J1315">
        <v>0.57428214731585803</v>
      </c>
      <c r="K1315">
        <v>7.3313782991198173E-2</v>
      </c>
      <c r="L1315" t="s">
        <v>112</v>
      </c>
      <c r="M1315" t="s">
        <v>110</v>
      </c>
      <c r="N1315">
        <v>3</v>
      </c>
      <c r="O1315" t="s">
        <v>111</v>
      </c>
    </row>
    <row r="1316" spans="1:15" hidden="1" x14ac:dyDescent="0.35">
      <c r="A1316" t="s">
        <v>34</v>
      </c>
      <c r="B1316">
        <v>2018</v>
      </c>
      <c r="C1316" t="s">
        <v>36</v>
      </c>
      <c r="D1316" s="29">
        <v>43160</v>
      </c>
      <c r="E1316" t="s">
        <v>17</v>
      </c>
      <c r="F1316">
        <v>423.6</v>
      </c>
      <c r="G1316">
        <v>136.5</v>
      </c>
      <c r="H1316">
        <v>422</v>
      </c>
      <c r="I1316">
        <v>136.4</v>
      </c>
      <c r="J1316">
        <v>0.37914691943128503</v>
      </c>
      <c r="K1316">
        <v>7.3313782991198173E-2</v>
      </c>
      <c r="L1316" t="s">
        <v>112</v>
      </c>
      <c r="M1316" t="s">
        <v>110</v>
      </c>
      <c r="N1316">
        <v>3</v>
      </c>
      <c r="O1316" t="s">
        <v>111</v>
      </c>
    </row>
    <row r="1317" spans="1:15" hidden="1" x14ac:dyDescent="0.35">
      <c r="A1317" t="s">
        <v>34</v>
      </c>
      <c r="B1317">
        <v>2018</v>
      </c>
      <c r="C1317" t="s">
        <v>36</v>
      </c>
      <c r="D1317" s="29">
        <v>43160</v>
      </c>
      <c r="E1317" t="s">
        <v>75</v>
      </c>
      <c r="F1317">
        <v>1626.9</v>
      </c>
      <c r="G1317">
        <v>136.5</v>
      </c>
      <c r="H1317">
        <v>1631.7999999999997</v>
      </c>
      <c r="I1317">
        <v>136.4</v>
      </c>
      <c r="J1317">
        <v>-0.30028189729131244</v>
      </c>
      <c r="K1317">
        <v>7.3313782991198173E-2</v>
      </c>
      <c r="L1317" t="s">
        <v>112</v>
      </c>
      <c r="M1317" t="s">
        <v>110</v>
      </c>
      <c r="N1317">
        <v>3</v>
      </c>
      <c r="O1317" t="s">
        <v>111</v>
      </c>
    </row>
    <row r="1318" spans="1:15" hidden="1" x14ac:dyDescent="0.35">
      <c r="A1318" t="s">
        <v>30</v>
      </c>
      <c r="B1318">
        <v>2018</v>
      </c>
      <c r="C1318" t="s">
        <v>36</v>
      </c>
      <c r="D1318" s="29">
        <v>43160</v>
      </c>
      <c r="E1318" t="s">
        <v>17</v>
      </c>
      <c r="F1318">
        <v>440.5</v>
      </c>
      <c r="G1318">
        <v>138.69999999999999</v>
      </c>
      <c r="H1318">
        <v>438.90000000000003</v>
      </c>
      <c r="I1318">
        <v>138.5</v>
      </c>
      <c r="J1318">
        <v>0.36454773296877785</v>
      </c>
      <c r="K1318">
        <v>0.14440433212995568</v>
      </c>
      <c r="L1318" t="s">
        <v>112</v>
      </c>
      <c r="M1318" t="s">
        <v>110</v>
      </c>
      <c r="N1318">
        <v>3</v>
      </c>
      <c r="O1318" t="s">
        <v>111</v>
      </c>
    </row>
    <row r="1319" spans="1:15" hidden="1" x14ac:dyDescent="0.35">
      <c r="A1319" t="s">
        <v>30</v>
      </c>
      <c r="B1319">
        <v>2018</v>
      </c>
      <c r="C1319" t="s">
        <v>36</v>
      </c>
      <c r="D1319" s="29">
        <v>43160</v>
      </c>
      <c r="E1319" t="s">
        <v>82</v>
      </c>
      <c r="F1319">
        <v>409.3</v>
      </c>
      <c r="G1319">
        <v>138.69999999999999</v>
      </c>
      <c r="H1319">
        <v>406.1</v>
      </c>
      <c r="I1319">
        <v>138.5</v>
      </c>
      <c r="J1319">
        <v>0.78798325535582081</v>
      </c>
      <c r="K1319">
        <v>0.14440433212995568</v>
      </c>
      <c r="L1319" t="s">
        <v>112</v>
      </c>
      <c r="M1319" t="s">
        <v>110</v>
      </c>
      <c r="N1319">
        <v>3</v>
      </c>
      <c r="O1319" t="s">
        <v>111</v>
      </c>
    </row>
    <row r="1320" spans="1:15" hidden="1" x14ac:dyDescent="0.35">
      <c r="A1320" t="s">
        <v>30</v>
      </c>
      <c r="B1320">
        <v>2018</v>
      </c>
      <c r="C1320" t="s">
        <v>36</v>
      </c>
      <c r="D1320" s="29">
        <v>43160</v>
      </c>
      <c r="E1320" t="s">
        <v>83</v>
      </c>
      <c r="F1320">
        <v>550.70000000000005</v>
      </c>
      <c r="G1320">
        <v>138.69999999999999</v>
      </c>
      <c r="H1320">
        <v>546.90000000000009</v>
      </c>
      <c r="I1320">
        <v>138.5</v>
      </c>
      <c r="J1320">
        <v>0.69482537941121847</v>
      </c>
      <c r="K1320">
        <v>0.14440433212995568</v>
      </c>
      <c r="L1320" t="s">
        <v>112</v>
      </c>
      <c r="M1320" t="s">
        <v>110</v>
      </c>
      <c r="N1320">
        <v>3</v>
      </c>
      <c r="O1320" t="s">
        <v>111</v>
      </c>
    </row>
    <row r="1321" spans="1:15" hidden="1" x14ac:dyDescent="0.35">
      <c r="A1321" t="s">
        <v>30</v>
      </c>
      <c r="B1321">
        <v>2018</v>
      </c>
      <c r="C1321" t="s">
        <v>36</v>
      </c>
      <c r="D1321" s="29">
        <v>43160</v>
      </c>
      <c r="E1321" t="s">
        <v>84</v>
      </c>
      <c r="F1321">
        <v>273.20000000000005</v>
      </c>
      <c r="G1321">
        <v>138.69999999999999</v>
      </c>
      <c r="H1321">
        <v>272.39999999999998</v>
      </c>
      <c r="I1321">
        <v>138.5</v>
      </c>
      <c r="J1321">
        <v>0.29368575624084736</v>
      </c>
      <c r="K1321">
        <v>0.14440433212995568</v>
      </c>
      <c r="L1321" t="s">
        <v>112</v>
      </c>
      <c r="M1321" t="s">
        <v>110</v>
      </c>
      <c r="N1321">
        <v>3</v>
      </c>
      <c r="O1321" t="s">
        <v>111</v>
      </c>
    </row>
    <row r="1322" spans="1:15" hidden="1" x14ac:dyDescent="0.35">
      <c r="A1322" t="s">
        <v>30</v>
      </c>
      <c r="B1322">
        <v>2018</v>
      </c>
      <c r="C1322" t="s">
        <v>36</v>
      </c>
      <c r="D1322" s="29">
        <v>43160</v>
      </c>
      <c r="E1322" t="s">
        <v>21</v>
      </c>
      <c r="F1322">
        <v>142.6</v>
      </c>
      <c r="G1322">
        <v>138.69999999999999</v>
      </c>
      <c r="H1322">
        <v>142.4</v>
      </c>
      <c r="I1322">
        <v>138.5</v>
      </c>
      <c r="J1322">
        <v>0.14044943820223921</v>
      </c>
      <c r="K1322">
        <v>0.14440433212995568</v>
      </c>
      <c r="L1322" t="s">
        <v>112</v>
      </c>
      <c r="M1322" t="s">
        <v>110</v>
      </c>
      <c r="N1322">
        <v>3</v>
      </c>
      <c r="O1322" t="s">
        <v>111</v>
      </c>
    </row>
    <row r="1323" spans="1:15" hidden="1" x14ac:dyDescent="0.35">
      <c r="A1323" t="s">
        <v>30</v>
      </c>
      <c r="B1323">
        <v>2018</v>
      </c>
      <c r="C1323" t="s">
        <v>36</v>
      </c>
      <c r="D1323" s="29">
        <v>43160</v>
      </c>
      <c r="E1323" t="s">
        <v>23</v>
      </c>
      <c r="F1323">
        <v>136.69999999999999</v>
      </c>
      <c r="G1323">
        <v>138.69999999999999</v>
      </c>
      <c r="H1323">
        <v>136.19999999999999</v>
      </c>
      <c r="I1323">
        <v>138.5</v>
      </c>
      <c r="J1323">
        <v>0.36710719530102792</v>
      </c>
      <c r="K1323">
        <v>0.14440433212995568</v>
      </c>
      <c r="L1323" t="s">
        <v>112</v>
      </c>
      <c r="M1323" t="s">
        <v>110</v>
      </c>
      <c r="N1323">
        <v>3</v>
      </c>
      <c r="O1323" t="s">
        <v>111</v>
      </c>
    </row>
    <row r="1324" spans="1:15" hidden="1" x14ac:dyDescent="0.35">
      <c r="A1324" t="s">
        <v>30</v>
      </c>
      <c r="B1324">
        <v>2018</v>
      </c>
      <c r="C1324" t="s">
        <v>36</v>
      </c>
      <c r="D1324" s="29">
        <v>43160</v>
      </c>
      <c r="E1324" t="s">
        <v>75</v>
      </c>
      <c r="F1324">
        <v>1650.7999999999997</v>
      </c>
      <c r="G1324">
        <v>138.69999999999999</v>
      </c>
      <c r="H1324">
        <v>1651</v>
      </c>
      <c r="I1324">
        <v>138.5</v>
      </c>
      <c r="J1324">
        <v>-1.2113870381603442E-2</v>
      </c>
      <c r="K1324">
        <v>0.14440433212995568</v>
      </c>
      <c r="L1324" t="s">
        <v>112</v>
      </c>
      <c r="M1324" t="s">
        <v>110</v>
      </c>
      <c r="N1324">
        <v>3</v>
      </c>
      <c r="O1324" t="s">
        <v>111</v>
      </c>
    </row>
    <row r="1325" spans="1:15" hidden="1" x14ac:dyDescent="0.35">
      <c r="A1325" t="s">
        <v>34</v>
      </c>
      <c r="B1325">
        <v>2018</v>
      </c>
      <c r="C1325" t="s">
        <v>37</v>
      </c>
      <c r="D1325" s="29">
        <v>43191</v>
      </c>
      <c r="E1325" t="s">
        <v>23</v>
      </c>
      <c r="F1325">
        <v>135.19999999999999</v>
      </c>
      <c r="G1325">
        <v>137.1</v>
      </c>
      <c r="H1325">
        <v>134.30000000000001</v>
      </c>
      <c r="I1325">
        <v>136.5</v>
      </c>
      <c r="J1325">
        <v>0.6701414743112265</v>
      </c>
      <c r="K1325">
        <v>0.43956043956043539</v>
      </c>
      <c r="L1325" t="s">
        <v>112</v>
      </c>
      <c r="M1325" t="s">
        <v>124</v>
      </c>
      <c r="N1325">
        <v>4</v>
      </c>
      <c r="O1325" t="s">
        <v>132</v>
      </c>
    </row>
    <row r="1326" spans="1:15" hidden="1" x14ac:dyDescent="0.35">
      <c r="A1326" t="s">
        <v>34</v>
      </c>
      <c r="B1326">
        <v>2018</v>
      </c>
      <c r="C1326" t="s">
        <v>37</v>
      </c>
      <c r="D1326" s="29">
        <v>43191</v>
      </c>
      <c r="E1326" t="s">
        <v>21</v>
      </c>
      <c r="F1326">
        <v>136.5</v>
      </c>
      <c r="G1326">
        <v>137.1</v>
      </c>
      <c r="H1326">
        <v>136.5</v>
      </c>
      <c r="I1326">
        <v>136.5</v>
      </c>
      <c r="J1326">
        <v>0</v>
      </c>
      <c r="K1326">
        <v>0.43956043956043539</v>
      </c>
      <c r="L1326" t="s">
        <v>112</v>
      </c>
      <c r="M1326" t="s">
        <v>124</v>
      </c>
      <c r="N1326">
        <v>4</v>
      </c>
      <c r="O1326" t="s">
        <v>132</v>
      </c>
    </row>
    <row r="1327" spans="1:15" hidden="1" x14ac:dyDescent="0.35">
      <c r="A1327" t="s">
        <v>34</v>
      </c>
      <c r="B1327">
        <v>2018</v>
      </c>
      <c r="C1327" t="s">
        <v>37</v>
      </c>
      <c r="D1327" s="29">
        <v>43191</v>
      </c>
      <c r="E1327" t="s">
        <v>84</v>
      </c>
      <c r="F1327">
        <v>267.89999999999998</v>
      </c>
      <c r="G1327">
        <v>137.1</v>
      </c>
      <c r="H1327">
        <v>265.89999999999998</v>
      </c>
      <c r="I1327">
        <v>136.5</v>
      </c>
      <c r="J1327">
        <v>0.75216246709289214</v>
      </c>
      <c r="K1327">
        <v>0.43956043956043539</v>
      </c>
      <c r="L1327" t="s">
        <v>112</v>
      </c>
      <c r="M1327" t="s">
        <v>124</v>
      </c>
      <c r="N1327">
        <v>4</v>
      </c>
      <c r="O1327" t="s">
        <v>132</v>
      </c>
    </row>
    <row r="1328" spans="1:15" hidden="1" x14ac:dyDescent="0.35">
      <c r="A1328" t="s">
        <v>34</v>
      </c>
      <c r="B1328">
        <v>2018</v>
      </c>
      <c r="C1328" t="s">
        <v>37</v>
      </c>
      <c r="D1328" s="29">
        <v>43191</v>
      </c>
      <c r="E1328" t="s">
        <v>83</v>
      </c>
      <c r="F1328">
        <v>547</v>
      </c>
      <c r="G1328">
        <v>137.1</v>
      </c>
      <c r="H1328">
        <v>544</v>
      </c>
      <c r="I1328">
        <v>136.5</v>
      </c>
      <c r="J1328">
        <v>0.55147058823529416</v>
      </c>
      <c r="K1328">
        <v>0.43956043956043539</v>
      </c>
      <c r="L1328" t="s">
        <v>112</v>
      </c>
      <c r="M1328" t="s">
        <v>124</v>
      </c>
      <c r="N1328">
        <v>4</v>
      </c>
      <c r="O1328" t="s">
        <v>132</v>
      </c>
    </row>
    <row r="1329" spans="1:15" hidden="1" x14ac:dyDescent="0.35">
      <c r="A1329" t="s">
        <v>34</v>
      </c>
      <c r="B1329">
        <v>2018</v>
      </c>
      <c r="C1329" t="s">
        <v>37</v>
      </c>
      <c r="D1329" s="29">
        <v>43191</v>
      </c>
      <c r="E1329" t="s">
        <v>82</v>
      </c>
      <c r="F1329">
        <v>406.20000000000005</v>
      </c>
      <c r="G1329">
        <v>137.1</v>
      </c>
      <c r="H1329">
        <v>402.8</v>
      </c>
      <c r="I1329">
        <v>136.5</v>
      </c>
      <c r="J1329">
        <v>0.84409136047667177</v>
      </c>
      <c r="K1329">
        <v>0.43956043956043539</v>
      </c>
      <c r="L1329" t="s">
        <v>112</v>
      </c>
      <c r="M1329" t="s">
        <v>124</v>
      </c>
      <c r="N1329">
        <v>4</v>
      </c>
      <c r="O1329" t="s">
        <v>132</v>
      </c>
    </row>
    <row r="1330" spans="1:15" hidden="1" x14ac:dyDescent="0.35">
      <c r="A1330" t="s">
        <v>34</v>
      </c>
      <c r="B1330">
        <v>2018</v>
      </c>
      <c r="C1330" t="s">
        <v>37</v>
      </c>
      <c r="D1330" s="29">
        <v>43191</v>
      </c>
      <c r="E1330" t="s">
        <v>17</v>
      </c>
      <c r="F1330">
        <v>426</v>
      </c>
      <c r="G1330">
        <v>137.1</v>
      </c>
      <c r="H1330">
        <v>423.6</v>
      </c>
      <c r="I1330">
        <v>136.5</v>
      </c>
      <c r="J1330">
        <v>0.56657223796033451</v>
      </c>
      <c r="K1330">
        <v>0.43956043956043539</v>
      </c>
      <c r="L1330" t="s">
        <v>112</v>
      </c>
      <c r="M1330" t="s">
        <v>124</v>
      </c>
      <c r="N1330">
        <v>4</v>
      </c>
      <c r="O1330" t="s">
        <v>132</v>
      </c>
    </row>
    <row r="1331" spans="1:15" hidden="1" x14ac:dyDescent="0.35">
      <c r="A1331" t="s">
        <v>34</v>
      </c>
      <c r="B1331">
        <v>2018</v>
      </c>
      <c r="C1331" t="s">
        <v>37</v>
      </c>
      <c r="D1331" s="29">
        <v>43191</v>
      </c>
      <c r="E1331" t="s">
        <v>75</v>
      </c>
      <c r="F1331">
        <v>1627.5000000000002</v>
      </c>
      <c r="G1331">
        <v>137.1</v>
      </c>
      <c r="H1331">
        <v>1626.9</v>
      </c>
      <c r="I1331">
        <v>136.5</v>
      </c>
      <c r="J1331">
        <v>3.6879955744061485E-2</v>
      </c>
      <c r="K1331">
        <v>0.43956043956043539</v>
      </c>
      <c r="L1331" t="s">
        <v>112</v>
      </c>
      <c r="M1331" t="s">
        <v>124</v>
      </c>
      <c r="N1331">
        <v>4</v>
      </c>
      <c r="O1331" t="s">
        <v>132</v>
      </c>
    </row>
    <row r="1332" spans="1:15" hidden="1" x14ac:dyDescent="0.35">
      <c r="A1332" t="s">
        <v>33</v>
      </c>
      <c r="B1332">
        <v>2018</v>
      </c>
      <c r="C1332" t="s">
        <v>37</v>
      </c>
      <c r="D1332" s="29">
        <v>43191</v>
      </c>
      <c r="E1332" t="s">
        <v>17</v>
      </c>
      <c r="F1332">
        <v>401.40000000000003</v>
      </c>
      <c r="G1332">
        <v>134.80000000000001</v>
      </c>
      <c r="H1332">
        <v>398.59999999999997</v>
      </c>
      <c r="I1332">
        <v>134</v>
      </c>
      <c r="J1332">
        <v>0.7024586051179299</v>
      </c>
      <c r="K1332">
        <v>0.59701492537314282</v>
      </c>
      <c r="L1332" t="s">
        <v>112</v>
      </c>
      <c r="M1332" t="s">
        <v>124</v>
      </c>
      <c r="N1332">
        <v>4</v>
      </c>
      <c r="O1332" t="s">
        <v>132</v>
      </c>
    </row>
    <row r="1333" spans="1:15" hidden="1" x14ac:dyDescent="0.35">
      <c r="A1333" t="s">
        <v>33</v>
      </c>
      <c r="B1333">
        <v>2018</v>
      </c>
      <c r="C1333" t="s">
        <v>37</v>
      </c>
      <c r="D1333" s="29">
        <v>43191</v>
      </c>
      <c r="E1333" t="s">
        <v>82</v>
      </c>
      <c r="F1333">
        <v>401.5</v>
      </c>
      <c r="G1333">
        <v>134.80000000000001</v>
      </c>
      <c r="H1333">
        <v>397.6</v>
      </c>
      <c r="I1333">
        <v>134</v>
      </c>
      <c r="J1333">
        <v>0.98088531187122163</v>
      </c>
      <c r="K1333">
        <v>0.59701492537314282</v>
      </c>
      <c r="L1333" t="s">
        <v>112</v>
      </c>
      <c r="M1333" t="s">
        <v>124</v>
      </c>
      <c r="N1333">
        <v>4</v>
      </c>
      <c r="O1333" t="s">
        <v>132</v>
      </c>
    </row>
    <row r="1334" spans="1:15" hidden="1" x14ac:dyDescent="0.35">
      <c r="A1334" t="s">
        <v>33</v>
      </c>
      <c r="B1334">
        <v>2018</v>
      </c>
      <c r="C1334" t="s">
        <v>37</v>
      </c>
      <c r="D1334" s="29">
        <v>43191</v>
      </c>
      <c r="E1334" t="s">
        <v>83</v>
      </c>
      <c r="F1334">
        <v>540.9</v>
      </c>
      <c r="G1334">
        <v>134.80000000000001</v>
      </c>
      <c r="H1334">
        <v>539.4</v>
      </c>
      <c r="I1334">
        <v>134</v>
      </c>
      <c r="J1334">
        <v>0.27808676307007785</v>
      </c>
      <c r="K1334">
        <v>0.59701492537314282</v>
      </c>
      <c r="L1334" t="s">
        <v>112</v>
      </c>
      <c r="M1334" t="s">
        <v>124</v>
      </c>
      <c r="N1334">
        <v>4</v>
      </c>
      <c r="O1334" t="s">
        <v>132</v>
      </c>
    </row>
    <row r="1335" spans="1:15" hidden="1" x14ac:dyDescent="0.35">
      <c r="A1335" t="s">
        <v>33</v>
      </c>
      <c r="B1335">
        <v>2018</v>
      </c>
      <c r="C1335" t="s">
        <v>37</v>
      </c>
      <c r="D1335" s="29">
        <v>43191</v>
      </c>
      <c r="E1335" t="s">
        <v>84</v>
      </c>
      <c r="F1335">
        <v>260</v>
      </c>
      <c r="G1335">
        <v>134.80000000000001</v>
      </c>
      <c r="H1335">
        <v>257.89999999999998</v>
      </c>
      <c r="I1335">
        <v>134</v>
      </c>
      <c r="J1335">
        <v>0.81426909654905899</v>
      </c>
      <c r="K1335">
        <v>0.59701492537314282</v>
      </c>
      <c r="L1335" t="s">
        <v>112</v>
      </c>
      <c r="M1335" t="s">
        <v>124</v>
      </c>
      <c r="N1335">
        <v>4</v>
      </c>
      <c r="O1335" t="s">
        <v>132</v>
      </c>
    </row>
    <row r="1336" spans="1:15" hidden="1" x14ac:dyDescent="0.35">
      <c r="A1336" t="s">
        <v>33</v>
      </c>
      <c r="B1336">
        <v>2018</v>
      </c>
      <c r="C1336" t="s">
        <v>37</v>
      </c>
      <c r="D1336" s="29">
        <v>43191</v>
      </c>
      <c r="E1336" t="s">
        <v>21</v>
      </c>
      <c r="F1336">
        <v>124.6</v>
      </c>
      <c r="G1336">
        <v>134.80000000000001</v>
      </c>
      <c r="H1336">
        <v>126.4</v>
      </c>
      <c r="I1336">
        <v>134</v>
      </c>
      <c r="J1336">
        <v>-1.4240506329114013</v>
      </c>
      <c r="K1336">
        <v>0.59701492537314282</v>
      </c>
      <c r="L1336" t="s">
        <v>112</v>
      </c>
      <c r="M1336" t="s">
        <v>124</v>
      </c>
      <c r="N1336">
        <v>4</v>
      </c>
      <c r="O1336" t="s">
        <v>132</v>
      </c>
    </row>
    <row r="1337" spans="1:15" hidden="1" x14ac:dyDescent="0.35">
      <c r="A1337" t="s">
        <v>33</v>
      </c>
      <c r="B1337">
        <v>2018</v>
      </c>
      <c r="C1337" t="s">
        <v>37</v>
      </c>
      <c r="D1337" s="29">
        <v>43191</v>
      </c>
      <c r="E1337" t="s">
        <v>23</v>
      </c>
      <c r="F1337">
        <v>131.30000000000001</v>
      </c>
      <c r="G1337">
        <v>134.80000000000001</v>
      </c>
      <c r="H1337">
        <v>130.5</v>
      </c>
      <c r="I1337">
        <v>134</v>
      </c>
      <c r="J1337">
        <v>0.61302681992338037</v>
      </c>
      <c r="K1337">
        <v>0.59701492537314282</v>
      </c>
      <c r="L1337" t="s">
        <v>112</v>
      </c>
      <c r="M1337" t="s">
        <v>124</v>
      </c>
      <c r="N1337">
        <v>4</v>
      </c>
      <c r="O1337" t="s">
        <v>132</v>
      </c>
    </row>
    <row r="1338" spans="1:15" hidden="1" x14ac:dyDescent="0.35">
      <c r="A1338" t="s">
        <v>33</v>
      </c>
      <c r="B1338">
        <v>2018</v>
      </c>
      <c r="C1338" t="s">
        <v>37</v>
      </c>
      <c r="D1338" s="29">
        <v>43191</v>
      </c>
      <c r="E1338" t="s">
        <v>75</v>
      </c>
      <c r="F1338">
        <v>1593.5000000000002</v>
      </c>
      <c r="G1338">
        <v>134.80000000000001</v>
      </c>
      <c r="H1338">
        <v>1589.3</v>
      </c>
      <c r="I1338">
        <v>134</v>
      </c>
      <c r="J1338">
        <v>0.2642672874850735</v>
      </c>
      <c r="K1338">
        <v>0.59701492537314282</v>
      </c>
      <c r="L1338" t="s">
        <v>112</v>
      </c>
      <c r="M1338" t="s">
        <v>124</v>
      </c>
      <c r="N1338">
        <v>4</v>
      </c>
      <c r="O1338" t="s">
        <v>132</v>
      </c>
    </row>
    <row r="1339" spans="1:15" hidden="1" x14ac:dyDescent="0.35">
      <c r="A1339" t="s">
        <v>30</v>
      </c>
      <c r="B1339">
        <v>2018</v>
      </c>
      <c r="C1339" t="s">
        <v>37</v>
      </c>
      <c r="D1339" s="29">
        <v>43191</v>
      </c>
      <c r="E1339" t="s">
        <v>17</v>
      </c>
      <c r="F1339">
        <v>442.5</v>
      </c>
      <c r="G1339">
        <v>139.1</v>
      </c>
      <c r="H1339">
        <v>440.5</v>
      </c>
      <c r="I1339">
        <v>138.69999999999999</v>
      </c>
      <c r="J1339">
        <v>0.45402951191827468</v>
      </c>
      <c r="K1339">
        <v>0.28839221341024202</v>
      </c>
      <c r="L1339" t="s">
        <v>112</v>
      </c>
      <c r="M1339" t="s">
        <v>124</v>
      </c>
      <c r="N1339">
        <v>4</v>
      </c>
      <c r="O1339" t="s">
        <v>132</v>
      </c>
    </row>
    <row r="1340" spans="1:15" hidden="1" x14ac:dyDescent="0.35">
      <c r="A1340" t="s">
        <v>30</v>
      </c>
      <c r="B1340">
        <v>2018</v>
      </c>
      <c r="C1340" t="s">
        <v>37</v>
      </c>
      <c r="D1340" s="29">
        <v>43191</v>
      </c>
      <c r="E1340" t="s">
        <v>82</v>
      </c>
      <c r="F1340">
        <v>411.9</v>
      </c>
      <c r="G1340">
        <v>139.1</v>
      </c>
      <c r="H1340">
        <v>409.3</v>
      </c>
      <c r="I1340">
        <v>138.69999999999999</v>
      </c>
      <c r="J1340">
        <v>0.63523088199363931</v>
      </c>
      <c r="K1340">
        <v>0.28839221341024202</v>
      </c>
      <c r="L1340" t="s">
        <v>112</v>
      </c>
      <c r="M1340" t="s">
        <v>124</v>
      </c>
      <c r="N1340">
        <v>4</v>
      </c>
      <c r="O1340" t="s">
        <v>132</v>
      </c>
    </row>
    <row r="1341" spans="1:15" hidden="1" x14ac:dyDescent="0.35">
      <c r="A1341" t="s">
        <v>30</v>
      </c>
      <c r="B1341">
        <v>2018</v>
      </c>
      <c r="C1341" t="s">
        <v>37</v>
      </c>
      <c r="D1341" s="29">
        <v>43191</v>
      </c>
      <c r="E1341" t="s">
        <v>83</v>
      </c>
      <c r="F1341">
        <v>554.4</v>
      </c>
      <c r="G1341">
        <v>139.1</v>
      </c>
      <c r="H1341">
        <v>550.70000000000005</v>
      </c>
      <c r="I1341">
        <v>138.69999999999999</v>
      </c>
      <c r="J1341">
        <v>0.67187216270200323</v>
      </c>
      <c r="K1341">
        <v>0.28839221341024202</v>
      </c>
      <c r="L1341" t="s">
        <v>112</v>
      </c>
      <c r="M1341" t="s">
        <v>124</v>
      </c>
      <c r="N1341">
        <v>4</v>
      </c>
      <c r="O1341" t="s">
        <v>132</v>
      </c>
    </row>
    <row r="1342" spans="1:15" hidden="1" x14ac:dyDescent="0.35">
      <c r="A1342" t="s">
        <v>30</v>
      </c>
      <c r="B1342">
        <v>2018</v>
      </c>
      <c r="C1342" t="s">
        <v>37</v>
      </c>
      <c r="D1342" s="29">
        <v>43191</v>
      </c>
      <c r="E1342" t="s">
        <v>84</v>
      </c>
      <c r="F1342">
        <v>275.10000000000002</v>
      </c>
      <c r="G1342">
        <v>139.1</v>
      </c>
      <c r="H1342">
        <v>273.20000000000005</v>
      </c>
      <c r="I1342">
        <v>138.69999999999999</v>
      </c>
      <c r="J1342">
        <v>0.69546120058564309</v>
      </c>
      <c r="K1342">
        <v>0.28839221341024202</v>
      </c>
      <c r="L1342" t="s">
        <v>112</v>
      </c>
      <c r="M1342" t="s">
        <v>124</v>
      </c>
      <c r="N1342">
        <v>4</v>
      </c>
      <c r="O1342" t="s">
        <v>132</v>
      </c>
    </row>
    <row r="1343" spans="1:15" hidden="1" x14ac:dyDescent="0.35">
      <c r="A1343" t="s">
        <v>30</v>
      </c>
      <c r="B1343">
        <v>2018</v>
      </c>
      <c r="C1343" t="s">
        <v>37</v>
      </c>
      <c r="D1343" s="29">
        <v>43191</v>
      </c>
      <c r="E1343" t="s">
        <v>21</v>
      </c>
      <c r="F1343">
        <v>143.80000000000001</v>
      </c>
      <c r="G1343">
        <v>139.1</v>
      </c>
      <c r="H1343">
        <v>142.6</v>
      </c>
      <c r="I1343">
        <v>138.69999999999999</v>
      </c>
      <c r="J1343">
        <v>0.84151472650772585</v>
      </c>
      <c r="K1343">
        <v>0.28839221341024202</v>
      </c>
      <c r="L1343" t="s">
        <v>112</v>
      </c>
      <c r="M1343" t="s">
        <v>124</v>
      </c>
      <c r="N1343">
        <v>4</v>
      </c>
      <c r="O1343" t="s">
        <v>132</v>
      </c>
    </row>
    <row r="1344" spans="1:15" hidden="1" x14ac:dyDescent="0.35">
      <c r="A1344" t="s">
        <v>30</v>
      </c>
      <c r="B1344">
        <v>2018</v>
      </c>
      <c r="C1344" t="s">
        <v>37</v>
      </c>
      <c r="D1344" s="29">
        <v>43191</v>
      </c>
      <c r="E1344" t="s">
        <v>23</v>
      </c>
      <c r="F1344">
        <v>137.6</v>
      </c>
      <c r="G1344">
        <v>139.1</v>
      </c>
      <c r="H1344">
        <v>136.69999999999999</v>
      </c>
      <c r="I1344">
        <v>138.69999999999999</v>
      </c>
      <c r="J1344">
        <v>0.65837600585223532</v>
      </c>
      <c r="K1344">
        <v>0.28839221341024202</v>
      </c>
      <c r="L1344" t="s">
        <v>112</v>
      </c>
      <c r="M1344" t="s">
        <v>124</v>
      </c>
      <c r="N1344">
        <v>4</v>
      </c>
      <c r="O1344" t="s">
        <v>132</v>
      </c>
    </row>
    <row r="1345" spans="1:15" hidden="1" x14ac:dyDescent="0.35">
      <c r="A1345" t="s">
        <v>30</v>
      </c>
      <c r="B1345">
        <v>2018</v>
      </c>
      <c r="C1345" t="s">
        <v>37</v>
      </c>
      <c r="D1345" s="29">
        <v>43191</v>
      </c>
      <c r="E1345" t="s">
        <v>75</v>
      </c>
      <c r="F1345">
        <v>1648.1</v>
      </c>
      <c r="G1345">
        <v>139.1</v>
      </c>
      <c r="H1345">
        <v>1650.7999999999997</v>
      </c>
      <c r="I1345">
        <v>138.69999999999999</v>
      </c>
      <c r="J1345">
        <v>-0.16355706324205346</v>
      </c>
      <c r="K1345">
        <v>0.28839221341024202</v>
      </c>
      <c r="L1345" t="s">
        <v>112</v>
      </c>
      <c r="M1345" t="s">
        <v>124</v>
      </c>
      <c r="N1345">
        <v>4</v>
      </c>
      <c r="O1345" t="s">
        <v>132</v>
      </c>
    </row>
    <row r="1346" spans="1:15" hidden="1" x14ac:dyDescent="0.35">
      <c r="A1346" t="s">
        <v>34</v>
      </c>
      <c r="B1346">
        <v>2018</v>
      </c>
      <c r="C1346" t="s">
        <v>38</v>
      </c>
      <c r="D1346" s="29">
        <v>43221</v>
      </c>
      <c r="E1346" t="s">
        <v>23</v>
      </c>
      <c r="F1346">
        <v>136</v>
      </c>
      <c r="G1346">
        <v>137.80000000000001</v>
      </c>
      <c r="H1346">
        <v>135.19999999999999</v>
      </c>
      <c r="I1346">
        <v>137.1</v>
      </c>
      <c r="J1346">
        <v>0.59171597633136941</v>
      </c>
      <c r="K1346">
        <v>0.51057622173597161</v>
      </c>
      <c r="L1346" t="s">
        <v>112</v>
      </c>
      <c r="M1346" t="s">
        <v>124</v>
      </c>
      <c r="N1346">
        <v>5</v>
      </c>
      <c r="O1346" t="s">
        <v>38</v>
      </c>
    </row>
    <row r="1347" spans="1:15" hidden="1" x14ac:dyDescent="0.35">
      <c r="A1347" t="s">
        <v>34</v>
      </c>
      <c r="B1347">
        <v>2018</v>
      </c>
      <c r="C1347" t="s">
        <v>38</v>
      </c>
      <c r="D1347" s="29">
        <v>43221</v>
      </c>
      <c r="E1347" t="s">
        <v>21</v>
      </c>
      <c r="F1347">
        <v>136.9</v>
      </c>
      <c r="G1347">
        <v>137.80000000000001</v>
      </c>
      <c r="H1347">
        <v>136.5</v>
      </c>
      <c r="I1347">
        <v>137.1</v>
      </c>
      <c r="J1347">
        <v>0.29304029304029722</v>
      </c>
      <c r="K1347">
        <v>0.51057622173597161</v>
      </c>
      <c r="L1347" t="s">
        <v>112</v>
      </c>
      <c r="M1347" t="s">
        <v>124</v>
      </c>
      <c r="N1347">
        <v>5</v>
      </c>
      <c r="O1347" t="s">
        <v>38</v>
      </c>
    </row>
    <row r="1348" spans="1:15" hidden="1" x14ac:dyDescent="0.35">
      <c r="A1348" t="s">
        <v>34</v>
      </c>
      <c r="B1348">
        <v>2018</v>
      </c>
      <c r="C1348" t="s">
        <v>38</v>
      </c>
      <c r="D1348" s="29">
        <v>43221</v>
      </c>
      <c r="E1348" t="s">
        <v>84</v>
      </c>
      <c r="F1348">
        <v>269.5</v>
      </c>
      <c r="G1348">
        <v>137.80000000000001</v>
      </c>
      <c r="H1348">
        <v>267.89999999999998</v>
      </c>
      <c r="I1348">
        <v>137.1</v>
      </c>
      <c r="J1348">
        <v>0.59723777528929556</v>
      </c>
      <c r="K1348">
        <v>0.51057622173597161</v>
      </c>
      <c r="L1348" t="s">
        <v>112</v>
      </c>
      <c r="M1348" t="s">
        <v>124</v>
      </c>
      <c r="N1348">
        <v>5</v>
      </c>
      <c r="O1348" t="s">
        <v>38</v>
      </c>
    </row>
    <row r="1349" spans="1:15" hidden="1" x14ac:dyDescent="0.35">
      <c r="A1349" t="s">
        <v>34</v>
      </c>
      <c r="B1349">
        <v>2018</v>
      </c>
      <c r="C1349" t="s">
        <v>38</v>
      </c>
      <c r="D1349" s="29">
        <v>43221</v>
      </c>
      <c r="E1349" t="s">
        <v>83</v>
      </c>
      <c r="F1349">
        <v>549.5</v>
      </c>
      <c r="G1349">
        <v>137.80000000000001</v>
      </c>
      <c r="H1349">
        <v>547</v>
      </c>
      <c r="I1349">
        <v>137.1</v>
      </c>
      <c r="J1349">
        <v>0.45703839122486289</v>
      </c>
      <c r="K1349">
        <v>0.51057622173597161</v>
      </c>
      <c r="L1349" t="s">
        <v>112</v>
      </c>
      <c r="M1349" t="s">
        <v>124</v>
      </c>
      <c r="N1349">
        <v>5</v>
      </c>
      <c r="O1349" t="s">
        <v>38</v>
      </c>
    </row>
    <row r="1350" spans="1:15" hidden="1" x14ac:dyDescent="0.35">
      <c r="A1350" t="s">
        <v>34</v>
      </c>
      <c r="B1350">
        <v>2018</v>
      </c>
      <c r="C1350" t="s">
        <v>38</v>
      </c>
      <c r="D1350" s="29">
        <v>43221</v>
      </c>
      <c r="E1350" t="s">
        <v>82</v>
      </c>
      <c r="F1350">
        <v>408.20000000000005</v>
      </c>
      <c r="G1350">
        <v>137.80000000000001</v>
      </c>
      <c r="H1350">
        <v>406.20000000000005</v>
      </c>
      <c r="I1350">
        <v>137.1</v>
      </c>
      <c r="J1350">
        <v>0.49236829148202849</v>
      </c>
      <c r="K1350">
        <v>0.51057622173597161</v>
      </c>
      <c r="L1350" t="s">
        <v>112</v>
      </c>
      <c r="M1350" t="s">
        <v>124</v>
      </c>
      <c r="N1350">
        <v>5</v>
      </c>
      <c r="O1350" t="s">
        <v>38</v>
      </c>
    </row>
    <row r="1351" spans="1:15" hidden="1" x14ac:dyDescent="0.35">
      <c r="A1351" t="s">
        <v>34</v>
      </c>
      <c r="B1351">
        <v>2018</v>
      </c>
      <c r="C1351" t="s">
        <v>38</v>
      </c>
      <c r="D1351" s="29">
        <v>43221</v>
      </c>
      <c r="E1351" t="s">
        <v>17</v>
      </c>
      <c r="F1351">
        <v>428.09999999999997</v>
      </c>
      <c r="G1351">
        <v>137.80000000000001</v>
      </c>
      <c r="H1351">
        <v>426</v>
      </c>
      <c r="I1351">
        <v>137.1</v>
      </c>
      <c r="J1351">
        <v>0.4929577464788652</v>
      </c>
      <c r="K1351">
        <v>0.51057622173597161</v>
      </c>
      <c r="L1351" t="s">
        <v>112</v>
      </c>
      <c r="M1351" t="s">
        <v>124</v>
      </c>
      <c r="N1351">
        <v>5</v>
      </c>
      <c r="O1351" t="s">
        <v>38</v>
      </c>
    </row>
    <row r="1352" spans="1:15" hidden="1" x14ac:dyDescent="0.35">
      <c r="A1352" t="s">
        <v>34</v>
      </c>
      <c r="B1352">
        <v>2018</v>
      </c>
      <c r="C1352" t="s">
        <v>38</v>
      </c>
      <c r="D1352" s="29">
        <v>43221</v>
      </c>
      <c r="E1352" t="s">
        <v>75</v>
      </c>
      <c r="F1352">
        <v>1629.8999999999999</v>
      </c>
      <c r="G1352">
        <v>137.80000000000001</v>
      </c>
      <c r="H1352">
        <v>1627.5000000000002</v>
      </c>
      <c r="I1352">
        <v>137.1</v>
      </c>
      <c r="J1352">
        <v>0.14746543778799606</v>
      </c>
      <c r="K1352">
        <v>0.51057622173597161</v>
      </c>
      <c r="L1352" t="s">
        <v>112</v>
      </c>
      <c r="M1352" t="s">
        <v>124</v>
      </c>
      <c r="N1352">
        <v>5</v>
      </c>
      <c r="O1352" t="s">
        <v>38</v>
      </c>
    </row>
    <row r="1353" spans="1:15" hidden="1" x14ac:dyDescent="0.35">
      <c r="A1353" t="s">
        <v>33</v>
      </c>
      <c r="B1353">
        <v>2018</v>
      </c>
      <c r="C1353" t="s">
        <v>38</v>
      </c>
      <c r="D1353" s="29">
        <v>43221</v>
      </c>
      <c r="E1353" t="s">
        <v>17</v>
      </c>
      <c r="F1353">
        <v>403.5</v>
      </c>
      <c r="G1353">
        <v>135.4</v>
      </c>
      <c r="H1353">
        <v>401.40000000000003</v>
      </c>
      <c r="I1353">
        <v>134.80000000000001</v>
      </c>
      <c r="J1353">
        <v>0.52316890881912448</v>
      </c>
      <c r="K1353">
        <v>0.44510385756676135</v>
      </c>
      <c r="L1353" t="s">
        <v>112</v>
      </c>
      <c r="M1353" t="s">
        <v>124</v>
      </c>
      <c r="N1353">
        <v>5</v>
      </c>
      <c r="O1353" t="s">
        <v>38</v>
      </c>
    </row>
    <row r="1354" spans="1:15" hidden="1" x14ac:dyDescent="0.35">
      <c r="A1354" t="s">
        <v>33</v>
      </c>
      <c r="B1354">
        <v>2018</v>
      </c>
      <c r="C1354" t="s">
        <v>38</v>
      </c>
      <c r="D1354" s="29">
        <v>43221</v>
      </c>
      <c r="E1354" t="s">
        <v>82</v>
      </c>
      <c r="F1354">
        <v>403.4</v>
      </c>
      <c r="G1354">
        <v>135.4</v>
      </c>
      <c r="H1354">
        <v>401.5</v>
      </c>
      <c r="I1354">
        <v>134.80000000000001</v>
      </c>
      <c r="J1354">
        <v>0.47322540473224833</v>
      </c>
      <c r="K1354">
        <v>0.44510385756676135</v>
      </c>
      <c r="L1354" t="s">
        <v>112</v>
      </c>
      <c r="M1354" t="s">
        <v>124</v>
      </c>
      <c r="N1354">
        <v>5</v>
      </c>
      <c r="O1354" t="s">
        <v>38</v>
      </c>
    </row>
    <row r="1355" spans="1:15" hidden="1" x14ac:dyDescent="0.35">
      <c r="A1355" t="s">
        <v>33</v>
      </c>
      <c r="B1355">
        <v>2018</v>
      </c>
      <c r="C1355" t="s">
        <v>38</v>
      </c>
      <c r="D1355" s="29">
        <v>43221</v>
      </c>
      <c r="E1355" t="s">
        <v>83</v>
      </c>
      <c r="F1355">
        <v>543</v>
      </c>
      <c r="G1355">
        <v>135.4</v>
      </c>
      <c r="H1355">
        <v>540.9</v>
      </c>
      <c r="I1355">
        <v>134.80000000000001</v>
      </c>
      <c r="J1355">
        <v>0.3882418191902427</v>
      </c>
      <c r="K1355">
        <v>0.44510385756676135</v>
      </c>
      <c r="L1355" t="s">
        <v>112</v>
      </c>
      <c r="M1355" t="s">
        <v>124</v>
      </c>
      <c r="N1355">
        <v>5</v>
      </c>
      <c r="O1355" t="s">
        <v>38</v>
      </c>
    </row>
    <row r="1356" spans="1:15" hidden="1" x14ac:dyDescent="0.35">
      <c r="A1356" t="s">
        <v>33</v>
      </c>
      <c r="B1356">
        <v>2018</v>
      </c>
      <c r="C1356" t="s">
        <v>38</v>
      </c>
      <c r="D1356" s="29">
        <v>43221</v>
      </c>
      <c r="E1356" t="s">
        <v>84</v>
      </c>
      <c r="F1356">
        <v>261.39999999999998</v>
      </c>
      <c r="G1356">
        <v>135.4</v>
      </c>
      <c r="H1356">
        <v>260</v>
      </c>
      <c r="I1356">
        <v>134.80000000000001</v>
      </c>
      <c r="J1356">
        <v>0.53846153846152967</v>
      </c>
      <c r="K1356">
        <v>0.44510385756676135</v>
      </c>
      <c r="L1356" t="s">
        <v>112</v>
      </c>
      <c r="M1356" t="s">
        <v>124</v>
      </c>
      <c r="N1356">
        <v>5</v>
      </c>
      <c r="O1356" t="s">
        <v>38</v>
      </c>
    </row>
    <row r="1357" spans="1:15" hidden="1" x14ac:dyDescent="0.35">
      <c r="A1357" t="s">
        <v>33</v>
      </c>
      <c r="B1357">
        <v>2018</v>
      </c>
      <c r="C1357" t="s">
        <v>38</v>
      </c>
      <c r="D1357" s="29">
        <v>43221</v>
      </c>
      <c r="E1357" t="s">
        <v>21</v>
      </c>
      <c r="F1357">
        <v>124.7</v>
      </c>
      <c r="G1357">
        <v>135.4</v>
      </c>
      <c r="H1357">
        <v>124.6</v>
      </c>
      <c r="I1357">
        <v>134.80000000000001</v>
      </c>
      <c r="J1357">
        <v>8.0256821829862393E-2</v>
      </c>
      <c r="K1357">
        <v>0.44510385756676135</v>
      </c>
      <c r="L1357" t="s">
        <v>112</v>
      </c>
      <c r="M1357" t="s">
        <v>124</v>
      </c>
      <c r="N1357">
        <v>5</v>
      </c>
      <c r="O1357" t="s">
        <v>38</v>
      </c>
    </row>
    <row r="1358" spans="1:15" hidden="1" x14ac:dyDescent="0.35">
      <c r="A1358" t="s">
        <v>33</v>
      </c>
      <c r="B1358">
        <v>2018</v>
      </c>
      <c r="C1358" t="s">
        <v>38</v>
      </c>
      <c r="D1358" s="29">
        <v>43221</v>
      </c>
      <c r="E1358" t="s">
        <v>23</v>
      </c>
      <c r="F1358">
        <v>132</v>
      </c>
      <c r="G1358">
        <v>135.4</v>
      </c>
      <c r="H1358">
        <v>131.30000000000001</v>
      </c>
      <c r="I1358">
        <v>134.80000000000001</v>
      </c>
      <c r="J1358">
        <v>0.53313023610052446</v>
      </c>
      <c r="K1358">
        <v>0.44510385756676135</v>
      </c>
      <c r="L1358" t="s">
        <v>112</v>
      </c>
      <c r="M1358" t="s">
        <v>124</v>
      </c>
      <c r="N1358">
        <v>5</v>
      </c>
      <c r="O1358" t="s">
        <v>38</v>
      </c>
    </row>
    <row r="1359" spans="1:15" hidden="1" x14ac:dyDescent="0.35">
      <c r="A1359" t="s">
        <v>33</v>
      </c>
      <c r="B1359">
        <v>2018</v>
      </c>
      <c r="C1359" t="s">
        <v>38</v>
      </c>
      <c r="D1359" s="29">
        <v>43221</v>
      </c>
      <c r="E1359" t="s">
        <v>75</v>
      </c>
      <c r="F1359">
        <v>1596.3</v>
      </c>
      <c r="G1359">
        <v>135.4</v>
      </c>
      <c r="H1359">
        <v>1593.5000000000002</v>
      </c>
      <c r="I1359">
        <v>134.80000000000001</v>
      </c>
      <c r="J1359">
        <v>0.17571383746468319</v>
      </c>
      <c r="K1359">
        <v>0.44510385756676135</v>
      </c>
      <c r="L1359" t="s">
        <v>112</v>
      </c>
      <c r="M1359" t="s">
        <v>124</v>
      </c>
      <c r="N1359">
        <v>5</v>
      </c>
      <c r="O1359" t="s">
        <v>38</v>
      </c>
    </row>
    <row r="1360" spans="1:15" hidden="1" x14ac:dyDescent="0.35">
      <c r="A1360" t="s">
        <v>30</v>
      </c>
      <c r="B1360">
        <v>2018</v>
      </c>
      <c r="C1360" t="s">
        <v>38</v>
      </c>
      <c r="D1360" s="29">
        <v>43221</v>
      </c>
      <c r="E1360" t="s">
        <v>17</v>
      </c>
      <c r="F1360">
        <v>444.7</v>
      </c>
      <c r="G1360">
        <v>139.80000000000001</v>
      </c>
      <c r="H1360">
        <v>442.5</v>
      </c>
      <c r="I1360">
        <v>139.1</v>
      </c>
      <c r="J1360">
        <v>0.49717514124293527</v>
      </c>
      <c r="K1360">
        <v>0.50323508267434724</v>
      </c>
      <c r="L1360" t="s">
        <v>112</v>
      </c>
      <c r="M1360" t="s">
        <v>124</v>
      </c>
      <c r="N1360">
        <v>5</v>
      </c>
      <c r="O1360" t="s">
        <v>38</v>
      </c>
    </row>
    <row r="1361" spans="1:15" hidden="1" x14ac:dyDescent="0.35">
      <c r="A1361" t="s">
        <v>30</v>
      </c>
      <c r="B1361">
        <v>2018</v>
      </c>
      <c r="C1361" t="s">
        <v>38</v>
      </c>
      <c r="D1361" s="29">
        <v>43221</v>
      </c>
      <c r="E1361" t="s">
        <v>82</v>
      </c>
      <c r="F1361">
        <v>414</v>
      </c>
      <c r="G1361">
        <v>139.80000000000001</v>
      </c>
      <c r="H1361">
        <v>411.9</v>
      </c>
      <c r="I1361">
        <v>139.1</v>
      </c>
      <c r="J1361">
        <v>0.50983248361253286</v>
      </c>
      <c r="K1361">
        <v>0.50323508267434724</v>
      </c>
      <c r="L1361" t="s">
        <v>112</v>
      </c>
      <c r="M1361" t="s">
        <v>124</v>
      </c>
      <c r="N1361">
        <v>5</v>
      </c>
      <c r="O1361" t="s">
        <v>38</v>
      </c>
    </row>
    <row r="1362" spans="1:15" hidden="1" x14ac:dyDescent="0.35">
      <c r="A1362" t="s">
        <v>30</v>
      </c>
      <c r="B1362">
        <v>2018</v>
      </c>
      <c r="C1362" t="s">
        <v>38</v>
      </c>
      <c r="D1362" s="29">
        <v>43221</v>
      </c>
      <c r="E1362" t="s">
        <v>83</v>
      </c>
      <c r="F1362">
        <v>557.20000000000005</v>
      </c>
      <c r="G1362">
        <v>139.80000000000001</v>
      </c>
      <c r="H1362">
        <v>554.4</v>
      </c>
      <c r="I1362">
        <v>139.1</v>
      </c>
      <c r="J1362">
        <v>0.50505050505051741</v>
      </c>
      <c r="K1362">
        <v>0.50323508267434724</v>
      </c>
      <c r="L1362" t="s">
        <v>112</v>
      </c>
      <c r="M1362" t="s">
        <v>124</v>
      </c>
      <c r="N1362">
        <v>5</v>
      </c>
      <c r="O1362" t="s">
        <v>38</v>
      </c>
    </row>
    <row r="1363" spans="1:15" hidden="1" x14ac:dyDescent="0.35">
      <c r="A1363" t="s">
        <v>30</v>
      </c>
      <c r="B1363">
        <v>2018</v>
      </c>
      <c r="C1363" t="s">
        <v>38</v>
      </c>
      <c r="D1363" s="29">
        <v>43221</v>
      </c>
      <c r="E1363" t="s">
        <v>84</v>
      </c>
      <c r="F1363">
        <v>276.89999999999998</v>
      </c>
      <c r="G1363">
        <v>139.80000000000001</v>
      </c>
      <c r="H1363">
        <v>275.10000000000002</v>
      </c>
      <c r="I1363">
        <v>139.1</v>
      </c>
      <c r="J1363">
        <v>0.65430752453651564</v>
      </c>
      <c r="K1363">
        <v>0.50323508267434724</v>
      </c>
      <c r="L1363" t="s">
        <v>112</v>
      </c>
      <c r="M1363" t="s">
        <v>124</v>
      </c>
      <c r="N1363">
        <v>5</v>
      </c>
      <c r="O1363" t="s">
        <v>38</v>
      </c>
    </row>
    <row r="1364" spans="1:15" hidden="1" x14ac:dyDescent="0.35">
      <c r="A1364" t="s">
        <v>30</v>
      </c>
      <c r="B1364">
        <v>2018</v>
      </c>
      <c r="C1364" t="s">
        <v>38</v>
      </c>
      <c r="D1364" s="29">
        <v>43221</v>
      </c>
      <c r="E1364" t="s">
        <v>21</v>
      </c>
      <c r="F1364">
        <v>144.30000000000001</v>
      </c>
      <c r="G1364">
        <v>139.80000000000001</v>
      </c>
      <c r="H1364">
        <v>143.80000000000001</v>
      </c>
      <c r="I1364">
        <v>139.1</v>
      </c>
      <c r="J1364">
        <v>0.34770514603616132</v>
      </c>
      <c r="K1364">
        <v>0.50323508267434724</v>
      </c>
      <c r="L1364" t="s">
        <v>112</v>
      </c>
      <c r="M1364" t="s">
        <v>124</v>
      </c>
      <c r="N1364">
        <v>5</v>
      </c>
      <c r="O1364" t="s">
        <v>38</v>
      </c>
    </row>
    <row r="1365" spans="1:15" hidden="1" x14ac:dyDescent="0.35">
      <c r="A1365" t="s">
        <v>30</v>
      </c>
      <c r="B1365">
        <v>2018</v>
      </c>
      <c r="C1365" t="s">
        <v>38</v>
      </c>
      <c r="D1365" s="29">
        <v>43221</v>
      </c>
      <c r="E1365" t="s">
        <v>23</v>
      </c>
      <c r="F1365">
        <v>138.4</v>
      </c>
      <c r="G1365">
        <v>139.80000000000001</v>
      </c>
      <c r="H1365">
        <v>137.6</v>
      </c>
      <c r="I1365">
        <v>139.1</v>
      </c>
      <c r="J1365">
        <v>0.58139534883721766</v>
      </c>
      <c r="K1365">
        <v>0.50323508267434724</v>
      </c>
      <c r="L1365" t="s">
        <v>112</v>
      </c>
      <c r="M1365" t="s">
        <v>124</v>
      </c>
      <c r="N1365">
        <v>5</v>
      </c>
      <c r="O1365" t="s">
        <v>38</v>
      </c>
    </row>
    <row r="1366" spans="1:15" hidden="1" x14ac:dyDescent="0.35">
      <c r="A1366" t="s">
        <v>30</v>
      </c>
      <c r="B1366">
        <v>2018</v>
      </c>
      <c r="C1366" t="s">
        <v>38</v>
      </c>
      <c r="D1366" s="29">
        <v>43221</v>
      </c>
      <c r="E1366" t="s">
        <v>75</v>
      </c>
      <c r="F1366">
        <v>1650.2</v>
      </c>
      <c r="G1366">
        <v>139.80000000000001</v>
      </c>
      <c r="H1366">
        <v>1648.1</v>
      </c>
      <c r="I1366">
        <v>139.1</v>
      </c>
      <c r="J1366">
        <v>0.12741945270312097</v>
      </c>
      <c r="K1366">
        <v>0.50323508267434724</v>
      </c>
      <c r="L1366" t="s">
        <v>112</v>
      </c>
      <c r="M1366" t="s">
        <v>124</v>
      </c>
      <c r="N1366">
        <v>5</v>
      </c>
      <c r="O1366" t="s">
        <v>38</v>
      </c>
    </row>
    <row r="1367" spans="1:15" hidden="1" x14ac:dyDescent="0.35">
      <c r="A1367" t="s">
        <v>34</v>
      </c>
      <c r="B1367">
        <v>2018</v>
      </c>
      <c r="C1367" t="s">
        <v>39</v>
      </c>
      <c r="D1367" s="29">
        <v>43252</v>
      </c>
      <c r="E1367" t="s">
        <v>23</v>
      </c>
      <c r="F1367">
        <v>136.19999999999999</v>
      </c>
      <c r="G1367">
        <v>138.5</v>
      </c>
      <c r="H1367">
        <v>136</v>
      </c>
      <c r="I1367">
        <v>137.80000000000001</v>
      </c>
      <c r="J1367">
        <v>0.14705882352940342</v>
      </c>
      <c r="K1367">
        <v>0.50798258345427327</v>
      </c>
      <c r="L1367" t="s">
        <v>112</v>
      </c>
      <c r="M1367" t="s">
        <v>124</v>
      </c>
      <c r="N1367">
        <v>6</v>
      </c>
      <c r="O1367" t="s">
        <v>133</v>
      </c>
    </row>
    <row r="1368" spans="1:15" hidden="1" x14ac:dyDescent="0.35">
      <c r="A1368" t="s">
        <v>34</v>
      </c>
      <c r="B1368">
        <v>2018</v>
      </c>
      <c r="C1368" t="s">
        <v>39</v>
      </c>
      <c r="D1368" s="29">
        <v>43252</v>
      </c>
      <c r="E1368" t="s">
        <v>21</v>
      </c>
      <c r="F1368">
        <v>138.1</v>
      </c>
      <c r="G1368">
        <v>138.5</v>
      </c>
      <c r="H1368">
        <v>136.9</v>
      </c>
      <c r="I1368">
        <v>137.80000000000001</v>
      </c>
      <c r="J1368">
        <v>0.8765522279035709</v>
      </c>
      <c r="K1368">
        <v>0.50798258345427327</v>
      </c>
      <c r="L1368" t="s">
        <v>112</v>
      </c>
      <c r="M1368" t="s">
        <v>124</v>
      </c>
      <c r="N1368">
        <v>6</v>
      </c>
      <c r="O1368" t="s">
        <v>133</v>
      </c>
    </row>
    <row r="1369" spans="1:15" hidden="1" x14ac:dyDescent="0.35">
      <c r="A1369" t="s">
        <v>34</v>
      </c>
      <c r="B1369">
        <v>2018</v>
      </c>
      <c r="C1369" t="s">
        <v>39</v>
      </c>
      <c r="D1369" s="29">
        <v>43252</v>
      </c>
      <c r="E1369" t="s">
        <v>84</v>
      </c>
      <c r="F1369">
        <v>270.5</v>
      </c>
      <c r="G1369">
        <v>138.5</v>
      </c>
      <c r="H1369">
        <v>269.5</v>
      </c>
      <c r="I1369">
        <v>137.80000000000001</v>
      </c>
      <c r="J1369">
        <v>0.3710575139146568</v>
      </c>
      <c r="K1369">
        <v>0.50798258345427327</v>
      </c>
      <c r="L1369" t="s">
        <v>112</v>
      </c>
      <c r="M1369" t="s">
        <v>124</v>
      </c>
      <c r="N1369">
        <v>6</v>
      </c>
      <c r="O1369" t="s">
        <v>133</v>
      </c>
    </row>
    <row r="1370" spans="1:15" hidden="1" x14ac:dyDescent="0.35">
      <c r="A1370" t="s">
        <v>34</v>
      </c>
      <c r="B1370">
        <v>2018</v>
      </c>
      <c r="C1370" t="s">
        <v>39</v>
      </c>
      <c r="D1370" s="29">
        <v>43252</v>
      </c>
      <c r="E1370" t="s">
        <v>83</v>
      </c>
      <c r="F1370">
        <v>551.30000000000007</v>
      </c>
      <c r="G1370">
        <v>138.5</v>
      </c>
      <c r="H1370">
        <v>549.5</v>
      </c>
      <c r="I1370">
        <v>137.80000000000001</v>
      </c>
      <c r="J1370">
        <v>0.32757051865333359</v>
      </c>
      <c r="K1370">
        <v>0.50798258345427327</v>
      </c>
      <c r="L1370" t="s">
        <v>112</v>
      </c>
      <c r="M1370" t="s">
        <v>124</v>
      </c>
      <c r="N1370">
        <v>6</v>
      </c>
      <c r="O1370" t="s">
        <v>133</v>
      </c>
    </row>
    <row r="1371" spans="1:15" hidden="1" x14ac:dyDescent="0.35">
      <c r="A1371" t="s">
        <v>34</v>
      </c>
      <c r="B1371">
        <v>2018</v>
      </c>
      <c r="C1371" t="s">
        <v>39</v>
      </c>
      <c r="D1371" s="29">
        <v>43252</v>
      </c>
      <c r="E1371" t="s">
        <v>82</v>
      </c>
      <c r="F1371">
        <v>409</v>
      </c>
      <c r="G1371">
        <v>138.5</v>
      </c>
      <c r="H1371">
        <v>408.20000000000005</v>
      </c>
      <c r="I1371">
        <v>137.80000000000001</v>
      </c>
      <c r="J1371">
        <v>0.19598236158744597</v>
      </c>
      <c r="K1371">
        <v>0.50798258345427327</v>
      </c>
      <c r="L1371" t="s">
        <v>112</v>
      </c>
      <c r="M1371" t="s">
        <v>124</v>
      </c>
      <c r="N1371">
        <v>6</v>
      </c>
      <c r="O1371" t="s">
        <v>133</v>
      </c>
    </row>
    <row r="1372" spans="1:15" hidden="1" x14ac:dyDescent="0.35">
      <c r="A1372" t="s">
        <v>34</v>
      </c>
      <c r="B1372">
        <v>2018</v>
      </c>
      <c r="C1372" t="s">
        <v>39</v>
      </c>
      <c r="D1372" s="29">
        <v>43252</v>
      </c>
      <c r="E1372" t="s">
        <v>17</v>
      </c>
      <c r="F1372">
        <v>429.7</v>
      </c>
      <c r="G1372">
        <v>138.5</v>
      </c>
      <c r="H1372">
        <v>428.09999999999997</v>
      </c>
      <c r="I1372">
        <v>137.80000000000001</v>
      </c>
      <c r="J1372">
        <v>0.37374445223079256</v>
      </c>
      <c r="K1372">
        <v>0.50798258345427327</v>
      </c>
      <c r="L1372" t="s">
        <v>112</v>
      </c>
      <c r="M1372" t="s">
        <v>124</v>
      </c>
      <c r="N1372">
        <v>6</v>
      </c>
      <c r="O1372" t="s">
        <v>133</v>
      </c>
    </row>
    <row r="1373" spans="1:15" hidden="1" x14ac:dyDescent="0.35">
      <c r="A1373" t="s">
        <v>34</v>
      </c>
      <c r="B1373">
        <v>2018</v>
      </c>
      <c r="C1373" t="s">
        <v>39</v>
      </c>
      <c r="D1373" s="29">
        <v>43252</v>
      </c>
      <c r="E1373" t="s">
        <v>75</v>
      </c>
      <c r="F1373">
        <v>1643.8000000000002</v>
      </c>
      <c r="G1373">
        <v>138.5</v>
      </c>
      <c r="H1373">
        <v>1629.8999999999999</v>
      </c>
      <c r="I1373">
        <v>137.80000000000001</v>
      </c>
      <c r="J1373">
        <v>0.8528130560157261</v>
      </c>
      <c r="K1373">
        <v>0.50798258345427327</v>
      </c>
      <c r="L1373" t="s">
        <v>112</v>
      </c>
      <c r="M1373" t="s">
        <v>124</v>
      </c>
      <c r="N1373">
        <v>6</v>
      </c>
      <c r="O1373" t="s">
        <v>133</v>
      </c>
    </row>
    <row r="1374" spans="1:15" hidden="1" x14ac:dyDescent="0.35">
      <c r="A1374" t="s">
        <v>33</v>
      </c>
      <c r="B1374">
        <v>2018</v>
      </c>
      <c r="C1374" t="s">
        <v>39</v>
      </c>
      <c r="D1374" s="29">
        <v>43252</v>
      </c>
      <c r="E1374" t="s">
        <v>17</v>
      </c>
      <c r="F1374">
        <v>405</v>
      </c>
      <c r="G1374">
        <v>136.19999999999999</v>
      </c>
      <c r="H1374">
        <v>403.5</v>
      </c>
      <c r="I1374">
        <v>135.4</v>
      </c>
      <c r="J1374">
        <v>0.37174721189591076</v>
      </c>
      <c r="K1374">
        <v>0.59084194977842164</v>
      </c>
      <c r="L1374" t="s">
        <v>112</v>
      </c>
      <c r="M1374" t="s">
        <v>124</v>
      </c>
      <c r="N1374">
        <v>6</v>
      </c>
      <c r="O1374" t="s">
        <v>133</v>
      </c>
    </row>
    <row r="1375" spans="1:15" hidden="1" x14ac:dyDescent="0.35">
      <c r="A1375" t="s">
        <v>33</v>
      </c>
      <c r="B1375">
        <v>2018</v>
      </c>
      <c r="C1375" t="s">
        <v>39</v>
      </c>
      <c r="D1375" s="29">
        <v>43252</v>
      </c>
      <c r="E1375" t="s">
        <v>82</v>
      </c>
      <c r="F1375">
        <v>404.09999999999997</v>
      </c>
      <c r="G1375">
        <v>136.19999999999999</v>
      </c>
      <c r="H1375">
        <v>403.4</v>
      </c>
      <c r="I1375">
        <v>135.4</v>
      </c>
      <c r="J1375">
        <v>0.17352503718393372</v>
      </c>
      <c r="K1375">
        <v>0.59084194977842164</v>
      </c>
      <c r="L1375" t="s">
        <v>112</v>
      </c>
      <c r="M1375" t="s">
        <v>124</v>
      </c>
      <c r="N1375">
        <v>6</v>
      </c>
      <c r="O1375" t="s">
        <v>133</v>
      </c>
    </row>
    <row r="1376" spans="1:15" hidden="1" x14ac:dyDescent="0.35">
      <c r="A1376" t="s">
        <v>33</v>
      </c>
      <c r="B1376">
        <v>2018</v>
      </c>
      <c r="C1376" t="s">
        <v>39</v>
      </c>
      <c r="D1376" s="29">
        <v>43252</v>
      </c>
      <c r="E1376" t="s">
        <v>83</v>
      </c>
      <c r="F1376">
        <v>544.4</v>
      </c>
      <c r="G1376">
        <v>136.19999999999999</v>
      </c>
      <c r="H1376">
        <v>543</v>
      </c>
      <c r="I1376">
        <v>135.4</v>
      </c>
      <c r="J1376">
        <v>0.25782688766113765</v>
      </c>
      <c r="K1376">
        <v>0.59084194977842164</v>
      </c>
      <c r="L1376" t="s">
        <v>112</v>
      </c>
      <c r="M1376" t="s">
        <v>124</v>
      </c>
      <c r="N1376">
        <v>6</v>
      </c>
      <c r="O1376" t="s">
        <v>133</v>
      </c>
    </row>
    <row r="1377" spans="1:15" hidden="1" x14ac:dyDescent="0.35">
      <c r="A1377" t="s">
        <v>33</v>
      </c>
      <c r="B1377">
        <v>2018</v>
      </c>
      <c r="C1377" t="s">
        <v>39</v>
      </c>
      <c r="D1377" s="29">
        <v>43252</v>
      </c>
      <c r="E1377" t="s">
        <v>84</v>
      </c>
      <c r="F1377">
        <v>262.60000000000002</v>
      </c>
      <c r="G1377">
        <v>136.19999999999999</v>
      </c>
      <c r="H1377">
        <v>261.39999999999998</v>
      </c>
      <c r="I1377">
        <v>135.4</v>
      </c>
      <c r="J1377">
        <v>0.459066564651892</v>
      </c>
      <c r="K1377">
        <v>0.59084194977842164</v>
      </c>
      <c r="L1377" t="s">
        <v>112</v>
      </c>
      <c r="M1377" t="s">
        <v>124</v>
      </c>
      <c r="N1377">
        <v>6</v>
      </c>
      <c r="O1377" t="s">
        <v>133</v>
      </c>
    </row>
    <row r="1378" spans="1:15" hidden="1" x14ac:dyDescent="0.35">
      <c r="A1378" t="s">
        <v>33</v>
      </c>
      <c r="B1378">
        <v>2018</v>
      </c>
      <c r="C1378" t="s">
        <v>39</v>
      </c>
      <c r="D1378" s="29">
        <v>43252</v>
      </c>
      <c r="E1378" t="s">
        <v>21</v>
      </c>
      <c r="F1378">
        <v>126.5</v>
      </c>
      <c r="G1378">
        <v>136.19999999999999</v>
      </c>
      <c r="H1378">
        <v>124.7</v>
      </c>
      <c r="I1378">
        <v>135.4</v>
      </c>
      <c r="J1378">
        <v>1.4434643143544483</v>
      </c>
      <c r="K1378">
        <v>0.59084194977842164</v>
      </c>
      <c r="L1378" t="s">
        <v>112</v>
      </c>
      <c r="M1378" t="s">
        <v>124</v>
      </c>
      <c r="N1378">
        <v>6</v>
      </c>
      <c r="O1378" t="s">
        <v>133</v>
      </c>
    </row>
    <row r="1379" spans="1:15" hidden="1" x14ac:dyDescent="0.35">
      <c r="A1379" t="s">
        <v>33</v>
      </c>
      <c r="B1379">
        <v>2018</v>
      </c>
      <c r="C1379" t="s">
        <v>39</v>
      </c>
      <c r="D1379" s="29">
        <v>43252</v>
      </c>
      <c r="E1379" t="s">
        <v>23</v>
      </c>
      <c r="F1379">
        <v>132.6</v>
      </c>
      <c r="G1379">
        <v>136.19999999999999</v>
      </c>
      <c r="H1379">
        <v>132</v>
      </c>
      <c r="I1379">
        <v>135.4</v>
      </c>
      <c r="J1379">
        <v>0.45454545454545026</v>
      </c>
      <c r="K1379">
        <v>0.59084194977842164</v>
      </c>
      <c r="L1379" t="s">
        <v>112</v>
      </c>
      <c r="M1379" t="s">
        <v>124</v>
      </c>
      <c r="N1379">
        <v>6</v>
      </c>
      <c r="O1379" t="s">
        <v>133</v>
      </c>
    </row>
    <row r="1380" spans="1:15" hidden="1" x14ac:dyDescent="0.35">
      <c r="A1380" t="s">
        <v>33</v>
      </c>
      <c r="B1380">
        <v>2018</v>
      </c>
      <c r="C1380" t="s">
        <v>39</v>
      </c>
      <c r="D1380" s="29">
        <v>43252</v>
      </c>
      <c r="E1380" t="s">
        <v>75</v>
      </c>
      <c r="F1380">
        <v>1620.6000000000001</v>
      </c>
      <c r="G1380">
        <v>136.19999999999999</v>
      </c>
      <c r="H1380">
        <v>1596.3</v>
      </c>
      <c r="I1380">
        <v>135.4</v>
      </c>
      <c r="J1380">
        <v>1.5222702499530278</v>
      </c>
      <c r="K1380">
        <v>0.59084194977842164</v>
      </c>
      <c r="L1380" t="s">
        <v>112</v>
      </c>
      <c r="M1380" t="s">
        <v>124</v>
      </c>
      <c r="N1380">
        <v>6</v>
      </c>
      <c r="O1380" t="s">
        <v>133</v>
      </c>
    </row>
    <row r="1381" spans="1:15" hidden="1" x14ac:dyDescent="0.35">
      <c r="A1381" t="s">
        <v>30</v>
      </c>
      <c r="B1381">
        <v>2018</v>
      </c>
      <c r="C1381" t="s">
        <v>39</v>
      </c>
      <c r="D1381" s="29">
        <v>43252</v>
      </c>
      <c r="E1381" t="s">
        <v>17</v>
      </c>
      <c r="F1381">
        <v>446.3</v>
      </c>
      <c r="G1381">
        <v>140.5</v>
      </c>
      <c r="H1381">
        <v>444.7</v>
      </c>
      <c r="I1381">
        <v>139.80000000000001</v>
      </c>
      <c r="J1381">
        <v>0.3597931189566051</v>
      </c>
      <c r="K1381">
        <v>0.50071530758225224</v>
      </c>
      <c r="L1381" t="s">
        <v>112</v>
      </c>
      <c r="M1381" t="s">
        <v>124</v>
      </c>
      <c r="N1381">
        <v>6</v>
      </c>
      <c r="O1381" t="s">
        <v>133</v>
      </c>
    </row>
    <row r="1382" spans="1:15" hidden="1" x14ac:dyDescent="0.35">
      <c r="A1382" t="s">
        <v>30</v>
      </c>
      <c r="B1382">
        <v>2018</v>
      </c>
      <c r="C1382" t="s">
        <v>39</v>
      </c>
      <c r="D1382" s="29">
        <v>43252</v>
      </c>
      <c r="E1382" t="s">
        <v>82</v>
      </c>
      <c r="F1382">
        <v>415</v>
      </c>
      <c r="G1382">
        <v>140.5</v>
      </c>
      <c r="H1382">
        <v>414</v>
      </c>
      <c r="I1382">
        <v>139.80000000000001</v>
      </c>
      <c r="J1382">
        <v>0.24154589371980675</v>
      </c>
      <c r="K1382">
        <v>0.50071530758225224</v>
      </c>
      <c r="L1382" t="s">
        <v>112</v>
      </c>
      <c r="M1382" t="s">
        <v>124</v>
      </c>
      <c r="N1382">
        <v>6</v>
      </c>
      <c r="O1382" t="s">
        <v>133</v>
      </c>
    </row>
    <row r="1383" spans="1:15" hidden="1" x14ac:dyDescent="0.35">
      <c r="A1383" t="s">
        <v>30</v>
      </c>
      <c r="B1383">
        <v>2018</v>
      </c>
      <c r="C1383" t="s">
        <v>39</v>
      </c>
      <c r="D1383" s="29">
        <v>43252</v>
      </c>
      <c r="E1383" t="s">
        <v>83</v>
      </c>
      <c r="F1383">
        <v>559.30000000000007</v>
      </c>
      <c r="G1383">
        <v>140.5</v>
      </c>
      <c r="H1383">
        <v>557.20000000000005</v>
      </c>
      <c r="I1383">
        <v>139.80000000000001</v>
      </c>
      <c r="J1383">
        <v>0.37688442211055684</v>
      </c>
      <c r="K1383">
        <v>0.50071530758225224</v>
      </c>
      <c r="L1383" t="s">
        <v>112</v>
      </c>
      <c r="M1383" t="s">
        <v>124</v>
      </c>
      <c r="N1383">
        <v>6</v>
      </c>
      <c r="O1383" t="s">
        <v>133</v>
      </c>
    </row>
    <row r="1384" spans="1:15" hidden="1" x14ac:dyDescent="0.35">
      <c r="A1384" t="s">
        <v>30</v>
      </c>
      <c r="B1384">
        <v>2018</v>
      </c>
      <c r="C1384" t="s">
        <v>39</v>
      </c>
      <c r="D1384" s="29">
        <v>43252</v>
      </c>
      <c r="E1384" t="s">
        <v>84</v>
      </c>
      <c r="F1384">
        <v>277.79999999999995</v>
      </c>
      <c r="G1384">
        <v>140.5</v>
      </c>
      <c r="H1384">
        <v>276.89999999999998</v>
      </c>
      <c r="I1384">
        <v>139.80000000000001</v>
      </c>
      <c r="J1384">
        <v>0.32502708559045768</v>
      </c>
      <c r="K1384">
        <v>0.50071530758225224</v>
      </c>
      <c r="L1384" t="s">
        <v>112</v>
      </c>
      <c r="M1384" t="s">
        <v>124</v>
      </c>
      <c r="N1384">
        <v>6</v>
      </c>
      <c r="O1384" t="s">
        <v>133</v>
      </c>
    </row>
    <row r="1385" spans="1:15" hidden="1" x14ac:dyDescent="0.35">
      <c r="A1385" t="s">
        <v>30</v>
      </c>
      <c r="B1385">
        <v>2018</v>
      </c>
      <c r="C1385" t="s">
        <v>39</v>
      </c>
      <c r="D1385" s="29">
        <v>43252</v>
      </c>
      <c r="E1385" t="s">
        <v>21</v>
      </c>
      <c r="F1385">
        <v>145.1</v>
      </c>
      <c r="G1385">
        <v>140.5</v>
      </c>
      <c r="H1385">
        <v>144.30000000000001</v>
      </c>
      <c r="I1385">
        <v>139.80000000000001</v>
      </c>
      <c r="J1385">
        <v>0.55440055440054248</v>
      </c>
      <c r="K1385">
        <v>0.50071530758225224</v>
      </c>
      <c r="L1385" t="s">
        <v>112</v>
      </c>
      <c r="M1385" t="s">
        <v>124</v>
      </c>
      <c r="N1385">
        <v>6</v>
      </c>
      <c r="O1385" t="s">
        <v>133</v>
      </c>
    </row>
    <row r="1386" spans="1:15" hidden="1" x14ac:dyDescent="0.35">
      <c r="A1386" t="s">
        <v>30</v>
      </c>
      <c r="B1386">
        <v>2018</v>
      </c>
      <c r="C1386" t="s">
        <v>39</v>
      </c>
      <c r="D1386" s="29">
        <v>43252</v>
      </c>
      <c r="E1386" t="s">
        <v>23</v>
      </c>
      <c r="F1386">
        <v>138.4</v>
      </c>
      <c r="G1386">
        <v>140.5</v>
      </c>
      <c r="H1386">
        <v>138.4</v>
      </c>
      <c r="I1386">
        <v>139.80000000000001</v>
      </c>
      <c r="J1386">
        <v>0</v>
      </c>
      <c r="K1386">
        <v>0.50071530758225224</v>
      </c>
      <c r="L1386" t="s">
        <v>112</v>
      </c>
      <c r="M1386" t="s">
        <v>124</v>
      </c>
      <c r="N1386">
        <v>6</v>
      </c>
      <c r="O1386" t="s">
        <v>133</v>
      </c>
    </row>
    <row r="1387" spans="1:15" hidden="1" x14ac:dyDescent="0.35">
      <c r="A1387" t="s">
        <v>30</v>
      </c>
      <c r="B1387">
        <v>2018</v>
      </c>
      <c r="C1387" t="s">
        <v>39</v>
      </c>
      <c r="D1387" s="29">
        <v>43252</v>
      </c>
      <c r="E1387" t="s">
        <v>75</v>
      </c>
      <c r="F1387">
        <v>1657.4999999999998</v>
      </c>
      <c r="G1387">
        <v>140.5</v>
      </c>
      <c r="H1387">
        <v>1650.2</v>
      </c>
      <c r="I1387">
        <v>139.80000000000001</v>
      </c>
      <c r="J1387">
        <v>0.44237062174280245</v>
      </c>
      <c r="K1387">
        <v>0.50071530758225224</v>
      </c>
      <c r="L1387" t="s">
        <v>112</v>
      </c>
      <c r="M1387" t="s">
        <v>124</v>
      </c>
      <c r="N1387">
        <v>6</v>
      </c>
      <c r="O1387" t="s">
        <v>133</v>
      </c>
    </row>
    <row r="1388" spans="1:15" hidden="1" x14ac:dyDescent="0.35">
      <c r="A1388" t="s">
        <v>34</v>
      </c>
      <c r="B1388">
        <v>2018</v>
      </c>
      <c r="C1388" t="s">
        <v>40</v>
      </c>
      <c r="D1388" s="29">
        <v>43282</v>
      </c>
      <c r="E1388" t="s">
        <v>23</v>
      </c>
      <c r="F1388">
        <v>137</v>
      </c>
      <c r="G1388">
        <v>139.80000000000001</v>
      </c>
      <c r="H1388">
        <v>136.19999999999999</v>
      </c>
      <c r="I1388">
        <v>138.5</v>
      </c>
      <c r="J1388">
        <v>0.58737151248165298</v>
      </c>
      <c r="K1388">
        <v>0.93862815884477346</v>
      </c>
      <c r="L1388" t="s">
        <v>112</v>
      </c>
      <c r="M1388" t="s">
        <v>116</v>
      </c>
      <c r="N1388">
        <v>7</v>
      </c>
      <c r="O1388" t="s">
        <v>117</v>
      </c>
    </row>
    <row r="1389" spans="1:15" hidden="1" x14ac:dyDescent="0.35">
      <c r="A1389" t="s">
        <v>34</v>
      </c>
      <c r="B1389">
        <v>2018</v>
      </c>
      <c r="C1389" t="s">
        <v>40</v>
      </c>
      <c r="D1389" s="29">
        <v>43282</v>
      </c>
      <c r="E1389" t="s">
        <v>21</v>
      </c>
      <c r="F1389">
        <v>139.69999999999999</v>
      </c>
      <c r="G1389">
        <v>139.80000000000001</v>
      </c>
      <c r="H1389">
        <v>138.1</v>
      </c>
      <c r="I1389">
        <v>138.5</v>
      </c>
      <c r="J1389">
        <v>1.1585807385952167</v>
      </c>
      <c r="K1389">
        <v>0.93862815884477346</v>
      </c>
      <c r="L1389" t="s">
        <v>112</v>
      </c>
      <c r="M1389" t="s">
        <v>116</v>
      </c>
      <c r="N1389">
        <v>7</v>
      </c>
      <c r="O1389" t="s">
        <v>117</v>
      </c>
    </row>
    <row r="1390" spans="1:15" hidden="1" x14ac:dyDescent="0.35">
      <c r="A1390" t="s">
        <v>34</v>
      </c>
      <c r="B1390">
        <v>2018</v>
      </c>
      <c r="C1390" t="s">
        <v>40</v>
      </c>
      <c r="D1390" s="29">
        <v>43282</v>
      </c>
      <c r="E1390" t="s">
        <v>84</v>
      </c>
      <c r="F1390">
        <v>271.79999999999995</v>
      </c>
      <c r="G1390">
        <v>139.80000000000001</v>
      </c>
      <c r="H1390">
        <v>270.5</v>
      </c>
      <c r="I1390">
        <v>138.5</v>
      </c>
      <c r="J1390">
        <v>0.48059149722733996</v>
      </c>
      <c r="K1390">
        <v>0.93862815884477346</v>
      </c>
      <c r="L1390" t="s">
        <v>112</v>
      </c>
      <c r="M1390" t="s">
        <v>116</v>
      </c>
      <c r="N1390">
        <v>7</v>
      </c>
      <c r="O1390" t="s">
        <v>117</v>
      </c>
    </row>
    <row r="1391" spans="1:15" hidden="1" x14ac:dyDescent="0.35">
      <c r="A1391" t="s">
        <v>34</v>
      </c>
      <c r="B1391">
        <v>2018</v>
      </c>
      <c r="C1391" t="s">
        <v>40</v>
      </c>
      <c r="D1391" s="29">
        <v>43282</v>
      </c>
      <c r="E1391" t="s">
        <v>83</v>
      </c>
      <c r="F1391">
        <v>551</v>
      </c>
      <c r="G1391">
        <v>139.80000000000001</v>
      </c>
      <c r="H1391">
        <v>551.30000000000007</v>
      </c>
      <c r="I1391">
        <v>138.5</v>
      </c>
      <c r="J1391">
        <v>-5.4416832940335239E-2</v>
      </c>
      <c r="K1391">
        <v>0.93862815884477346</v>
      </c>
      <c r="L1391" t="s">
        <v>112</v>
      </c>
      <c r="M1391" t="s">
        <v>116</v>
      </c>
      <c r="N1391">
        <v>7</v>
      </c>
      <c r="O1391" t="s">
        <v>117</v>
      </c>
    </row>
    <row r="1392" spans="1:15" hidden="1" x14ac:dyDescent="0.35">
      <c r="A1392" t="s">
        <v>34</v>
      </c>
      <c r="B1392">
        <v>2018</v>
      </c>
      <c r="C1392" t="s">
        <v>40</v>
      </c>
      <c r="D1392" s="29">
        <v>43282</v>
      </c>
      <c r="E1392" t="s">
        <v>82</v>
      </c>
      <c r="F1392">
        <v>411.9</v>
      </c>
      <c r="G1392">
        <v>139.80000000000001</v>
      </c>
      <c r="H1392">
        <v>409</v>
      </c>
      <c r="I1392">
        <v>138.5</v>
      </c>
      <c r="J1392">
        <v>0.70904645476772055</v>
      </c>
      <c r="K1392">
        <v>0.93862815884477346</v>
      </c>
      <c r="L1392" t="s">
        <v>112</v>
      </c>
      <c r="M1392" t="s">
        <v>116</v>
      </c>
      <c r="N1392">
        <v>7</v>
      </c>
      <c r="O1392" t="s">
        <v>117</v>
      </c>
    </row>
    <row r="1393" spans="1:15" hidden="1" x14ac:dyDescent="0.35">
      <c r="A1393" t="s">
        <v>34</v>
      </c>
      <c r="B1393">
        <v>2018</v>
      </c>
      <c r="C1393" t="s">
        <v>40</v>
      </c>
      <c r="D1393" s="29">
        <v>43282</v>
      </c>
      <c r="E1393" t="s">
        <v>17</v>
      </c>
      <c r="F1393">
        <v>430.80000000000007</v>
      </c>
      <c r="G1393">
        <v>139.80000000000001</v>
      </c>
      <c r="H1393">
        <v>429.7</v>
      </c>
      <c r="I1393">
        <v>138.5</v>
      </c>
      <c r="J1393">
        <v>0.25599255294393292</v>
      </c>
      <c r="K1393">
        <v>0.93862815884477346</v>
      </c>
      <c r="L1393" t="s">
        <v>112</v>
      </c>
      <c r="M1393" t="s">
        <v>116</v>
      </c>
      <c r="N1393">
        <v>7</v>
      </c>
      <c r="O1393" t="s">
        <v>117</v>
      </c>
    </row>
    <row r="1394" spans="1:15" hidden="1" x14ac:dyDescent="0.35">
      <c r="A1394" t="s">
        <v>34</v>
      </c>
      <c r="B1394">
        <v>2018</v>
      </c>
      <c r="C1394" t="s">
        <v>40</v>
      </c>
      <c r="D1394" s="29">
        <v>43282</v>
      </c>
      <c r="E1394" t="s">
        <v>75</v>
      </c>
      <c r="F1394">
        <v>1665</v>
      </c>
      <c r="G1394">
        <v>139.80000000000001</v>
      </c>
      <c r="H1394">
        <v>1643.8000000000002</v>
      </c>
      <c r="I1394">
        <v>138.5</v>
      </c>
      <c r="J1394">
        <v>1.2896946100498732</v>
      </c>
      <c r="K1394">
        <v>0.93862815884477346</v>
      </c>
      <c r="L1394" t="s">
        <v>112</v>
      </c>
      <c r="M1394" t="s">
        <v>116</v>
      </c>
      <c r="N1394">
        <v>7</v>
      </c>
      <c r="O1394" t="s">
        <v>117</v>
      </c>
    </row>
    <row r="1395" spans="1:15" hidden="1" x14ac:dyDescent="0.35">
      <c r="A1395" t="s">
        <v>33</v>
      </c>
      <c r="B1395">
        <v>2018</v>
      </c>
      <c r="C1395" t="s">
        <v>40</v>
      </c>
      <c r="D1395" s="29">
        <v>43282</v>
      </c>
      <c r="E1395" t="s">
        <v>17</v>
      </c>
      <c r="F1395">
        <v>406.4</v>
      </c>
      <c r="G1395">
        <v>137.5</v>
      </c>
      <c r="H1395">
        <v>405</v>
      </c>
      <c r="I1395">
        <v>136.19999999999999</v>
      </c>
      <c r="J1395">
        <v>0.34567901234567339</v>
      </c>
      <c r="K1395">
        <v>0.95447870778268096</v>
      </c>
      <c r="L1395" t="s">
        <v>112</v>
      </c>
      <c r="M1395" t="s">
        <v>116</v>
      </c>
      <c r="N1395">
        <v>7</v>
      </c>
      <c r="O1395" t="s">
        <v>117</v>
      </c>
    </row>
    <row r="1396" spans="1:15" hidden="1" x14ac:dyDescent="0.35">
      <c r="A1396" t="s">
        <v>33</v>
      </c>
      <c r="B1396">
        <v>2018</v>
      </c>
      <c r="C1396" t="s">
        <v>40</v>
      </c>
      <c r="D1396" s="29">
        <v>43282</v>
      </c>
      <c r="E1396" t="s">
        <v>82</v>
      </c>
      <c r="F1396">
        <v>407.7</v>
      </c>
      <c r="G1396">
        <v>137.5</v>
      </c>
      <c r="H1396">
        <v>404.09999999999997</v>
      </c>
      <c r="I1396">
        <v>136.19999999999999</v>
      </c>
      <c r="J1396">
        <v>0.89086859688196562</v>
      </c>
      <c r="K1396">
        <v>0.95447870778268096</v>
      </c>
      <c r="L1396" t="s">
        <v>112</v>
      </c>
      <c r="M1396" t="s">
        <v>116</v>
      </c>
      <c r="N1396">
        <v>7</v>
      </c>
      <c r="O1396" t="s">
        <v>117</v>
      </c>
    </row>
    <row r="1397" spans="1:15" hidden="1" x14ac:dyDescent="0.35">
      <c r="A1397" t="s">
        <v>33</v>
      </c>
      <c r="B1397">
        <v>2018</v>
      </c>
      <c r="C1397" t="s">
        <v>40</v>
      </c>
      <c r="D1397" s="29">
        <v>43282</v>
      </c>
      <c r="E1397" t="s">
        <v>83</v>
      </c>
      <c r="F1397">
        <v>545.4</v>
      </c>
      <c r="G1397">
        <v>137.5</v>
      </c>
      <c r="H1397">
        <v>544.4</v>
      </c>
      <c r="I1397">
        <v>136.19999999999999</v>
      </c>
      <c r="J1397">
        <v>0.18368846436443792</v>
      </c>
      <c r="K1397">
        <v>0.95447870778268096</v>
      </c>
      <c r="L1397" t="s">
        <v>112</v>
      </c>
      <c r="M1397" t="s">
        <v>116</v>
      </c>
      <c r="N1397">
        <v>7</v>
      </c>
      <c r="O1397" t="s">
        <v>117</v>
      </c>
    </row>
    <row r="1398" spans="1:15" hidden="1" x14ac:dyDescent="0.35">
      <c r="A1398" t="s">
        <v>33</v>
      </c>
      <c r="B1398">
        <v>2018</v>
      </c>
      <c r="C1398" t="s">
        <v>40</v>
      </c>
      <c r="D1398" s="29">
        <v>43282</v>
      </c>
      <c r="E1398" t="s">
        <v>84</v>
      </c>
      <c r="F1398">
        <v>263.79999999999995</v>
      </c>
      <c r="G1398">
        <v>137.5</v>
      </c>
      <c r="H1398">
        <v>262.60000000000002</v>
      </c>
      <c r="I1398">
        <v>136.19999999999999</v>
      </c>
      <c r="J1398">
        <v>0.45696877380043099</v>
      </c>
      <c r="K1398">
        <v>0.95447870778268096</v>
      </c>
      <c r="L1398" t="s">
        <v>112</v>
      </c>
      <c r="M1398" t="s">
        <v>116</v>
      </c>
      <c r="N1398">
        <v>7</v>
      </c>
      <c r="O1398" t="s">
        <v>117</v>
      </c>
    </row>
    <row r="1399" spans="1:15" hidden="1" x14ac:dyDescent="0.35">
      <c r="A1399" t="s">
        <v>33</v>
      </c>
      <c r="B1399">
        <v>2018</v>
      </c>
      <c r="C1399" t="s">
        <v>40</v>
      </c>
      <c r="D1399" s="29">
        <v>43282</v>
      </c>
      <c r="E1399" t="s">
        <v>21</v>
      </c>
      <c r="F1399">
        <v>128.1</v>
      </c>
      <c r="G1399">
        <v>137.5</v>
      </c>
      <c r="H1399">
        <v>126.5</v>
      </c>
      <c r="I1399">
        <v>136.19999999999999</v>
      </c>
      <c r="J1399">
        <v>1.2648221343873471</v>
      </c>
      <c r="K1399">
        <v>0.95447870778268096</v>
      </c>
      <c r="L1399" t="s">
        <v>112</v>
      </c>
      <c r="M1399" t="s">
        <v>116</v>
      </c>
      <c r="N1399">
        <v>7</v>
      </c>
      <c r="O1399" t="s">
        <v>117</v>
      </c>
    </row>
    <row r="1400" spans="1:15" hidden="1" x14ac:dyDescent="0.35">
      <c r="A1400" t="s">
        <v>33</v>
      </c>
      <c r="B1400">
        <v>2018</v>
      </c>
      <c r="C1400" t="s">
        <v>40</v>
      </c>
      <c r="D1400" s="29">
        <v>43282</v>
      </c>
      <c r="E1400" t="s">
        <v>23</v>
      </c>
      <c r="F1400">
        <v>133.6</v>
      </c>
      <c r="G1400">
        <v>137.5</v>
      </c>
      <c r="H1400">
        <v>132.6</v>
      </c>
      <c r="I1400">
        <v>136.19999999999999</v>
      </c>
      <c r="J1400">
        <v>0.75414781297134237</v>
      </c>
      <c r="K1400">
        <v>0.95447870778268096</v>
      </c>
      <c r="L1400" t="s">
        <v>112</v>
      </c>
      <c r="M1400" t="s">
        <v>116</v>
      </c>
      <c r="N1400">
        <v>7</v>
      </c>
      <c r="O1400" t="s">
        <v>117</v>
      </c>
    </row>
    <row r="1401" spans="1:15" hidden="1" x14ac:dyDescent="0.35">
      <c r="A1401" t="s">
        <v>33</v>
      </c>
      <c r="B1401">
        <v>2018</v>
      </c>
      <c r="C1401" t="s">
        <v>40</v>
      </c>
      <c r="D1401" s="29">
        <v>43282</v>
      </c>
      <c r="E1401" t="s">
        <v>75</v>
      </c>
      <c r="F1401">
        <v>1644.3</v>
      </c>
      <c r="G1401">
        <v>137.5</v>
      </c>
      <c r="H1401">
        <v>1620.6000000000001</v>
      </c>
      <c r="I1401">
        <v>136.19999999999999</v>
      </c>
      <c r="J1401">
        <v>1.4624213254350127</v>
      </c>
      <c r="K1401">
        <v>0.95447870778268096</v>
      </c>
      <c r="L1401" t="s">
        <v>112</v>
      </c>
      <c r="M1401" t="s">
        <v>116</v>
      </c>
      <c r="N1401">
        <v>7</v>
      </c>
      <c r="O1401" t="s">
        <v>117</v>
      </c>
    </row>
    <row r="1402" spans="1:15" hidden="1" x14ac:dyDescent="0.35">
      <c r="A1402" t="s">
        <v>30</v>
      </c>
      <c r="B1402">
        <v>2018</v>
      </c>
      <c r="C1402" t="s">
        <v>40</v>
      </c>
      <c r="D1402" s="29">
        <v>43282</v>
      </c>
      <c r="E1402" t="s">
        <v>17</v>
      </c>
      <c r="F1402">
        <v>447.20000000000005</v>
      </c>
      <c r="G1402">
        <v>141.80000000000001</v>
      </c>
      <c r="H1402">
        <v>446.3</v>
      </c>
      <c r="I1402">
        <v>140.5</v>
      </c>
      <c r="J1402">
        <v>0.20165807752633522</v>
      </c>
      <c r="K1402">
        <v>0.92526690391459887</v>
      </c>
      <c r="L1402" t="s">
        <v>112</v>
      </c>
      <c r="M1402" t="s">
        <v>116</v>
      </c>
      <c r="N1402">
        <v>7</v>
      </c>
      <c r="O1402" t="s">
        <v>117</v>
      </c>
    </row>
    <row r="1403" spans="1:15" hidden="1" x14ac:dyDescent="0.35">
      <c r="A1403" t="s">
        <v>30</v>
      </c>
      <c r="B1403">
        <v>2018</v>
      </c>
      <c r="C1403" t="s">
        <v>40</v>
      </c>
      <c r="D1403" s="29">
        <v>43282</v>
      </c>
      <c r="E1403" t="s">
        <v>82</v>
      </c>
      <c r="F1403">
        <v>416.90000000000003</v>
      </c>
      <c r="G1403">
        <v>141.80000000000001</v>
      </c>
      <c r="H1403">
        <v>415</v>
      </c>
      <c r="I1403">
        <v>140.5</v>
      </c>
      <c r="J1403">
        <v>0.45783132530121301</v>
      </c>
      <c r="K1403">
        <v>0.92526690391459887</v>
      </c>
      <c r="L1403" t="s">
        <v>112</v>
      </c>
      <c r="M1403" t="s">
        <v>116</v>
      </c>
      <c r="N1403">
        <v>7</v>
      </c>
      <c r="O1403" t="s">
        <v>117</v>
      </c>
    </row>
    <row r="1404" spans="1:15" hidden="1" x14ac:dyDescent="0.35">
      <c r="A1404" t="s">
        <v>30</v>
      </c>
      <c r="B1404">
        <v>2018</v>
      </c>
      <c r="C1404" t="s">
        <v>40</v>
      </c>
      <c r="D1404" s="29">
        <v>43282</v>
      </c>
      <c r="E1404" t="s">
        <v>83</v>
      </c>
      <c r="F1404">
        <v>558.69999999999993</v>
      </c>
      <c r="G1404">
        <v>141.80000000000001</v>
      </c>
      <c r="H1404">
        <v>559.30000000000007</v>
      </c>
      <c r="I1404">
        <v>140.5</v>
      </c>
      <c r="J1404">
        <v>-0.10727695333454967</v>
      </c>
      <c r="K1404">
        <v>0.92526690391459887</v>
      </c>
      <c r="L1404" t="s">
        <v>112</v>
      </c>
      <c r="M1404" t="s">
        <v>116</v>
      </c>
      <c r="N1404">
        <v>7</v>
      </c>
      <c r="O1404" t="s">
        <v>117</v>
      </c>
    </row>
    <row r="1405" spans="1:15" hidden="1" x14ac:dyDescent="0.35">
      <c r="A1405" t="s">
        <v>30</v>
      </c>
      <c r="B1405">
        <v>2018</v>
      </c>
      <c r="C1405" t="s">
        <v>40</v>
      </c>
      <c r="D1405" s="29">
        <v>43282</v>
      </c>
      <c r="E1405" t="s">
        <v>84</v>
      </c>
      <c r="F1405">
        <v>279.10000000000002</v>
      </c>
      <c r="G1405">
        <v>141.80000000000001</v>
      </c>
      <c r="H1405">
        <v>277.79999999999995</v>
      </c>
      <c r="I1405">
        <v>140.5</v>
      </c>
      <c r="J1405">
        <v>0.46796256299498507</v>
      </c>
      <c r="K1405">
        <v>0.92526690391459887</v>
      </c>
      <c r="L1405" t="s">
        <v>112</v>
      </c>
      <c r="M1405" t="s">
        <v>116</v>
      </c>
      <c r="N1405">
        <v>7</v>
      </c>
      <c r="O1405" t="s">
        <v>117</v>
      </c>
    </row>
    <row r="1406" spans="1:15" hidden="1" x14ac:dyDescent="0.35">
      <c r="A1406" t="s">
        <v>30</v>
      </c>
      <c r="B1406">
        <v>2018</v>
      </c>
      <c r="C1406" t="s">
        <v>40</v>
      </c>
      <c r="D1406" s="29">
        <v>43282</v>
      </c>
      <c r="E1406" t="s">
        <v>21</v>
      </c>
      <c r="F1406">
        <v>146.80000000000001</v>
      </c>
      <c r="G1406">
        <v>141.80000000000001</v>
      </c>
      <c r="H1406">
        <v>145.1</v>
      </c>
      <c r="I1406">
        <v>140.5</v>
      </c>
      <c r="J1406">
        <v>1.1716057891109699</v>
      </c>
      <c r="K1406">
        <v>0.92526690391459887</v>
      </c>
      <c r="L1406" t="s">
        <v>112</v>
      </c>
      <c r="M1406" t="s">
        <v>116</v>
      </c>
      <c r="N1406">
        <v>7</v>
      </c>
      <c r="O1406" t="s">
        <v>117</v>
      </c>
    </row>
    <row r="1407" spans="1:15" hidden="1" x14ac:dyDescent="0.35">
      <c r="A1407" t="s">
        <v>30</v>
      </c>
      <c r="B1407">
        <v>2018</v>
      </c>
      <c r="C1407" t="s">
        <v>40</v>
      </c>
      <c r="D1407" s="29">
        <v>43282</v>
      </c>
      <c r="E1407" t="s">
        <v>23</v>
      </c>
      <c r="F1407">
        <v>139</v>
      </c>
      <c r="G1407">
        <v>141.80000000000001</v>
      </c>
      <c r="H1407">
        <v>138.4</v>
      </c>
      <c r="I1407">
        <v>140.5</v>
      </c>
      <c r="J1407">
        <v>0.43352601156068954</v>
      </c>
      <c r="K1407">
        <v>0.92526690391459887</v>
      </c>
      <c r="L1407" t="s">
        <v>112</v>
      </c>
      <c r="M1407" t="s">
        <v>116</v>
      </c>
      <c r="N1407">
        <v>7</v>
      </c>
      <c r="O1407" t="s">
        <v>117</v>
      </c>
    </row>
    <row r="1408" spans="1:15" hidden="1" x14ac:dyDescent="0.35">
      <c r="A1408" t="s">
        <v>30</v>
      </c>
      <c r="B1408">
        <v>2018</v>
      </c>
      <c r="C1408" t="s">
        <v>40</v>
      </c>
      <c r="D1408" s="29">
        <v>43282</v>
      </c>
      <c r="E1408" t="s">
        <v>75</v>
      </c>
      <c r="F1408">
        <v>1677.7000000000003</v>
      </c>
      <c r="G1408">
        <v>141.80000000000001</v>
      </c>
      <c r="H1408">
        <v>1657.4999999999998</v>
      </c>
      <c r="I1408">
        <v>140.5</v>
      </c>
      <c r="J1408">
        <v>1.2187028657617196</v>
      </c>
      <c r="K1408">
        <v>0.92526690391459887</v>
      </c>
      <c r="L1408" t="s">
        <v>112</v>
      </c>
      <c r="M1408" t="s">
        <v>116</v>
      </c>
      <c r="N1408">
        <v>7</v>
      </c>
      <c r="O1408" t="s">
        <v>117</v>
      </c>
    </row>
    <row r="1409" spans="1:15" hidden="1" x14ac:dyDescent="0.35">
      <c r="A1409" t="s">
        <v>34</v>
      </c>
      <c r="B1409">
        <v>2018</v>
      </c>
      <c r="C1409" t="s">
        <v>41</v>
      </c>
      <c r="D1409" s="29">
        <v>43313</v>
      </c>
      <c r="E1409" t="s">
        <v>23</v>
      </c>
      <c r="F1409">
        <v>137.69999999999999</v>
      </c>
      <c r="G1409">
        <v>140.4</v>
      </c>
      <c r="H1409">
        <v>137</v>
      </c>
      <c r="I1409">
        <v>139.80000000000001</v>
      </c>
      <c r="J1409">
        <v>0.51094890510948077</v>
      </c>
      <c r="K1409">
        <v>0.42918454935621908</v>
      </c>
      <c r="L1409" t="s">
        <v>112</v>
      </c>
      <c r="M1409" t="s">
        <v>116</v>
      </c>
      <c r="N1409">
        <v>8</v>
      </c>
      <c r="O1409" t="s">
        <v>129</v>
      </c>
    </row>
    <row r="1410" spans="1:15" hidden="1" x14ac:dyDescent="0.35">
      <c r="A1410" t="s">
        <v>34</v>
      </c>
      <c r="B1410">
        <v>2018</v>
      </c>
      <c r="C1410" t="s">
        <v>41</v>
      </c>
      <c r="D1410" s="29">
        <v>43313</v>
      </c>
      <c r="E1410" t="s">
        <v>21</v>
      </c>
      <c r="F1410">
        <v>140.9</v>
      </c>
      <c r="G1410">
        <v>140.4</v>
      </c>
      <c r="H1410">
        <v>139.69999999999999</v>
      </c>
      <c r="I1410">
        <v>139.80000000000001</v>
      </c>
      <c r="J1410">
        <v>0.85898353614890266</v>
      </c>
      <c r="K1410">
        <v>0.42918454935621908</v>
      </c>
      <c r="L1410" t="s">
        <v>112</v>
      </c>
      <c r="M1410" t="s">
        <v>116</v>
      </c>
      <c r="N1410">
        <v>8</v>
      </c>
      <c r="O1410" t="s">
        <v>129</v>
      </c>
    </row>
    <row r="1411" spans="1:15" hidden="1" x14ac:dyDescent="0.35">
      <c r="A1411" t="s">
        <v>34</v>
      </c>
      <c r="B1411">
        <v>2018</v>
      </c>
      <c r="C1411" t="s">
        <v>41</v>
      </c>
      <c r="D1411" s="29">
        <v>43313</v>
      </c>
      <c r="E1411" t="s">
        <v>84</v>
      </c>
      <c r="F1411">
        <v>273.3</v>
      </c>
      <c r="G1411">
        <v>140.4</v>
      </c>
      <c r="H1411">
        <v>271.79999999999995</v>
      </c>
      <c r="I1411">
        <v>139.80000000000001</v>
      </c>
      <c r="J1411">
        <v>0.55187637969097025</v>
      </c>
      <c r="K1411">
        <v>0.42918454935621908</v>
      </c>
      <c r="L1411" t="s">
        <v>112</v>
      </c>
      <c r="M1411" t="s">
        <v>116</v>
      </c>
      <c r="N1411">
        <v>8</v>
      </c>
      <c r="O1411" t="s">
        <v>129</v>
      </c>
    </row>
    <row r="1412" spans="1:15" hidden="1" x14ac:dyDescent="0.35">
      <c r="A1412" t="s">
        <v>34</v>
      </c>
      <c r="B1412">
        <v>2018</v>
      </c>
      <c r="C1412" t="s">
        <v>41</v>
      </c>
      <c r="D1412" s="29">
        <v>43313</v>
      </c>
      <c r="E1412" t="s">
        <v>83</v>
      </c>
      <c r="F1412">
        <v>552.70000000000005</v>
      </c>
      <c r="G1412">
        <v>140.4</v>
      </c>
      <c r="H1412">
        <v>551</v>
      </c>
      <c r="I1412">
        <v>139.80000000000001</v>
      </c>
      <c r="J1412">
        <v>0.30852994555354729</v>
      </c>
      <c r="K1412">
        <v>0.42918454935621908</v>
      </c>
      <c r="L1412" t="s">
        <v>112</v>
      </c>
      <c r="M1412" t="s">
        <v>116</v>
      </c>
      <c r="N1412">
        <v>8</v>
      </c>
      <c r="O1412" t="s">
        <v>129</v>
      </c>
    </row>
    <row r="1413" spans="1:15" hidden="1" x14ac:dyDescent="0.35">
      <c r="A1413" t="s">
        <v>34</v>
      </c>
      <c r="B1413">
        <v>2018</v>
      </c>
      <c r="C1413" t="s">
        <v>41</v>
      </c>
      <c r="D1413" s="29">
        <v>43313</v>
      </c>
      <c r="E1413" t="s">
        <v>82</v>
      </c>
      <c r="F1413">
        <v>414.9</v>
      </c>
      <c r="G1413">
        <v>140.4</v>
      </c>
      <c r="H1413">
        <v>411.9</v>
      </c>
      <c r="I1413">
        <v>139.80000000000001</v>
      </c>
      <c r="J1413">
        <v>0.7283321194464677</v>
      </c>
      <c r="K1413">
        <v>0.42918454935621908</v>
      </c>
      <c r="L1413" t="s">
        <v>112</v>
      </c>
      <c r="M1413" t="s">
        <v>116</v>
      </c>
      <c r="N1413">
        <v>8</v>
      </c>
      <c r="O1413" t="s">
        <v>129</v>
      </c>
    </row>
    <row r="1414" spans="1:15" hidden="1" x14ac:dyDescent="0.35">
      <c r="A1414" t="s">
        <v>34</v>
      </c>
      <c r="B1414">
        <v>2018</v>
      </c>
      <c r="C1414" t="s">
        <v>41</v>
      </c>
      <c r="D1414" s="29">
        <v>43313</v>
      </c>
      <c r="E1414" t="s">
        <v>17</v>
      </c>
      <c r="F1414">
        <v>432.20000000000005</v>
      </c>
      <c r="G1414">
        <v>140.4</v>
      </c>
      <c r="H1414">
        <v>430.80000000000007</v>
      </c>
      <c r="I1414">
        <v>139.80000000000001</v>
      </c>
      <c r="J1414">
        <v>0.32497678737232522</v>
      </c>
      <c r="K1414">
        <v>0.42918454935621908</v>
      </c>
      <c r="L1414" t="s">
        <v>112</v>
      </c>
      <c r="M1414" t="s">
        <v>116</v>
      </c>
      <c r="N1414">
        <v>8</v>
      </c>
      <c r="O1414" t="s">
        <v>129</v>
      </c>
    </row>
    <row r="1415" spans="1:15" hidden="1" x14ac:dyDescent="0.35">
      <c r="A1415" t="s">
        <v>34</v>
      </c>
      <c r="B1415">
        <v>2018</v>
      </c>
      <c r="C1415" t="s">
        <v>41</v>
      </c>
      <c r="D1415" s="29">
        <v>43313</v>
      </c>
      <c r="E1415" t="s">
        <v>75</v>
      </c>
      <c r="F1415">
        <v>1667.6000000000004</v>
      </c>
      <c r="G1415">
        <v>140.4</v>
      </c>
      <c r="H1415">
        <v>1665</v>
      </c>
      <c r="I1415">
        <v>139.80000000000001</v>
      </c>
      <c r="J1415">
        <v>0.15615615615617801</v>
      </c>
      <c r="K1415">
        <v>0.42918454935621908</v>
      </c>
      <c r="L1415" t="s">
        <v>112</v>
      </c>
      <c r="M1415" t="s">
        <v>116</v>
      </c>
      <c r="N1415">
        <v>8</v>
      </c>
      <c r="O1415" t="s">
        <v>129</v>
      </c>
    </row>
    <row r="1416" spans="1:15" hidden="1" x14ac:dyDescent="0.35">
      <c r="A1416" t="s">
        <v>33</v>
      </c>
      <c r="B1416">
        <v>2018</v>
      </c>
      <c r="C1416" t="s">
        <v>41</v>
      </c>
      <c r="D1416" s="29">
        <v>43313</v>
      </c>
      <c r="E1416" t="s">
        <v>17</v>
      </c>
      <c r="F1416">
        <v>407.3</v>
      </c>
      <c r="G1416">
        <v>138</v>
      </c>
      <c r="H1416">
        <v>406.4</v>
      </c>
      <c r="I1416">
        <v>137.5</v>
      </c>
      <c r="J1416">
        <v>0.22145669291339423</v>
      </c>
      <c r="K1416">
        <v>0.36363636363636365</v>
      </c>
      <c r="L1416" t="s">
        <v>112</v>
      </c>
      <c r="M1416" t="s">
        <v>116</v>
      </c>
      <c r="N1416">
        <v>8</v>
      </c>
      <c r="O1416" t="s">
        <v>129</v>
      </c>
    </row>
    <row r="1417" spans="1:15" hidden="1" x14ac:dyDescent="0.35">
      <c r="A1417" t="s">
        <v>33</v>
      </c>
      <c r="B1417">
        <v>2018</v>
      </c>
      <c r="C1417" t="s">
        <v>41</v>
      </c>
      <c r="D1417" s="29">
        <v>43313</v>
      </c>
      <c r="E1417" t="s">
        <v>82</v>
      </c>
      <c r="F1417">
        <v>410.6</v>
      </c>
      <c r="G1417">
        <v>138</v>
      </c>
      <c r="H1417">
        <v>407.7</v>
      </c>
      <c r="I1417">
        <v>137.5</v>
      </c>
      <c r="J1417">
        <v>0.71130733382389844</v>
      </c>
      <c r="K1417">
        <v>0.36363636363636365</v>
      </c>
      <c r="L1417" t="s">
        <v>112</v>
      </c>
      <c r="M1417" t="s">
        <v>116</v>
      </c>
      <c r="N1417">
        <v>8</v>
      </c>
      <c r="O1417" t="s">
        <v>129</v>
      </c>
    </row>
    <row r="1418" spans="1:15" hidden="1" x14ac:dyDescent="0.35">
      <c r="A1418" t="s">
        <v>33</v>
      </c>
      <c r="B1418">
        <v>2018</v>
      </c>
      <c r="C1418" t="s">
        <v>41</v>
      </c>
      <c r="D1418" s="29">
        <v>43313</v>
      </c>
      <c r="E1418" t="s">
        <v>83</v>
      </c>
      <c r="F1418">
        <v>547.6</v>
      </c>
      <c r="G1418">
        <v>138</v>
      </c>
      <c r="H1418">
        <v>545.4</v>
      </c>
      <c r="I1418">
        <v>137.5</v>
      </c>
      <c r="J1418">
        <v>0.40337367070041169</v>
      </c>
      <c r="K1418">
        <v>0.36363636363636365</v>
      </c>
      <c r="L1418" t="s">
        <v>112</v>
      </c>
      <c r="M1418" t="s">
        <v>116</v>
      </c>
      <c r="N1418">
        <v>8</v>
      </c>
      <c r="O1418" t="s">
        <v>129</v>
      </c>
    </row>
    <row r="1419" spans="1:15" hidden="1" x14ac:dyDescent="0.35">
      <c r="A1419" t="s">
        <v>33</v>
      </c>
      <c r="B1419">
        <v>2018</v>
      </c>
      <c r="C1419" t="s">
        <v>41</v>
      </c>
      <c r="D1419" s="29">
        <v>43313</v>
      </c>
      <c r="E1419" t="s">
        <v>84</v>
      </c>
      <c r="F1419">
        <v>265.39999999999998</v>
      </c>
      <c r="G1419">
        <v>138</v>
      </c>
      <c r="H1419">
        <v>263.79999999999995</v>
      </c>
      <c r="I1419">
        <v>137.5</v>
      </c>
      <c r="J1419">
        <v>0.6065200909780224</v>
      </c>
      <c r="K1419">
        <v>0.36363636363636365</v>
      </c>
      <c r="L1419" t="s">
        <v>112</v>
      </c>
      <c r="M1419" t="s">
        <v>116</v>
      </c>
      <c r="N1419">
        <v>8</v>
      </c>
      <c r="O1419" t="s">
        <v>129</v>
      </c>
    </row>
    <row r="1420" spans="1:15" hidden="1" x14ac:dyDescent="0.35">
      <c r="A1420" t="s">
        <v>33</v>
      </c>
      <c r="B1420">
        <v>2018</v>
      </c>
      <c r="C1420" t="s">
        <v>41</v>
      </c>
      <c r="D1420" s="29">
        <v>43313</v>
      </c>
      <c r="E1420" t="s">
        <v>21</v>
      </c>
      <c r="F1420">
        <v>129.80000000000001</v>
      </c>
      <c r="G1420">
        <v>138</v>
      </c>
      <c r="H1420">
        <v>128.1</v>
      </c>
      <c r="I1420">
        <v>137.5</v>
      </c>
      <c r="J1420">
        <v>1.3270882123341274</v>
      </c>
      <c r="K1420">
        <v>0.36363636363636365</v>
      </c>
      <c r="L1420" t="s">
        <v>112</v>
      </c>
      <c r="M1420" t="s">
        <v>116</v>
      </c>
      <c r="N1420">
        <v>8</v>
      </c>
      <c r="O1420" t="s">
        <v>129</v>
      </c>
    </row>
    <row r="1421" spans="1:15" hidden="1" x14ac:dyDescent="0.35">
      <c r="A1421" t="s">
        <v>33</v>
      </c>
      <c r="B1421">
        <v>2018</v>
      </c>
      <c r="C1421" t="s">
        <v>41</v>
      </c>
      <c r="D1421" s="29">
        <v>43313</v>
      </c>
      <c r="E1421" t="s">
        <v>23</v>
      </c>
      <c r="F1421">
        <v>134.9</v>
      </c>
      <c r="G1421">
        <v>138</v>
      </c>
      <c r="H1421">
        <v>133.6</v>
      </c>
      <c r="I1421">
        <v>137.5</v>
      </c>
      <c r="J1421">
        <v>0.97305389221557737</v>
      </c>
      <c r="K1421">
        <v>0.36363636363636365</v>
      </c>
      <c r="L1421" t="s">
        <v>112</v>
      </c>
      <c r="M1421" t="s">
        <v>116</v>
      </c>
      <c r="N1421">
        <v>8</v>
      </c>
      <c r="O1421" t="s">
        <v>129</v>
      </c>
    </row>
    <row r="1422" spans="1:15" hidden="1" x14ac:dyDescent="0.35">
      <c r="A1422" t="s">
        <v>33</v>
      </c>
      <c r="B1422">
        <v>2018</v>
      </c>
      <c r="C1422" t="s">
        <v>41</v>
      </c>
      <c r="D1422" s="29">
        <v>43313</v>
      </c>
      <c r="E1422" t="s">
        <v>75</v>
      </c>
      <c r="F1422">
        <v>1640.1999999999998</v>
      </c>
      <c r="G1422">
        <v>138</v>
      </c>
      <c r="H1422">
        <v>1644.3</v>
      </c>
      <c r="I1422">
        <v>137.5</v>
      </c>
      <c r="J1422">
        <v>-0.24934622635772891</v>
      </c>
      <c r="K1422">
        <v>0.36363636363636365</v>
      </c>
      <c r="L1422" t="s">
        <v>112</v>
      </c>
      <c r="M1422" t="s">
        <v>116</v>
      </c>
      <c r="N1422">
        <v>8</v>
      </c>
      <c r="O1422" t="s">
        <v>129</v>
      </c>
    </row>
    <row r="1423" spans="1:15" hidden="1" x14ac:dyDescent="0.35">
      <c r="A1423" t="s">
        <v>30</v>
      </c>
      <c r="B1423">
        <v>2018</v>
      </c>
      <c r="C1423" t="s">
        <v>41</v>
      </c>
      <c r="D1423" s="29">
        <v>43313</v>
      </c>
      <c r="E1423" t="s">
        <v>17</v>
      </c>
      <c r="F1423">
        <v>449.2</v>
      </c>
      <c r="G1423">
        <v>142.5</v>
      </c>
      <c r="H1423">
        <v>447.20000000000005</v>
      </c>
      <c r="I1423">
        <v>141.80000000000001</v>
      </c>
      <c r="J1423">
        <v>0.44722719141322514</v>
      </c>
      <c r="K1423">
        <v>0.49365303244004838</v>
      </c>
      <c r="L1423" t="s">
        <v>112</v>
      </c>
      <c r="M1423" t="s">
        <v>116</v>
      </c>
      <c r="N1423">
        <v>8</v>
      </c>
      <c r="O1423" t="s">
        <v>129</v>
      </c>
    </row>
    <row r="1424" spans="1:15" hidden="1" x14ac:dyDescent="0.35">
      <c r="A1424" t="s">
        <v>30</v>
      </c>
      <c r="B1424">
        <v>2018</v>
      </c>
      <c r="C1424" t="s">
        <v>41</v>
      </c>
      <c r="D1424" s="29">
        <v>43313</v>
      </c>
      <c r="E1424" t="s">
        <v>82</v>
      </c>
      <c r="F1424">
        <v>419.79999999999995</v>
      </c>
      <c r="G1424">
        <v>142.5</v>
      </c>
      <c r="H1424">
        <v>416.90000000000003</v>
      </c>
      <c r="I1424">
        <v>141.80000000000001</v>
      </c>
      <c r="J1424">
        <v>0.69561045814342048</v>
      </c>
      <c r="K1424">
        <v>0.49365303244004838</v>
      </c>
      <c r="L1424" t="s">
        <v>112</v>
      </c>
      <c r="M1424" t="s">
        <v>116</v>
      </c>
      <c r="N1424">
        <v>8</v>
      </c>
      <c r="O1424" t="s">
        <v>129</v>
      </c>
    </row>
    <row r="1425" spans="1:15" hidden="1" x14ac:dyDescent="0.35">
      <c r="A1425" t="s">
        <v>30</v>
      </c>
      <c r="B1425">
        <v>2018</v>
      </c>
      <c r="C1425" t="s">
        <v>41</v>
      </c>
      <c r="D1425" s="29">
        <v>43313</v>
      </c>
      <c r="E1425" t="s">
        <v>83</v>
      </c>
      <c r="F1425">
        <v>560.10000000000014</v>
      </c>
      <c r="G1425">
        <v>142.5</v>
      </c>
      <c r="H1425">
        <v>558.69999999999993</v>
      </c>
      <c r="I1425">
        <v>141.80000000000001</v>
      </c>
      <c r="J1425">
        <v>0.25058170753538661</v>
      </c>
      <c r="K1425">
        <v>0.49365303244004838</v>
      </c>
      <c r="L1425" t="s">
        <v>112</v>
      </c>
      <c r="M1425" t="s">
        <v>116</v>
      </c>
      <c r="N1425">
        <v>8</v>
      </c>
      <c r="O1425" t="s">
        <v>129</v>
      </c>
    </row>
    <row r="1426" spans="1:15" hidden="1" x14ac:dyDescent="0.35">
      <c r="A1426" t="s">
        <v>30</v>
      </c>
      <c r="B1426">
        <v>2018</v>
      </c>
      <c r="C1426" t="s">
        <v>41</v>
      </c>
      <c r="D1426" s="29">
        <v>43313</v>
      </c>
      <c r="E1426" t="s">
        <v>84</v>
      </c>
      <c r="F1426">
        <v>280.39999999999998</v>
      </c>
      <c r="G1426">
        <v>142.5</v>
      </c>
      <c r="H1426">
        <v>279.10000000000002</v>
      </c>
      <c r="I1426">
        <v>141.80000000000001</v>
      </c>
      <c r="J1426">
        <v>0.4657828735220188</v>
      </c>
      <c r="K1426">
        <v>0.49365303244004838</v>
      </c>
      <c r="L1426" t="s">
        <v>112</v>
      </c>
      <c r="M1426" t="s">
        <v>116</v>
      </c>
      <c r="N1426">
        <v>8</v>
      </c>
      <c r="O1426" t="s">
        <v>129</v>
      </c>
    </row>
    <row r="1427" spans="1:15" hidden="1" x14ac:dyDescent="0.35">
      <c r="A1427" t="s">
        <v>30</v>
      </c>
      <c r="B1427">
        <v>2018</v>
      </c>
      <c r="C1427" t="s">
        <v>41</v>
      </c>
      <c r="D1427" s="29">
        <v>43313</v>
      </c>
      <c r="E1427" t="s">
        <v>21</v>
      </c>
      <c r="F1427">
        <v>147.69999999999999</v>
      </c>
      <c r="G1427">
        <v>142.5</v>
      </c>
      <c r="H1427">
        <v>146.80000000000001</v>
      </c>
      <c r="I1427">
        <v>141.80000000000001</v>
      </c>
      <c r="J1427">
        <v>0.613079019073554</v>
      </c>
      <c r="K1427">
        <v>0.49365303244004838</v>
      </c>
      <c r="L1427" t="s">
        <v>112</v>
      </c>
      <c r="M1427" t="s">
        <v>116</v>
      </c>
      <c r="N1427">
        <v>8</v>
      </c>
      <c r="O1427" t="s">
        <v>129</v>
      </c>
    </row>
    <row r="1428" spans="1:15" hidden="1" x14ac:dyDescent="0.35">
      <c r="A1428" t="s">
        <v>30</v>
      </c>
      <c r="B1428">
        <v>2018</v>
      </c>
      <c r="C1428" t="s">
        <v>41</v>
      </c>
      <c r="D1428" s="29">
        <v>43313</v>
      </c>
      <c r="E1428" t="s">
        <v>23</v>
      </c>
      <c r="F1428">
        <v>139.4</v>
      </c>
      <c r="G1428">
        <v>142.5</v>
      </c>
      <c r="H1428">
        <v>139</v>
      </c>
      <c r="I1428">
        <v>141.80000000000001</v>
      </c>
      <c r="J1428">
        <v>0.28776978417266597</v>
      </c>
      <c r="K1428">
        <v>0.49365303244004838</v>
      </c>
      <c r="L1428" t="s">
        <v>112</v>
      </c>
      <c r="M1428" t="s">
        <v>116</v>
      </c>
      <c r="N1428">
        <v>8</v>
      </c>
      <c r="O1428" t="s">
        <v>129</v>
      </c>
    </row>
    <row r="1429" spans="1:15" hidden="1" x14ac:dyDescent="0.35">
      <c r="A1429" t="s">
        <v>30</v>
      </c>
      <c r="B1429">
        <v>2018</v>
      </c>
      <c r="C1429" t="s">
        <v>41</v>
      </c>
      <c r="D1429" s="29">
        <v>43313</v>
      </c>
      <c r="E1429" t="s">
        <v>75</v>
      </c>
      <c r="F1429">
        <v>1685</v>
      </c>
      <c r="G1429">
        <v>142.5</v>
      </c>
      <c r="H1429">
        <v>1677.7000000000003</v>
      </c>
      <c r="I1429">
        <v>141.80000000000001</v>
      </c>
      <c r="J1429">
        <v>0.43511950885138739</v>
      </c>
      <c r="K1429">
        <v>0.49365303244004838</v>
      </c>
      <c r="L1429" t="s">
        <v>112</v>
      </c>
      <c r="M1429" t="s">
        <v>116</v>
      </c>
      <c r="N1429">
        <v>8</v>
      </c>
      <c r="O1429" t="s">
        <v>129</v>
      </c>
    </row>
    <row r="1430" spans="1:15" hidden="1" x14ac:dyDescent="0.35">
      <c r="A1430" t="s">
        <v>34</v>
      </c>
      <c r="B1430">
        <v>2018</v>
      </c>
      <c r="C1430" t="s">
        <v>42</v>
      </c>
      <c r="D1430" s="29">
        <v>43344</v>
      </c>
      <c r="E1430" t="s">
        <v>23</v>
      </c>
      <c r="F1430">
        <v>138.4</v>
      </c>
      <c r="G1430">
        <v>140.19999999999999</v>
      </c>
      <c r="H1430">
        <v>137.69999999999999</v>
      </c>
      <c r="I1430">
        <v>140.4</v>
      </c>
      <c r="J1430">
        <v>0.5083514887436581</v>
      </c>
      <c r="K1430">
        <v>-0.14245014245015461</v>
      </c>
      <c r="L1430" t="s">
        <v>112</v>
      </c>
      <c r="M1430" t="s">
        <v>116</v>
      </c>
      <c r="N1430">
        <v>9</v>
      </c>
      <c r="O1430" t="s">
        <v>119</v>
      </c>
    </row>
    <row r="1431" spans="1:15" hidden="1" x14ac:dyDescent="0.35">
      <c r="A1431" t="s">
        <v>34</v>
      </c>
      <c r="B1431">
        <v>2018</v>
      </c>
      <c r="C1431" t="s">
        <v>42</v>
      </c>
      <c r="D1431" s="29">
        <v>43344</v>
      </c>
      <c r="E1431" t="s">
        <v>21</v>
      </c>
      <c r="F1431">
        <v>142.30000000000001</v>
      </c>
      <c r="G1431">
        <v>140.19999999999999</v>
      </c>
      <c r="H1431">
        <v>140.9</v>
      </c>
      <c r="I1431">
        <v>140.4</v>
      </c>
      <c r="J1431">
        <v>0.99361249112846395</v>
      </c>
      <c r="K1431">
        <v>-0.14245014245015461</v>
      </c>
      <c r="L1431" t="s">
        <v>112</v>
      </c>
      <c r="M1431" t="s">
        <v>116</v>
      </c>
      <c r="N1431">
        <v>9</v>
      </c>
      <c r="O1431" t="s">
        <v>119</v>
      </c>
    </row>
    <row r="1432" spans="1:15" hidden="1" x14ac:dyDescent="0.35">
      <c r="A1432" t="s">
        <v>34</v>
      </c>
      <c r="B1432">
        <v>2018</v>
      </c>
      <c r="C1432" t="s">
        <v>42</v>
      </c>
      <c r="D1432" s="29">
        <v>43344</v>
      </c>
      <c r="E1432" t="s">
        <v>84</v>
      </c>
      <c r="F1432">
        <v>274.39999999999998</v>
      </c>
      <c r="G1432">
        <v>140.19999999999999</v>
      </c>
      <c r="H1432">
        <v>273.3</v>
      </c>
      <c r="I1432">
        <v>140.4</v>
      </c>
      <c r="J1432">
        <v>0.4024881083058785</v>
      </c>
      <c r="K1432">
        <v>-0.14245014245015461</v>
      </c>
      <c r="L1432" t="s">
        <v>112</v>
      </c>
      <c r="M1432" t="s">
        <v>116</v>
      </c>
      <c r="N1432">
        <v>9</v>
      </c>
      <c r="O1432" t="s">
        <v>119</v>
      </c>
    </row>
    <row r="1433" spans="1:15" hidden="1" x14ac:dyDescent="0.35">
      <c r="A1433" t="s">
        <v>34</v>
      </c>
      <c r="B1433">
        <v>2018</v>
      </c>
      <c r="C1433" t="s">
        <v>42</v>
      </c>
      <c r="D1433" s="29">
        <v>43344</v>
      </c>
      <c r="E1433" t="s">
        <v>83</v>
      </c>
      <c r="F1433">
        <v>555.4</v>
      </c>
      <c r="G1433">
        <v>140.19999999999999</v>
      </c>
      <c r="H1433">
        <v>552.70000000000005</v>
      </c>
      <c r="I1433">
        <v>140.4</v>
      </c>
      <c r="J1433">
        <v>0.48851094626378355</v>
      </c>
      <c r="K1433">
        <v>-0.14245014245015461</v>
      </c>
      <c r="L1433" t="s">
        <v>112</v>
      </c>
      <c r="M1433" t="s">
        <v>116</v>
      </c>
      <c r="N1433">
        <v>9</v>
      </c>
      <c r="O1433" t="s">
        <v>119</v>
      </c>
    </row>
    <row r="1434" spans="1:15" hidden="1" x14ac:dyDescent="0.35">
      <c r="A1434" t="s">
        <v>34</v>
      </c>
      <c r="B1434">
        <v>2018</v>
      </c>
      <c r="C1434" t="s">
        <v>42</v>
      </c>
      <c r="D1434" s="29">
        <v>43344</v>
      </c>
      <c r="E1434" t="s">
        <v>82</v>
      </c>
      <c r="F1434">
        <v>417.5</v>
      </c>
      <c r="G1434">
        <v>140.19999999999999</v>
      </c>
      <c r="H1434">
        <v>414.9</v>
      </c>
      <c r="I1434">
        <v>140.4</v>
      </c>
      <c r="J1434">
        <v>0.62665702578935234</v>
      </c>
      <c r="K1434">
        <v>-0.14245014245015461</v>
      </c>
      <c r="L1434" t="s">
        <v>112</v>
      </c>
      <c r="M1434" t="s">
        <v>116</v>
      </c>
      <c r="N1434">
        <v>9</v>
      </c>
      <c r="O1434" t="s">
        <v>119</v>
      </c>
    </row>
    <row r="1435" spans="1:15" hidden="1" x14ac:dyDescent="0.35">
      <c r="A1435" t="s">
        <v>34</v>
      </c>
      <c r="B1435">
        <v>2018</v>
      </c>
      <c r="C1435" t="s">
        <v>42</v>
      </c>
      <c r="D1435" s="29">
        <v>43344</v>
      </c>
      <c r="E1435" t="s">
        <v>17</v>
      </c>
      <c r="F1435">
        <v>433.29999999999995</v>
      </c>
      <c r="G1435">
        <v>140.19999999999999</v>
      </c>
      <c r="H1435">
        <v>432.20000000000005</v>
      </c>
      <c r="I1435">
        <v>140.4</v>
      </c>
      <c r="J1435">
        <v>0.25451180009252866</v>
      </c>
      <c r="K1435">
        <v>-0.14245014245015461</v>
      </c>
      <c r="L1435" t="s">
        <v>112</v>
      </c>
      <c r="M1435" t="s">
        <v>116</v>
      </c>
      <c r="N1435">
        <v>9</v>
      </c>
      <c r="O1435" t="s">
        <v>119</v>
      </c>
    </row>
    <row r="1436" spans="1:15" hidden="1" x14ac:dyDescent="0.35">
      <c r="A1436" t="s">
        <v>34</v>
      </c>
      <c r="B1436">
        <v>2018</v>
      </c>
      <c r="C1436" t="s">
        <v>42</v>
      </c>
      <c r="D1436" s="29">
        <v>43344</v>
      </c>
      <c r="E1436" t="s">
        <v>75</v>
      </c>
      <c r="F1436">
        <v>1648.7</v>
      </c>
      <c r="G1436">
        <v>140.19999999999999</v>
      </c>
      <c r="H1436">
        <v>1667.6000000000004</v>
      </c>
      <c r="I1436">
        <v>140.4</v>
      </c>
      <c r="J1436">
        <v>-1.1333653154233818</v>
      </c>
      <c r="K1436">
        <v>-0.14245014245015461</v>
      </c>
      <c r="L1436" t="s">
        <v>112</v>
      </c>
      <c r="M1436" t="s">
        <v>116</v>
      </c>
      <c r="N1436">
        <v>9</v>
      </c>
      <c r="O1436" t="s">
        <v>119</v>
      </c>
    </row>
    <row r="1437" spans="1:15" hidden="1" x14ac:dyDescent="0.35">
      <c r="A1437" t="s">
        <v>33</v>
      </c>
      <c r="B1437">
        <v>2018</v>
      </c>
      <c r="C1437" t="s">
        <v>42</v>
      </c>
      <c r="D1437" s="29">
        <v>43344</v>
      </c>
      <c r="E1437" t="s">
        <v>17</v>
      </c>
      <c r="F1437">
        <v>409.20000000000005</v>
      </c>
      <c r="G1437">
        <v>138.1</v>
      </c>
      <c r="H1437">
        <v>407.3</v>
      </c>
      <c r="I1437">
        <v>138</v>
      </c>
      <c r="J1437">
        <v>0.46648661919961554</v>
      </c>
      <c r="K1437">
        <v>7.246376811593791E-2</v>
      </c>
      <c r="L1437" t="s">
        <v>112</v>
      </c>
      <c r="M1437" t="s">
        <v>116</v>
      </c>
      <c r="N1437">
        <v>9</v>
      </c>
      <c r="O1437" t="s">
        <v>119</v>
      </c>
    </row>
    <row r="1438" spans="1:15" hidden="1" x14ac:dyDescent="0.35">
      <c r="A1438" t="s">
        <v>33</v>
      </c>
      <c r="B1438">
        <v>2018</v>
      </c>
      <c r="C1438" t="s">
        <v>42</v>
      </c>
      <c r="D1438" s="29">
        <v>43344</v>
      </c>
      <c r="E1438" t="s">
        <v>82</v>
      </c>
      <c r="F1438">
        <v>413</v>
      </c>
      <c r="G1438">
        <v>138.1</v>
      </c>
      <c r="H1438">
        <v>410.6</v>
      </c>
      <c r="I1438">
        <v>138</v>
      </c>
      <c r="J1438">
        <v>0.584510472479293</v>
      </c>
      <c r="K1438">
        <v>7.246376811593791E-2</v>
      </c>
      <c r="L1438" t="s">
        <v>112</v>
      </c>
      <c r="M1438" t="s">
        <v>116</v>
      </c>
      <c r="N1438">
        <v>9</v>
      </c>
      <c r="O1438" t="s">
        <v>119</v>
      </c>
    </row>
    <row r="1439" spans="1:15" hidden="1" x14ac:dyDescent="0.35">
      <c r="A1439" t="s">
        <v>33</v>
      </c>
      <c r="B1439">
        <v>2018</v>
      </c>
      <c r="C1439" t="s">
        <v>42</v>
      </c>
      <c r="D1439" s="29">
        <v>43344</v>
      </c>
      <c r="E1439" t="s">
        <v>83</v>
      </c>
      <c r="F1439">
        <v>550.5</v>
      </c>
      <c r="G1439">
        <v>138.1</v>
      </c>
      <c r="H1439">
        <v>547.6</v>
      </c>
      <c r="I1439">
        <v>138</v>
      </c>
      <c r="J1439">
        <v>0.52958363769174166</v>
      </c>
      <c r="K1439">
        <v>7.246376811593791E-2</v>
      </c>
      <c r="L1439" t="s">
        <v>112</v>
      </c>
      <c r="M1439" t="s">
        <v>116</v>
      </c>
      <c r="N1439">
        <v>9</v>
      </c>
      <c r="O1439" t="s">
        <v>119</v>
      </c>
    </row>
    <row r="1440" spans="1:15" hidden="1" x14ac:dyDescent="0.35">
      <c r="A1440" t="s">
        <v>33</v>
      </c>
      <c r="B1440">
        <v>2018</v>
      </c>
      <c r="C1440" t="s">
        <v>42</v>
      </c>
      <c r="D1440" s="29">
        <v>43344</v>
      </c>
      <c r="E1440" t="s">
        <v>84</v>
      </c>
      <c r="F1440">
        <v>266.8</v>
      </c>
      <c r="G1440">
        <v>138.1</v>
      </c>
      <c r="H1440">
        <v>265.39999999999998</v>
      </c>
      <c r="I1440">
        <v>138</v>
      </c>
      <c r="J1440">
        <v>0.52750565184628262</v>
      </c>
      <c r="K1440">
        <v>7.246376811593791E-2</v>
      </c>
      <c r="L1440" t="s">
        <v>112</v>
      </c>
      <c r="M1440" t="s">
        <v>116</v>
      </c>
      <c r="N1440">
        <v>9</v>
      </c>
      <c r="O1440" t="s">
        <v>119</v>
      </c>
    </row>
    <row r="1441" spans="1:15" hidden="1" x14ac:dyDescent="0.35">
      <c r="A1441" t="s">
        <v>33</v>
      </c>
      <c r="B1441">
        <v>2018</v>
      </c>
      <c r="C1441" t="s">
        <v>42</v>
      </c>
      <c r="D1441" s="29">
        <v>43344</v>
      </c>
      <c r="E1441" t="s">
        <v>21</v>
      </c>
      <c r="F1441">
        <v>131.19999999999999</v>
      </c>
      <c r="G1441">
        <v>138.1</v>
      </c>
      <c r="H1441">
        <v>129.80000000000001</v>
      </c>
      <c r="I1441">
        <v>138</v>
      </c>
      <c r="J1441">
        <v>1.0785824345146202</v>
      </c>
      <c r="K1441">
        <v>7.246376811593791E-2</v>
      </c>
      <c r="L1441" t="s">
        <v>112</v>
      </c>
      <c r="M1441" t="s">
        <v>116</v>
      </c>
      <c r="N1441">
        <v>9</v>
      </c>
      <c r="O1441" t="s">
        <v>119</v>
      </c>
    </row>
    <row r="1442" spans="1:15" hidden="1" x14ac:dyDescent="0.35">
      <c r="A1442" t="s">
        <v>33</v>
      </c>
      <c r="B1442">
        <v>2018</v>
      </c>
      <c r="C1442" t="s">
        <v>42</v>
      </c>
      <c r="D1442" s="29">
        <v>43344</v>
      </c>
      <c r="E1442" t="s">
        <v>23</v>
      </c>
      <c r="F1442">
        <v>135.69999999999999</v>
      </c>
      <c r="G1442">
        <v>138.1</v>
      </c>
      <c r="H1442">
        <v>134.9</v>
      </c>
      <c r="I1442">
        <v>138</v>
      </c>
      <c r="J1442">
        <v>0.5930318754632935</v>
      </c>
      <c r="K1442">
        <v>7.246376811593791E-2</v>
      </c>
      <c r="L1442" t="s">
        <v>112</v>
      </c>
      <c r="M1442" t="s">
        <v>116</v>
      </c>
      <c r="N1442">
        <v>9</v>
      </c>
      <c r="O1442" t="s">
        <v>119</v>
      </c>
    </row>
    <row r="1443" spans="1:15" hidden="1" x14ac:dyDescent="0.35">
      <c r="A1443" t="s">
        <v>33</v>
      </c>
      <c r="B1443">
        <v>2018</v>
      </c>
      <c r="C1443" t="s">
        <v>42</v>
      </c>
      <c r="D1443" s="29">
        <v>43344</v>
      </c>
      <c r="E1443" t="s">
        <v>75</v>
      </c>
      <c r="F1443">
        <v>1620.7</v>
      </c>
      <c r="G1443">
        <v>138.1</v>
      </c>
      <c r="H1443">
        <v>1640.1999999999998</v>
      </c>
      <c r="I1443">
        <v>138</v>
      </c>
      <c r="J1443">
        <v>-1.188879404950602</v>
      </c>
      <c r="K1443">
        <v>7.246376811593791E-2</v>
      </c>
      <c r="L1443" t="s">
        <v>112</v>
      </c>
      <c r="M1443" t="s">
        <v>116</v>
      </c>
      <c r="N1443">
        <v>9</v>
      </c>
      <c r="O1443" t="s">
        <v>119</v>
      </c>
    </row>
    <row r="1444" spans="1:15" hidden="1" x14ac:dyDescent="0.35">
      <c r="A1444" t="s">
        <v>30</v>
      </c>
      <c r="B1444">
        <v>2018</v>
      </c>
      <c r="C1444" t="s">
        <v>42</v>
      </c>
      <c r="D1444" s="29">
        <v>43344</v>
      </c>
      <c r="E1444" t="s">
        <v>17</v>
      </c>
      <c r="F1444">
        <v>449.5</v>
      </c>
      <c r="G1444">
        <v>142.1</v>
      </c>
      <c r="H1444">
        <v>449.2</v>
      </c>
      <c r="I1444">
        <v>142.5</v>
      </c>
      <c r="J1444">
        <v>6.6785396260020335E-2</v>
      </c>
      <c r="K1444">
        <v>-0.28070175438596889</v>
      </c>
      <c r="L1444" t="s">
        <v>112</v>
      </c>
      <c r="M1444" t="s">
        <v>116</v>
      </c>
      <c r="N1444">
        <v>9</v>
      </c>
      <c r="O1444" t="s">
        <v>119</v>
      </c>
    </row>
    <row r="1445" spans="1:15" hidden="1" x14ac:dyDescent="0.35">
      <c r="A1445" t="s">
        <v>30</v>
      </c>
      <c r="B1445">
        <v>2018</v>
      </c>
      <c r="C1445" t="s">
        <v>42</v>
      </c>
      <c r="D1445" s="29">
        <v>43344</v>
      </c>
      <c r="E1445" t="s">
        <v>82</v>
      </c>
      <c r="F1445">
        <v>422.80000000000007</v>
      </c>
      <c r="G1445">
        <v>142.1</v>
      </c>
      <c r="H1445">
        <v>419.79999999999995</v>
      </c>
      <c r="I1445">
        <v>142.5</v>
      </c>
      <c r="J1445">
        <v>0.71462601238687806</v>
      </c>
      <c r="K1445">
        <v>-0.28070175438596889</v>
      </c>
      <c r="L1445" t="s">
        <v>112</v>
      </c>
      <c r="M1445" t="s">
        <v>116</v>
      </c>
      <c r="N1445">
        <v>9</v>
      </c>
      <c r="O1445" t="s">
        <v>119</v>
      </c>
    </row>
    <row r="1446" spans="1:15" hidden="1" x14ac:dyDescent="0.35">
      <c r="A1446" t="s">
        <v>30</v>
      </c>
      <c r="B1446">
        <v>2018</v>
      </c>
      <c r="C1446" t="s">
        <v>42</v>
      </c>
      <c r="D1446" s="29">
        <v>43344</v>
      </c>
      <c r="E1446" t="s">
        <v>83</v>
      </c>
      <c r="F1446">
        <v>562.79999999999995</v>
      </c>
      <c r="G1446">
        <v>142.1</v>
      </c>
      <c r="H1446">
        <v>560.10000000000014</v>
      </c>
      <c r="I1446">
        <v>142.5</v>
      </c>
      <c r="J1446">
        <v>0.48205677557575743</v>
      </c>
      <c r="K1446">
        <v>-0.28070175438596889</v>
      </c>
      <c r="L1446" t="s">
        <v>112</v>
      </c>
      <c r="M1446" t="s">
        <v>116</v>
      </c>
      <c r="N1446">
        <v>9</v>
      </c>
      <c r="O1446" t="s">
        <v>119</v>
      </c>
    </row>
    <row r="1447" spans="1:15" hidden="1" x14ac:dyDescent="0.35">
      <c r="A1447" t="s">
        <v>30</v>
      </c>
      <c r="B1447">
        <v>2018</v>
      </c>
      <c r="C1447" t="s">
        <v>42</v>
      </c>
      <c r="D1447" s="29">
        <v>43344</v>
      </c>
      <c r="E1447" t="s">
        <v>84</v>
      </c>
      <c r="F1447">
        <v>281.39999999999998</v>
      </c>
      <c r="G1447">
        <v>142.1</v>
      </c>
      <c r="H1447">
        <v>280.39999999999998</v>
      </c>
      <c r="I1447">
        <v>142.5</v>
      </c>
      <c r="J1447">
        <v>0.35663338088445079</v>
      </c>
      <c r="K1447">
        <v>-0.28070175438596889</v>
      </c>
      <c r="L1447" t="s">
        <v>112</v>
      </c>
      <c r="M1447" t="s">
        <v>116</v>
      </c>
      <c r="N1447">
        <v>9</v>
      </c>
      <c r="O1447" t="s">
        <v>119</v>
      </c>
    </row>
    <row r="1448" spans="1:15" hidden="1" x14ac:dyDescent="0.35">
      <c r="A1448" t="s">
        <v>30</v>
      </c>
      <c r="B1448">
        <v>2018</v>
      </c>
      <c r="C1448" t="s">
        <v>42</v>
      </c>
      <c r="D1448" s="29">
        <v>43344</v>
      </c>
      <c r="E1448" t="s">
        <v>21</v>
      </c>
      <c r="F1448">
        <v>149</v>
      </c>
      <c r="G1448">
        <v>142.1</v>
      </c>
      <c r="H1448">
        <v>147.69999999999999</v>
      </c>
      <c r="I1448">
        <v>142.5</v>
      </c>
      <c r="J1448">
        <v>0.88016249153690695</v>
      </c>
      <c r="K1448">
        <v>-0.28070175438596889</v>
      </c>
      <c r="L1448" t="s">
        <v>112</v>
      </c>
      <c r="M1448" t="s">
        <v>116</v>
      </c>
      <c r="N1448">
        <v>9</v>
      </c>
      <c r="O1448" t="s">
        <v>119</v>
      </c>
    </row>
    <row r="1449" spans="1:15" hidden="1" x14ac:dyDescent="0.35">
      <c r="A1449" t="s">
        <v>30</v>
      </c>
      <c r="B1449">
        <v>2018</v>
      </c>
      <c r="C1449" t="s">
        <v>42</v>
      </c>
      <c r="D1449" s="29">
        <v>43344</v>
      </c>
      <c r="E1449" t="s">
        <v>23</v>
      </c>
      <c r="F1449">
        <v>140</v>
      </c>
      <c r="G1449">
        <v>142.1</v>
      </c>
      <c r="H1449">
        <v>139.4</v>
      </c>
      <c r="I1449">
        <v>142.5</v>
      </c>
      <c r="J1449">
        <v>0.43041606886656691</v>
      </c>
      <c r="K1449">
        <v>-0.28070175438596889</v>
      </c>
      <c r="L1449" t="s">
        <v>112</v>
      </c>
      <c r="M1449" t="s">
        <v>116</v>
      </c>
      <c r="N1449">
        <v>9</v>
      </c>
      <c r="O1449" t="s">
        <v>119</v>
      </c>
    </row>
    <row r="1450" spans="1:15" hidden="1" x14ac:dyDescent="0.35">
      <c r="A1450" t="s">
        <v>30</v>
      </c>
      <c r="B1450">
        <v>2018</v>
      </c>
      <c r="C1450" t="s">
        <v>42</v>
      </c>
      <c r="D1450" s="29">
        <v>43344</v>
      </c>
      <c r="E1450" t="s">
        <v>75</v>
      </c>
      <c r="F1450">
        <v>1666.7000000000003</v>
      </c>
      <c r="G1450">
        <v>142.1</v>
      </c>
      <c r="H1450">
        <v>1685</v>
      </c>
      <c r="I1450">
        <v>142.5</v>
      </c>
      <c r="J1450">
        <v>-1.0860534124628918</v>
      </c>
      <c r="K1450">
        <v>-0.28070175438596889</v>
      </c>
      <c r="L1450" t="s">
        <v>112</v>
      </c>
      <c r="M1450" t="s">
        <v>116</v>
      </c>
      <c r="N1450">
        <v>9</v>
      </c>
      <c r="O1450" t="s">
        <v>119</v>
      </c>
    </row>
    <row r="1451" spans="1:15" hidden="1" x14ac:dyDescent="0.35">
      <c r="A1451" t="s">
        <v>34</v>
      </c>
      <c r="B1451">
        <v>2018</v>
      </c>
      <c r="C1451" t="s">
        <v>43</v>
      </c>
      <c r="D1451" s="29">
        <v>43374</v>
      </c>
      <c r="E1451" t="s">
        <v>23</v>
      </c>
      <c r="F1451">
        <v>142.1</v>
      </c>
      <c r="G1451">
        <v>140.80000000000001</v>
      </c>
      <c r="H1451">
        <v>138.4</v>
      </c>
      <c r="I1451">
        <v>140.19999999999999</v>
      </c>
      <c r="J1451">
        <v>2.6734104046242693</v>
      </c>
      <c r="K1451">
        <v>0.4279600570613572</v>
      </c>
      <c r="L1451" t="s">
        <v>112</v>
      </c>
      <c r="M1451" t="s">
        <v>113</v>
      </c>
      <c r="N1451">
        <v>10</v>
      </c>
      <c r="O1451" t="s">
        <v>127</v>
      </c>
    </row>
    <row r="1452" spans="1:15" hidden="1" x14ac:dyDescent="0.35">
      <c r="A1452" t="s">
        <v>34</v>
      </c>
      <c r="B1452">
        <v>2018</v>
      </c>
      <c r="C1452" t="s">
        <v>43</v>
      </c>
      <c r="D1452" s="29">
        <v>43374</v>
      </c>
      <c r="E1452" t="s">
        <v>21</v>
      </c>
      <c r="F1452">
        <v>145.30000000000001</v>
      </c>
      <c r="G1452">
        <v>140.80000000000001</v>
      </c>
      <c r="H1452">
        <v>142.30000000000001</v>
      </c>
      <c r="I1452">
        <v>140.19999999999999</v>
      </c>
      <c r="J1452">
        <v>2.1082220660576247</v>
      </c>
      <c r="K1452">
        <v>0.4279600570613572</v>
      </c>
      <c r="L1452" t="s">
        <v>112</v>
      </c>
      <c r="M1452" t="s">
        <v>113</v>
      </c>
      <c r="N1452">
        <v>10</v>
      </c>
      <c r="O1452" t="s">
        <v>127</v>
      </c>
    </row>
    <row r="1453" spans="1:15" hidden="1" x14ac:dyDescent="0.35">
      <c r="A1453" t="s">
        <v>34</v>
      </c>
      <c r="B1453">
        <v>2018</v>
      </c>
      <c r="C1453" t="s">
        <v>43</v>
      </c>
      <c r="D1453" s="29">
        <v>43374</v>
      </c>
      <c r="E1453" t="s">
        <v>84</v>
      </c>
      <c r="F1453">
        <v>278.5</v>
      </c>
      <c r="G1453">
        <v>140.80000000000001</v>
      </c>
      <c r="H1453">
        <v>274.39999999999998</v>
      </c>
      <c r="I1453">
        <v>140.19999999999999</v>
      </c>
      <c r="J1453">
        <v>1.494169096209921</v>
      </c>
      <c r="K1453">
        <v>0.4279600570613572</v>
      </c>
      <c r="L1453" t="s">
        <v>112</v>
      </c>
      <c r="M1453" t="s">
        <v>113</v>
      </c>
      <c r="N1453">
        <v>10</v>
      </c>
      <c r="O1453" t="s">
        <v>127</v>
      </c>
    </row>
    <row r="1454" spans="1:15" hidden="1" x14ac:dyDescent="0.35">
      <c r="A1454" t="s">
        <v>34</v>
      </c>
      <c r="B1454">
        <v>2018</v>
      </c>
      <c r="C1454" t="s">
        <v>43</v>
      </c>
      <c r="D1454" s="29">
        <v>43374</v>
      </c>
      <c r="E1454" t="s">
        <v>83</v>
      </c>
      <c r="F1454">
        <v>564.70000000000005</v>
      </c>
      <c r="G1454">
        <v>140.80000000000001</v>
      </c>
      <c r="H1454">
        <v>555.4</v>
      </c>
      <c r="I1454">
        <v>140.19999999999999</v>
      </c>
      <c r="J1454">
        <v>1.6744688512783701</v>
      </c>
      <c r="K1454">
        <v>0.4279600570613572</v>
      </c>
      <c r="L1454" t="s">
        <v>112</v>
      </c>
      <c r="M1454" t="s">
        <v>113</v>
      </c>
      <c r="N1454">
        <v>10</v>
      </c>
      <c r="O1454" t="s">
        <v>127</v>
      </c>
    </row>
    <row r="1455" spans="1:15" hidden="1" x14ac:dyDescent="0.35">
      <c r="A1455" t="s">
        <v>34</v>
      </c>
      <c r="B1455">
        <v>2018</v>
      </c>
      <c r="C1455" t="s">
        <v>43</v>
      </c>
      <c r="D1455" s="29">
        <v>43374</v>
      </c>
      <c r="E1455" t="s">
        <v>82</v>
      </c>
      <c r="F1455">
        <v>420.2</v>
      </c>
      <c r="G1455">
        <v>140.80000000000001</v>
      </c>
      <c r="H1455">
        <v>417.5</v>
      </c>
      <c r="I1455">
        <v>140.19999999999999</v>
      </c>
      <c r="J1455">
        <v>0.64670658682634452</v>
      </c>
      <c r="K1455">
        <v>0.4279600570613572</v>
      </c>
      <c r="L1455" t="s">
        <v>112</v>
      </c>
      <c r="M1455" t="s">
        <v>113</v>
      </c>
      <c r="N1455">
        <v>10</v>
      </c>
      <c r="O1455" t="s">
        <v>127</v>
      </c>
    </row>
    <row r="1456" spans="1:15" hidden="1" x14ac:dyDescent="0.35">
      <c r="A1456" t="s">
        <v>34</v>
      </c>
      <c r="B1456">
        <v>2018</v>
      </c>
      <c r="C1456" t="s">
        <v>43</v>
      </c>
      <c r="D1456" s="29">
        <v>43374</v>
      </c>
      <c r="E1456" t="s">
        <v>17</v>
      </c>
      <c r="F1456">
        <v>434</v>
      </c>
      <c r="G1456">
        <v>140.80000000000001</v>
      </c>
      <c r="H1456">
        <v>433.29999999999995</v>
      </c>
      <c r="I1456">
        <v>140.19999999999999</v>
      </c>
      <c r="J1456">
        <v>0.16155088852989741</v>
      </c>
      <c r="K1456">
        <v>0.4279600570613572</v>
      </c>
      <c r="L1456" t="s">
        <v>112</v>
      </c>
      <c r="M1456" t="s">
        <v>113</v>
      </c>
      <c r="N1456">
        <v>10</v>
      </c>
      <c r="O1456" t="s">
        <v>127</v>
      </c>
    </row>
    <row r="1457" spans="1:15" hidden="1" x14ac:dyDescent="0.35">
      <c r="A1457" t="s">
        <v>34</v>
      </c>
      <c r="B1457">
        <v>2018</v>
      </c>
      <c r="C1457" t="s">
        <v>43</v>
      </c>
      <c r="D1457" s="29">
        <v>43374</v>
      </c>
      <c r="E1457" t="s">
        <v>75</v>
      </c>
      <c r="F1457">
        <v>1642.6000000000001</v>
      </c>
      <c r="G1457">
        <v>140.80000000000001</v>
      </c>
      <c r="H1457">
        <v>1648.7</v>
      </c>
      <c r="I1457">
        <v>140.19999999999999</v>
      </c>
      <c r="J1457">
        <v>-0.36998847576878202</v>
      </c>
      <c r="K1457">
        <v>0.4279600570613572</v>
      </c>
      <c r="L1457" t="s">
        <v>112</v>
      </c>
      <c r="M1457" t="s">
        <v>113</v>
      </c>
      <c r="N1457">
        <v>10</v>
      </c>
      <c r="O1457" t="s">
        <v>127</v>
      </c>
    </row>
    <row r="1458" spans="1:15" hidden="1" x14ac:dyDescent="0.35">
      <c r="A1458" t="s">
        <v>33</v>
      </c>
      <c r="B1458">
        <v>2018</v>
      </c>
      <c r="C1458" t="s">
        <v>43</v>
      </c>
      <c r="D1458" s="29">
        <v>43374</v>
      </c>
      <c r="E1458" t="s">
        <v>17</v>
      </c>
      <c r="F1458">
        <v>411</v>
      </c>
      <c r="G1458">
        <v>138.9</v>
      </c>
      <c r="H1458">
        <v>409.20000000000005</v>
      </c>
      <c r="I1458">
        <v>138.1</v>
      </c>
      <c r="J1458">
        <v>0.43988269794720292</v>
      </c>
      <c r="K1458">
        <v>0.57929036929761868</v>
      </c>
      <c r="L1458" t="s">
        <v>112</v>
      </c>
      <c r="M1458" t="s">
        <v>113</v>
      </c>
      <c r="N1458">
        <v>10</v>
      </c>
      <c r="O1458" t="s">
        <v>127</v>
      </c>
    </row>
    <row r="1459" spans="1:15" hidden="1" x14ac:dyDescent="0.35">
      <c r="A1459" t="s">
        <v>33</v>
      </c>
      <c r="B1459">
        <v>2018</v>
      </c>
      <c r="C1459" t="s">
        <v>43</v>
      </c>
      <c r="D1459" s="29">
        <v>43374</v>
      </c>
      <c r="E1459" t="s">
        <v>82</v>
      </c>
      <c r="F1459">
        <v>415.1</v>
      </c>
      <c r="G1459">
        <v>138.9</v>
      </c>
      <c r="H1459">
        <v>413</v>
      </c>
      <c r="I1459">
        <v>138.1</v>
      </c>
      <c r="J1459">
        <v>0.50847457627119197</v>
      </c>
      <c r="K1459">
        <v>0.57929036929761868</v>
      </c>
      <c r="L1459" t="s">
        <v>112</v>
      </c>
      <c r="M1459" t="s">
        <v>113</v>
      </c>
      <c r="N1459">
        <v>10</v>
      </c>
      <c r="O1459" t="s">
        <v>127</v>
      </c>
    </row>
    <row r="1460" spans="1:15" hidden="1" x14ac:dyDescent="0.35">
      <c r="A1460" t="s">
        <v>33</v>
      </c>
      <c r="B1460">
        <v>2018</v>
      </c>
      <c r="C1460" t="s">
        <v>43</v>
      </c>
      <c r="D1460" s="29">
        <v>43374</v>
      </c>
      <c r="E1460" t="s">
        <v>83</v>
      </c>
      <c r="F1460">
        <v>552.70000000000005</v>
      </c>
      <c r="G1460">
        <v>138.9</v>
      </c>
      <c r="H1460">
        <v>550.5</v>
      </c>
      <c r="I1460">
        <v>138.1</v>
      </c>
      <c r="J1460">
        <v>0.3996366939146313</v>
      </c>
      <c r="K1460">
        <v>0.57929036929761868</v>
      </c>
      <c r="L1460" t="s">
        <v>112</v>
      </c>
      <c r="M1460" t="s">
        <v>113</v>
      </c>
      <c r="N1460">
        <v>10</v>
      </c>
      <c r="O1460" t="s">
        <v>127</v>
      </c>
    </row>
    <row r="1461" spans="1:15" hidden="1" x14ac:dyDescent="0.35">
      <c r="A1461" t="s">
        <v>33</v>
      </c>
      <c r="B1461">
        <v>2018</v>
      </c>
      <c r="C1461" t="s">
        <v>43</v>
      </c>
      <c r="D1461" s="29">
        <v>43374</v>
      </c>
      <c r="E1461" t="s">
        <v>84</v>
      </c>
      <c r="F1461">
        <v>267.60000000000002</v>
      </c>
      <c r="G1461">
        <v>138.9</v>
      </c>
      <c r="H1461">
        <v>266.8</v>
      </c>
      <c r="I1461">
        <v>138.1</v>
      </c>
      <c r="J1461">
        <v>0.29985007496252297</v>
      </c>
      <c r="K1461">
        <v>0.57929036929761868</v>
      </c>
      <c r="L1461" t="s">
        <v>112</v>
      </c>
      <c r="M1461" t="s">
        <v>113</v>
      </c>
      <c r="N1461">
        <v>10</v>
      </c>
      <c r="O1461" t="s">
        <v>127</v>
      </c>
    </row>
    <row r="1462" spans="1:15" hidden="1" x14ac:dyDescent="0.35">
      <c r="A1462" t="s">
        <v>33</v>
      </c>
      <c r="B1462">
        <v>2018</v>
      </c>
      <c r="C1462" t="s">
        <v>43</v>
      </c>
      <c r="D1462" s="29">
        <v>43374</v>
      </c>
      <c r="E1462" t="s">
        <v>21</v>
      </c>
      <c r="F1462">
        <v>133.4</v>
      </c>
      <c r="G1462">
        <v>138.9</v>
      </c>
      <c r="H1462">
        <v>131.19999999999999</v>
      </c>
      <c r="I1462">
        <v>138.1</v>
      </c>
      <c r="J1462">
        <v>1.6768292682926962</v>
      </c>
      <c r="K1462">
        <v>0.57929036929761868</v>
      </c>
      <c r="L1462" t="s">
        <v>112</v>
      </c>
      <c r="M1462" t="s">
        <v>113</v>
      </c>
      <c r="N1462">
        <v>10</v>
      </c>
      <c r="O1462" t="s">
        <v>127</v>
      </c>
    </row>
    <row r="1463" spans="1:15" hidden="1" x14ac:dyDescent="0.35">
      <c r="A1463" t="s">
        <v>33</v>
      </c>
      <c r="B1463">
        <v>2018</v>
      </c>
      <c r="C1463" t="s">
        <v>43</v>
      </c>
      <c r="D1463" s="29">
        <v>43374</v>
      </c>
      <c r="E1463" t="s">
        <v>23</v>
      </c>
      <c r="F1463">
        <v>136.19999999999999</v>
      </c>
      <c r="G1463">
        <v>138.9</v>
      </c>
      <c r="H1463">
        <v>135.69999999999999</v>
      </c>
      <c r="I1463">
        <v>138.1</v>
      </c>
      <c r="J1463">
        <v>0.36845983787767139</v>
      </c>
      <c r="K1463">
        <v>0.57929036929761868</v>
      </c>
      <c r="L1463" t="s">
        <v>112</v>
      </c>
      <c r="M1463" t="s">
        <v>113</v>
      </c>
      <c r="N1463">
        <v>10</v>
      </c>
      <c r="O1463" t="s">
        <v>127</v>
      </c>
    </row>
    <row r="1464" spans="1:15" hidden="1" x14ac:dyDescent="0.35">
      <c r="A1464" t="s">
        <v>33</v>
      </c>
      <c r="B1464">
        <v>2018</v>
      </c>
      <c r="C1464" t="s">
        <v>43</v>
      </c>
      <c r="D1464" s="29">
        <v>43374</v>
      </c>
      <c r="E1464" t="s">
        <v>75</v>
      </c>
      <c r="F1464">
        <v>1626.5</v>
      </c>
      <c r="G1464">
        <v>138.9</v>
      </c>
      <c r="H1464">
        <v>1620.7</v>
      </c>
      <c r="I1464">
        <v>138.1</v>
      </c>
      <c r="J1464">
        <v>0.35787005614857498</v>
      </c>
      <c r="K1464">
        <v>0.57929036929761868</v>
      </c>
      <c r="L1464" t="s">
        <v>112</v>
      </c>
      <c r="M1464" t="s">
        <v>113</v>
      </c>
      <c r="N1464">
        <v>10</v>
      </c>
      <c r="O1464" t="s">
        <v>127</v>
      </c>
    </row>
    <row r="1465" spans="1:15" hidden="1" x14ac:dyDescent="0.35">
      <c r="A1465" t="s">
        <v>30</v>
      </c>
      <c r="B1465">
        <v>2018</v>
      </c>
      <c r="C1465" t="s">
        <v>43</v>
      </c>
      <c r="D1465" s="29">
        <v>43374</v>
      </c>
      <c r="E1465" t="s">
        <v>17</v>
      </c>
      <c r="F1465">
        <v>445</v>
      </c>
      <c r="G1465">
        <v>142.19999999999999</v>
      </c>
      <c r="H1465">
        <v>449.5</v>
      </c>
      <c r="I1465">
        <v>142.1</v>
      </c>
      <c r="J1465">
        <v>-1.0011123470522802</v>
      </c>
      <c r="K1465">
        <v>7.0372976776913662E-2</v>
      </c>
      <c r="L1465" t="s">
        <v>112</v>
      </c>
      <c r="M1465" t="s">
        <v>113</v>
      </c>
      <c r="N1465">
        <v>10</v>
      </c>
      <c r="O1465" t="s">
        <v>127</v>
      </c>
    </row>
    <row r="1466" spans="1:15" hidden="1" x14ac:dyDescent="0.35">
      <c r="A1466" t="s">
        <v>30</v>
      </c>
      <c r="B1466">
        <v>2018</v>
      </c>
      <c r="C1466" t="s">
        <v>43</v>
      </c>
      <c r="D1466" s="29">
        <v>43374</v>
      </c>
      <c r="E1466" t="s">
        <v>82</v>
      </c>
      <c r="F1466">
        <v>425.40000000000003</v>
      </c>
      <c r="G1466">
        <v>142.19999999999999</v>
      </c>
      <c r="H1466">
        <v>422.80000000000007</v>
      </c>
      <c r="I1466">
        <v>142.1</v>
      </c>
      <c r="J1466">
        <v>0.61494796594133527</v>
      </c>
      <c r="K1466">
        <v>7.0372976776913662E-2</v>
      </c>
      <c r="L1466" t="s">
        <v>112</v>
      </c>
      <c r="M1466" t="s">
        <v>113</v>
      </c>
      <c r="N1466">
        <v>10</v>
      </c>
      <c r="O1466" t="s">
        <v>127</v>
      </c>
    </row>
    <row r="1467" spans="1:15" hidden="1" x14ac:dyDescent="0.35">
      <c r="A1467" t="s">
        <v>30</v>
      </c>
      <c r="B1467">
        <v>2018</v>
      </c>
      <c r="C1467" t="s">
        <v>43</v>
      </c>
      <c r="D1467" s="29">
        <v>43374</v>
      </c>
      <c r="E1467" t="s">
        <v>83</v>
      </c>
      <c r="F1467">
        <v>568.69999999999993</v>
      </c>
      <c r="G1467">
        <v>142.19999999999999</v>
      </c>
      <c r="H1467">
        <v>562.79999999999995</v>
      </c>
      <c r="I1467">
        <v>142.1</v>
      </c>
      <c r="J1467">
        <v>1.0483297796730593</v>
      </c>
      <c r="K1467">
        <v>7.0372976776913662E-2</v>
      </c>
      <c r="L1467" t="s">
        <v>112</v>
      </c>
      <c r="M1467" t="s">
        <v>113</v>
      </c>
      <c r="N1467">
        <v>10</v>
      </c>
      <c r="O1467" t="s">
        <v>127</v>
      </c>
    </row>
    <row r="1468" spans="1:15" hidden="1" x14ac:dyDescent="0.35">
      <c r="A1468" t="s">
        <v>30</v>
      </c>
      <c r="B1468">
        <v>2018</v>
      </c>
      <c r="C1468" t="s">
        <v>43</v>
      </c>
      <c r="D1468" s="29">
        <v>43374</v>
      </c>
      <c r="E1468" t="s">
        <v>84</v>
      </c>
      <c r="F1468">
        <v>287.3</v>
      </c>
      <c r="G1468">
        <v>142.19999999999999</v>
      </c>
      <c r="H1468">
        <v>281.39999999999998</v>
      </c>
      <c r="I1468">
        <v>142.1</v>
      </c>
      <c r="J1468">
        <v>2.096659559346139</v>
      </c>
      <c r="K1468">
        <v>7.0372976776913662E-2</v>
      </c>
      <c r="L1468" t="s">
        <v>112</v>
      </c>
      <c r="M1468" t="s">
        <v>113</v>
      </c>
      <c r="N1468">
        <v>10</v>
      </c>
      <c r="O1468" t="s">
        <v>127</v>
      </c>
    </row>
    <row r="1469" spans="1:15" hidden="1" x14ac:dyDescent="0.35">
      <c r="A1469" t="s">
        <v>30</v>
      </c>
      <c r="B1469">
        <v>2018</v>
      </c>
      <c r="C1469" t="s">
        <v>43</v>
      </c>
      <c r="D1469" s="29">
        <v>43374</v>
      </c>
      <c r="E1469" t="s">
        <v>21</v>
      </c>
      <c r="F1469">
        <v>149.69999999999999</v>
      </c>
      <c r="G1469">
        <v>142.19999999999999</v>
      </c>
      <c r="H1469">
        <v>149</v>
      </c>
      <c r="I1469">
        <v>142.1</v>
      </c>
      <c r="J1469">
        <v>0.46979865771811313</v>
      </c>
      <c r="K1469">
        <v>7.0372976776913662E-2</v>
      </c>
      <c r="L1469" t="s">
        <v>112</v>
      </c>
      <c r="M1469" t="s">
        <v>113</v>
      </c>
      <c r="N1469">
        <v>10</v>
      </c>
      <c r="O1469" t="s">
        <v>127</v>
      </c>
    </row>
    <row r="1470" spans="1:15" hidden="1" x14ac:dyDescent="0.35">
      <c r="A1470" t="s">
        <v>30</v>
      </c>
      <c r="B1470">
        <v>2018</v>
      </c>
      <c r="C1470" t="s">
        <v>43</v>
      </c>
      <c r="D1470" s="29">
        <v>43374</v>
      </c>
      <c r="E1470" t="s">
        <v>23</v>
      </c>
      <c r="F1470">
        <v>144.80000000000001</v>
      </c>
      <c r="G1470">
        <v>142.19999999999999</v>
      </c>
      <c r="H1470">
        <v>140</v>
      </c>
      <c r="I1470">
        <v>142.1</v>
      </c>
      <c r="J1470">
        <v>3.4285714285714364</v>
      </c>
      <c r="K1470">
        <v>7.0372976776913662E-2</v>
      </c>
      <c r="L1470" t="s">
        <v>112</v>
      </c>
      <c r="M1470" t="s">
        <v>113</v>
      </c>
      <c r="N1470">
        <v>10</v>
      </c>
      <c r="O1470" t="s">
        <v>127</v>
      </c>
    </row>
    <row r="1471" spans="1:15" hidden="1" x14ac:dyDescent="0.35">
      <c r="A1471" t="s">
        <v>30</v>
      </c>
      <c r="B1471">
        <v>2018</v>
      </c>
      <c r="C1471" t="s">
        <v>43</v>
      </c>
      <c r="D1471" s="29">
        <v>43374</v>
      </c>
      <c r="E1471" t="s">
        <v>75</v>
      </c>
      <c r="F1471">
        <v>1647.6000000000001</v>
      </c>
      <c r="G1471">
        <v>142.19999999999999</v>
      </c>
      <c r="H1471">
        <v>1666.7000000000003</v>
      </c>
      <c r="I1471">
        <v>142.1</v>
      </c>
      <c r="J1471">
        <v>-1.1459770804583989</v>
      </c>
      <c r="K1471">
        <v>7.0372976776913662E-2</v>
      </c>
      <c r="L1471" t="s">
        <v>112</v>
      </c>
      <c r="M1471" t="s">
        <v>113</v>
      </c>
      <c r="N1471">
        <v>10</v>
      </c>
      <c r="O1471" t="s">
        <v>127</v>
      </c>
    </row>
    <row r="1472" spans="1:15" hidden="1" x14ac:dyDescent="0.35">
      <c r="A1472" t="s">
        <v>34</v>
      </c>
      <c r="B1472">
        <v>2018</v>
      </c>
      <c r="C1472" t="s">
        <v>45</v>
      </c>
      <c r="D1472" s="29">
        <v>43405</v>
      </c>
      <c r="E1472" t="s">
        <v>82</v>
      </c>
      <c r="F1472">
        <v>420.2</v>
      </c>
      <c r="G1472">
        <v>140.80000000000001</v>
      </c>
      <c r="H1472">
        <v>420.2</v>
      </c>
      <c r="I1472">
        <v>140.80000000000001</v>
      </c>
      <c r="J1472">
        <v>0</v>
      </c>
      <c r="K1472">
        <v>0</v>
      </c>
      <c r="L1472" t="s">
        <v>112</v>
      </c>
      <c r="M1472" t="s">
        <v>113</v>
      </c>
      <c r="N1472">
        <v>11</v>
      </c>
      <c r="O1472" t="s">
        <v>114</v>
      </c>
    </row>
    <row r="1473" spans="1:15" hidden="1" x14ac:dyDescent="0.35">
      <c r="A1473" t="s">
        <v>34</v>
      </c>
      <c r="B1473">
        <v>2018</v>
      </c>
      <c r="C1473" t="s">
        <v>45</v>
      </c>
      <c r="D1473" s="29">
        <v>43405</v>
      </c>
      <c r="E1473" t="s">
        <v>84</v>
      </c>
      <c r="F1473">
        <v>278.5</v>
      </c>
      <c r="G1473">
        <v>140.80000000000001</v>
      </c>
      <c r="H1473">
        <v>278.5</v>
      </c>
      <c r="I1473">
        <v>140.80000000000001</v>
      </c>
      <c r="J1473">
        <v>0</v>
      </c>
      <c r="K1473">
        <v>0</v>
      </c>
      <c r="L1473" t="s">
        <v>112</v>
      </c>
      <c r="M1473" t="s">
        <v>113</v>
      </c>
      <c r="N1473">
        <v>11</v>
      </c>
      <c r="O1473" t="s">
        <v>114</v>
      </c>
    </row>
    <row r="1474" spans="1:15" hidden="1" x14ac:dyDescent="0.35">
      <c r="A1474" t="s">
        <v>34</v>
      </c>
      <c r="B1474">
        <v>2018</v>
      </c>
      <c r="C1474" t="s">
        <v>45</v>
      </c>
      <c r="D1474" s="29">
        <v>43405</v>
      </c>
      <c r="E1474" t="s">
        <v>23</v>
      </c>
      <c r="F1474">
        <v>142.1</v>
      </c>
      <c r="G1474">
        <v>140.80000000000001</v>
      </c>
      <c r="H1474">
        <v>142.1</v>
      </c>
      <c r="I1474">
        <v>140.80000000000001</v>
      </c>
      <c r="J1474">
        <v>0</v>
      </c>
      <c r="K1474">
        <v>0</v>
      </c>
      <c r="L1474" t="s">
        <v>112</v>
      </c>
      <c r="M1474" t="s">
        <v>113</v>
      </c>
      <c r="N1474">
        <v>11</v>
      </c>
      <c r="O1474" t="s">
        <v>114</v>
      </c>
    </row>
    <row r="1475" spans="1:15" hidden="1" x14ac:dyDescent="0.35">
      <c r="A1475" t="s">
        <v>34</v>
      </c>
      <c r="B1475">
        <v>2018</v>
      </c>
      <c r="C1475" t="s">
        <v>45</v>
      </c>
      <c r="D1475" s="29">
        <v>43405</v>
      </c>
      <c r="E1475" t="s">
        <v>75</v>
      </c>
      <c r="F1475">
        <v>1642.2000000000003</v>
      </c>
      <c r="G1475">
        <v>140.80000000000001</v>
      </c>
      <c r="H1475">
        <v>1642.6000000000001</v>
      </c>
      <c r="I1475">
        <v>140.80000000000001</v>
      </c>
      <c r="J1475">
        <v>-2.4351637647623495E-2</v>
      </c>
      <c r="K1475">
        <v>0</v>
      </c>
      <c r="L1475" t="s">
        <v>112</v>
      </c>
      <c r="M1475" t="s">
        <v>113</v>
      </c>
      <c r="N1475">
        <v>11</v>
      </c>
      <c r="O1475" t="s">
        <v>114</v>
      </c>
    </row>
    <row r="1476" spans="1:15" hidden="1" x14ac:dyDescent="0.35">
      <c r="A1476" t="s">
        <v>34</v>
      </c>
      <c r="B1476">
        <v>2018</v>
      </c>
      <c r="C1476" t="s">
        <v>45</v>
      </c>
      <c r="D1476" s="29">
        <v>43405</v>
      </c>
      <c r="E1476" t="s">
        <v>17</v>
      </c>
      <c r="F1476">
        <v>433.8</v>
      </c>
      <c r="G1476">
        <v>140.80000000000001</v>
      </c>
      <c r="H1476">
        <v>434</v>
      </c>
      <c r="I1476">
        <v>140.80000000000001</v>
      </c>
      <c r="J1476">
        <v>-4.6082949308753139E-2</v>
      </c>
      <c r="K1476">
        <v>0</v>
      </c>
      <c r="L1476" t="s">
        <v>112</v>
      </c>
      <c r="M1476" t="s">
        <v>113</v>
      </c>
      <c r="N1476">
        <v>11</v>
      </c>
      <c r="O1476" t="s">
        <v>114</v>
      </c>
    </row>
    <row r="1477" spans="1:15" hidden="1" x14ac:dyDescent="0.35">
      <c r="A1477" t="s">
        <v>34</v>
      </c>
      <c r="B1477">
        <v>2018</v>
      </c>
      <c r="C1477" t="s">
        <v>45</v>
      </c>
      <c r="D1477" s="29">
        <v>43405</v>
      </c>
      <c r="E1477" t="s">
        <v>83</v>
      </c>
      <c r="F1477">
        <v>564.6</v>
      </c>
      <c r="G1477">
        <v>140.80000000000001</v>
      </c>
      <c r="H1477">
        <v>564.70000000000005</v>
      </c>
      <c r="I1477">
        <v>140.80000000000001</v>
      </c>
      <c r="J1477">
        <v>-1.7708517797064411E-2</v>
      </c>
      <c r="K1477">
        <v>0</v>
      </c>
      <c r="L1477" t="s">
        <v>112</v>
      </c>
      <c r="M1477" t="s">
        <v>113</v>
      </c>
      <c r="N1477">
        <v>11</v>
      </c>
      <c r="O1477" t="s">
        <v>114</v>
      </c>
    </row>
    <row r="1478" spans="1:15" hidden="1" x14ac:dyDescent="0.35">
      <c r="A1478" t="s">
        <v>34</v>
      </c>
      <c r="B1478">
        <v>2018</v>
      </c>
      <c r="C1478" t="s">
        <v>45</v>
      </c>
      <c r="D1478" s="29">
        <v>43405</v>
      </c>
      <c r="E1478" t="s">
        <v>21</v>
      </c>
      <c r="F1478">
        <v>145.1</v>
      </c>
      <c r="G1478">
        <v>140.80000000000001</v>
      </c>
      <c r="H1478">
        <v>145.30000000000001</v>
      </c>
      <c r="I1478">
        <v>140.80000000000001</v>
      </c>
      <c r="J1478">
        <v>-0.13764624913972268</v>
      </c>
      <c r="K1478">
        <v>0</v>
      </c>
      <c r="L1478" t="s">
        <v>112</v>
      </c>
      <c r="M1478" t="s">
        <v>113</v>
      </c>
      <c r="N1478">
        <v>11</v>
      </c>
      <c r="O1478" t="s">
        <v>114</v>
      </c>
    </row>
    <row r="1479" spans="1:15" hidden="1" x14ac:dyDescent="0.35">
      <c r="A1479" t="s">
        <v>33</v>
      </c>
      <c r="B1479">
        <v>2018</v>
      </c>
      <c r="C1479" t="s">
        <v>45</v>
      </c>
      <c r="D1479" s="29">
        <v>43405</v>
      </c>
      <c r="E1479" t="s">
        <v>17</v>
      </c>
      <c r="F1479">
        <v>413.1</v>
      </c>
      <c r="G1479">
        <v>139</v>
      </c>
      <c r="H1479">
        <v>411</v>
      </c>
      <c r="I1479">
        <v>138.9</v>
      </c>
      <c r="J1479">
        <v>0.51094890510949464</v>
      </c>
      <c r="K1479">
        <v>7.1994240460759043E-2</v>
      </c>
      <c r="L1479" t="s">
        <v>112</v>
      </c>
      <c r="M1479" t="s">
        <v>113</v>
      </c>
      <c r="N1479">
        <v>11</v>
      </c>
      <c r="O1479" t="s">
        <v>114</v>
      </c>
    </row>
    <row r="1480" spans="1:15" hidden="1" x14ac:dyDescent="0.35">
      <c r="A1480" t="s">
        <v>33</v>
      </c>
      <c r="B1480">
        <v>2018</v>
      </c>
      <c r="C1480" t="s">
        <v>45</v>
      </c>
      <c r="D1480" s="29">
        <v>43405</v>
      </c>
      <c r="E1480" t="s">
        <v>82</v>
      </c>
      <c r="F1480">
        <v>414.20000000000005</v>
      </c>
      <c r="G1480">
        <v>139</v>
      </c>
      <c r="H1480">
        <v>415.1</v>
      </c>
      <c r="I1480">
        <v>138.9</v>
      </c>
      <c r="J1480">
        <v>-0.21681522524692295</v>
      </c>
      <c r="K1480">
        <v>7.1994240460759043E-2</v>
      </c>
      <c r="L1480" t="s">
        <v>112</v>
      </c>
      <c r="M1480" t="s">
        <v>113</v>
      </c>
      <c r="N1480">
        <v>11</v>
      </c>
      <c r="O1480" t="s">
        <v>114</v>
      </c>
    </row>
    <row r="1481" spans="1:15" hidden="1" x14ac:dyDescent="0.35">
      <c r="A1481" t="s">
        <v>33</v>
      </c>
      <c r="B1481">
        <v>2018</v>
      </c>
      <c r="C1481" t="s">
        <v>45</v>
      </c>
      <c r="D1481" s="29">
        <v>43405</v>
      </c>
      <c r="E1481" t="s">
        <v>83</v>
      </c>
      <c r="F1481">
        <v>554.20000000000005</v>
      </c>
      <c r="G1481">
        <v>139</v>
      </c>
      <c r="H1481">
        <v>552.70000000000005</v>
      </c>
      <c r="I1481">
        <v>138.9</v>
      </c>
      <c r="J1481">
        <v>0.27139497014655328</v>
      </c>
      <c r="K1481">
        <v>7.1994240460759043E-2</v>
      </c>
      <c r="L1481" t="s">
        <v>112</v>
      </c>
      <c r="M1481" t="s">
        <v>113</v>
      </c>
      <c r="N1481">
        <v>11</v>
      </c>
      <c r="O1481" t="s">
        <v>114</v>
      </c>
    </row>
    <row r="1482" spans="1:15" hidden="1" x14ac:dyDescent="0.35">
      <c r="A1482" t="s">
        <v>33</v>
      </c>
      <c r="B1482">
        <v>2018</v>
      </c>
      <c r="C1482" t="s">
        <v>45</v>
      </c>
      <c r="D1482" s="29">
        <v>43405</v>
      </c>
      <c r="E1482" t="s">
        <v>84</v>
      </c>
      <c r="F1482">
        <v>268</v>
      </c>
      <c r="G1482">
        <v>139</v>
      </c>
      <c r="H1482">
        <v>267.60000000000002</v>
      </c>
      <c r="I1482">
        <v>138.9</v>
      </c>
      <c r="J1482">
        <v>0.14947683109117235</v>
      </c>
      <c r="K1482">
        <v>7.1994240460759043E-2</v>
      </c>
      <c r="L1482" t="s">
        <v>112</v>
      </c>
      <c r="M1482" t="s">
        <v>113</v>
      </c>
      <c r="N1482">
        <v>11</v>
      </c>
      <c r="O1482" t="s">
        <v>114</v>
      </c>
    </row>
    <row r="1483" spans="1:15" hidden="1" x14ac:dyDescent="0.35">
      <c r="A1483" t="s">
        <v>33</v>
      </c>
      <c r="B1483">
        <v>2018</v>
      </c>
      <c r="C1483" t="s">
        <v>45</v>
      </c>
      <c r="D1483" s="29">
        <v>43405</v>
      </c>
      <c r="E1483" t="s">
        <v>21</v>
      </c>
      <c r="F1483">
        <v>136.69999999999999</v>
      </c>
      <c r="G1483">
        <v>139</v>
      </c>
      <c r="H1483">
        <v>133.4</v>
      </c>
      <c r="I1483">
        <v>138.9</v>
      </c>
      <c r="J1483">
        <v>2.4737631184407665</v>
      </c>
      <c r="K1483">
        <v>7.1994240460759043E-2</v>
      </c>
      <c r="L1483" t="s">
        <v>112</v>
      </c>
      <c r="M1483" t="s">
        <v>113</v>
      </c>
      <c r="N1483">
        <v>11</v>
      </c>
      <c r="O1483" t="s">
        <v>114</v>
      </c>
    </row>
    <row r="1484" spans="1:15" hidden="1" x14ac:dyDescent="0.35">
      <c r="A1484" t="s">
        <v>33</v>
      </c>
      <c r="B1484">
        <v>2018</v>
      </c>
      <c r="C1484" t="s">
        <v>45</v>
      </c>
      <c r="D1484" s="29">
        <v>43405</v>
      </c>
      <c r="E1484" t="s">
        <v>23</v>
      </c>
      <c r="F1484">
        <v>136.80000000000001</v>
      </c>
      <c r="G1484">
        <v>139</v>
      </c>
      <c r="H1484">
        <v>136.19999999999999</v>
      </c>
      <c r="I1484">
        <v>138.9</v>
      </c>
      <c r="J1484">
        <v>0.44052863436125017</v>
      </c>
      <c r="K1484">
        <v>7.1994240460759043E-2</v>
      </c>
      <c r="L1484" t="s">
        <v>112</v>
      </c>
      <c r="M1484" t="s">
        <v>113</v>
      </c>
      <c r="N1484">
        <v>11</v>
      </c>
      <c r="O1484" t="s">
        <v>114</v>
      </c>
    </row>
    <row r="1485" spans="1:15" hidden="1" x14ac:dyDescent="0.35">
      <c r="A1485" t="s">
        <v>33</v>
      </c>
      <c r="B1485">
        <v>2018</v>
      </c>
      <c r="C1485" t="s">
        <v>45</v>
      </c>
      <c r="D1485" s="29">
        <v>43405</v>
      </c>
      <c r="E1485" t="s">
        <v>75</v>
      </c>
      <c r="F1485">
        <v>1629.4999999999998</v>
      </c>
      <c r="G1485">
        <v>139</v>
      </c>
      <c r="H1485">
        <v>1626.5</v>
      </c>
      <c r="I1485">
        <v>138.9</v>
      </c>
      <c r="J1485">
        <v>0.18444512757453257</v>
      </c>
      <c r="K1485">
        <v>7.1994240460759043E-2</v>
      </c>
      <c r="L1485" t="s">
        <v>112</v>
      </c>
      <c r="M1485" t="s">
        <v>113</v>
      </c>
      <c r="N1485">
        <v>11</v>
      </c>
      <c r="O1485" t="s">
        <v>114</v>
      </c>
    </row>
    <row r="1486" spans="1:15" hidden="1" x14ac:dyDescent="0.35">
      <c r="A1486" t="s">
        <v>30</v>
      </c>
      <c r="B1486">
        <v>2018</v>
      </c>
      <c r="C1486" t="s">
        <v>45</v>
      </c>
      <c r="D1486" s="29">
        <v>43405</v>
      </c>
      <c r="E1486" t="s">
        <v>17</v>
      </c>
      <c r="F1486">
        <v>448</v>
      </c>
      <c r="G1486">
        <v>142.4</v>
      </c>
      <c r="H1486">
        <v>445</v>
      </c>
      <c r="I1486">
        <v>142.19999999999999</v>
      </c>
      <c r="J1486">
        <v>0.6741573033707865</v>
      </c>
      <c r="K1486">
        <v>0.14064697609002605</v>
      </c>
      <c r="L1486" t="s">
        <v>112</v>
      </c>
      <c r="M1486" t="s">
        <v>113</v>
      </c>
      <c r="N1486">
        <v>11</v>
      </c>
      <c r="O1486" t="s">
        <v>114</v>
      </c>
    </row>
    <row r="1487" spans="1:15" hidden="1" x14ac:dyDescent="0.35">
      <c r="A1487" t="s">
        <v>30</v>
      </c>
      <c r="B1487">
        <v>2018</v>
      </c>
      <c r="C1487" t="s">
        <v>45</v>
      </c>
      <c r="D1487" s="29">
        <v>43405</v>
      </c>
      <c r="E1487" t="s">
        <v>82</v>
      </c>
      <c r="F1487">
        <v>427.40000000000003</v>
      </c>
      <c r="G1487">
        <v>142.4</v>
      </c>
      <c r="H1487">
        <v>425.40000000000003</v>
      </c>
      <c r="I1487">
        <v>142.19999999999999</v>
      </c>
      <c r="J1487">
        <v>0.47014574518100605</v>
      </c>
      <c r="K1487">
        <v>0.14064697609002605</v>
      </c>
      <c r="L1487" t="s">
        <v>112</v>
      </c>
      <c r="M1487" t="s">
        <v>113</v>
      </c>
      <c r="N1487">
        <v>11</v>
      </c>
      <c r="O1487" t="s">
        <v>114</v>
      </c>
    </row>
    <row r="1488" spans="1:15" hidden="1" x14ac:dyDescent="0.35">
      <c r="A1488" t="s">
        <v>30</v>
      </c>
      <c r="B1488">
        <v>2018</v>
      </c>
      <c r="C1488" t="s">
        <v>45</v>
      </c>
      <c r="D1488" s="29">
        <v>43405</v>
      </c>
      <c r="E1488" t="s">
        <v>83</v>
      </c>
      <c r="F1488">
        <v>575.6</v>
      </c>
      <c r="G1488">
        <v>142.4</v>
      </c>
      <c r="H1488">
        <v>568.69999999999993</v>
      </c>
      <c r="I1488">
        <v>142.19999999999999</v>
      </c>
      <c r="J1488">
        <v>1.2132934763495853</v>
      </c>
      <c r="K1488">
        <v>0.14064697609002605</v>
      </c>
      <c r="L1488" t="s">
        <v>112</v>
      </c>
      <c r="M1488" t="s">
        <v>113</v>
      </c>
      <c r="N1488">
        <v>11</v>
      </c>
      <c r="O1488" t="s">
        <v>114</v>
      </c>
    </row>
    <row r="1489" spans="1:15" hidden="1" x14ac:dyDescent="0.35">
      <c r="A1489" t="s">
        <v>30</v>
      </c>
      <c r="B1489">
        <v>2018</v>
      </c>
      <c r="C1489" t="s">
        <v>45</v>
      </c>
      <c r="D1489" s="29">
        <v>43405</v>
      </c>
      <c r="E1489" t="s">
        <v>84</v>
      </c>
      <c r="F1489">
        <v>288.10000000000002</v>
      </c>
      <c r="G1489">
        <v>142.4</v>
      </c>
      <c r="H1489">
        <v>287.3</v>
      </c>
      <c r="I1489">
        <v>142.19999999999999</v>
      </c>
      <c r="J1489">
        <v>0.27845457709711496</v>
      </c>
      <c r="K1489">
        <v>0.14064697609002605</v>
      </c>
      <c r="L1489" t="s">
        <v>112</v>
      </c>
      <c r="M1489" t="s">
        <v>113</v>
      </c>
      <c r="N1489">
        <v>11</v>
      </c>
      <c r="O1489" t="s">
        <v>114</v>
      </c>
    </row>
    <row r="1490" spans="1:15" hidden="1" x14ac:dyDescent="0.35">
      <c r="A1490" t="s">
        <v>30</v>
      </c>
      <c r="B1490">
        <v>2018</v>
      </c>
      <c r="C1490" t="s">
        <v>45</v>
      </c>
      <c r="D1490" s="29">
        <v>43405</v>
      </c>
      <c r="E1490" t="s">
        <v>21</v>
      </c>
      <c r="F1490">
        <v>150.30000000000001</v>
      </c>
      <c r="G1490">
        <v>142.4</v>
      </c>
      <c r="H1490">
        <v>149.69999999999999</v>
      </c>
      <c r="I1490">
        <v>142.19999999999999</v>
      </c>
      <c r="J1490">
        <v>0.40080160320642805</v>
      </c>
      <c r="K1490">
        <v>0.14064697609002605</v>
      </c>
      <c r="L1490" t="s">
        <v>112</v>
      </c>
      <c r="M1490" t="s">
        <v>113</v>
      </c>
      <c r="N1490">
        <v>11</v>
      </c>
      <c r="O1490" t="s">
        <v>114</v>
      </c>
    </row>
    <row r="1491" spans="1:15" hidden="1" x14ac:dyDescent="0.35">
      <c r="A1491" t="s">
        <v>30</v>
      </c>
      <c r="B1491">
        <v>2018</v>
      </c>
      <c r="C1491" t="s">
        <v>45</v>
      </c>
      <c r="D1491" s="29">
        <v>43405</v>
      </c>
      <c r="E1491" t="s">
        <v>23</v>
      </c>
      <c r="F1491">
        <v>145.4</v>
      </c>
      <c r="G1491">
        <v>142.4</v>
      </c>
      <c r="H1491">
        <v>144.80000000000001</v>
      </c>
      <c r="I1491">
        <v>142.19999999999999</v>
      </c>
      <c r="J1491">
        <v>0.41436464088397396</v>
      </c>
      <c r="K1491">
        <v>0.14064697609002605</v>
      </c>
      <c r="L1491" t="s">
        <v>112</v>
      </c>
      <c r="M1491" t="s">
        <v>113</v>
      </c>
      <c r="N1491">
        <v>11</v>
      </c>
      <c r="O1491" t="s">
        <v>114</v>
      </c>
    </row>
    <row r="1492" spans="1:15" hidden="1" x14ac:dyDescent="0.35">
      <c r="A1492" t="s">
        <v>30</v>
      </c>
      <c r="B1492">
        <v>2018</v>
      </c>
      <c r="C1492" t="s">
        <v>45</v>
      </c>
      <c r="D1492" s="29">
        <v>43405</v>
      </c>
      <c r="E1492" t="s">
        <v>75</v>
      </c>
      <c r="F1492">
        <v>1649.9999999999995</v>
      </c>
      <c r="G1492">
        <v>142.4</v>
      </c>
      <c r="H1492">
        <v>1647.6000000000001</v>
      </c>
      <c r="I1492">
        <v>142.19999999999999</v>
      </c>
      <c r="J1492">
        <v>0.14566642388925763</v>
      </c>
      <c r="K1492">
        <v>0.14064697609002605</v>
      </c>
      <c r="L1492" t="s">
        <v>112</v>
      </c>
      <c r="M1492" t="s">
        <v>113</v>
      </c>
      <c r="N1492">
        <v>11</v>
      </c>
      <c r="O1492" t="s">
        <v>114</v>
      </c>
    </row>
    <row r="1493" spans="1:15" hidden="1" x14ac:dyDescent="0.35">
      <c r="A1493" t="s">
        <v>34</v>
      </c>
      <c r="B1493">
        <v>2018</v>
      </c>
      <c r="C1493" t="s">
        <v>46</v>
      </c>
      <c r="D1493" s="29">
        <v>43435</v>
      </c>
      <c r="E1493" t="s">
        <v>23</v>
      </c>
      <c r="F1493">
        <v>144.9</v>
      </c>
      <c r="G1493">
        <v>140.1</v>
      </c>
      <c r="H1493">
        <v>142.1</v>
      </c>
      <c r="I1493">
        <v>140.80000000000001</v>
      </c>
      <c r="J1493">
        <v>1.9704433497537026</v>
      </c>
      <c r="K1493">
        <v>-0.49715909090910293</v>
      </c>
      <c r="L1493" t="s">
        <v>112</v>
      </c>
      <c r="M1493" t="s">
        <v>113</v>
      </c>
      <c r="N1493">
        <v>12</v>
      </c>
      <c r="O1493" t="s">
        <v>131</v>
      </c>
    </row>
    <row r="1494" spans="1:15" hidden="1" x14ac:dyDescent="0.35">
      <c r="A1494" t="s">
        <v>34</v>
      </c>
      <c r="B1494">
        <v>2018</v>
      </c>
      <c r="C1494" t="s">
        <v>46</v>
      </c>
      <c r="D1494" s="29">
        <v>43435</v>
      </c>
      <c r="E1494" t="s">
        <v>21</v>
      </c>
      <c r="F1494">
        <v>142.69999999999999</v>
      </c>
      <c r="G1494">
        <v>140.1</v>
      </c>
      <c r="H1494">
        <v>145.1</v>
      </c>
      <c r="I1494">
        <v>140.80000000000001</v>
      </c>
      <c r="J1494">
        <v>-1.6540317022742976</v>
      </c>
      <c r="K1494">
        <v>-0.49715909090910293</v>
      </c>
      <c r="L1494" t="s">
        <v>112</v>
      </c>
      <c r="M1494" t="s">
        <v>113</v>
      </c>
      <c r="N1494">
        <v>12</v>
      </c>
      <c r="O1494" t="s">
        <v>131</v>
      </c>
    </row>
    <row r="1495" spans="1:15" hidden="1" x14ac:dyDescent="0.35">
      <c r="A1495" t="s">
        <v>34</v>
      </c>
      <c r="B1495">
        <v>2018</v>
      </c>
      <c r="C1495" t="s">
        <v>46</v>
      </c>
      <c r="D1495" s="29">
        <v>43435</v>
      </c>
      <c r="E1495" t="s">
        <v>84</v>
      </c>
      <c r="F1495">
        <v>280</v>
      </c>
      <c r="G1495">
        <v>140.1</v>
      </c>
      <c r="H1495">
        <v>278.5</v>
      </c>
      <c r="I1495">
        <v>140.80000000000001</v>
      </c>
      <c r="J1495">
        <v>0.53859964093357271</v>
      </c>
      <c r="K1495">
        <v>-0.49715909090910293</v>
      </c>
      <c r="L1495" t="s">
        <v>112</v>
      </c>
      <c r="M1495" t="s">
        <v>113</v>
      </c>
      <c r="N1495">
        <v>12</v>
      </c>
      <c r="O1495" t="s">
        <v>131</v>
      </c>
    </row>
    <row r="1496" spans="1:15" hidden="1" x14ac:dyDescent="0.35">
      <c r="A1496" t="s">
        <v>34</v>
      </c>
      <c r="B1496">
        <v>2018</v>
      </c>
      <c r="C1496" t="s">
        <v>46</v>
      </c>
      <c r="D1496" s="29">
        <v>43435</v>
      </c>
      <c r="E1496" t="s">
        <v>83</v>
      </c>
      <c r="F1496">
        <v>565.79999999999995</v>
      </c>
      <c r="G1496">
        <v>140.1</v>
      </c>
      <c r="H1496">
        <v>564.6</v>
      </c>
      <c r="I1496">
        <v>140.80000000000001</v>
      </c>
      <c r="J1496">
        <v>0.21253985122209207</v>
      </c>
      <c r="K1496">
        <v>-0.49715909090910293</v>
      </c>
      <c r="L1496" t="s">
        <v>112</v>
      </c>
      <c r="M1496" t="s">
        <v>113</v>
      </c>
      <c r="N1496">
        <v>12</v>
      </c>
      <c r="O1496" t="s">
        <v>131</v>
      </c>
    </row>
    <row r="1497" spans="1:15" hidden="1" x14ac:dyDescent="0.35">
      <c r="A1497" t="s">
        <v>34</v>
      </c>
      <c r="B1497">
        <v>2018</v>
      </c>
      <c r="C1497" t="s">
        <v>46</v>
      </c>
      <c r="D1497" s="29">
        <v>43435</v>
      </c>
      <c r="E1497" t="s">
        <v>82</v>
      </c>
      <c r="F1497">
        <v>420.20000000000005</v>
      </c>
      <c r="G1497">
        <v>140.1</v>
      </c>
      <c r="H1497">
        <v>420.2</v>
      </c>
      <c r="I1497">
        <v>140.80000000000001</v>
      </c>
      <c r="J1497">
        <v>1.352770558324798E-14</v>
      </c>
      <c r="K1497">
        <v>-0.49715909090910293</v>
      </c>
      <c r="L1497" t="s">
        <v>112</v>
      </c>
      <c r="M1497" t="s">
        <v>113</v>
      </c>
      <c r="N1497">
        <v>12</v>
      </c>
      <c r="O1497" t="s">
        <v>131</v>
      </c>
    </row>
    <row r="1498" spans="1:15" hidden="1" x14ac:dyDescent="0.35">
      <c r="A1498" t="s">
        <v>34</v>
      </c>
      <c r="B1498">
        <v>2018</v>
      </c>
      <c r="C1498" t="s">
        <v>46</v>
      </c>
      <c r="D1498" s="29">
        <v>43435</v>
      </c>
      <c r="E1498" t="s">
        <v>17</v>
      </c>
      <c r="F1498">
        <v>434.3</v>
      </c>
      <c r="G1498">
        <v>140.1</v>
      </c>
      <c r="H1498">
        <v>433.8</v>
      </c>
      <c r="I1498">
        <v>140.80000000000001</v>
      </c>
      <c r="J1498">
        <v>0.11526048870447211</v>
      </c>
      <c r="K1498">
        <v>-0.49715909090910293</v>
      </c>
      <c r="L1498" t="s">
        <v>112</v>
      </c>
      <c r="M1498" t="s">
        <v>113</v>
      </c>
      <c r="N1498">
        <v>12</v>
      </c>
      <c r="O1498" t="s">
        <v>131</v>
      </c>
    </row>
    <row r="1499" spans="1:15" hidden="1" x14ac:dyDescent="0.35">
      <c r="A1499" t="s">
        <v>34</v>
      </c>
      <c r="B1499">
        <v>2018</v>
      </c>
      <c r="C1499" t="s">
        <v>46</v>
      </c>
      <c r="D1499" s="29">
        <v>43435</v>
      </c>
      <c r="E1499" t="s">
        <v>75</v>
      </c>
      <c r="F1499">
        <v>1628.9999999999998</v>
      </c>
      <c r="G1499">
        <v>140.1</v>
      </c>
      <c r="H1499">
        <v>1642.2000000000003</v>
      </c>
      <c r="I1499">
        <v>140.80000000000001</v>
      </c>
      <c r="J1499">
        <v>-0.80379978078190828</v>
      </c>
      <c r="K1499">
        <v>-0.49715909090910293</v>
      </c>
      <c r="L1499" t="s">
        <v>112</v>
      </c>
      <c r="M1499" t="s">
        <v>113</v>
      </c>
      <c r="N1499">
        <v>12</v>
      </c>
      <c r="O1499" t="s">
        <v>131</v>
      </c>
    </row>
    <row r="1500" spans="1:15" hidden="1" x14ac:dyDescent="0.35">
      <c r="A1500" t="s">
        <v>33</v>
      </c>
      <c r="B1500">
        <v>2018</v>
      </c>
      <c r="C1500" t="s">
        <v>46</v>
      </c>
      <c r="D1500" s="29">
        <v>43435</v>
      </c>
      <c r="E1500" t="s">
        <v>17</v>
      </c>
      <c r="F1500">
        <v>413.8</v>
      </c>
      <c r="G1500">
        <v>138</v>
      </c>
      <c r="H1500">
        <v>413.1</v>
      </c>
      <c r="I1500">
        <v>139</v>
      </c>
      <c r="J1500">
        <v>0.16945049624787911</v>
      </c>
      <c r="K1500">
        <v>-0.71942446043165476</v>
      </c>
      <c r="L1500" t="s">
        <v>112</v>
      </c>
      <c r="M1500" t="s">
        <v>113</v>
      </c>
      <c r="N1500">
        <v>12</v>
      </c>
      <c r="O1500" t="s">
        <v>131</v>
      </c>
    </row>
    <row r="1501" spans="1:15" hidden="1" x14ac:dyDescent="0.35">
      <c r="A1501" t="s">
        <v>33</v>
      </c>
      <c r="B1501">
        <v>2018</v>
      </c>
      <c r="C1501" t="s">
        <v>46</v>
      </c>
      <c r="D1501" s="29">
        <v>43435</v>
      </c>
      <c r="E1501" t="s">
        <v>82</v>
      </c>
      <c r="F1501">
        <v>411.8</v>
      </c>
      <c r="G1501">
        <v>138</v>
      </c>
      <c r="H1501">
        <v>414.20000000000005</v>
      </c>
      <c r="I1501">
        <v>139</v>
      </c>
      <c r="J1501">
        <v>-0.57943022694351365</v>
      </c>
      <c r="K1501">
        <v>-0.71942446043165476</v>
      </c>
      <c r="L1501" t="s">
        <v>112</v>
      </c>
      <c r="M1501" t="s">
        <v>113</v>
      </c>
      <c r="N1501">
        <v>12</v>
      </c>
      <c r="O1501" t="s">
        <v>131</v>
      </c>
    </row>
    <row r="1502" spans="1:15" hidden="1" x14ac:dyDescent="0.35">
      <c r="A1502" t="s">
        <v>33</v>
      </c>
      <c r="B1502">
        <v>2018</v>
      </c>
      <c r="C1502" t="s">
        <v>46</v>
      </c>
      <c r="D1502" s="29">
        <v>43435</v>
      </c>
      <c r="E1502" t="s">
        <v>83</v>
      </c>
      <c r="F1502">
        <v>555.20000000000005</v>
      </c>
      <c r="G1502">
        <v>138</v>
      </c>
      <c r="H1502">
        <v>554.20000000000005</v>
      </c>
      <c r="I1502">
        <v>139</v>
      </c>
      <c r="J1502">
        <v>0.18044027426921688</v>
      </c>
      <c r="K1502">
        <v>-0.71942446043165476</v>
      </c>
      <c r="L1502" t="s">
        <v>112</v>
      </c>
      <c r="M1502" t="s">
        <v>113</v>
      </c>
      <c r="N1502">
        <v>12</v>
      </c>
      <c r="O1502" t="s">
        <v>131</v>
      </c>
    </row>
    <row r="1503" spans="1:15" hidden="1" x14ac:dyDescent="0.35">
      <c r="A1503" t="s">
        <v>33</v>
      </c>
      <c r="B1503">
        <v>2018</v>
      </c>
      <c r="C1503" t="s">
        <v>46</v>
      </c>
      <c r="D1503" s="29">
        <v>43435</v>
      </c>
      <c r="E1503" t="s">
        <v>84</v>
      </c>
      <c r="F1503">
        <v>267.89999999999998</v>
      </c>
      <c r="G1503">
        <v>138</v>
      </c>
      <c r="H1503">
        <v>268</v>
      </c>
      <c r="I1503">
        <v>139</v>
      </c>
      <c r="J1503">
        <v>-3.7313432835829378E-2</v>
      </c>
      <c r="K1503">
        <v>-0.71942446043165476</v>
      </c>
      <c r="L1503" t="s">
        <v>112</v>
      </c>
      <c r="M1503" t="s">
        <v>113</v>
      </c>
      <c r="N1503">
        <v>12</v>
      </c>
      <c r="O1503" t="s">
        <v>131</v>
      </c>
    </row>
    <row r="1504" spans="1:15" hidden="1" x14ac:dyDescent="0.35">
      <c r="A1504" t="s">
        <v>33</v>
      </c>
      <c r="B1504">
        <v>2018</v>
      </c>
      <c r="C1504" t="s">
        <v>46</v>
      </c>
      <c r="D1504" s="29">
        <v>43435</v>
      </c>
      <c r="E1504" t="s">
        <v>21</v>
      </c>
      <c r="F1504">
        <v>132.4</v>
      </c>
      <c r="G1504">
        <v>138</v>
      </c>
      <c r="H1504">
        <v>136.69999999999999</v>
      </c>
      <c r="I1504">
        <v>139</v>
      </c>
      <c r="J1504">
        <v>-3.1455742501828698</v>
      </c>
      <c r="K1504">
        <v>-0.71942446043165476</v>
      </c>
      <c r="L1504" t="s">
        <v>112</v>
      </c>
      <c r="M1504" t="s">
        <v>113</v>
      </c>
      <c r="N1504">
        <v>12</v>
      </c>
      <c r="O1504" t="s">
        <v>131</v>
      </c>
    </row>
    <row r="1505" spans="1:15" hidden="1" x14ac:dyDescent="0.35">
      <c r="A1505" t="s">
        <v>33</v>
      </c>
      <c r="B1505">
        <v>2018</v>
      </c>
      <c r="C1505" t="s">
        <v>46</v>
      </c>
      <c r="D1505" s="29">
        <v>43435</v>
      </c>
      <c r="E1505" t="s">
        <v>23</v>
      </c>
      <c r="F1505">
        <v>137.30000000000001</v>
      </c>
      <c r="G1505">
        <v>138</v>
      </c>
      <c r="H1505">
        <v>136.80000000000001</v>
      </c>
      <c r="I1505">
        <v>139</v>
      </c>
      <c r="J1505">
        <v>0.36549707602339176</v>
      </c>
      <c r="K1505">
        <v>-0.71942446043165476</v>
      </c>
      <c r="L1505" t="s">
        <v>112</v>
      </c>
      <c r="M1505" t="s">
        <v>113</v>
      </c>
      <c r="N1505">
        <v>12</v>
      </c>
      <c r="O1505" t="s">
        <v>131</v>
      </c>
    </row>
    <row r="1506" spans="1:15" hidden="1" x14ac:dyDescent="0.35">
      <c r="A1506" t="s">
        <v>33</v>
      </c>
      <c r="B1506">
        <v>2018</v>
      </c>
      <c r="C1506" t="s">
        <v>46</v>
      </c>
      <c r="D1506" s="29">
        <v>43435</v>
      </c>
      <c r="E1506" t="s">
        <v>75</v>
      </c>
      <c r="F1506">
        <v>1618.5</v>
      </c>
      <c r="G1506">
        <v>138</v>
      </c>
      <c r="H1506">
        <v>1629.4999999999998</v>
      </c>
      <c r="I1506">
        <v>139</v>
      </c>
      <c r="J1506">
        <v>-0.67505369745319266</v>
      </c>
      <c r="K1506">
        <v>-0.71942446043165476</v>
      </c>
      <c r="L1506" t="s">
        <v>112</v>
      </c>
      <c r="M1506" t="s">
        <v>113</v>
      </c>
      <c r="N1506">
        <v>12</v>
      </c>
      <c r="O1506" t="s">
        <v>131</v>
      </c>
    </row>
    <row r="1507" spans="1:15" hidden="1" x14ac:dyDescent="0.35">
      <c r="A1507" t="s">
        <v>30</v>
      </c>
      <c r="B1507">
        <v>2018</v>
      </c>
      <c r="C1507" t="s">
        <v>46</v>
      </c>
      <c r="D1507" s="29">
        <v>43435</v>
      </c>
      <c r="E1507" t="s">
        <v>17</v>
      </c>
      <c r="F1507">
        <v>448.3</v>
      </c>
      <c r="G1507">
        <v>141.9</v>
      </c>
      <c r="H1507">
        <v>448</v>
      </c>
      <c r="I1507">
        <v>142.4</v>
      </c>
      <c r="J1507">
        <v>6.6964285714288252E-2</v>
      </c>
      <c r="K1507">
        <v>-0.35112359550561795</v>
      </c>
      <c r="L1507" t="s">
        <v>112</v>
      </c>
      <c r="M1507" t="s">
        <v>113</v>
      </c>
      <c r="N1507">
        <v>12</v>
      </c>
      <c r="O1507" t="s">
        <v>131</v>
      </c>
    </row>
    <row r="1508" spans="1:15" hidden="1" x14ac:dyDescent="0.35">
      <c r="A1508" t="s">
        <v>30</v>
      </c>
      <c r="B1508">
        <v>2018</v>
      </c>
      <c r="C1508" t="s">
        <v>46</v>
      </c>
      <c r="D1508" s="29">
        <v>43435</v>
      </c>
      <c r="E1508" t="s">
        <v>82</v>
      </c>
      <c r="F1508">
        <v>430.5</v>
      </c>
      <c r="G1508">
        <v>141.9</v>
      </c>
      <c r="H1508">
        <v>427.40000000000003</v>
      </c>
      <c r="I1508">
        <v>142.4</v>
      </c>
      <c r="J1508">
        <v>0.72531586335984222</v>
      </c>
      <c r="K1508">
        <v>-0.35112359550561795</v>
      </c>
      <c r="L1508" t="s">
        <v>112</v>
      </c>
      <c r="M1508" t="s">
        <v>113</v>
      </c>
      <c r="N1508">
        <v>12</v>
      </c>
      <c r="O1508" t="s">
        <v>131</v>
      </c>
    </row>
    <row r="1509" spans="1:15" hidden="1" x14ac:dyDescent="0.35">
      <c r="A1509" t="s">
        <v>30</v>
      </c>
      <c r="B1509">
        <v>2018</v>
      </c>
      <c r="C1509" t="s">
        <v>46</v>
      </c>
      <c r="D1509" s="29">
        <v>43435</v>
      </c>
      <c r="E1509" t="s">
        <v>83</v>
      </c>
      <c r="F1509">
        <v>576.70000000000005</v>
      </c>
      <c r="G1509">
        <v>141.9</v>
      </c>
      <c r="H1509">
        <v>575.6</v>
      </c>
      <c r="I1509">
        <v>142.4</v>
      </c>
      <c r="J1509">
        <v>0.19110493398193584</v>
      </c>
      <c r="K1509">
        <v>-0.35112359550561795</v>
      </c>
      <c r="L1509" t="s">
        <v>112</v>
      </c>
      <c r="M1509" t="s">
        <v>113</v>
      </c>
      <c r="N1509">
        <v>12</v>
      </c>
      <c r="O1509" t="s">
        <v>131</v>
      </c>
    </row>
    <row r="1510" spans="1:15" hidden="1" x14ac:dyDescent="0.35">
      <c r="A1510" t="s">
        <v>30</v>
      </c>
      <c r="B1510">
        <v>2018</v>
      </c>
      <c r="C1510" t="s">
        <v>46</v>
      </c>
      <c r="D1510" s="29">
        <v>43435</v>
      </c>
      <c r="E1510" t="s">
        <v>84</v>
      </c>
      <c r="F1510">
        <v>291.10000000000002</v>
      </c>
      <c r="G1510">
        <v>141.9</v>
      </c>
      <c r="H1510">
        <v>288.10000000000002</v>
      </c>
      <c r="I1510">
        <v>142.4</v>
      </c>
      <c r="J1510">
        <v>1.0413051023950017</v>
      </c>
      <c r="K1510">
        <v>-0.35112359550561795</v>
      </c>
      <c r="L1510" t="s">
        <v>112</v>
      </c>
      <c r="M1510" t="s">
        <v>113</v>
      </c>
      <c r="N1510">
        <v>12</v>
      </c>
      <c r="O1510" t="s">
        <v>131</v>
      </c>
    </row>
    <row r="1511" spans="1:15" hidden="1" x14ac:dyDescent="0.35">
      <c r="A1511" t="s">
        <v>30</v>
      </c>
      <c r="B1511">
        <v>2018</v>
      </c>
      <c r="C1511" t="s">
        <v>46</v>
      </c>
      <c r="D1511" s="29">
        <v>43435</v>
      </c>
      <c r="E1511" t="s">
        <v>21</v>
      </c>
      <c r="F1511">
        <v>149</v>
      </c>
      <c r="G1511">
        <v>141.9</v>
      </c>
      <c r="H1511">
        <v>150.30000000000001</v>
      </c>
      <c r="I1511">
        <v>142.4</v>
      </c>
      <c r="J1511">
        <v>-0.86493679308051308</v>
      </c>
      <c r="K1511">
        <v>-0.35112359550561795</v>
      </c>
      <c r="L1511" t="s">
        <v>112</v>
      </c>
      <c r="M1511" t="s">
        <v>113</v>
      </c>
      <c r="N1511">
        <v>12</v>
      </c>
      <c r="O1511" t="s">
        <v>131</v>
      </c>
    </row>
    <row r="1512" spans="1:15" hidden="1" x14ac:dyDescent="0.35">
      <c r="A1512" t="s">
        <v>30</v>
      </c>
      <c r="B1512">
        <v>2018</v>
      </c>
      <c r="C1512" t="s">
        <v>46</v>
      </c>
      <c r="D1512" s="29">
        <v>43435</v>
      </c>
      <c r="E1512" t="s">
        <v>23</v>
      </c>
      <c r="F1512">
        <v>149.6</v>
      </c>
      <c r="G1512">
        <v>141.9</v>
      </c>
      <c r="H1512">
        <v>145.4</v>
      </c>
      <c r="I1512">
        <v>142.4</v>
      </c>
      <c r="J1512">
        <v>2.8885832187070073</v>
      </c>
      <c r="K1512">
        <v>-0.35112359550561795</v>
      </c>
      <c r="L1512" t="s">
        <v>112</v>
      </c>
      <c r="M1512" t="s">
        <v>113</v>
      </c>
      <c r="N1512">
        <v>12</v>
      </c>
      <c r="O1512" t="s">
        <v>131</v>
      </c>
    </row>
    <row r="1513" spans="1:15" hidden="1" x14ac:dyDescent="0.35">
      <c r="A1513" t="s">
        <v>30</v>
      </c>
      <c r="B1513">
        <v>2018</v>
      </c>
      <c r="C1513" t="s">
        <v>46</v>
      </c>
      <c r="D1513" s="29">
        <v>43435</v>
      </c>
      <c r="E1513" t="s">
        <v>75</v>
      </c>
      <c r="F1513">
        <v>1635.3000000000002</v>
      </c>
      <c r="G1513">
        <v>141.9</v>
      </c>
      <c r="H1513">
        <v>1649.9999999999995</v>
      </c>
      <c r="I1513">
        <v>142.4</v>
      </c>
      <c r="J1513">
        <v>-0.89090909090905268</v>
      </c>
      <c r="K1513">
        <v>-0.35112359550561795</v>
      </c>
      <c r="L1513" t="s">
        <v>112</v>
      </c>
      <c r="M1513" t="s">
        <v>113</v>
      </c>
      <c r="N1513">
        <v>12</v>
      </c>
      <c r="O1513" t="s">
        <v>131</v>
      </c>
    </row>
    <row r="1514" spans="1:15" hidden="1" x14ac:dyDescent="0.35">
      <c r="A1514" t="s">
        <v>33</v>
      </c>
      <c r="B1514">
        <v>2019</v>
      </c>
      <c r="C1514" t="s">
        <v>31</v>
      </c>
      <c r="D1514" s="29">
        <v>43466</v>
      </c>
      <c r="E1514" t="s">
        <v>75</v>
      </c>
      <c r="F1514">
        <v>1616.2000000000003</v>
      </c>
      <c r="G1514">
        <v>138</v>
      </c>
      <c r="H1514">
        <v>1618.5</v>
      </c>
      <c r="I1514">
        <v>138</v>
      </c>
      <c r="J1514">
        <v>-0.14210688909482405</v>
      </c>
      <c r="K1514">
        <v>0</v>
      </c>
      <c r="L1514" t="s">
        <v>123</v>
      </c>
      <c r="M1514" t="s">
        <v>110</v>
      </c>
      <c r="N1514">
        <v>1</v>
      </c>
      <c r="O1514" t="s">
        <v>122</v>
      </c>
    </row>
    <row r="1515" spans="1:15" hidden="1" x14ac:dyDescent="0.35">
      <c r="A1515" t="s">
        <v>33</v>
      </c>
      <c r="B1515">
        <v>2019</v>
      </c>
      <c r="C1515" t="s">
        <v>31</v>
      </c>
      <c r="D1515" s="29">
        <v>43466</v>
      </c>
      <c r="E1515" t="s">
        <v>17</v>
      </c>
      <c r="F1515">
        <v>414.5</v>
      </c>
      <c r="G1515">
        <v>138</v>
      </c>
      <c r="H1515">
        <v>413.8</v>
      </c>
      <c r="I1515">
        <v>138</v>
      </c>
      <c r="J1515">
        <v>0.16916384726920944</v>
      </c>
      <c r="K1515">
        <v>0</v>
      </c>
      <c r="L1515" t="s">
        <v>123</v>
      </c>
      <c r="M1515" t="s">
        <v>110</v>
      </c>
      <c r="N1515">
        <v>1</v>
      </c>
      <c r="O1515" t="s">
        <v>122</v>
      </c>
    </row>
    <row r="1516" spans="1:15" hidden="1" x14ac:dyDescent="0.35">
      <c r="A1516" t="s">
        <v>33</v>
      </c>
      <c r="B1516">
        <v>2019</v>
      </c>
      <c r="C1516" t="s">
        <v>31</v>
      </c>
      <c r="D1516" s="29">
        <v>43466</v>
      </c>
      <c r="E1516" t="s">
        <v>82</v>
      </c>
      <c r="F1516">
        <v>412.9</v>
      </c>
      <c r="G1516">
        <v>138</v>
      </c>
      <c r="H1516">
        <v>411.8</v>
      </c>
      <c r="I1516">
        <v>138</v>
      </c>
      <c r="J1516">
        <v>0.2671199611461792</v>
      </c>
      <c r="K1516">
        <v>0</v>
      </c>
      <c r="L1516" t="s">
        <v>123</v>
      </c>
      <c r="M1516" t="s">
        <v>110</v>
      </c>
      <c r="N1516">
        <v>1</v>
      </c>
      <c r="O1516" t="s">
        <v>122</v>
      </c>
    </row>
    <row r="1517" spans="1:15" hidden="1" x14ac:dyDescent="0.35">
      <c r="A1517" t="s">
        <v>33</v>
      </c>
      <c r="B1517">
        <v>2019</v>
      </c>
      <c r="C1517" t="s">
        <v>31</v>
      </c>
      <c r="D1517" s="29">
        <v>43466</v>
      </c>
      <c r="E1517" t="s">
        <v>83</v>
      </c>
      <c r="F1517">
        <v>556.39999999999986</v>
      </c>
      <c r="G1517">
        <v>138</v>
      </c>
      <c r="H1517">
        <v>555.20000000000005</v>
      </c>
      <c r="I1517">
        <v>138</v>
      </c>
      <c r="J1517">
        <v>0.2161383285302266</v>
      </c>
      <c r="K1517">
        <v>0</v>
      </c>
      <c r="L1517" t="s">
        <v>123</v>
      </c>
      <c r="M1517" t="s">
        <v>110</v>
      </c>
      <c r="N1517">
        <v>1</v>
      </c>
      <c r="O1517" t="s">
        <v>122</v>
      </c>
    </row>
    <row r="1518" spans="1:15" hidden="1" x14ac:dyDescent="0.35">
      <c r="A1518" t="s">
        <v>33</v>
      </c>
      <c r="B1518">
        <v>2019</v>
      </c>
      <c r="C1518" t="s">
        <v>31</v>
      </c>
      <c r="D1518" s="29">
        <v>43466</v>
      </c>
      <c r="E1518" t="s">
        <v>84</v>
      </c>
      <c r="F1518">
        <v>268.10000000000002</v>
      </c>
      <c r="G1518">
        <v>138</v>
      </c>
      <c r="H1518">
        <v>267.89999999999998</v>
      </c>
      <c r="I1518">
        <v>138</v>
      </c>
      <c r="J1518">
        <v>7.4654721911177863E-2</v>
      </c>
      <c r="K1518">
        <v>0</v>
      </c>
      <c r="L1518" t="s">
        <v>123</v>
      </c>
      <c r="M1518" t="s">
        <v>110</v>
      </c>
      <c r="N1518">
        <v>1</v>
      </c>
      <c r="O1518" t="s">
        <v>122</v>
      </c>
    </row>
    <row r="1519" spans="1:15" hidden="1" x14ac:dyDescent="0.35">
      <c r="A1519" t="s">
        <v>33</v>
      </c>
      <c r="B1519">
        <v>2019</v>
      </c>
      <c r="C1519" t="s">
        <v>31</v>
      </c>
      <c r="D1519" s="29">
        <v>43466</v>
      </c>
      <c r="E1519" t="s">
        <v>21</v>
      </c>
      <c r="F1519">
        <v>128.6</v>
      </c>
      <c r="G1519">
        <v>138</v>
      </c>
      <c r="H1519">
        <v>132.4</v>
      </c>
      <c r="I1519">
        <v>138</v>
      </c>
      <c r="J1519">
        <v>-2.8700906344410959</v>
      </c>
      <c r="K1519">
        <v>0</v>
      </c>
      <c r="L1519" t="s">
        <v>123</v>
      </c>
      <c r="M1519" t="s">
        <v>110</v>
      </c>
      <c r="N1519">
        <v>1</v>
      </c>
      <c r="O1519" t="s">
        <v>122</v>
      </c>
    </row>
    <row r="1520" spans="1:15" hidden="1" x14ac:dyDescent="0.35">
      <c r="A1520" t="s">
        <v>33</v>
      </c>
      <c r="B1520">
        <v>2019</v>
      </c>
      <c r="C1520" t="s">
        <v>31</v>
      </c>
      <c r="D1520" s="29">
        <v>43466</v>
      </c>
      <c r="E1520" t="s">
        <v>23</v>
      </c>
      <c r="F1520">
        <v>137.80000000000001</v>
      </c>
      <c r="G1520">
        <v>138</v>
      </c>
      <c r="H1520">
        <v>137.30000000000001</v>
      </c>
      <c r="I1520">
        <v>138</v>
      </c>
      <c r="J1520">
        <v>0.36416605972323374</v>
      </c>
      <c r="K1520">
        <v>0</v>
      </c>
      <c r="L1520" t="s">
        <v>123</v>
      </c>
      <c r="M1520" t="s">
        <v>110</v>
      </c>
      <c r="N1520">
        <v>1</v>
      </c>
      <c r="O1520" t="s">
        <v>122</v>
      </c>
    </row>
    <row r="1521" spans="1:15" hidden="1" x14ac:dyDescent="0.35">
      <c r="A1521" t="s">
        <v>34</v>
      </c>
      <c r="B1521">
        <v>2019</v>
      </c>
      <c r="C1521" t="s">
        <v>31</v>
      </c>
      <c r="D1521" s="29">
        <v>43466</v>
      </c>
      <c r="E1521" t="s">
        <v>23</v>
      </c>
      <c r="F1521">
        <v>145.1</v>
      </c>
      <c r="G1521">
        <v>139.6</v>
      </c>
      <c r="H1521">
        <v>144.9</v>
      </c>
      <c r="I1521">
        <v>140.1</v>
      </c>
      <c r="J1521">
        <v>0.13802622498273887</v>
      </c>
      <c r="K1521">
        <v>-0.3568879371877231</v>
      </c>
      <c r="L1521" t="s">
        <v>123</v>
      </c>
      <c r="M1521" t="s">
        <v>110</v>
      </c>
      <c r="N1521">
        <v>1</v>
      </c>
      <c r="O1521" t="s">
        <v>122</v>
      </c>
    </row>
    <row r="1522" spans="1:15" hidden="1" x14ac:dyDescent="0.35">
      <c r="A1522" t="s">
        <v>34</v>
      </c>
      <c r="B1522">
        <v>2019</v>
      </c>
      <c r="C1522" t="s">
        <v>31</v>
      </c>
      <c r="D1522" s="29">
        <v>43466</v>
      </c>
      <c r="E1522" t="s">
        <v>21</v>
      </c>
      <c r="F1522">
        <v>139.5</v>
      </c>
      <c r="G1522">
        <v>139.6</v>
      </c>
      <c r="H1522">
        <v>142.69999999999999</v>
      </c>
      <c r="I1522">
        <v>140.1</v>
      </c>
      <c r="J1522">
        <v>-2.2424667133847156</v>
      </c>
      <c r="K1522">
        <v>-0.3568879371877231</v>
      </c>
      <c r="L1522" t="s">
        <v>123</v>
      </c>
      <c r="M1522" t="s">
        <v>110</v>
      </c>
      <c r="N1522">
        <v>1</v>
      </c>
      <c r="O1522" t="s">
        <v>122</v>
      </c>
    </row>
    <row r="1523" spans="1:15" hidden="1" x14ac:dyDescent="0.35">
      <c r="A1523" t="s">
        <v>34</v>
      </c>
      <c r="B1523">
        <v>2019</v>
      </c>
      <c r="C1523" t="s">
        <v>31</v>
      </c>
      <c r="D1523" s="29">
        <v>43466</v>
      </c>
      <c r="E1523" t="s">
        <v>84</v>
      </c>
      <c r="F1523">
        <v>280.5</v>
      </c>
      <c r="G1523">
        <v>139.6</v>
      </c>
      <c r="H1523">
        <v>280</v>
      </c>
      <c r="I1523">
        <v>140.1</v>
      </c>
      <c r="J1523">
        <v>0.17857142857142858</v>
      </c>
      <c r="K1523">
        <v>-0.3568879371877231</v>
      </c>
      <c r="L1523" t="s">
        <v>123</v>
      </c>
      <c r="M1523" t="s">
        <v>110</v>
      </c>
      <c r="N1523">
        <v>1</v>
      </c>
      <c r="O1523" t="s">
        <v>122</v>
      </c>
    </row>
    <row r="1524" spans="1:15" hidden="1" x14ac:dyDescent="0.35">
      <c r="A1524" t="s">
        <v>34</v>
      </c>
      <c r="B1524">
        <v>2019</v>
      </c>
      <c r="C1524" t="s">
        <v>31</v>
      </c>
      <c r="D1524" s="29">
        <v>43466</v>
      </c>
      <c r="E1524" t="s">
        <v>83</v>
      </c>
      <c r="F1524">
        <v>566</v>
      </c>
      <c r="G1524">
        <v>139.6</v>
      </c>
      <c r="H1524">
        <v>565.79999999999995</v>
      </c>
      <c r="I1524">
        <v>140.1</v>
      </c>
      <c r="J1524">
        <v>3.5348179568760248E-2</v>
      </c>
      <c r="K1524">
        <v>-0.3568879371877231</v>
      </c>
      <c r="L1524" t="s">
        <v>123</v>
      </c>
      <c r="M1524" t="s">
        <v>110</v>
      </c>
      <c r="N1524">
        <v>1</v>
      </c>
      <c r="O1524" t="s">
        <v>122</v>
      </c>
    </row>
    <row r="1525" spans="1:15" hidden="1" x14ac:dyDescent="0.35">
      <c r="A1525" t="s">
        <v>34</v>
      </c>
      <c r="B1525">
        <v>2019</v>
      </c>
      <c r="C1525" t="s">
        <v>31</v>
      </c>
      <c r="D1525" s="29">
        <v>43466</v>
      </c>
      <c r="E1525" t="s">
        <v>82</v>
      </c>
      <c r="F1525">
        <v>421.2</v>
      </c>
      <c r="G1525">
        <v>139.6</v>
      </c>
      <c r="H1525">
        <v>420.20000000000005</v>
      </c>
      <c r="I1525">
        <v>140.1</v>
      </c>
      <c r="J1525">
        <v>0.23798191337456998</v>
      </c>
      <c r="K1525">
        <v>-0.3568879371877231</v>
      </c>
      <c r="L1525" t="s">
        <v>123</v>
      </c>
      <c r="M1525" t="s">
        <v>110</v>
      </c>
      <c r="N1525">
        <v>1</v>
      </c>
      <c r="O1525" t="s">
        <v>122</v>
      </c>
    </row>
    <row r="1526" spans="1:15" hidden="1" x14ac:dyDescent="0.35">
      <c r="A1526" t="s">
        <v>34</v>
      </c>
      <c r="B1526">
        <v>2019</v>
      </c>
      <c r="C1526" t="s">
        <v>31</v>
      </c>
      <c r="D1526" s="29">
        <v>43466</v>
      </c>
      <c r="E1526" t="s">
        <v>17</v>
      </c>
      <c r="F1526">
        <v>433</v>
      </c>
      <c r="G1526">
        <v>139.6</v>
      </c>
      <c r="H1526">
        <v>434.3</v>
      </c>
      <c r="I1526">
        <v>140.1</v>
      </c>
      <c r="J1526">
        <v>-0.29933225880727865</v>
      </c>
      <c r="K1526">
        <v>-0.3568879371877231</v>
      </c>
      <c r="L1526" t="s">
        <v>123</v>
      </c>
      <c r="M1526" t="s">
        <v>110</v>
      </c>
      <c r="N1526">
        <v>1</v>
      </c>
      <c r="O1526" t="s">
        <v>122</v>
      </c>
    </row>
    <row r="1527" spans="1:15" hidden="1" x14ac:dyDescent="0.35">
      <c r="A1527" t="s">
        <v>34</v>
      </c>
      <c r="B1527">
        <v>2019</v>
      </c>
      <c r="C1527" t="s">
        <v>31</v>
      </c>
      <c r="D1527" s="29">
        <v>43466</v>
      </c>
      <c r="E1527" t="s">
        <v>75</v>
      </c>
      <c r="F1527">
        <v>1620.1</v>
      </c>
      <c r="G1527">
        <v>139.6</v>
      </c>
      <c r="H1527">
        <v>1628.9999999999998</v>
      </c>
      <c r="I1527">
        <v>140.1</v>
      </c>
      <c r="J1527">
        <v>-0.54634745242479221</v>
      </c>
      <c r="K1527">
        <v>-0.3568879371877231</v>
      </c>
      <c r="L1527" t="s">
        <v>123</v>
      </c>
      <c r="M1527" t="s">
        <v>110</v>
      </c>
      <c r="N1527">
        <v>1</v>
      </c>
      <c r="O1527" t="s">
        <v>122</v>
      </c>
    </row>
    <row r="1528" spans="1:15" hidden="1" x14ac:dyDescent="0.35">
      <c r="A1528" t="s">
        <v>30</v>
      </c>
      <c r="B1528">
        <v>2019</v>
      </c>
      <c r="C1528" t="s">
        <v>31</v>
      </c>
      <c r="D1528" s="29">
        <v>43466</v>
      </c>
      <c r="E1528" t="s">
        <v>17</v>
      </c>
      <c r="F1528">
        <v>445.6</v>
      </c>
      <c r="G1528">
        <v>141</v>
      </c>
      <c r="H1528">
        <v>448.3</v>
      </c>
      <c r="I1528">
        <v>141.9</v>
      </c>
      <c r="J1528">
        <v>-0.60227526210126892</v>
      </c>
      <c r="K1528">
        <v>-0.63424947145877775</v>
      </c>
      <c r="L1528" t="s">
        <v>123</v>
      </c>
      <c r="M1528" t="s">
        <v>110</v>
      </c>
      <c r="N1528">
        <v>1</v>
      </c>
      <c r="O1528" t="s">
        <v>122</v>
      </c>
    </row>
    <row r="1529" spans="1:15" hidden="1" x14ac:dyDescent="0.35">
      <c r="A1529" t="s">
        <v>30</v>
      </c>
      <c r="B1529">
        <v>2019</v>
      </c>
      <c r="C1529" t="s">
        <v>31</v>
      </c>
      <c r="D1529" s="29">
        <v>43466</v>
      </c>
      <c r="E1529" t="s">
        <v>82</v>
      </c>
      <c r="F1529">
        <v>431.49999999999994</v>
      </c>
      <c r="G1529">
        <v>141</v>
      </c>
      <c r="H1529">
        <v>430.5</v>
      </c>
      <c r="I1529">
        <v>141.9</v>
      </c>
      <c r="J1529">
        <v>0.23228803716607277</v>
      </c>
      <c r="K1529">
        <v>-0.63424947145877775</v>
      </c>
      <c r="L1529" t="s">
        <v>123</v>
      </c>
      <c r="M1529" t="s">
        <v>110</v>
      </c>
      <c r="N1529">
        <v>1</v>
      </c>
      <c r="O1529" t="s">
        <v>122</v>
      </c>
    </row>
    <row r="1530" spans="1:15" hidden="1" x14ac:dyDescent="0.35">
      <c r="A1530" t="s">
        <v>30</v>
      </c>
      <c r="B1530">
        <v>2019</v>
      </c>
      <c r="C1530" t="s">
        <v>31</v>
      </c>
      <c r="D1530" s="29">
        <v>43466</v>
      </c>
      <c r="E1530" t="s">
        <v>83</v>
      </c>
      <c r="F1530">
        <v>576.1</v>
      </c>
      <c r="G1530">
        <v>141</v>
      </c>
      <c r="H1530">
        <v>576.70000000000005</v>
      </c>
      <c r="I1530">
        <v>141.9</v>
      </c>
      <c r="J1530">
        <v>-0.10404022888850749</v>
      </c>
      <c r="K1530">
        <v>-0.63424947145877775</v>
      </c>
      <c r="L1530" t="s">
        <v>123</v>
      </c>
      <c r="M1530" t="s">
        <v>110</v>
      </c>
      <c r="N1530">
        <v>1</v>
      </c>
      <c r="O1530" t="s">
        <v>122</v>
      </c>
    </row>
    <row r="1531" spans="1:15" hidden="1" x14ac:dyDescent="0.35">
      <c r="A1531" t="s">
        <v>30</v>
      </c>
      <c r="B1531">
        <v>2019</v>
      </c>
      <c r="C1531" t="s">
        <v>31</v>
      </c>
      <c r="D1531" s="29">
        <v>43466</v>
      </c>
      <c r="E1531" t="s">
        <v>84</v>
      </c>
      <c r="F1531">
        <v>291.79999999999995</v>
      </c>
      <c r="G1531">
        <v>141</v>
      </c>
      <c r="H1531">
        <v>291.10000000000002</v>
      </c>
      <c r="I1531">
        <v>141.9</v>
      </c>
      <c r="J1531">
        <v>0.24046719340430497</v>
      </c>
      <c r="K1531">
        <v>-0.63424947145877775</v>
      </c>
      <c r="L1531" t="s">
        <v>123</v>
      </c>
      <c r="M1531" t="s">
        <v>110</v>
      </c>
      <c r="N1531">
        <v>1</v>
      </c>
      <c r="O1531" t="s">
        <v>122</v>
      </c>
    </row>
    <row r="1532" spans="1:15" hidden="1" x14ac:dyDescent="0.35">
      <c r="A1532" t="s">
        <v>30</v>
      </c>
      <c r="B1532">
        <v>2019</v>
      </c>
      <c r="C1532" t="s">
        <v>31</v>
      </c>
      <c r="D1532" s="29">
        <v>43466</v>
      </c>
      <c r="E1532" t="s">
        <v>21</v>
      </c>
      <c r="F1532">
        <v>146.19999999999999</v>
      </c>
      <c r="G1532">
        <v>141</v>
      </c>
      <c r="H1532">
        <v>149</v>
      </c>
      <c r="I1532">
        <v>141.9</v>
      </c>
      <c r="J1532">
        <v>-1.8791946308724907</v>
      </c>
      <c r="K1532">
        <v>-0.63424947145877775</v>
      </c>
      <c r="L1532" t="s">
        <v>123</v>
      </c>
      <c r="M1532" t="s">
        <v>110</v>
      </c>
      <c r="N1532">
        <v>1</v>
      </c>
      <c r="O1532" t="s">
        <v>122</v>
      </c>
    </row>
    <row r="1533" spans="1:15" hidden="1" x14ac:dyDescent="0.35">
      <c r="A1533" t="s">
        <v>30</v>
      </c>
      <c r="B1533">
        <v>2019</v>
      </c>
      <c r="C1533" t="s">
        <v>31</v>
      </c>
      <c r="D1533" s="29">
        <v>43466</v>
      </c>
      <c r="E1533" t="s">
        <v>23</v>
      </c>
      <c r="F1533">
        <v>149.6</v>
      </c>
      <c r="G1533">
        <v>141</v>
      </c>
      <c r="H1533">
        <v>149.6</v>
      </c>
      <c r="I1533">
        <v>141.9</v>
      </c>
      <c r="J1533">
        <v>0</v>
      </c>
      <c r="K1533">
        <v>-0.63424947145877775</v>
      </c>
      <c r="L1533" t="s">
        <v>123</v>
      </c>
      <c r="M1533" t="s">
        <v>110</v>
      </c>
      <c r="N1533">
        <v>1</v>
      </c>
      <c r="O1533" t="s">
        <v>122</v>
      </c>
    </row>
    <row r="1534" spans="1:15" hidden="1" x14ac:dyDescent="0.35">
      <c r="A1534" t="s">
        <v>30</v>
      </c>
      <c r="B1534">
        <v>2019</v>
      </c>
      <c r="C1534" t="s">
        <v>31</v>
      </c>
      <c r="D1534" s="29">
        <v>43466</v>
      </c>
      <c r="E1534" t="s">
        <v>75</v>
      </c>
      <c r="F1534">
        <v>1622.6000000000001</v>
      </c>
      <c r="G1534">
        <v>141</v>
      </c>
      <c r="H1534">
        <v>1635.3000000000002</v>
      </c>
      <c r="I1534">
        <v>141.9</v>
      </c>
      <c r="J1534">
        <v>-0.77661591145355857</v>
      </c>
      <c r="K1534">
        <v>-0.63424947145877775</v>
      </c>
      <c r="L1534" t="s">
        <v>123</v>
      </c>
      <c r="M1534" t="s">
        <v>110</v>
      </c>
      <c r="N1534">
        <v>1</v>
      </c>
      <c r="O1534" t="s">
        <v>122</v>
      </c>
    </row>
    <row r="1535" spans="1:15" hidden="1" x14ac:dyDescent="0.35">
      <c r="A1535" t="s">
        <v>30</v>
      </c>
      <c r="B1535">
        <v>2019</v>
      </c>
      <c r="C1535" t="s">
        <v>35</v>
      </c>
      <c r="D1535" s="29">
        <v>43497</v>
      </c>
      <c r="E1535" t="s">
        <v>75</v>
      </c>
      <c r="F1535">
        <v>1622.4</v>
      </c>
      <c r="G1535">
        <v>141</v>
      </c>
      <c r="H1535">
        <v>1622.6000000000001</v>
      </c>
      <c r="I1535">
        <v>141</v>
      </c>
      <c r="J1535">
        <v>-1.232589670898838E-2</v>
      </c>
      <c r="K1535">
        <v>0</v>
      </c>
      <c r="L1535" t="s">
        <v>123</v>
      </c>
      <c r="M1535" t="s">
        <v>110</v>
      </c>
      <c r="N1535">
        <v>2</v>
      </c>
      <c r="O1535" t="s">
        <v>126</v>
      </c>
    </row>
    <row r="1536" spans="1:15" hidden="1" x14ac:dyDescent="0.35">
      <c r="A1536" t="s">
        <v>30</v>
      </c>
      <c r="B1536">
        <v>2019</v>
      </c>
      <c r="C1536" t="s">
        <v>35</v>
      </c>
      <c r="D1536" s="29">
        <v>43497</v>
      </c>
      <c r="E1536" t="s">
        <v>17</v>
      </c>
      <c r="F1536">
        <v>446.5</v>
      </c>
      <c r="G1536">
        <v>141</v>
      </c>
      <c r="H1536">
        <v>445.6</v>
      </c>
      <c r="I1536">
        <v>141</v>
      </c>
      <c r="J1536">
        <v>0.20197486535008463</v>
      </c>
      <c r="K1536">
        <v>0</v>
      </c>
      <c r="L1536" t="s">
        <v>123</v>
      </c>
      <c r="M1536" t="s">
        <v>110</v>
      </c>
      <c r="N1536">
        <v>2</v>
      </c>
      <c r="O1536" t="s">
        <v>126</v>
      </c>
    </row>
    <row r="1537" spans="1:15" hidden="1" x14ac:dyDescent="0.35">
      <c r="A1537" t="s">
        <v>30</v>
      </c>
      <c r="B1537">
        <v>2019</v>
      </c>
      <c r="C1537" t="s">
        <v>35</v>
      </c>
      <c r="D1537" s="29">
        <v>43497</v>
      </c>
      <c r="E1537" t="s">
        <v>82</v>
      </c>
      <c r="F1537">
        <v>433.2</v>
      </c>
      <c r="G1537">
        <v>141</v>
      </c>
      <c r="H1537">
        <v>431.49999999999994</v>
      </c>
      <c r="I1537">
        <v>141</v>
      </c>
      <c r="J1537">
        <v>0.39397450753187613</v>
      </c>
      <c r="K1537">
        <v>0</v>
      </c>
      <c r="L1537" t="s">
        <v>123</v>
      </c>
      <c r="M1537" t="s">
        <v>110</v>
      </c>
      <c r="N1537">
        <v>2</v>
      </c>
      <c r="O1537" t="s">
        <v>126</v>
      </c>
    </row>
    <row r="1538" spans="1:15" hidden="1" x14ac:dyDescent="0.35">
      <c r="A1538" t="s">
        <v>30</v>
      </c>
      <c r="B1538">
        <v>2019</v>
      </c>
      <c r="C1538" t="s">
        <v>35</v>
      </c>
      <c r="D1538" s="29">
        <v>43497</v>
      </c>
      <c r="E1538" t="s">
        <v>83</v>
      </c>
      <c r="F1538">
        <v>578.5</v>
      </c>
      <c r="G1538">
        <v>141</v>
      </c>
      <c r="H1538">
        <v>576.1</v>
      </c>
      <c r="I1538">
        <v>141</v>
      </c>
      <c r="J1538">
        <v>0.4165943412601939</v>
      </c>
      <c r="K1538">
        <v>0</v>
      </c>
      <c r="L1538" t="s">
        <v>123</v>
      </c>
      <c r="M1538" t="s">
        <v>110</v>
      </c>
      <c r="N1538">
        <v>2</v>
      </c>
      <c r="O1538" t="s">
        <v>126</v>
      </c>
    </row>
    <row r="1539" spans="1:15" hidden="1" x14ac:dyDescent="0.35">
      <c r="A1539" t="s">
        <v>30</v>
      </c>
      <c r="B1539">
        <v>2019</v>
      </c>
      <c r="C1539" t="s">
        <v>35</v>
      </c>
      <c r="D1539" s="29">
        <v>43497</v>
      </c>
      <c r="E1539" t="s">
        <v>84</v>
      </c>
      <c r="F1539">
        <v>292.29999999999995</v>
      </c>
      <c r="G1539">
        <v>141</v>
      </c>
      <c r="H1539">
        <v>291.79999999999995</v>
      </c>
      <c r="I1539">
        <v>141</v>
      </c>
      <c r="J1539">
        <v>0.17135023989033588</v>
      </c>
      <c r="K1539">
        <v>0</v>
      </c>
      <c r="L1539" t="s">
        <v>123</v>
      </c>
      <c r="M1539" t="s">
        <v>110</v>
      </c>
      <c r="N1539">
        <v>2</v>
      </c>
      <c r="O1539" t="s">
        <v>126</v>
      </c>
    </row>
    <row r="1540" spans="1:15" hidden="1" x14ac:dyDescent="0.35">
      <c r="A1540" t="s">
        <v>30</v>
      </c>
      <c r="B1540">
        <v>2019</v>
      </c>
      <c r="C1540" t="s">
        <v>35</v>
      </c>
      <c r="D1540" s="29">
        <v>43497</v>
      </c>
      <c r="E1540" t="s">
        <v>21</v>
      </c>
      <c r="F1540">
        <v>145.30000000000001</v>
      </c>
      <c r="G1540">
        <v>141</v>
      </c>
      <c r="H1540">
        <v>146.19999999999999</v>
      </c>
      <c r="I1540">
        <v>141</v>
      </c>
      <c r="J1540">
        <v>-0.61559507523938251</v>
      </c>
      <c r="K1540">
        <v>0</v>
      </c>
      <c r="L1540" t="s">
        <v>123</v>
      </c>
      <c r="M1540" t="s">
        <v>110</v>
      </c>
      <c r="N1540">
        <v>2</v>
      </c>
      <c r="O1540" t="s">
        <v>126</v>
      </c>
    </row>
    <row r="1541" spans="1:15" hidden="1" x14ac:dyDescent="0.35">
      <c r="A1541" t="s">
        <v>30</v>
      </c>
      <c r="B1541">
        <v>2019</v>
      </c>
      <c r="C1541" t="s">
        <v>35</v>
      </c>
      <c r="D1541" s="29">
        <v>43497</v>
      </c>
      <c r="E1541" t="s">
        <v>23</v>
      </c>
      <c r="F1541">
        <v>149.9</v>
      </c>
      <c r="G1541">
        <v>141</v>
      </c>
      <c r="H1541">
        <v>149.6</v>
      </c>
      <c r="I1541">
        <v>141</v>
      </c>
      <c r="J1541">
        <v>0.20053475935829637</v>
      </c>
      <c r="K1541">
        <v>0</v>
      </c>
      <c r="L1541" t="s">
        <v>123</v>
      </c>
      <c r="M1541" t="s">
        <v>110</v>
      </c>
      <c r="N1541">
        <v>2</v>
      </c>
      <c r="O1541" t="s">
        <v>126</v>
      </c>
    </row>
    <row r="1542" spans="1:15" hidden="1" x14ac:dyDescent="0.35">
      <c r="A1542" t="s">
        <v>34</v>
      </c>
      <c r="B1542">
        <v>2019</v>
      </c>
      <c r="C1542" t="s">
        <v>35</v>
      </c>
      <c r="D1542" s="29">
        <v>43497</v>
      </c>
      <c r="E1542" t="s">
        <v>23</v>
      </c>
      <c r="F1542">
        <v>145.6</v>
      </c>
      <c r="G1542">
        <v>139.9</v>
      </c>
      <c r="H1542">
        <v>145.1</v>
      </c>
      <c r="I1542">
        <v>139.6</v>
      </c>
      <c r="J1542">
        <v>0.34458993797381116</v>
      </c>
      <c r="K1542">
        <v>0.21489971346705686</v>
      </c>
      <c r="L1542" t="s">
        <v>123</v>
      </c>
      <c r="M1542" t="s">
        <v>110</v>
      </c>
      <c r="N1542">
        <v>2</v>
      </c>
      <c r="O1542" t="s">
        <v>126</v>
      </c>
    </row>
    <row r="1543" spans="1:15" hidden="1" x14ac:dyDescent="0.35">
      <c r="A1543" t="s">
        <v>34</v>
      </c>
      <c r="B1543">
        <v>2019</v>
      </c>
      <c r="C1543" t="s">
        <v>35</v>
      </c>
      <c r="D1543" s="29">
        <v>43497</v>
      </c>
      <c r="E1543" t="s">
        <v>21</v>
      </c>
      <c r="F1543">
        <v>138.4</v>
      </c>
      <c r="G1543">
        <v>139.9</v>
      </c>
      <c r="H1543">
        <v>139.5</v>
      </c>
      <c r="I1543">
        <v>139.6</v>
      </c>
      <c r="J1543">
        <v>-0.78853046594981668</v>
      </c>
      <c r="K1543">
        <v>0.21489971346705686</v>
      </c>
      <c r="L1543" t="s">
        <v>123</v>
      </c>
      <c r="M1543" t="s">
        <v>110</v>
      </c>
      <c r="N1543">
        <v>2</v>
      </c>
      <c r="O1543" t="s">
        <v>126</v>
      </c>
    </row>
    <row r="1544" spans="1:15" hidden="1" x14ac:dyDescent="0.35">
      <c r="A1544" t="s">
        <v>34</v>
      </c>
      <c r="B1544">
        <v>2019</v>
      </c>
      <c r="C1544" t="s">
        <v>35</v>
      </c>
      <c r="D1544" s="29">
        <v>43497</v>
      </c>
      <c r="E1544" t="s">
        <v>84</v>
      </c>
      <c r="F1544">
        <v>281.10000000000002</v>
      </c>
      <c r="G1544">
        <v>139.9</v>
      </c>
      <c r="H1544">
        <v>280.5</v>
      </c>
      <c r="I1544">
        <v>139.6</v>
      </c>
      <c r="J1544">
        <v>0.21390374331551615</v>
      </c>
      <c r="K1544">
        <v>0.21489971346705686</v>
      </c>
      <c r="L1544" t="s">
        <v>123</v>
      </c>
      <c r="M1544" t="s">
        <v>110</v>
      </c>
      <c r="N1544">
        <v>2</v>
      </c>
      <c r="O1544" t="s">
        <v>126</v>
      </c>
    </row>
    <row r="1545" spans="1:15" hidden="1" x14ac:dyDescent="0.35">
      <c r="A1545" t="s">
        <v>34</v>
      </c>
      <c r="B1545">
        <v>2019</v>
      </c>
      <c r="C1545" t="s">
        <v>35</v>
      </c>
      <c r="D1545" s="29">
        <v>43497</v>
      </c>
      <c r="E1545" t="s">
        <v>83</v>
      </c>
      <c r="F1545">
        <v>568.20000000000005</v>
      </c>
      <c r="G1545">
        <v>139.9</v>
      </c>
      <c r="H1545">
        <v>566</v>
      </c>
      <c r="I1545">
        <v>139.6</v>
      </c>
      <c r="J1545">
        <v>0.38869257950530839</v>
      </c>
      <c r="K1545">
        <v>0.21489971346705686</v>
      </c>
      <c r="L1545" t="s">
        <v>123</v>
      </c>
      <c r="M1545" t="s">
        <v>110</v>
      </c>
      <c r="N1545">
        <v>2</v>
      </c>
      <c r="O1545" t="s">
        <v>126</v>
      </c>
    </row>
    <row r="1546" spans="1:15" hidden="1" x14ac:dyDescent="0.35">
      <c r="A1546" t="s">
        <v>34</v>
      </c>
      <c r="B1546">
        <v>2019</v>
      </c>
      <c r="C1546" t="s">
        <v>35</v>
      </c>
      <c r="D1546" s="29">
        <v>43497</v>
      </c>
      <c r="E1546" t="s">
        <v>82</v>
      </c>
      <c r="F1546">
        <v>422.7</v>
      </c>
      <c r="G1546">
        <v>139.9</v>
      </c>
      <c r="H1546">
        <v>421.2</v>
      </c>
      <c r="I1546">
        <v>139.6</v>
      </c>
      <c r="J1546">
        <v>0.35612535612535612</v>
      </c>
      <c r="K1546">
        <v>0.21489971346705686</v>
      </c>
      <c r="L1546" t="s">
        <v>123</v>
      </c>
      <c r="M1546" t="s">
        <v>110</v>
      </c>
      <c r="N1546">
        <v>2</v>
      </c>
      <c r="O1546" t="s">
        <v>126</v>
      </c>
    </row>
    <row r="1547" spans="1:15" hidden="1" x14ac:dyDescent="0.35">
      <c r="A1547" t="s">
        <v>34</v>
      </c>
      <c r="B1547">
        <v>2019</v>
      </c>
      <c r="C1547" t="s">
        <v>35</v>
      </c>
      <c r="D1547" s="29">
        <v>43497</v>
      </c>
      <c r="E1547" t="s">
        <v>17</v>
      </c>
      <c r="F1547">
        <v>433.9</v>
      </c>
      <c r="G1547">
        <v>139.9</v>
      </c>
      <c r="H1547">
        <v>433</v>
      </c>
      <c r="I1547">
        <v>139.6</v>
      </c>
      <c r="J1547">
        <v>0.2078521939953758</v>
      </c>
      <c r="K1547">
        <v>0.21489971346705686</v>
      </c>
      <c r="L1547" t="s">
        <v>123</v>
      </c>
      <c r="M1547" t="s">
        <v>110</v>
      </c>
      <c r="N1547">
        <v>2</v>
      </c>
      <c r="O1547" t="s">
        <v>126</v>
      </c>
    </row>
    <row r="1548" spans="1:15" hidden="1" x14ac:dyDescent="0.35">
      <c r="A1548" t="s">
        <v>34</v>
      </c>
      <c r="B1548">
        <v>2019</v>
      </c>
      <c r="C1548" t="s">
        <v>35</v>
      </c>
      <c r="D1548" s="29">
        <v>43497</v>
      </c>
      <c r="E1548" t="s">
        <v>75</v>
      </c>
      <c r="F1548">
        <v>1623.5</v>
      </c>
      <c r="G1548">
        <v>139.9</v>
      </c>
      <c r="H1548">
        <v>1620.1</v>
      </c>
      <c r="I1548">
        <v>139.6</v>
      </c>
      <c r="J1548">
        <v>0.20986358866737187</v>
      </c>
      <c r="K1548">
        <v>0.21489971346705686</v>
      </c>
      <c r="L1548" t="s">
        <v>123</v>
      </c>
      <c r="M1548" t="s">
        <v>110</v>
      </c>
      <c r="N1548">
        <v>2</v>
      </c>
      <c r="O1548" t="s">
        <v>126</v>
      </c>
    </row>
    <row r="1549" spans="1:15" hidden="1" x14ac:dyDescent="0.35">
      <c r="A1549" t="s">
        <v>33</v>
      </c>
      <c r="B1549">
        <v>2019</v>
      </c>
      <c r="C1549" t="s">
        <v>35</v>
      </c>
      <c r="D1549" s="29">
        <v>43497</v>
      </c>
      <c r="E1549" t="s">
        <v>17</v>
      </c>
      <c r="F1549">
        <v>415.5</v>
      </c>
      <c r="G1549">
        <v>138.6</v>
      </c>
      <c r="H1549">
        <v>414.5</v>
      </c>
      <c r="I1549">
        <v>138</v>
      </c>
      <c r="J1549">
        <v>0.24125452352231602</v>
      </c>
      <c r="K1549">
        <v>0.434782608695648</v>
      </c>
      <c r="L1549" t="s">
        <v>123</v>
      </c>
      <c r="M1549" t="s">
        <v>110</v>
      </c>
      <c r="N1549">
        <v>2</v>
      </c>
      <c r="O1549" t="s">
        <v>126</v>
      </c>
    </row>
    <row r="1550" spans="1:15" hidden="1" x14ac:dyDescent="0.35">
      <c r="A1550" t="s">
        <v>33</v>
      </c>
      <c r="B1550">
        <v>2019</v>
      </c>
      <c r="C1550" t="s">
        <v>35</v>
      </c>
      <c r="D1550" s="29">
        <v>43497</v>
      </c>
      <c r="E1550" t="s">
        <v>82</v>
      </c>
      <c r="F1550">
        <v>414.29999999999995</v>
      </c>
      <c r="G1550">
        <v>138.6</v>
      </c>
      <c r="H1550">
        <v>412.9</v>
      </c>
      <c r="I1550">
        <v>138</v>
      </c>
      <c r="J1550">
        <v>0.33906514894647066</v>
      </c>
      <c r="K1550">
        <v>0.434782608695648</v>
      </c>
      <c r="L1550" t="s">
        <v>123</v>
      </c>
      <c r="M1550" t="s">
        <v>110</v>
      </c>
      <c r="N1550">
        <v>2</v>
      </c>
      <c r="O1550" t="s">
        <v>126</v>
      </c>
    </row>
    <row r="1551" spans="1:15" hidden="1" x14ac:dyDescent="0.35">
      <c r="A1551" t="s">
        <v>33</v>
      </c>
      <c r="B1551">
        <v>2019</v>
      </c>
      <c r="C1551" t="s">
        <v>35</v>
      </c>
      <c r="D1551" s="29">
        <v>43497</v>
      </c>
      <c r="E1551" t="s">
        <v>83</v>
      </c>
      <c r="F1551">
        <v>558.40000000000009</v>
      </c>
      <c r="G1551">
        <v>138.6</v>
      </c>
      <c r="H1551">
        <v>556.39999999999986</v>
      </c>
      <c r="I1551">
        <v>138</v>
      </c>
      <c r="J1551">
        <v>0.35945363048170881</v>
      </c>
      <c r="K1551">
        <v>0.434782608695648</v>
      </c>
      <c r="L1551" t="s">
        <v>123</v>
      </c>
      <c r="M1551" t="s">
        <v>110</v>
      </c>
      <c r="N1551">
        <v>2</v>
      </c>
      <c r="O1551" t="s">
        <v>126</v>
      </c>
    </row>
    <row r="1552" spans="1:15" hidden="1" x14ac:dyDescent="0.35">
      <c r="A1552" t="s">
        <v>33</v>
      </c>
      <c r="B1552">
        <v>2019</v>
      </c>
      <c r="C1552" t="s">
        <v>35</v>
      </c>
      <c r="D1552" s="29">
        <v>43497</v>
      </c>
      <c r="E1552" t="s">
        <v>84</v>
      </c>
      <c r="F1552">
        <v>269</v>
      </c>
      <c r="G1552">
        <v>138.6</v>
      </c>
      <c r="H1552">
        <v>268.10000000000002</v>
      </c>
      <c r="I1552">
        <v>138</v>
      </c>
      <c r="J1552">
        <v>0.33569563595672403</v>
      </c>
      <c r="K1552">
        <v>0.434782608695648</v>
      </c>
      <c r="L1552" t="s">
        <v>123</v>
      </c>
      <c r="M1552" t="s">
        <v>110</v>
      </c>
      <c r="N1552">
        <v>2</v>
      </c>
      <c r="O1552" t="s">
        <v>126</v>
      </c>
    </row>
    <row r="1553" spans="1:15" hidden="1" x14ac:dyDescent="0.35">
      <c r="A1553" t="s">
        <v>33</v>
      </c>
      <c r="B1553">
        <v>2019</v>
      </c>
      <c r="C1553" t="s">
        <v>35</v>
      </c>
      <c r="D1553" s="29">
        <v>43497</v>
      </c>
      <c r="E1553" t="s">
        <v>21</v>
      </c>
      <c r="F1553">
        <v>127.1</v>
      </c>
      <c r="G1553">
        <v>138.6</v>
      </c>
      <c r="H1553">
        <v>128.6</v>
      </c>
      <c r="I1553">
        <v>138</v>
      </c>
      <c r="J1553">
        <v>-1.166407465007776</v>
      </c>
      <c r="K1553">
        <v>0.434782608695648</v>
      </c>
      <c r="L1553" t="s">
        <v>123</v>
      </c>
      <c r="M1553" t="s">
        <v>110</v>
      </c>
      <c r="N1553">
        <v>2</v>
      </c>
      <c r="O1553" t="s">
        <v>126</v>
      </c>
    </row>
    <row r="1554" spans="1:15" hidden="1" x14ac:dyDescent="0.35">
      <c r="A1554" t="s">
        <v>33</v>
      </c>
      <c r="B1554">
        <v>2019</v>
      </c>
      <c r="C1554" t="s">
        <v>35</v>
      </c>
      <c r="D1554" s="29">
        <v>43497</v>
      </c>
      <c r="E1554" t="s">
        <v>23</v>
      </c>
      <c r="F1554">
        <v>138.5</v>
      </c>
      <c r="G1554">
        <v>138.6</v>
      </c>
      <c r="H1554">
        <v>137.80000000000001</v>
      </c>
      <c r="I1554">
        <v>138</v>
      </c>
      <c r="J1554">
        <v>0.50798258345427327</v>
      </c>
      <c r="K1554">
        <v>0.434782608695648</v>
      </c>
      <c r="L1554" t="s">
        <v>123</v>
      </c>
      <c r="M1554" t="s">
        <v>110</v>
      </c>
      <c r="N1554">
        <v>2</v>
      </c>
      <c r="O1554" t="s">
        <v>126</v>
      </c>
    </row>
    <row r="1555" spans="1:15" hidden="1" x14ac:dyDescent="0.35">
      <c r="A1555" t="s">
        <v>33</v>
      </c>
      <c r="B1555">
        <v>2019</v>
      </c>
      <c r="C1555" t="s">
        <v>35</v>
      </c>
      <c r="D1555" s="29">
        <v>43497</v>
      </c>
      <c r="E1555" t="s">
        <v>75</v>
      </c>
      <c r="F1555">
        <v>1626.1000000000001</v>
      </c>
      <c r="G1555">
        <v>138.6</v>
      </c>
      <c r="H1555">
        <v>1616.2000000000003</v>
      </c>
      <c r="I1555">
        <v>138</v>
      </c>
      <c r="J1555">
        <v>0.61254795198613177</v>
      </c>
      <c r="K1555">
        <v>0.434782608695648</v>
      </c>
      <c r="L1555" t="s">
        <v>123</v>
      </c>
      <c r="M1555" t="s">
        <v>110</v>
      </c>
      <c r="N1555">
        <v>2</v>
      </c>
      <c r="O1555" t="s">
        <v>126</v>
      </c>
    </row>
    <row r="1556" spans="1:15" hidden="1" x14ac:dyDescent="0.35">
      <c r="A1556" t="s">
        <v>34</v>
      </c>
      <c r="B1556">
        <v>2019</v>
      </c>
      <c r="C1556" t="s">
        <v>36</v>
      </c>
      <c r="D1556" s="29">
        <v>43525</v>
      </c>
      <c r="E1556" t="s">
        <v>23</v>
      </c>
      <c r="F1556">
        <v>146.19999999999999</v>
      </c>
      <c r="G1556">
        <v>140.4</v>
      </c>
      <c r="H1556">
        <v>145.6</v>
      </c>
      <c r="I1556">
        <v>139.9</v>
      </c>
      <c r="J1556">
        <v>0.41208791208790818</v>
      </c>
      <c r="K1556">
        <v>0.35739814152966404</v>
      </c>
      <c r="L1556" t="s">
        <v>123</v>
      </c>
      <c r="M1556" t="s">
        <v>110</v>
      </c>
      <c r="N1556">
        <v>3</v>
      </c>
      <c r="O1556" t="s">
        <v>111</v>
      </c>
    </row>
    <row r="1557" spans="1:15" hidden="1" x14ac:dyDescent="0.35">
      <c r="A1557" t="s">
        <v>34</v>
      </c>
      <c r="B1557">
        <v>2019</v>
      </c>
      <c r="C1557" t="s">
        <v>36</v>
      </c>
      <c r="D1557" s="29">
        <v>43525</v>
      </c>
      <c r="E1557" t="s">
        <v>21</v>
      </c>
      <c r="F1557">
        <v>139.69999999999999</v>
      </c>
      <c r="G1557">
        <v>140.4</v>
      </c>
      <c r="H1557">
        <v>138.4</v>
      </c>
      <c r="I1557">
        <v>139.9</v>
      </c>
      <c r="J1557">
        <v>0.93930635838149046</v>
      </c>
      <c r="K1557">
        <v>0.35739814152966404</v>
      </c>
      <c r="L1557" t="s">
        <v>123</v>
      </c>
      <c r="M1557" t="s">
        <v>110</v>
      </c>
      <c r="N1557">
        <v>3</v>
      </c>
      <c r="O1557" t="s">
        <v>111</v>
      </c>
    </row>
    <row r="1558" spans="1:15" hidden="1" x14ac:dyDescent="0.35">
      <c r="A1558" t="s">
        <v>34</v>
      </c>
      <c r="B1558">
        <v>2019</v>
      </c>
      <c r="C1558" t="s">
        <v>36</v>
      </c>
      <c r="D1558" s="29">
        <v>43525</v>
      </c>
      <c r="E1558" t="s">
        <v>84</v>
      </c>
      <c r="F1558">
        <v>281.5</v>
      </c>
      <c r="G1558">
        <v>140.4</v>
      </c>
      <c r="H1558">
        <v>281.10000000000002</v>
      </c>
      <c r="I1558">
        <v>139.9</v>
      </c>
      <c r="J1558">
        <v>0.14229811454997413</v>
      </c>
      <c r="K1558">
        <v>0.35739814152966404</v>
      </c>
      <c r="L1558" t="s">
        <v>123</v>
      </c>
      <c r="M1558" t="s">
        <v>110</v>
      </c>
      <c r="N1558">
        <v>3</v>
      </c>
      <c r="O1558" t="s">
        <v>111</v>
      </c>
    </row>
    <row r="1559" spans="1:15" hidden="1" x14ac:dyDescent="0.35">
      <c r="A1559" t="s">
        <v>34</v>
      </c>
      <c r="B1559">
        <v>2019</v>
      </c>
      <c r="C1559" t="s">
        <v>36</v>
      </c>
      <c r="D1559" s="29">
        <v>43525</v>
      </c>
      <c r="E1559" t="s">
        <v>83</v>
      </c>
      <c r="F1559">
        <v>568.29999999999995</v>
      </c>
      <c r="G1559">
        <v>140.4</v>
      </c>
      <c r="H1559">
        <v>568.20000000000005</v>
      </c>
      <c r="I1559">
        <v>139.9</v>
      </c>
      <c r="J1559">
        <v>1.7599436818005815E-2</v>
      </c>
      <c r="K1559">
        <v>0.35739814152966404</v>
      </c>
      <c r="L1559" t="s">
        <v>123</v>
      </c>
      <c r="M1559" t="s">
        <v>110</v>
      </c>
      <c r="N1559">
        <v>3</v>
      </c>
      <c r="O1559" t="s">
        <v>111</v>
      </c>
    </row>
    <row r="1560" spans="1:15" hidden="1" x14ac:dyDescent="0.35">
      <c r="A1560" t="s">
        <v>34</v>
      </c>
      <c r="B1560">
        <v>2019</v>
      </c>
      <c r="C1560" t="s">
        <v>36</v>
      </c>
      <c r="D1560" s="29">
        <v>43525</v>
      </c>
      <c r="E1560" t="s">
        <v>82</v>
      </c>
      <c r="F1560">
        <v>423.90000000000003</v>
      </c>
      <c r="G1560">
        <v>140.4</v>
      </c>
      <c r="H1560">
        <v>422.7</v>
      </c>
      <c r="I1560">
        <v>139.9</v>
      </c>
      <c r="J1560">
        <v>0.28388928317957074</v>
      </c>
      <c r="K1560">
        <v>0.35739814152966404</v>
      </c>
      <c r="L1560" t="s">
        <v>123</v>
      </c>
      <c r="M1560" t="s">
        <v>110</v>
      </c>
      <c r="N1560">
        <v>3</v>
      </c>
      <c r="O1560" t="s">
        <v>111</v>
      </c>
    </row>
    <row r="1561" spans="1:15" hidden="1" x14ac:dyDescent="0.35">
      <c r="A1561" t="s">
        <v>34</v>
      </c>
      <c r="B1561">
        <v>2019</v>
      </c>
      <c r="C1561" t="s">
        <v>36</v>
      </c>
      <c r="D1561" s="29">
        <v>43525</v>
      </c>
      <c r="E1561" t="s">
        <v>17</v>
      </c>
      <c r="F1561">
        <v>434.5</v>
      </c>
      <c r="G1561">
        <v>140.4</v>
      </c>
      <c r="H1561">
        <v>433.9</v>
      </c>
      <c r="I1561">
        <v>139.9</v>
      </c>
      <c r="J1561">
        <v>0.13828070984098242</v>
      </c>
      <c r="K1561">
        <v>0.35739814152966404</v>
      </c>
      <c r="L1561" t="s">
        <v>123</v>
      </c>
      <c r="M1561" t="s">
        <v>110</v>
      </c>
      <c r="N1561">
        <v>3</v>
      </c>
      <c r="O1561" t="s">
        <v>111</v>
      </c>
    </row>
    <row r="1562" spans="1:15" hidden="1" x14ac:dyDescent="0.35">
      <c r="A1562" t="s">
        <v>34</v>
      </c>
      <c r="B1562">
        <v>2019</v>
      </c>
      <c r="C1562" t="s">
        <v>36</v>
      </c>
      <c r="D1562" s="29">
        <v>43525</v>
      </c>
      <c r="E1562" t="s">
        <v>75</v>
      </c>
      <c r="F1562">
        <v>1629.2</v>
      </c>
      <c r="G1562">
        <v>140.4</v>
      </c>
      <c r="H1562">
        <v>1623.5</v>
      </c>
      <c r="I1562">
        <v>139.9</v>
      </c>
      <c r="J1562">
        <v>0.35109331690791779</v>
      </c>
      <c r="K1562">
        <v>0.35739814152966404</v>
      </c>
      <c r="L1562" t="s">
        <v>123</v>
      </c>
      <c r="M1562" t="s">
        <v>110</v>
      </c>
      <c r="N1562">
        <v>3</v>
      </c>
      <c r="O1562" t="s">
        <v>111</v>
      </c>
    </row>
    <row r="1563" spans="1:15" hidden="1" x14ac:dyDescent="0.35">
      <c r="A1563" t="s">
        <v>33</v>
      </c>
      <c r="B1563">
        <v>2019</v>
      </c>
      <c r="C1563" t="s">
        <v>36</v>
      </c>
      <c r="D1563" s="29">
        <v>43525</v>
      </c>
      <c r="E1563" t="s">
        <v>17</v>
      </c>
      <c r="F1563">
        <v>416.29999999999995</v>
      </c>
      <c r="G1563">
        <v>139.5</v>
      </c>
      <c r="H1563">
        <v>415.5</v>
      </c>
      <c r="I1563">
        <v>138.6</v>
      </c>
      <c r="J1563">
        <v>0.1925391095066076</v>
      </c>
      <c r="K1563">
        <v>0.64935064935065345</v>
      </c>
      <c r="L1563" t="s">
        <v>123</v>
      </c>
      <c r="M1563" t="s">
        <v>110</v>
      </c>
      <c r="N1563">
        <v>3</v>
      </c>
      <c r="O1563" t="s">
        <v>111</v>
      </c>
    </row>
    <row r="1564" spans="1:15" hidden="1" x14ac:dyDescent="0.35">
      <c r="A1564" t="s">
        <v>33</v>
      </c>
      <c r="B1564">
        <v>2019</v>
      </c>
      <c r="C1564" t="s">
        <v>36</v>
      </c>
      <c r="D1564" s="29">
        <v>43525</v>
      </c>
      <c r="E1564" t="s">
        <v>82</v>
      </c>
      <c r="F1564">
        <v>415.59999999999997</v>
      </c>
      <c r="G1564">
        <v>139.5</v>
      </c>
      <c r="H1564">
        <v>414.29999999999995</v>
      </c>
      <c r="I1564">
        <v>138.6</v>
      </c>
      <c r="J1564">
        <v>0.31378228336954178</v>
      </c>
      <c r="K1564">
        <v>0.64935064935065345</v>
      </c>
      <c r="L1564" t="s">
        <v>123</v>
      </c>
      <c r="M1564" t="s">
        <v>110</v>
      </c>
      <c r="N1564">
        <v>3</v>
      </c>
      <c r="O1564" t="s">
        <v>111</v>
      </c>
    </row>
    <row r="1565" spans="1:15" hidden="1" x14ac:dyDescent="0.35">
      <c r="A1565" t="s">
        <v>33</v>
      </c>
      <c r="B1565">
        <v>2019</v>
      </c>
      <c r="C1565" t="s">
        <v>36</v>
      </c>
      <c r="D1565" s="29">
        <v>43525</v>
      </c>
      <c r="E1565" t="s">
        <v>83</v>
      </c>
      <c r="F1565">
        <v>559.29999999999995</v>
      </c>
      <c r="G1565">
        <v>139.5</v>
      </c>
      <c r="H1565">
        <v>558.40000000000009</v>
      </c>
      <c r="I1565">
        <v>138.6</v>
      </c>
      <c r="J1565">
        <v>0.16117478510026206</v>
      </c>
      <c r="K1565">
        <v>0.64935064935065345</v>
      </c>
      <c r="L1565" t="s">
        <v>123</v>
      </c>
      <c r="M1565" t="s">
        <v>110</v>
      </c>
      <c r="N1565">
        <v>3</v>
      </c>
      <c r="O1565" t="s">
        <v>111</v>
      </c>
    </row>
    <row r="1566" spans="1:15" hidden="1" x14ac:dyDescent="0.35">
      <c r="A1566" t="s">
        <v>33</v>
      </c>
      <c r="B1566">
        <v>2019</v>
      </c>
      <c r="C1566" t="s">
        <v>36</v>
      </c>
      <c r="D1566" s="29">
        <v>43525</v>
      </c>
      <c r="E1566" t="s">
        <v>84</v>
      </c>
      <c r="F1566">
        <v>269.60000000000002</v>
      </c>
      <c r="G1566">
        <v>139.5</v>
      </c>
      <c r="H1566">
        <v>269</v>
      </c>
      <c r="I1566">
        <v>138.6</v>
      </c>
      <c r="J1566">
        <v>0.22304832713755493</v>
      </c>
      <c r="K1566">
        <v>0.64935064935065345</v>
      </c>
      <c r="L1566" t="s">
        <v>123</v>
      </c>
      <c r="M1566" t="s">
        <v>110</v>
      </c>
      <c r="N1566">
        <v>3</v>
      </c>
      <c r="O1566" t="s">
        <v>111</v>
      </c>
    </row>
    <row r="1567" spans="1:15" hidden="1" x14ac:dyDescent="0.35">
      <c r="A1567" t="s">
        <v>33</v>
      </c>
      <c r="B1567">
        <v>2019</v>
      </c>
      <c r="C1567" t="s">
        <v>36</v>
      </c>
      <c r="D1567" s="29">
        <v>43525</v>
      </c>
      <c r="E1567" t="s">
        <v>21</v>
      </c>
      <c r="F1567">
        <v>128.80000000000001</v>
      </c>
      <c r="G1567">
        <v>139.5</v>
      </c>
      <c r="H1567">
        <v>127.1</v>
      </c>
      <c r="I1567">
        <v>138.6</v>
      </c>
      <c r="J1567">
        <v>1.3375295043273148</v>
      </c>
      <c r="K1567">
        <v>0.64935064935065345</v>
      </c>
      <c r="L1567" t="s">
        <v>123</v>
      </c>
      <c r="M1567" t="s">
        <v>110</v>
      </c>
      <c r="N1567">
        <v>3</v>
      </c>
      <c r="O1567" t="s">
        <v>111</v>
      </c>
    </row>
    <row r="1568" spans="1:15" hidden="1" x14ac:dyDescent="0.35">
      <c r="A1568" t="s">
        <v>33</v>
      </c>
      <c r="B1568">
        <v>2019</v>
      </c>
      <c r="C1568" t="s">
        <v>36</v>
      </c>
      <c r="D1568" s="29">
        <v>43525</v>
      </c>
      <c r="E1568" t="s">
        <v>23</v>
      </c>
      <c r="F1568">
        <v>139.19999999999999</v>
      </c>
      <c r="G1568">
        <v>139.5</v>
      </c>
      <c r="H1568">
        <v>138.5</v>
      </c>
      <c r="I1568">
        <v>138.6</v>
      </c>
      <c r="J1568">
        <v>0.50541516245486551</v>
      </c>
      <c r="K1568">
        <v>0.64935064935065345</v>
      </c>
      <c r="L1568" t="s">
        <v>123</v>
      </c>
      <c r="M1568" t="s">
        <v>110</v>
      </c>
      <c r="N1568">
        <v>3</v>
      </c>
      <c r="O1568" t="s">
        <v>111</v>
      </c>
    </row>
    <row r="1569" spans="1:15" hidden="1" x14ac:dyDescent="0.35">
      <c r="A1569" t="s">
        <v>33</v>
      </c>
      <c r="B1569">
        <v>2019</v>
      </c>
      <c r="C1569" t="s">
        <v>36</v>
      </c>
      <c r="D1569" s="29">
        <v>43525</v>
      </c>
      <c r="E1569" t="s">
        <v>75</v>
      </c>
      <c r="F1569">
        <v>1639.9</v>
      </c>
      <c r="G1569">
        <v>139.5</v>
      </c>
      <c r="H1569">
        <v>1626.1000000000001</v>
      </c>
      <c r="I1569">
        <v>138.6</v>
      </c>
      <c r="J1569">
        <v>0.84865629420084587</v>
      </c>
      <c r="K1569">
        <v>0.64935064935065345</v>
      </c>
      <c r="L1569" t="s">
        <v>123</v>
      </c>
      <c r="M1569" t="s">
        <v>110</v>
      </c>
      <c r="N1569">
        <v>3</v>
      </c>
      <c r="O1569" t="s">
        <v>111</v>
      </c>
    </row>
    <row r="1570" spans="1:15" hidden="1" x14ac:dyDescent="0.35">
      <c r="A1570" t="s">
        <v>30</v>
      </c>
      <c r="B1570">
        <v>2019</v>
      </c>
      <c r="C1570" t="s">
        <v>36</v>
      </c>
      <c r="D1570" s="29">
        <v>43525</v>
      </c>
      <c r="E1570" t="s">
        <v>17</v>
      </c>
      <c r="F1570">
        <v>447</v>
      </c>
      <c r="G1570">
        <v>141.19999999999999</v>
      </c>
      <c r="H1570">
        <v>446.5</v>
      </c>
      <c r="I1570">
        <v>141</v>
      </c>
      <c r="J1570">
        <v>0.11198208286674133</v>
      </c>
      <c r="K1570">
        <v>0.14184397163119761</v>
      </c>
      <c r="L1570" t="s">
        <v>123</v>
      </c>
      <c r="M1570" t="s">
        <v>110</v>
      </c>
      <c r="N1570">
        <v>3</v>
      </c>
      <c r="O1570" t="s">
        <v>111</v>
      </c>
    </row>
    <row r="1571" spans="1:15" hidden="1" x14ac:dyDescent="0.35">
      <c r="A1571" t="s">
        <v>30</v>
      </c>
      <c r="B1571">
        <v>2019</v>
      </c>
      <c r="C1571" t="s">
        <v>36</v>
      </c>
      <c r="D1571" s="29">
        <v>43525</v>
      </c>
      <c r="E1571" t="s">
        <v>82</v>
      </c>
      <c r="F1571">
        <v>434.4</v>
      </c>
      <c r="G1571">
        <v>141.19999999999999</v>
      </c>
      <c r="H1571">
        <v>433.2</v>
      </c>
      <c r="I1571">
        <v>141</v>
      </c>
      <c r="J1571">
        <v>0.27700831024930489</v>
      </c>
      <c r="K1571">
        <v>0.14184397163119761</v>
      </c>
      <c r="L1571" t="s">
        <v>123</v>
      </c>
      <c r="M1571" t="s">
        <v>110</v>
      </c>
      <c r="N1571">
        <v>3</v>
      </c>
      <c r="O1571" t="s">
        <v>111</v>
      </c>
    </row>
    <row r="1572" spans="1:15" hidden="1" x14ac:dyDescent="0.35">
      <c r="A1572" t="s">
        <v>30</v>
      </c>
      <c r="B1572">
        <v>2019</v>
      </c>
      <c r="C1572" t="s">
        <v>36</v>
      </c>
      <c r="D1572" s="29">
        <v>43525</v>
      </c>
      <c r="E1572" t="s">
        <v>83</v>
      </c>
      <c r="F1572">
        <v>578.1</v>
      </c>
      <c r="G1572">
        <v>141.19999999999999</v>
      </c>
      <c r="H1572">
        <v>578.5</v>
      </c>
      <c r="I1572">
        <v>141</v>
      </c>
      <c r="J1572">
        <v>-6.9144338807256234E-2</v>
      </c>
      <c r="K1572">
        <v>0.14184397163119761</v>
      </c>
      <c r="L1572" t="s">
        <v>123</v>
      </c>
      <c r="M1572" t="s">
        <v>110</v>
      </c>
      <c r="N1572">
        <v>3</v>
      </c>
      <c r="O1572" t="s">
        <v>111</v>
      </c>
    </row>
    <row r="1573" spans="1:15" hidden="1" x14ac:dyDescent="0.35">
      <c r="A1573" t="s">
        <v>30</v>
      </c>
      <c r="B1573">
        <v>2019</v>
      </c>
      <c r="C1573" t="s">
        <v>36</v>
      </c>
      <c r="D1573" s="29">
        <v>43525</v>
      </c>
      <c r="E1573" t="s">
        <v>84</v>
      </c>
      <c r="F1573">
        <v>292.39999999999998</v>
      </c>
      <c r="G1573">
        <v>141.19999999999999</v>
      </c>
      <c r="H1573">
        <v>292.29999999999995</v>
      </c>
      <c r="I1573">
        <v>141</v>
      </c>
      <c r="J1573">
        <v>3.4211426616497689E-2</v>
      </c>
      <c r="K1573">
        <v>0.14184397163119761</v>
      </c>
      <c r="L1573" t="s">
        <v>123</v>
      </c>
      <c r="M1573" t="s">
        <v>110</v>
      </c>
      <c r="N1573">
        <v>3</v>
      </c>
      <c r="O1573" t="s">
        <v>111</v>
      </c>
    </row>
    <row r="1574" spans="1:15" hidden="1" x14ac:dyDescent="0.35">
      <c r="A1574" t="s">
        <v>30</v>
      </c>
      <c r="B1574">
        <v>2019</v>
      </c>
      <c r="C1574" t="s">
        <v>36</v>
      </c>
      <c r="D1574" s="29">
        <v>43525</v>
      </c>
      <c r="E1574" t="s">
        <v>21</v>
      </c>
      <c r="F1574">
        <v>146.4</v>
      </c>
      <c r="G1574">
        <v>141.19999999999999</v>
      </c>
      <c r="H1574">
        <v>145.30000000000001</v>
      </c>
      <c r="I1574">
        <v>141</v>
      </c>
      <c r="J1574">
        <v>0.75705437026840616</v>
      </c>
      <c r="K1574">
        <v>0.14184397163119761</v>
      </c>
      <c r="L1574" t="s">
        <v>123</v>
      </c>
      <c r="M1574" t="s">
        <v>110</v>
      </c>
      <c r="N1574">
        <v>3</v>
      </c>
      <c r="O1574" t="s">
        <v>111</v>
      </c>
    </row>
    <row r="1575" spans="1:15" hidden="1" x14ac:dyDescent="0.35">
      <c r="A1575" t="s">
        <v>30</v>
      </c>
      <c r="B1575">
        <v>2019</v>
      </c>
      <c r="C1575" t="s">
        <v>36</v>
      </c>
      <c r="D1575" s="29">
        <v>43525</v>
      </c>
      <c r="E1575" t="s">
        <v>23</v>
      </c>
      <c r="F1575">
        <v>150.4</v>
      </c>
      <c r="G1575">
        <v>141.19999999999999</v>
      </c>
      <c r="H1575">
        <v>149.9</v>
      </c>
      <c r="I1575">
        <v>141</v>
      </c>
      <c r="J1575">
        <v>0.33355570380253502</v>
      </c>
      <c r="K1575">
        <v>0.14184397163119761</v>
      </c>
      <c r="L1575" t="s">
        <v>123</v>
      </c>
      <c r="M1575" t="s">
        <v>110</v>
      </c>
      <c r="N1575">
        <v>3</v>
      </c>
      <c r="O1575" t="s">
        <v>111</v>
      </c>
    </row>
    <row r="1576" spans="1:15" hidden="1" x14ac:dyDescent="0.35">
      <c r="A1576" t="s">
        <v>30</v>
      </c>
      <c r="B1576">
        <v>2019</v>
      </c>
      <c r="C1576" t="s">
        <v>36</v>
      </c>
      <c r="D1576" s="29">
        <v>43525</v>
      </c>
      <c r="E1576" t="s">
        <v>75</v>
      </c>
      <c r="F1576">
        <v>1623.8000000000002</v>
      </c>
      <c r="G1576">
        <v>141.19999999999999</v>
      </c>
      <c r="H1576">
        <v>1622.4</v>
      </c>
      <c r="I1576">
        <v>141</v>
      </c>
      <c r="J1576">
        <v>8.6291913214995741E-2</v>
      </c>
      <c r="K1576">
        <v>0.14184397163119761</v>
      </c>
      <c r="L1576" t="s">
        <v>123</v>
      </c>
      <c r="M1576" t="s">
        <v>110</v>
      </c>
      <c r="N1576">
        <v>3</v>
      </c>
      <c r="O1576" t="s">
        <v>111</v>
      </c>
    </row>
    <row r="1577" spans="1:15" hidden="1" x14ac:dyDescent="0.35">
      <c r="A1577" t="s">
        <v>30</v>
      </c>
      <c r="B1577">
        <v>2019</v>
      </c>
      <c r="C1577" t="s">
        <v>38</v>
      </c>
      <c r="D1577" s="29">
        <v>43586</v>
      </c>
      <c r="E1577" t="s">
        <v>75</v>
      </c>
      <c r="F1577">
        <v>1644.4</v>
      </c>
      <c r="G1577">
        <v>142.4</v>
      </c>
      <c r="H1577">
        <v>0</v>
      </c>
      <c r="I1577">
        <v>0</v>
      </c>
      <c r="J1577">
        <v>0</v>
      </c>
      <c r="K1577">
        <v>0</v>
      </c>
      <c r="L1577" t="s">
        <v>123</v>
      </c>
      <c r="M1577" t="s">
        <v>124</v>
      </c>
      <c r="N1577">
        <v>5</v>
      </c>
      <c r="O1577" t="s">
        <v>38</v>
      </c>
    </row>
    <row r="1578" spans="1:15" hidden="1" x14ac:dyDescent="0.35">
      <c r="A1578" t="s">
        <v>30</v>
      </c>
      <c r="B1578">
        <v>2019</v>
      </c>
      <c r="C1578" t="s">
        <v>38</v>
      </c>
      <c r="D1578" s="29">
        <v>43586</v>
      </c>
      <c r="E1578" t="s">
        <v>17</v>
      </c>
      <c r="F1578">
        <v>448.59999999999997</v>
      </c>
      <c r="G1578">
        <v>142.4</v>
      </c>
      <c r="H1578">
        <v>0</v>
      </c>
      <c r="I1578">
        <v>0</v>
      </c>
      <c r="J1578">
        <v>0</v>
      </c>
      <c r="K1578">
        <v>0</v>
      </c>
      <c r="L1578" t="s">
        <v>123</v>
      </c>
      <c r="M1578" t="s">
        <v>124</v>
      </c>
      <c r="N1578">
        <v>5</v>
      </c>
      <c r="O1578" t="s">
        <v>38</v>
      </c>
    </row>
    <row r="1579" spans="1:15" hidden="1" x14ac:dyDescent="0.35">
      <c r="A1579" t="s">
        <v>30</v>
      </c>
      <c r="B1579">
        <v>2019</v>
      </c>
      <c r="C1579" t="s">
        <v>38</v>
      </c>
      <c r="D1579" s="29">
        <v>43586</v>
      </c>
      <c r="E1579" t="s">
        <v>82</v>
      </c>
      <c r="F1579">
        <v>436.99999999999994</v>
      </c>
      <c r="G1579">
        <v>142.4</v>
      </c>
      <c r="H1579">
        <v>0</v>
      </c>
      <c r="I1579">
        <v>0</v>
      </c>
      <c r="J1579">
        <v>0</v>
      </c>
      <c r="K1579">
        <v>0</v>
      </c>
      <c r="L1579" t="s">
        <v>123</v>
      </c>
      <c r="M1579" t="s">
        <v>124</v>
      </c>
      <c r="N1579">
        <v>5</v>
      </c>
      <c r="O1579" t="s">
        <v>38</v>
      </c>
    </row>
    <row r="1580" spans="1:15" hidden="1" x14ac:dyDescent="0.35">
      <c r="A1580" t="s">
        <v>30</v>
      </c>
      <c r="B1580">
        <v>2019</v>
      </c>
      <c r="C1580" t="s">
        <v>38</v>
      </c>
      <c r="D1580" s="29">
        <v>43586</v>
      </c>
      <c r="E1580" t="s">
        <v>83</v>
      </c>
      <c r="F1580">
        <v>580.79999999999995</v>
      </c>
      <c r="G1580">
        <v>142.4</v>
      </c>
      <c r="H1580">
        <v>0</v>
      </c>
      <c r="I1580">
        <v>0</v>
      </c>
      <c r="J1580">
        <v>0</v>
      </c>
      <c r="K1580">
        <v>0</v>
      </c>
      <c r="L1580" t="s">
        <v>123</v>
      </c>
      <c r="M1580" t="s">
        <v>124</v>
      </c>
      <c r="N1580">
        <v>5</v>
      </c>
      <c r="O1580" t="s">
        <v>38</v>
      </c>
    </row>
    <row r="1581" spans="1:15" hidden="1" x14ac:dyDescent="0.35">
      <c r="A1581" t="s">
        <v>30</v>
      </c>
      <c r="B1581">
        <v>2019</v>
      </c>
      <c r="C1581" t="s">
        <v>38</v>
      </c>
      <c r="D1581" s="29">
        <v>43586</v>
      </c>
      <c r="E1581" t="s">
        <v>84</v>
      </c>
      <c r="F1581">
        <v>292.39999999999998</v>
      </c>
      <c r="G1581">
        <v>142.4</v>
      </c>
      <c r="H1581">
        <v>0</v>
      </c>
      <c r="I1581">
        <v>0</v>
      </c>
      <c r="J1581">
        <v>0</v>
      </c>
      <c r="K1581">
        <v>0</v>
      </c>
      <c r="L1581" t="s">
        <v>123</v>
      </c>
      <c r="M1581" t="s">
        <v>124</v>
      </c>
      <c r="N1581">
        <v>5</v>
      </c>
      <c r="O1581" t="s">
        <v>38</v>
      </c>
    </row>
    <row r="1582" spans="1:15" hidden="1" x14ac:dyDescent="0.35">
      <c r="A1582" t="s">
        <v>30</v>
      </c>
      <c r="B1582">
        <v>2019</v>
      </c>
      <c r="C1582" t="s">
        <v>38</v>
      </c>
      <c r="D1582" s="29">
        <v>43586</v>
      </c>
      <c r="E1582" t="s">
        <v>21</v>
      </c>
      <c r="F1582">
        <v>146.9</v>
      </c>
      <c r="G1582">
        <v>142.4</v>
      </c>
      <c r="H1582">
        <v>0</v>
      </c>
      <c r="I1582">
        <v>0</v>
      </c>
      <c r="J1582">
        <v>0</v>
      </c>
      <c r="K1582">
        <v>0</v>
      </c>
      <c r="L1582" t="s">
        <v>123</v>
      </c>
      <c r="M1582" t="s">
        <v>124</v>
      </c>
      <c r="N1582">
        <v>5</v>
      </c>
      <c r="O1582" t="s">
        <v>38</v>
      </c>
    </row>
    <row r="1583" spans="1:15" hidden="1" x14ac:dyDescent="0.35">
      <c r="A1583" t="s">
        <v>30</v>
      </c>
      <c r="B1583">
        <v>2019</v>
      </c>
      <c r="C1583" t="s">
        <v>38</v>
      </c>
      <c r="D1583" s="29">
        <v>43586</v>
      </c>
      <c r="E1583" t="s">
        <v>23</v>
      </c>
      <c r="F1583">
        <v>151.30000000000001</v>
      </c>
      <c r="G1583">
        <v>142.4</v>
      </c>
      <c r="H1583">
        <v>0</v>
      </c>
      <c r="I1583">
        <v>0</v>
      </c>
      <c r="J1583">
        <v>0</v>
      </c>
      <c r="K1583">
        <v>0</v>
      </c>
      <c r="L1583" t="s">
        <v>123</v>
      </c>
      <c r="M1583" t="s">
        <v>124</v>
      </c>
      <c r="N1583">
        <v>5</v>
      </c>
      <c r="O1583" t="s">
        <v>38</v>
      </c>
    </row>
    <row r="1584" spans="1:15" hidden="1" x14ac:dyDescent="0.35">
      <c r="A1584" t="s">
        <v>33</v>
      </c>
      <c r="B1584">
        <v>2019</v>
      </c>
      <c r="C1584" t="s">
        <v>38</v>
      </c>
      <c r="D1584" s="29">
        <v>43586</v>
      </c>
      <c r="E1584" t="s">
        <v>75</v>
      </c>
      <c r="F1584">
        <v>1682.6000000000001</v>
      </c>
      <c r="G1584">
        <v>141.5</v>
      </c>
      <c r="H1584">
        <v>0</v>
      </c>
      <c r="I1584">
        <v>0</v>
      </c>
      <c r="J1584">
        <v>0</v>
      </c>
      <c r="K1584">
        <v>0</v>
      </c>
      <c r="L1584" t="s">
        <v>123</v>
      </c>
      <c r="M1584" t="s">
        <v>124</v>
      </c>
      <c r="N1584">
        <v>5</v>
      </c>
      <c r="O1584" t="s">
        <v>38</v>
      </c>
    </row>
    <row r="1585" spans="1:15" hidden="1" x14ac:dyDescent="0.35">
      <c r="A1585" t="s">
        <v>33</v>
      </c>
      <c r="B1585">
        <v>2019</v>
      </c>
      <c r="C1585" t="s">
        <v>38</v>
      </c>
      <c r="D1585" s="29">
        <v>43586</v>
      </c>
      <c r="E1585" t="s">
        <v>17</v>
      </c>
      <c r="F1585">
        <v>417.9</v>
      </c>
      <c r="G1585">
        <v>141.5</v>
      </c>
      <c r="H1585">
        <v>0</v>
      </c>
      <c r="I1585">
        <v>0</v>
      </c>
      <c r="J1585">
        <v>0</v>
      </c>
      <c r="K1585">
        <v>0</v>
      </c>
      <c r="L1585" t="s">
        <v>123</v>
      </c>
      <c r="M1585" t="s">
        <v>124</v>
      </c>
      <c r="N1585">
        <v>5</v>
      </c>
      <c r="O1585" t="s">
        <v>38</v>
      </c>
    </row>
    <row r="1586" spans="1:15" hidden="1" x14ac:dyDescent="0.35">
      <c r="A1586" t="s">
        <v>33</v>
      </c>
      <c r="B1586">
        <v>2019</v>
      </c>
      <c r="C1586" t="s">
        <v>38</v>
      </c>
      <c r="D1586" s="29">
        <v>43586</v>
      </c>
      <c r="E1586" t="s">
        <v>82</v>
      </c>
      <c r="F1586">
        <v>418.2</v>
      </c>
      <c r="G1586">
        <v>141.5</v>
      </c>
      <c r="H1586">
        <v>0</v>
      </c>
      <c r="I1586">
        <v>0</v>
      </c>
      <c r="J1586">
        <v>0</v>
      </c>
      <c r="K1586">
        <v>0</v>
      </c>
      <c r="L1586" t="s">
        <v>123</v>
      </c>
      <c r="M1586" t="s">
        <v>124</v>
      </c>
      <c r="N1586">
        <v>5</v>
      </c>
      <c r="O1586" t="s">
        <v>38</v>
      </c>
    </row>
    <row r="1587" spans="1:15" hidden="1" x14ac:dyDescent="0.35">
      <c r="A1587" t="s">
        <v>33</v>
      </c>
      <c r="B1587">
        <v>2019</v>
      </c>
      <c r="C1587" t="s">
        <v>38</v>
      </c>
      <c r="D1587" s="29">
        <v>43586</v>
      </c>
      <c r="E1587" t="s">
        <v>83</v>
      </c>
      <c r="F1587">
        <v>561.70000000000005</v>
      </c>
      <c r="G1587">
        <v>141.5</v>
      </c>
      <c r="H1587">
        <v>0</v>
      </c>
      <c r="I1587">
        <v>0</v>
      </c>
      <c r="J1587">
        <v>0</v>
      </c>
      <c r="K1587">
        <v>0</v>
      </c>
      <c r="L1587" t="s">
        <v>123</v>
      </c>
      <c r="M1587" t="s">
        <v>124</v>
      </c>
      <c r="N1587">
        <v>5</v>
      </c>
      <c r="O1587" t="s">
        <v>38</v>
      </c>
    </row>
    <row r="1588" spans="1:15" hidden="1" x14ac:dyDescent="0.35">
      <c r="A1588" t="s">
        <v>33</v>
      </c>
      <c r="B1588">
        <v>2019</v>
      </c>
      <c r="C1588" t="s">
        <v>38</v>
      </c>
      <c r="D1588" s="29">
        <v>43586</v>
      </c>
      <c r="E1588" t="s">
        <v>84</v>
      </c>
      <c r="F1588">
        <v>270.5</v>
      </c>
      <c r="G1588">
        <v>141.5</v>
      </c>
      <c r="H1588">
        <v>0</v>
      </c>
      <c r="I1588">
        <v>0</v>
      </c>
      <c r="J1588">
        <v>0</v>
      </c>
      <c r="K1588">
        <v>0</v>
      </c>
      <c r="L1588" t="s">
        <v>123</v>
      </c>
      <c r="M1588" t="s">
        <v>124</v>
      </c>
      <c r="N1588">
        <v>5</v>
      </c>
      <c r="O1588" t="s">
        <v>38</v>
      </c>
    </row>
    <row r="1589" spans="1:15" hidden="1" x14ac:dyDescent="0.35">
      <c r="A1589" t="s">
        <v>33</v>
      </c>
      <c r="B1589">
        <v>2019</v>
      </c>
      <c r="C1589" t="s">
        <v>38</v>
      </c>
      <c r="D1589" s="29">
        <v>43586</v>
      </c>
      <c r="E1589" t="s">
        <v>21</v>
      </c>
      <c r="F1589">
        <v>129.4</v>
      </c>
      <c r="G1589">
        <v>141.5</v>
      </c>
      <c r="H1589">
        <v>0</v>
      </c>
      <c r="I1589">
        <v>0</v>
      </c>
      <c r="J1589">
        <v>0</v>
      </c>
      <c r="K1589">
        <v>0</v>
      </c>
      <c r="L1589" t="s">
        <v>123</v>
      </c>
      <c r="M1589" t="s">
        <v>124</v>
      </c>
      <c r="N1589">
        <v>5</v>
      </c>
      <c r="O1589" t="s">
        <v>38</v>
      </c>
    </row>
    <row r="1590" spans="1:15" hidden="1" x14ac:dyDescent="0.35">
      <c r="A1590" t="s">
        <v>33</v>
      </c>
      <c r="B1590">
        <v>2019</v>
      </c>
      <c r="C1590" t="s">
        <v>38</v>
      </c>
      <c r="D1590" s="29">
        <v>43586</v>
      </c>
      <c r="E1590" t="s">
        <v>23</v>
      </c>
      <c r="F1590">
        <v>139.80000000000001</v>
      </c>
      <c r="G1590">
        <v>141.5</v>
      </c>
      <c r="H1590">
        <v>0</v>
      </c>
      <c r="I1590">
        <v>0</v>
      </c>
      <c r="J1590">
        <v>0</v>
      </c>
      <c r="K1590">
        <v>0</v>
      </c>
      <c r="L1590" t="s">
        <v>123</v>
      </c>
      <c r="M1590" t="s">
        <v>124</v>
      </c>
      <c r="N1590">
        <v>5</v>
      </c>
      <c r="O1590" t="s">
        <v>38</v>
      </c>
    </row>
    <row r="1591" spans="1:15" hidden="1" x14ac:dyDescent="0.35">
      <c r="A1591" t="s">
        <v>34</v>
      </c>
      <c r="B1591">
        <v>2019</v>
      </c>
      <c r="C1591" t="s">
        <v>38</v>
      </c>
      <c r="D1591" s="29">
        <v>43586</v>
      </c>
      <c r="E1591" t="s">
        <v>75</v>
      </c>
      <c r="F1591">
        <v>1657.9000000000003</v>
      </c>
      <c r="G1591">
        <v>142</v>
      </c>
      <c r="H1591">
        <v>0</v>
      </c>
      <c r="I1591">
        <v>0</v>
      </c>
      <c r="J1591">
        <v>0</v>
      </c>
      <c r="K1591">
        <v>0</v>
      </c>
      <c r="L1591" t="s">
        <v>123</v>
      </c>
      <c r="M1591" t="s">
        <v>124</v>
      </c>
      <c r="N1591">
        <v>5</v>
      </c>
      <c r="O1591" t="s">
        <v>38</v>
      </c>
    </row>
    <row r="1592" spans="1:15" hidden="1" x14ac:dyDescent="0.35">
      <c r="A1592" t="s">
        <v>34</v>
      </c>
      <c r="B1592">
        <v>2019</v>
      </c>
      <c r="C1592" t="s">
        <v>38</v>
      </c>
      <c r="D1592" s="29">
        <v>43586</v>
      </c>
      <c r="E1592" t="s">
        <v>17</v>
      </c>
      <c r="F1592">
        <v>436.1</v>
      </c>
      <c r="G1592">
        <v>142</v>
      </c>
      <c r="H1592">
        <v>0</v>
      </c>
      <c r="I1592">
        <v>0</v>
      </c>
      <c r="J1592">
        <v>0</v>
      </c>
      <c r="K1592">
        <v>0</v>
      </c>
      <c r="L1592" t="s">
        <v>123</v>
      </c>
      <c r="M1592" t="s">
        <v>124</v>
      </c>
      <c r="N1592">
        <v>5</v>
      </c>
      <c r="O1592" t="s">
        <v>38</v>
      </c>
    </row>
    <row r="1593" spans="1:15" hidden="1" x14ac:dyDescent="0.35">
      <c r="A1593" t="s">
        <v>34</v>
      </c>
      <c r="B1593">
        <v>2019</v>
      </c>
      <c r="C1593" t="s">
        <v>38</v>
      </c>
      <c r="D1593" s="29">
        <v>43586</v>
      </c>
      <c r="E1593" t="s">
        <v>82</v>
      </c>
      <c r="F1593">
        <v>426.6</v>
      </c>
      <c r="G1593">
        <v>142</v>
      </c>
      <c r="H1593">
        <v>0</v>
      </c>
      <c r="I1593">
        <v>0</v>
      </c>
      <c r="J1593">
        <v>0</v>
      </c>
      <c r="K1593">
        <v>0</v>
      </c>
      <c r="L1593" t="s">
        <v>123</v>
      </c>
      <c r="M1593" t="s">
        <v>124</v>
      </c>
      <c r="N1593">
        <v>5</v>
      </c>
      <c r="O1593" t="s">
        <v>38</v>
      </c>
    </row>
    <row r="1594" spans="1:15" hidden="1" x14ac:dyDescent="0.35">
      <c r="A1594" t="s">
        <v>34</v>
      </c>
      <c r="B1594">
        <v>2019</v>
      </c>
      <c r="C1594" t="s">
        <v>38</v>
      </c>
      <c r="D1594" s="29">
        <v>43586</v>
      </c>
      <c r="E1594" t="s">
        <v>83</v>
      </c>
      <c r="F1594">
        <v>570.70000000000005</v>
      </c>
      <c r="G1594">
        <v>142</v>
      </c>
      <c r="H1594">
        <v>0</v>
      </c>
      <c r="I1594">
        <v>0</v>
      </c>
      <c r="J1594">
        <v>0</v>
      </c>
      <c r="K1594">
        <v>0</v>
      </c>
      <c r="L1594" t="s">
        <v>123</v>
      </c>
      <c r="M1594" t="s">
        <v>124</v>
      </c>
      <c r="N1594">
        <v>5</v>
      </c>
      <c r="O1594" t="s">
        <v>38</v>
      </c>
    </row>
    <row r="1595" spans="1:15" hidden="1" x14ac:dyDescent="0.35">
      <c r="A1595" t="s">
        <v>34</v>
      </c>
      <c r="B1595">
        <v>2019</v>
      </c>
      <c r="C1595" t="s">
        <v>38</v>
      </c>
      <c r="D1595" s="29">
        <v>43586</v>
      </c>
      <c r="E1595" t="s">
        <v>84</v>
      </c>
      <c r="F1595">
        <v>281.89999999999998</v>
      </c>
      <c r="G1595">
        <v>142</v>
      </c>
      <c r="H1595">
        <v>0</v>
      </c>
      <c r="I1595">
        <v>0</v>
      </c>
      <c r="J1595">
        <v>0</v>
      </c>
      <c r="K1595">
        <v>0</v>
      </c>
      <c r="L1595" t="s">
        <v>123</v>
      </c>
      <c r="M1595" t="s">
        <v>124</v>
      </c>
      <c r="N1595">
        <v>5</v>
      </c>
      <c r="O1595" t="s">
        <v>38</v>
      </c>
    </row>
    <row r="1596" spans="1:15" hidden="1" x14ac:dyDescent="0.35">
      <c r="A1596" t="s">
        <v>34</v>
      </c>
      <c r="B1596">
        <v>2019</v>
      </c>
      <c r="C1596" t="s">
        <v>38</v>
      </c>
      <c r="D1596" s="29">
        <v>43586</v>
      </c>
      <c r="E1596" t="s">
        <v>21</v>
      </c>
      <c r="F1596">
        <v>140.30000000000001</v>
      </c>
      <c r="G1596">
        <v>142</v>
      </c>
      <c r="H1596">
        <v>0</v>
      </c>
      <c r="I1596">
        <v>0</v>
      </c>
      <c r="J1596">
        <v>0</v>
      </c>
      <c r="K1596">
        <v>0</v>
      </c>
      <c r="L1596" t="s">
        <v>123</v>
      </c>
      <c r="M1596" t="s">
        <v>124</v>
      </c>
      <c r="N1596">
        <v>5</v>
      </c>
      <c r="O1596" t="s">
        <v>38</v>
      </c>
    </row>
    <row r="1597" spans="1:15" hidden="1" x14ac:dyDescent="0.35">
      <c r="A1597" t="s">
        <v>34</v>
      </c>
      <c r="B1597">
        <v>2019</v>
      </c>
      <c r="C1597" t="s">
        <v>38</v>
      </c>
      <c r="D1597" s="29">
        <v>43586</v>
      </c>
      <c r="E1597" t="s">
        <v>23</v>
      </c>
      <c r="F1597">
        <v>146.9</v>
      </c>
      <c r="G1597">
        <v>142</v>
      </c>
      <c r="H1597">
        <v>0</v>
      </c>
      <c r="I1597">
        <v>0</v>
      </c>
      <c r="J1597">
        <v>0</v>
      </c>
      <c r="K1597">
        <v>0</v>
      </c>
      <c r="L1597" t="s">
        <v>123</v>
      </c>
      <c r="M1597" t="s">
        <v>124</v>
      </c>
      <c r="N1597">
        <v>5</v>
      </c>
      <c r="O1597" t="s">
        <v>38</v>
      </c>
    </row>
    <row r="1598" spans="1:15" hidden="1" x14ac:dyDescent="0.35">
      <c r="A1598" t="s">
        <v>34</v>
      </c>
      <c r="B1598">
        <v>2019</v>
      </c>
      <c r="C1598" t="s">
        <v>39</v>
      </c>
      <c r="D1598" s="29">
        <v>43617</v>
      </c>
      <c r="E1598" t="s">
        <v>23</v>
      </c>
      <c r="F1598">
        <v>147.4</v>
      </c>
      <c r="G1598">
        <v>142.9</v>
      </c>
      <c r="H1598">
        <v>146.9</v>
      </c>
      <c r="I1598">
        <v>142</v>
      </c>
      <c r="J1598">
        <v>0.3403675970047651</v>
      </c>
      <c r="K1598">
        <v>0.63380281690141249</v>
      </c>
      <c r="L1598" t="s">
        <v>123</v>
      </c>
      <c r="M1598" t="s">
        <v>124</v>
      </c>
      <c r="N1598">
        <v>6</v>
      </c>
      <c r="O1598" t="s">
        <v>133</v>
      </c>
    </row>
    <row r="1599" spans="1:15" hidden="1" x14ac:dyDescent="0.35">
      <c r="A1599" t="s">
        <v>34</v>
      </c>
      <c r="B1599">
        <v>2019</v>
      </c>
      <c r="C1599" t="s">
        <v>39</v>
      </c>
      <c r="D1599" s="29">
        <v>43617</v>
      </c>
      <c r="E1599" t="s">
        <v>21</v>
      </c>
      <c r="F1599">
        <v>141.19999999999999</v>
      </c>
      <c r="G1599">
        <v>142.9</v>
      </c>
      <c r="H1599">
        <v>140.30000000000001</v>
      </c>
      <c r="I1599">
        <v>142</v>
      </c>
      <c r="J1599">
        <v>0.64148253741979844</v>
      </c>
      <c r="K1599">
        <v>0.63380281690141249</v>
      </c>
      <c r="L1599" t="s">
        <v>123</v>
      </c>
      <c r="M1599" t="s">
        <v>124</v>
      </c>
      <c r="N1599">
        <v>6</v>
      </c>
      <c r="O1599" t="s">
        <v>133</v>
      </c>
    </row>
    <row r="1600" spans="1:15" hidden="1" x14ac:dyDescent="0.35">
      <c r="A1600" t="s">
        <v>34</v>
      </c>
      <c r="B1600">
        <v>2019</v>
      </c>
      <c r="C1600" t="s">
        <v>39</v>
      </c>
      <c r="D1600" s="29">
        <v>43617</v>
      </c>
      <c r="E1600" t="s">
        <v>84</v>
      </c>
      <c r="F1600">
        <v>282.39999999999998</v>
      </c>
      <c r="G1600">
        <v>142.9</v>
      </c>
      <c r="H1600">
        <v>281.89999999999998</v>
      </c>
      <c r="I1600">
        <v>142</v>
      </c>
      <c r="J1600">
        <v>0.17736786094359702</v>
      </c>
      <c r="K1600">
        <v>0.63380281690141249</v>
      </c>
      <c r="L1600" t="s">
        <v>123</v>
      </c>
      <c r="M1600" t="s">
        <v>124</v>
      </c>
      <c r="N1600">
        <v>6</v>
      </c>
      <c r="O1600" t="s">
        <v>133</v>
      </c>
    </row>
    <row r="1601" spans="1:15" hidden="1" x14ac:dyDescent="0.35">
      <c r="A1601" t="s">
        <v>34</v>
      </c>
      <c r="B1601">
        <v>2019</v>
      </c>
      <c r="C1601" t="s">
        <v>39</v>
      </c>
      <c r="D1601" s="29">
        <v>43617</v>
      </c>
      <c r="E1601" t="s">
        <v>83</v>
      </c>
      <c r="F1601">
        <v>573</v>
      </c>
      <c r="G1601">
        <v>142.9</v>
      </c>
      <c r="H1601">
        <v>570.70000000000005</v>
      </c>
      <c r="I1601">
        <v>142</v>
      </c>
      <c r="J1601">
        <v>0.40301384264936996</v>
      </c>
      <c r="K1601">
        <v>0.63380281690141249</v>
      </c>
      <c r="L1601" t="s">
        <v>123</v>
      </c>
      <c r="M1601" t="s">
        <v>124</v>
      </c>
      <c r="N1601">
        <v>6</v>
      </c>
      <c r="O1601" t="s">
        <v>133</v>
      </c>
    </row>
    <row r="1602" spans="1:15" hidden="1" x14ac:dyDescent="0.35">
      <c r="A1602" t="s">
        <v>34</v>
      </c>
      <c r="B1602">
        <v>2019</v>
      </c>
      <c r="C1602" t="s">
        <v>39</v>
      </c>
      <c r="D1602" s="29">
        <v>43617</v>
      </c>
      <c r="E1602" t="s">
        <v>82</v>
      </c>
      <c r="F1602">
        <v>426.5</v>
      </c>
      <c r="G1602">
        <v>142.9</v>
      </c>
      <c r="H1602">
        <v>426.6</v>
      </c>
      <c r="I1602">
        <v>142</v>
      </c>
      <c r="J1602">
        <v>-2.3441162681674337E-2</v>
      </c>
      <c r="K1602">
        <v>0.63380281690141249</v>
      </c>
      <c r="L1602" t="s">
        <v>123</v>
      </c>
      <c r="M1602" t="s">
        <v>124</v>
      </c>
      <c r="N1602">
        <v>6</v>
      </c>
      <c r="O1602" t="s">
        <v>133</v>
      </c>
    </row>
    <row r="1603" spans="1:15" hidden="1" x14ac:dyDescent="0.35">
      <c r="A1603" t="s">
        <v>34</v>
      </c>
      <c r="B1603">
        <v>2019</v>
      </c>
      <c r="C1603" t="s">
        <v>39</v>
      </c>
      <c r="D1603" s="29">
        <v>43617</v>
      </c>
      <c r="E1603" t="s">
        <v>17</v>
      </c>
      <c r="F1603">
        <v>436.4</v>
      </c>
      <c r="G1603">
        <v>142.9</v>
      </c>
      <c r="H1603">
        <v>436.1</v>
      </c>
      <c r="I1603">
        <v>142</v>
      </c>
      <c r="J1603">
        <v>6.8791561568437173E-2</v>
      </c>
      <c r="K1603">
        <v>0.63380281690141249</v>
      </c>
      <c r="L1603" t="s">
        <v>123</v>
      </c>
      <c r="M1603" t="s">
        <v>124</v>
      </c>
      <c r="N1603">
        <v>6</v>
      </c>
      <c r="O1603" t="s">
        <v>133</v>
      </c>
    </row>
    <row r="1604" spans="1:15" hidden="1" x14ac:dyDescent="0.35">
      <c r="A1604" t="s">
        <v>34</v>
      </c>
      <c r="B1604">
        <v>2019</v>
      </c>
      <c r="C1604" t="s">
        <v>39</v>
      </c>
      <c r="D1604" s="29">
        <v>43617</v>
      </c>
      <c r="E1604" t="s">
        <v>75</v>
      </c>
      <c r="F1604">
        <v>1679.9</v>
      </c>
      <c r="G1604">
        <v>142.9</v>
      </c>
      <c r="H1604">
        <v>1657.9000000000003</v>
      </c>
      <c r="I1604">
        <v>142</v>
      </c>
      <c r="J1604">
        <v>1.3269799143494643</v>
      </c>
      <c r="K1604">
        <v>0.63380281690141249</v>
      </c>
      <c r="L1604" t="s">
        <v>123</v>
      </c>
      <c r="M1604" t="s">
        <v>124</v>
      </c>
      <c r="N1604">
        <v>6</v>
      </c>
      <c r="O1604" t="s">
        <v>133</v>
      </c>
    </row>
    <row r="1605" spans="1:15" hidden="1" x14ac:dyDescent="0.35">
      <c r="A1605" t="s">
        <v>33</v>
      </c>
      <c r="B1605">
        <v>2019</v>
      </c>
      <c r="C1605" t="s">
        <v>39</v>
      </c>
      <c r="D1605" s="29">
        <v>43617</v>
      </c>
      <c r="E1605" t="s">
        <v>17</v>
      </c>
      <c r="F1605">
        <v>418.4</v>
      </c>
      <c r="G1605">
        <v>142.1</v>
      </c>
      <c r="H1605">
        <v>417.9</v>
      </c>
      <c r="I1605">
        <v>141.5</v>
      </c>
      <c r="J1605">
        <v>0.11964584828906438</v>
      </c>
      <c r="K1605">
        <v>0.42402826855123271</v>
      </c>
      <c r="L1605" t="s">
        <v>123</v>
      </c>
      <c r="M1605" t="s">
        <v>124</v>
      </c>
      <c r="N1605">
        <v>6</v>
      </c>
      <c r="O1605" t="s">
        <v>133</v>
      </c>
    </row>
    <row r="1606" spans="1:15" hidden="1" x14ac:dyDescent="0.35">
      <c r="A1606" t="s">
        <v>33</v>
      </c>
      <c r="B1606">
        <v>2019</v>
      </c>
      <c r="C1606" t="s">
        <v>39</v>
      </c>
      <c r="D1606" s="29">
        <v>43617</v>
      </c>
      <c r="E1606" t="s">
        <v>82</v>
      </c>
      <c r="F1606">
        <v>417.9</v>
      </c>
      <c r="G1606">
        <v>142.1</v>
      </c>
      <c r="H1606">
        <v>418.2</v>
      </c>
      <c r="I1606">
        <v>141.5</v>
      </c>
      <c r="J1606">
        <v>-7.1736011477764566E-2</v>
      </c>
      <c r="K1606">
        <v>0.42402826855123271</v>
      </c>
      <c r="L1606" t="s">
        <v>123</v>
      </c>
      <c r="M1606" t="s">
        <v>124</v>
      </c>
      <c r="N1606">
        <v>6</v>
      </c>
      <c r="O1606" t="s">
        <v>133</v>
      </c>
    </row>
    <row r="1607" spans="1:15" hidden="1" x14ac:dyDescent="0.35">
      <c r="A1607" t="s">
        <v>33</v>
      </c>
      <c r="B1607">
        <v>2019</v>
      </c>
      <c r="C1607" t="s">
        <v>39</v>
      </c>
      <c r="D1607" s="29">
        <v>43617</v>
      </c>
      <c r="E1607" t="s">
        <v>83</v>
      </c>
      <c r="F1607">
        <v>563.70000000000005</v>
      </c>
      <c r="G1607">
        <v>142.1</v>
      </c>
      <c r="H1607">
        <v>561.70000000000005</v>
      </c>
      <c r="I1607">
        <v>141.5</v>
      </c>
      <c r="J1607">
        <v>0.3560619547801317</v>
      </c>
      <c r="K1607">
        <v>0.42402826855123271</v>
      </c>
      <c r="L1607" t="s">
        <v>123</v>
      </c>
      <c r="M1607" t="s">
        <v>124</v>
      </c>
      <c r="N1607">
        <v>6</v>
      </c>
      <c r="O1607" t="s">
        <v>133</v>
      </c>
    </row>
    <row r="1608" spans="1:15" hidden="1" x14ac:dyDescent="0.35">
      <c r="A1608" t="s">
        <v>33</v>
      </c>
      <c r="B1608">
        <v>2019</v>
      </c>
      <c r="C1608" t="s">
        <v>39</v>
      </c>
      <c r="D1608" s="29">
        <v>43617</v>
      </c>
      <c r="E1608" t="s">
        <v>84</v>
      </c>
      <c r="F1608">
        <v>271</v>
      </c>
      <c r="G1608">
        <v>142.1</v>
      </c>
      <c r="H1608">
        <v>270.5</v>
      </c>
      <c r="I1608">
        <v>141.5</v>
      </c>
      <c r="J1608">
        <v>0.18484288354898337</v>
      </c>
      <c r="K1608">
        <v>0.42402826855123271</v>
      </c>
      <c r="L1608" t="s">
        <v>123</v>
      </c>
      <c r="M1608" t="s">
        <v>124</v>
      </c>
      <c r="N1608">
        <v>6</v>
      </c>
      <c r="O1608" t="s">
        <v>133</v>
      </c>
    </row>
    <row r="1609" spans="1:15" hidden="1" x14ac:dyDescent="0.35">
      <c r="A1609" t="s">
        <v>33</v>
      </c>
      <c r="B1609">
        <v>2019</v>
      </c>
      <c r="C1609" t="s">
        <v>39</v>
      </c>
      <c r="D1609" s="29">
        <v>43617</v>
      </c>
      <c r="E1609" t="s">
        <v>21</v>
      </c>
      <c r="F1609">
        <v>130.5</v>
      </c>
      <c r="G1609">
        <v>142.1</v>
      </c>
      <c r="H1609">
        <v>129.4</v>
      </c>
      <c r="I1609">
        <v>141.5</v>
      </c>
      <c r="J1609">
        <v>0.85007727975270031</v>
      </c>
      <c r="K1609">
        <v>0.42402826855123271</v>
      </c>
      <c r="L1609" t="s">
        <v>123</v>
      </c>
      <c r="M1609" t="s">
        <v>124</v>
      </c>
      <c r="N1609">
        <v>6</v>
      </c>
      <c r="O1609" t="s">
        <v>133</v>
      </c>
    </row>
    <row r="1610" spans="1:15" hidden="1" x14ac:dyDescent="0.35">
      <c r="A1610" t="s">
        <v>33</v>
      </c>
      <c r="B1610">
        <v>2019</v>
      </c>
      <c r="C1610" t="s">
        <v>39</v>
      </c>
      <c r="D1610" s="29">
        <v>43617</v>
      </c>
      <c r="E1610" t="s">
        <v>23</v>
      </c>
      <c r="F1610">
        <v>140.30000000000001</v>
      </c>
      <c r="G1610">
        <v>142.1</v>
      </c>
      <c r="H1610">
        <v>139.80000000000001</v>
      </c>
      <c r="I1610">
        <v>141.5</v>
      </c>
      <c r="J1610">
        <v>0.35765379113018592</v>
      </c>
      <c r="K1610">
        <v>0.42402826855123271</v>
      </c>
      <c r="L1610" t="s">
        <v>123</v>
      </c>
      <c r="M1610" t="s">
        <v>124</v>
      </c>
      <c r="N1610">
        <v>6</v>
      </c>
      <c r="O1610" t="s">
        <v>133</v>
      </c>
    </row>
    <row r="1611" spans="1:15" hidden="1" x14ac:dyDescent="0.35">
      <c r="A1611" t="s">
        <v>33</v>
      </c>
      <c r="B1611">
        <v>2019</v>
      </c>
      <c r="C1611" t="s">
        <v>39</v>
      </c>
      <c r="D1611" s="29">
        <v>43617</v>
      </c>
      <c r="E1611" t="s">
        <v>75</v>
      </c>
      <c r="F1611">
        <v>1704.2999999999997</v>
      </c>
      <c r="G1611">
        <v>142.1</v>
      </c>
      <c r="H1611">
        <v>1682.6000000000001</v>
      </c>
      <c r="I1611">
        <v>141.5</v>
      </c>
      <c r="J1611">
        <v>1.2896707476524181</v>
      </c>
      <c r="K1611">
        <v>0.42402826855123271</v>
      </c>
      <c r="L1611" t="s">
        <v>123</v>
      </c>
      <c r="M1611" t="s">
        <v>124</v>
      </c>
      <c r="N1611">
        <v>6</v>
      </c>
      <c r="O1611" t="s">
        <v>133</v>
      </c>
    </row>
    <row r="1612" spans="1:15" hidden="1" x14ac:dyDescent="0.35">
      <c r="A1612" t="s">
        <v>30</v>
      </c>
      <c r="B1612">
        <v>2019</v>
      </c>
      <c r="C1612" t="s">
        <v>39</v>
      </c>
      <c r="D1612" s="29">
        <v>43617</v>
      </c>
      <c r="E1612" t="s">
        <v>17</v>
      </c>
      <c r="F1612">
        <v>448.59999999999997</v>
      </c>
      <c r="G1612">
        <v>143.6</v>
      </c>
      <c r="H1612">
        <v>448.59999999999997</v>
      </c>
      <c r="I1612">
        <v>142.4</v>
      </c>
      <c r="J1612">
        <v>0</v>
      </c>
      <c r="K1612">
        <v>0.8426966292134751</v>
      </c>
      <c r="L1612" t="s">
        <v>123</v>
      </c>
      <c r="M1612" t="s">
        <v>124</v>
      </c>
      <c r="N1612">
        <v>6</v>
      </c>
      <c r="O1612" t="s">
        <v>133</v>
      </c>
    </row>
    <row r="1613" spans="1:15" hidden="1" x14ac:dyDescent="0.35">
      <c r="A1613" t="s">
        <v>30</v>
      </c>
      <c r="B1613">
        <v>2019</v>
      </c>
      <c r="C1613" t="s">
        <v>39</v>
      </c>
      <c r="D1613" s="29">
        <v>43617</v>
      </c>
      <c r="E1613" t="s">
        <v>82</v>
      </c>
      <c r="F1613">
        <v>437.3</v>
      </c>
      <c r="G1613">
        <v>143.6</v>
      </c>
      <c r="H1613">
        <v>436.99999999999994</v>
      </c>
      <c r="I1613">
        <v>142.4</v>
      </c>
      <c r="J1613">
        <v>6.8649885583539655E-2</v>
      </c>
      <c r="K1613">
        <v>0.8426966292134751</v>
      </c>
      <c r="L1613" t="s">
        <v>123</v>
      </c>
      <c r="M1613" t="s">
        <v>124</v>
      </c>
      <c r="N1613">
        <v>6</v>
      </c>
      <c r="O1613" t="s">
        <v>133</v>
      </c>
    </row>
    <row r="1614" spans="1:15" hidden="1" x14ac:dyDescent="0.35">
      <c r="A1614" t="s">
        <v>30</v>
      </c>
      <c r="B1614">
        <v>2019</v>
      </c>
      <c r="C1614" t="s">
        <v>39</v>
      </c>
      <c r="D1614" s="29">
        <v>43617</v>
      </c>
      <c r="E1614" t="s">
        <v>83</v>
      </c>
      <c r="F1614">
        <v>583.40000000000009</v>
      </c>
      <c r="G1614">
        <v>143.6</v>
      </c>
      <c r="H1614">
        <v>580.79999999999995</v>
      </c>
      <c r="I1614">
        <v>142.4</v>
      </c>
      <c r="J1614">
        <v>0.44765840220388026</v>
      </c>
      <c r="K1614">
        <v>0.8426966292134751</v>
      </c>
      <c r="L1614" t="s">
        <v>123</v>
      </c>
      <c r="M1614" t="s">
        <v>124</v>
      </c>
      <c r="N1614">
        <v>6</v>
      </c>
      <c r="O1614" t="s">
        <v>133</v>
      </c>
    </row>
    <row r="1615" spans="1:15" hidden="1" x14ac:dyDescent="0.35">
      <c r="A1615" t="s">
        <v>30</v>
      </c>
      <c r="B1615">
        <v>2019</v>
      </c>
      <c r="C1615" t="s">
        <v>39</v>
      </c>
      <c r="D1615" s="29">
        <v>43617</v>
      </c>
      <c r="E1615" t="s">
        <v>84</v>
      </c>
      <c r="F1615">
        <v>292.89999999999998</v>
      </c>
      <c r="G1615">
        <v>143.6</v>
      </c>
      <c r="H1615">
        <v>292.39999999999998</v>
      </c>
      <c r="I1615">
        <v>142.4</v>
      </c>
      <c r="J1615">
        <v>0.17099863201094392</v>
      </c>
      <c r="K1615">
        <v>0.8426966292134751</v>
      </c>
      <c r="L1615" t="s">
        <v>123</v>
      </c>
      <c r="M1615" t="s">
        <v>124</v>
      </c>
      <c r="N1615">
        <v>6</v>
      </c>
      <c r="O1615" t="s">
        <v>133</v>
      </c>
    </row>
    <row r="1616" spans="1:15" hidden="1" x14ac:dyDescent="0.35">
      <c r="A1616" t="s">
        <v>30</v>
      </c>
      <c r="B1616">
        <v>2019</v>
      </c>
      <c r="C1616" t="s">
        <v>39</v>
      </c>
      <c r="D1616" s="29">
        <v>43617</v>
      </c>
      <c r="E1616" t="s">
        <v>21</v>
      </c>
      <c r="F1616">
        <v>147.80000000000001</v>
      </c>
      <c r="G1616">
        <v>143.6</v>
      </c>
      <c r="H1616">
        <v>146.9</v>
      </c>
      <c r="I1616">
        <v>142.4</v>
      </c>
      <c r="J1616">
        <v>0.61266167460858112</v>
      </c>
      <c r="K1616">
        <v>0.8426966292134751</v>
      </c>
      <c r="L1616" t="s">
        <v>123</v>
      </c>
      <c r="M1616" t="s">
        <v>124</v>
      </c>
      <c r="N1616">
        <v>6</v>
      </c>
      <c r="O1616" t="s">
        <v>133</v>
      </c>
    </row>
    <row r="1617" spans="1:15" hidden="1" x14ac:dyDescent="0.35">
      <c r="A1617" t="s">
        <v>30</v>
      </c>
      <c r="B1617">
        <v>2019</v>
      </c>
      <c r="C1617" t="s">
        <v>39</v>
      </c>
      <c r="D1617" s="29">
        <v>43617</v>
      </c>
      <c r="E1617" t="s">
        <v>23</v>
      </c>
      <c r="F1617">
        <v>151.69999999999999</v>
      </c>
      <c r="G1617">
        <v>143.6</v>
      </c>
      <c r="H1617">
        <v>151.30000000000001</v>
      </c>
      <c r="I1617">
        <v>142.4</v>
      </c>
      <c r="J1617">
        <v>0.26437541308656787</v>
      </c>
      <c r="K1617">
        <v>0.8426966292134751</v>
      </c>
      <c r="L1617" t="s">
        <v>123</v>
      </c>
      <c r="M1617" t="s">
        <v>124</v>
      </c>
      <c r="N1617">
        <v>6</v>
      </c>
      <c r="O1617" t="s">
        <v>133</v>
      </c>
    </row>
    <row r="1618" spans="1:15" hidden="1" x14ac:dyDescent="0.35">
      <c r="A1618" t="s">
        <v>30</v>
      </c>
      <c r="B1618">
        <v>2019</v>
      </c>
      <c r="C1618" t="s">
        <v>39</v>
      </c>
      <c r="D1618" s="29">
        <v>43617</v>
      </c>
      <c r="E1618" t="s">
        <v>75</v>
      </c>
      <c r="F1618">
        <v>1666.1999999999998</v>
      </c>
      <c r="G1618">
        <v>143.6</v>
      </c>
      <c r="H1618">
        <v>1644.4</v>
      </c>
      <c r="I1618">
        <v>142.4</v>
      </c>
      <c r="J1618">
        <v>1.3257115057163542</v>
      </c>
      <c r="K1618">
        <v>0.8426966292134751</v>
      </c>
      <c r="L1618" t="s">
        <v>123</v>
      </c>
      <c r="M1618" t="s">
        <v>124</v>
      </c>
      <c r="N1618">
        <v>6</v>
      </c>
      <c r="O1618" t="s">
        <v>133</v>
      </c>
    </row>
    <row r="1619" spans="1:15" hidden="1" x14ac:dyDescent="0.35">
      <c r="A1619" t="s">
        <v>34</v>
      </c>
      <c r="B1619">
        <v>2019</v>
      </c>
      <c r="C1619" t="s">
        <v>40</v>
      </c>
      <c r="D1619" s="29">
        <v>43647</v>
      </c>
      <c r="E1619" t="s">
        <v>23</v>
      </c>
      <c r="F1619">
        <v>147.9</v>
      </c>
      <c r="G1619">
        <v>144.19999999999999</v>
      </c>
      <c r="H1619">
        <v>147.4</v>
      </c>
      <c r="I1619">
        <v>142.9</v>
      </c>
      <c r="J1619">
        <v>0.33921302578018991</v>
      </c>
      <c r="K1619">
        <v>0.9097270818754255</v>
      </c>
      <c r="L1619" t="s">
        <v>123</v>
      </c>
      <c r="M1619" t="s">
        <v>116</v>
      </c>
      <c r="N1619">
        <v>7</v>
      </c>
      <c r="O1619" t="s">
        <v>117</v>
      </c>
    </row>
    <row r="1620" spans="1:15" hidden="1" x14ac:dyDescent="0.35">
      <c r="A1620" t="s">
        <v>34</v>
      </c>
      <c r="B1620">
        <v>2019</v>
      </c>
      <c r="C1620" t="s">
        <v>40</v>
      </c>
      <c r="D1620" s="29">
        <v>43647</v>
      </c>
      <c r="E1620" t="s">
        <v>21</v>
      </c>
      <c r="F1620">
        <v>139.30000000000001</v>
      </c>
      <c r="G1620">
        <v>144.19999999999999</v>
      </c>
      <c r="H1620">
        <v>141.19999999999999</v>
      </c>
      <c r="I1620">
        <v>142.9</v>
      </c>
      <c r="J1620">
        <v>-1.3456090651557915</v>
      </c>
      <c r="K1620">
        <v>0.9097270818754255</v>
      </c>
      <c r="L1620" t="s">
        <v>123</v>
      </c>
      <c r="M1620" t="s">
        <v>116</v>
      </c>
      <c r="N1620">
        <v>7</v>
      </c>
      <c r="O1620" t="s">
        <v>117</v>
      </c>
    </row>
    <row r="1621" spans="1:15" hidden="1" x14ac:dyDescent="0.35">
      <c r="A1621" t="s">
        <v>34</v>
      </c>
      <c r="B1621">
        <v>2019</v>
      </c>
      <c r="C1621" t="s">
        <v>40</v>
      </c>
      <c r="D1621" s="29">
        <v>43647</v>
      </c>
      <c r="E1621" t="s">
        <v>84</v>
      </c>
      <c r="F1621">
        <v>283.7</v>
      </c>
      <c r="G1621">
        <v>144.19999999999999</v>
      </c>
      <c r="H1621">
        <v>282.39999999999998</v>
      </c>
      <c r="I1621">
        <v>142.9</v>
      </c>
      <c r="J1621">
        <v>0.46033994334278028</v>
      </c>
      <c r="K1621">
        <v>0.9097270818754255</v>
      </c>
      <c r="L1621" t="s">
        <v>123</v>
      </c>
      <c r="M1621" t="s">
        <v>116</v>
      </c>
      <c r="N1621">
        <v>7</v>
      </c>
      <c r="O1621" t="s">
        <v>117</v>
      </c>
    </row>
    <row r="1622" spans="1:15" hidden="1" x14ac:dyDescent="0.35">
      <c r="A1622" t="s">
        <v>34</v>
      </c>
      <c r="B1622">
        <v>2019</v>
      </c>
      <c r="C1622" t="s">
        <v>40</v>
      </c>
      <c r="D1622" s="29">
        <v>43647</v>
      </c>
      <c r="E1622" t="s">
        <v>83</v>
      </c>
      <c r="F1622">
        <v>576.09999999999991</v>
      </c>
      <c r="G1622">
        <v>144.19999999999999</v>
      </c>
      <c r="H1622">
        <v>573</v>
      </c>
      <c r="I1622">
        <v>142.9</v>
      </c>
      <c r="J1622">
        <v>0.54101221640487063</v>
      </c>
      <c r="K1622">
        <v>0.9097270818754255</v>
      </c>
      <c r="L1622" t="s">
        <v>123</v>
      </c>
      <c r="M1622" t="s">
        <v>116</v>
      </c>
      <c r="N1622">
        <v>7</v>
      </c>
      <c r="O1622" t="s">
        <v>117</v>
      </c>
    </row>
    <row r="1623" spans="1:15" hidden="1" x14ac:dyDescent="0.35">
      <c r="A1623" t="s">
        <v>34</v>
      </c>
      <c r="B1623">
        <v>2019</v>
      </c>
      <c r="C1623" t="s">
        <v>40</v>
      </c>
      <c r="D1623" s="29">
        <v>43647</v>
      </c>
      <c r="E1623" t="s">
        <v>82</v>
      </c>
      <c r="F1623">
        <v>430.2</v>
      </c>
      <c r="G1623">
        <v>144.19999999999999</v>
      </c>
      <c r="H1623">
        <v>426.5</v>
      </c>
      <c r="I1623">
        <v>142.9</v>
      </c>
      <c r="J1623">
        <v>0.86752637749120487</v>
      </c>
      <c r="K1623">
        <v>0.9097270818754255</v>
      </c>
      <c r="L1623" t="s">
        <v>123</v>
      </c>
      <c r="M1623" t="s">
        <v>116</v>
      </c>
      <c r="N1623">
        <v>7</v>
      </c>
      <c r="O1623" t="s">
        <v>117</v>
      </c>
    </row>
    <row r="1624" spans="1:15" hidden="1" x14ac:dyDescent="0.35">
      <c r="A1624" t="s">
        <v>34</v>
      </c>
      <c r="B1624">
        <v>2019</v>
      </c>
      <c r="C1624" t="s">
        <v>40</v>
      </c>
      <c r="D1624" s="29">
        <v>43647</v>
      </c>
      <c r="E1624" t="s">
        <v>17</v>
      </c>
      <c r="F1624">
        <v>437</v>
      </c>
      <c r="G1624">
        <v>144.19999999999999</v>
      </c>
      <c r="H1624">
        <v>436.4</v>
      </c>
      <c r="I1624">
        <v>142.9</v>
      </c>
      <c r="J1624">
        <v>0.13748854262145344</v>
      </c>
      <c r="K1624">
        <v>0.9097270818754255</v>
      </c>
      <c r="L1624" t="s">
        <v>123</v>
      </c>
      <c r="M1624" t="s">
        <v>116</v>
      </c>
      <c r="N1624">
        <v>7</v>
      </c>
      <c r="O1624" t="s">
        <v>117</v>
      </c>
    </row>
    <row r="1625" spans="1:15" hidden="1" x14ac:dyDescent="0.35">
      <c r="A1625" t="s">
        <v>34</v>
      </c>
      <c r="B1625">
        <v>2019</v>
      </c>
      <c r="C1625" t="s">
        <v>40</v>
      </c>
      <c r="D1625" s="29">
        <v>43647</v>
      </c>
      <c r="E1625" t="s">
        <v>75</v>
      </c>
      <c r="F1625">
        <v>1702.8</v>
      </c>
      <c r="G1625">
        <v>144.19999999999999</v>
      </c>
      <c r="H1625">
        <v>1679.9</v>
      </c>
      <c r="I1625">
        <v>142.9</v>
      </c>
      <c r="J1625">
        <v>1.3631763795463934</v>
      </c>
      <c r="K1625">
        <v>0.9097270818754255</v>
      </c>
      <c r="L1625" t="s">
        <v>123</v>
      </c>
      <c r="M1625" t="s">
        <v>116</v>
      </c>
      <c r="N1625">
        <v>7</v>
      </c>
      <c r="O1625" t="s">
        <v>117</v>
      </c>
    </row>
    <row r="1626" spans="1:15" hidden="1" x14ac:dyDescent="0.35">
      <c r="A1626" t="s">
        <v>33</v>
      </c>
      <c r="B1626">
        <v>2019</v>
      </c>
      <c r="C1626" t="s">
        <v>40</v>
      </c>
      <c r="D1626" s="29">
        <v>43647</v>
      </c>
      <c r="E1626" t="s">
        <v>17</v>
      </c>
      <c r="F1626">
        <v>419.3</v>
      </c>
      <c r="G1626">
        <v>143.30000000000001</v>
      </c>
      <c r="H1626">
        <v>418.4</v>
      </c>
      <c r="I1626">
        <v>142.1</v>
      </c>
      <c r="J1626">
        <v>0.21510516252390871</v>
      </c>
      <c r="K1626">
        <v>0.84447572132302395</v>
      </c>
      <c r="L1626" t="s">
        <v>123</v>
      </c>
      <c r="M1626" t="s">
        <v>116</v>
      </c>
      <c r="N1626">
        <v>7</v>
      </c>
      <c r="O1626" t="s">
        <v>117</v>
      </c>
    </row>
    <row r="1627" spans="1:15" hidden="1" x14ac:dyDescent="0.35">
      <c r="A1627" t="s">
        <v>33</v>
      </c>
      <c r="B1627">
        <v>2019</v>
      </c>
      <c r="C1627" t="s">
        <v>40</v>
      </c>
      <c r="D1627" s="29">
        <v>43647</v>
      </c>
      <c r="E1627" t="s">
        <v>82</v>
      </c>
      <c r="F1627">
        <v>421.6</v>
      </c>
      <c r="G1627">
        <v>143.30000000000001</v>
      </c>
      <c r="H1627">
        <v>417.9</v>
      </c>
      <c r="I1627">
        <v>142.1</v>
      </c>
      <c r="J1627">
        <v>0.88537927733908728</v>
      </c>
      <c r="K1627">
        <v>0.84447572132302395</v>
      </c>
      <c r="L1627" t="s">
        <v>123</v>
      </c>
      <c r="M1627" t="s">
        <v>116</v>
      </c>
      <c r="N1627">
        <v>7</v>
      </c>
      <c r="O1627" t="s">
        <v>117</v>
      </c>
    </row>
    <row r="1628" spans="1:15" hidden="1" x14ac:dyDescent="0.35">
      <c r="A1628" t="s">
        <v>33</v>
      </c>
      <c r="B1628">
        <v>2019</v>
      </c>
      <c r="C1628" t="s">
        <v>40</v>
      </c>
      <c r="D1628" s="29">
        <v>43647</v>
      </c>
      <c r="E1628" t="s">
        <v>83</v>
      </c>
      <c r="F1628">
        <v>566.79999999999995</v>
      </c>
      <c r="G1628">
        <v>143.30000000000001</v>
      </c>
      <c r="H1628">
        <v>563.70000000000005</v>
      </c>
      <c r="I1628">
        <v>142.1</v>
      </c>
      <c r="J1628">
        <v>0.54993791023592486</v>
      </c>
      <c r="K1628">
        <v>0.84447572132302395</v>
      </c>
      <c r="L1628" t="s">
        <v>123</v>
      </c>
      <c r="M1628" t="s">
        <v>116</v>
      </c>
      <c r="N1628">
        <v>7</v>
      </c>
      <c r="O1628" t="s">
        <v>117</v>
      </c>
    </row>
    <row r="1629" spans="1:15" hidden="1" x14ac:dyDescent="0.35">
      <c r="A1629" t="s">
        <v>33</v>
      </c>
      <c r="B1629">
        <v>2019</v>
      </c>
      <c r="C1629" t="s">
        <v>40</v>
      </c>
      <c r="D1629" s="29">
        <v>43647</v>
      </c>
      <c r="E1629" t="s">
        <v>84</v>
      </c>
      <c r="F1629">
        <v>272.2</v>
      </c>
      <c r="G1629">
        <v>143.30000000000001</v>
      </c>
      <c r="H1629">
        <v>271</v>
      </c>
      <c r="I1629">
        <v>142.1</v>
      </c>
      <c r="J1629">
        <v>0.44280442804427628</v>
      </c>
      <c r="K1629">
        <v>0.84447572132302395</v>
      </c>
      <c r="L1629" t="s">
        <v>123</v>
      </c>
      <c r="M1629" t="s">
        <v>116</v>
      </c>
      <c r="N1629">
        <v>7</v>
      </c>
      <c r="O1629" t="s">
        <v>117</v>
      </c>
    </row>
    <row r="1630" spans="1:15" hidden="1" x14ac:dyDescent="0.35">
      <c r="A1630" t="s">
        <v>33</v>
      </c>
      <c r="B1630">
        <v>2019</v>
      </c>
      <c r="C1630" t="s">
        <v>40</v>
      </c>
      <c r="D1630" s="29">
        <v>43647</v>
      </c>
      <c r="E1630" t="s">
        <v>21</v>
      </c>
      <c r="F1630">
        <v>127</v>
      </c>
      <c r="G1630">
        <v>143.30000000000001</v>
      </c>
      <c r="H1630">
        <v>130.5</v>
      </c>
      <c r="I1630">
        <v>142.1</v>
      </c>
      <c r="J1630">
        <v>-2.6819923371647509</v>
      </c>
      <c r="K1630">
        <v>0.84447572132302395</v>
      </c>
      <c r="L1630" t="s">
        <v>123</v>
      </c>
      <c r="M1630" t="s">
        <v>116</v>
      </c>
      <c r="N1630">
        <v>7</v>
      </c>
      <c r="O1630" t="s">
        <v>117</v>
      </c>
    </row>
    <row r="1631" spans="1:15" hidden="1" x14ac:dyDescent="0.35">
      <c r="A1631" t="s">
        <v>33</v>
      </c>
      <c r="B1631">
        <v>2019</v>
      </c>
      <c r="C1631" t="s">
        <v>40</v>
      </c>
      <c r="D1631" s="29">
        <v>43647</v>
      </c>
      <c r="E1631" t="s">
        <v>23</v>
      </c>
      <c r="F1631">
        <v>140.80000000000001</v>
      </c>
      <c r="G1631">
        <v>143.30000000000001</v>
      </c>
      <c r="H1631">
        <v>140.30000000000001</v>
      </c>
      <c r="I1631">
        <v>142.1</v>
      </c>
      <c r="J1631">
        <v>0.35637918745545255</v>
      </c>
      <c r="K1631">
        <v>0.84447572132302395</v>
      </c>
      <c r="L1631" t="s">
        <v>123</v>
      </c>
      <c r="M1631" t="s">
        <v>116</v>
      </c>
      <c r="N1631">
        <v>7</v>
      </c>
      <c r="O1631" t="s">
        <v>117</v>
      </c>
    </row>
    <row r="1632" spans="1:15" hidden="1" x14ac:dyDescent="0.35">
      <c r="A1632" t="s">
        <v>33</v>
      </c>
      <c r="B1632">
        <v>2019</v>
      </c>
      <c r="C1632" t="s">
        <v>40</v>
      </c>
      <c r="D1632" s="29">
        <v>43647</v>
      </c>
      <c r="E1632" t="s">
        <v>75</v>
      </c>
      <c r="F1632">
        <v>1727.8999999999999</v>
      </c>
      <c r="G1632">
        <v>143.30000000000001</v>
      </c>
      <c r="H1632">
        <v>1704.2999999999997</v>
      </c>
      <c r="I1632">
        <v>142.1</v>
      </c>
      <c r="J1632">
        <v>1.3847327348471594</v>
      </c>
      <c r="K1632">
        <v>0.84447572132302395</v>
      </c>
      <c r="L1632" t="s">
        <v>123</v>
      </c>
      <c r="M1632" t="s">
        <v>116</v>
      </c>
      <c r="N1632">
        <v>7</v>
      </c>
      <c r="O1632" t="s">
        <v>117</v>
      </c>
    </row>
    <row r="1633" spans="1:15" hidden="1" x14ac:dyDescent="0.35">
      <c r="A1633" t="s">
        <v>30</v>
      </c>
      <c r="B1633">
        <v>2019</v>
      </c>
      <c r="C1633" t="s">
        <v>40</v>
      </c>
      <c r="D1633" s="29">
        <v>43647</v>
      </c>
      <c r="E1633" t="s">
        <v>17</v>
      </c>
      <c r="F1633">
        <v>449.1</v>
      </c>
      <c r="G1633">
        <v>144.9</v>
      </c>
      <c r="H1633">
        <v>448.59999999999997</v>
      </c>
      <c r="I1633">
        <v>143.6</v>
      </c>
      <c r="J1633">
        <v>0.11145786892555884</v>
      </c>
      <c r="K1633">
        <v>0.90529247910864308</v>
      </c>
      <c r="L1633" t="s">
        <v>123</v>
      </c>
      <c r="M1633" t="s">
        <v>116</v>
      </c>
      <c r="N1633">
        <v>7</v>
      </c>
      <c r="O1633" t="s">
        <v>117</v>
      </c>
    </row>
    <row r="1634" spans="1:15" hidden="1" x14ac:dyDescent="0.35">
      <c r="A1634" t="s">
        <v>30</v>
      </c>
      <c r="B1634">
        <v>2019</v>
      </c>
      <c r="C1634" t="s">
        <v>40</v>
      </c>
      <c r="D1634" s="29">
        <v>43647</v>
      </c>
      <c r="E1634" t="s">
        <v>82</v>
      </c>
      <c r="F1634">
        <v>440.9</v>
      </c>
      <c r="G1634">
        <v>144.9</v>
      </c>
      <c r="H1634">
        <v>437.3</v>
      </c>
      <c r="I1634">
        <v>143.6</v>
      </c>
      <c r="J1634">
        <v>0.82323347816143744</v>
      </c>
      <c r="K1634">
        <v>0.90529247910864308</v>
      </c>
      <c r="L1634" t="s">
        <v>123</v>
      </c>
      <c r="M1634" t="s">
        <v>116</v>
      </c>
      <c r="N1634">
        <v>7</v>
      </c>
      <c r="O1634" t="s">
        <v>117</v>
      </c>
    </row>
    <row r="1635" spans="1:15" hidden="1" x14ac:dyDescent="0.35">
      <c r="A1635" t="s">
        <v>30</v>
      </c>
      <c r="B1635">
        <v>2019</v>
      </c>
      <c r="C1635" t="s">
        <v>40</v>
      </c>
      <c r="D1635" s="29">
        <v>43647</v>
      </c>
      <c r="E1635" t="s">
        <v>83</v>
      </c>
      <c r="F1635">
        <v>586.6</v>
      </c>
      <c r="G1635">
        <v>144.9</v>
      </c>
      <c r="H1635">
        <v>583.40000000000009</v>
      </c>
      <c r="I1635">
        <v>143.6</v>
      </c>
      <c r="J1635">
        <v>0.54850874185806164</v>
      </c>
      <c r="K1635">
        <v>0.90529247910864308</v>
      </c>
      <c r="L1635" t="s">
        <v>123</v>
      </c>
      <c r="M1635" t="s">
        <v>116</v>
      </c>
      <c r="N1635">
        <v>7</v>
      </c>
      <c r="O1635" t="s">
        <v>117</v>
      </c>
    </row>
    <row r="1636" spans="1:15" hidden="1" x14ac:dyDescent="0.35">
      <c r="A1636" t="s">
        <v>30</v>
      </c>
      <c r="B1636">
        <v>2019</v>
      </c>
      <c r="C1636" t="s">
        <v>40</v>
      </c>
      <c r="D1636" s="29">
        <v>43647</v>
      </c>
      <c r="E1636" t="s">
        <v>84</v>
      </c>
      <c r="F1636">
        <v>294.2</v>
      </c>
      <c r="G1636">
        <v>144.9</v>
      </c>
      <c r="H1636">
        <v>292.89999999999998</v>
      </c>
      <c r="I1636">
        <v>143.6</v>
      </c>
      <c r="J1636">
        <v>0.44383748719699945</v>
      </c>
      <c r="K1636">
        <v>0.90529247910864308</v>
      </c>
      <c r="L1636" t="s">
        <v>123</v>
      </c>
      <c r="M1636" t="s">
        <v>116</v>
      </c>
      <c r="N1636">
        <v>7</v>
      </c>
      <c r="O1636" t="s">
        <v>117</v>
      </c>
    </row>
    <row r="1637" spans="1:15" hidden="1" x14ac:dyDescent="0.35">
      <c r="A1637" t="s">
        <v>30</v>
      </c>
      <c r="B1637">
        <v>2019</v>
      </c>
      <c r="C1637" t="s">
        <v>40</v>
      </c>
      <c r="D1637" s="29">
        <v>43647</v>
      </c>
      <c r="E1637" t="s">
        <v>21</v>
      </c>
      <c r="F1637">
        <v>146.80000000000001</v>
      </c>
      <c r="G1637">
        <v>144.9</v>
      </c>
      <c r="H1637">
        <v>147.80000000000001</v>
      </c>
      <c r="I1637">
        <v>143.6</v>
      </c>
      <c r="J1637">
        <v>-0.67658998646820023</v>
      </c>
      <c r="K1637">
        <v>0.90529247910864308</v>
      </c>
      <c r="L1637" t="s">
        <v>123</v>
      </c>
      <c r="M1637" t="s">
        <v>116</v>
      </c>
      <c r="N1637">
        <v>7</v>
      </c>
      <c r="O1637" t="s">
        <v>117</v>
      </c>
    </row>
    <row r="1638" spans="1:15" hidden="1" x14ac:dyDescent="0.35">
      <c r="A1638" t="s">
        <v>30</v>
      </c>
      <c r="B1638">
        <v>2019</v>
      </c>
      <c r="C1638" t="s">
        <v>40</v>
      </c>
      <c r="D1638" s="29">
        <v>43647</v>
      </c>
      <c r="E1638" t="s">
        <v>23</v>
      </c>
      <c r="F1638">
        <v>152.19999999999999</v>
      </c>
      <c r="G1638">
        <v>144.9</v>
      </c>
      <c r="H1638">
        <v>151.69999999999999</v>
      </c>
      <c r="I1638">
        <v>143.6</v>
      </c>
      <c r="J1638">
        <v>0.32959789057350036</v>
      </c>
      <c r="K1638">
        <v>0.90529247910864308</v>
      </c>
      <c r="L1638" t="s">
        <v>123</v>
      </c>
      <c r="M1638" t="s">
        <v>116</v>
      </c>
      <c r="N1638">
        <v>7</v>
      </c>
      <c r="O1638" t="s">
        <v>117</v>
      </c>
    </row>
    <row r="1639" spans="1:15" hidden="1" x14ac:dyDescent="0.35">
      <c r="A1639" t="s">
        <v>30</v>
      </c>
      <c r="B1639">
        <v>2019</v>
      </c>
      <c r="C1639" t="s">
        <v>40</v>
      </c>
      <c r="D1639" s="29">
        <v>43647</v>
      </c>
      <c r="E1639" t="s">
        <v>75</v>
      </c>
      <c r="F1639">
        <v>1688.3999999999999</v>
      </c>
      <c r="G1639">
        <v>144.9</v>
      </c>
      <c r="H1639">
        <v>1666.1999999999998</v>
      </c>
      <c r="I1639">
        <v>143.6</v>
      </c>
      <c r="J1639">
        <v>1.3323730644580511</v>
      </c>
      <c r="K1639">
        <v>0.90529247910864308</v>
      </c>
      <c r="L1639" t="s">
        <v>123</v>
      </c>
      <c r="M1639" t="s">
        <v>116</v>
      </c>
      <c r="N1639">
        <v>7</v>
      </c>
      <c r="O1639" t="s">
        <v>117</v>
      </c>
    </row>
    <row r="1640" spans="1:15" hidden="1" x14ac:dyDescent="0.35">
      <c r="A1640" t="s">
        <v>34</v>
      </c>
      <c r="B1640">
        <v>2019</v>
      </c>
      <c r="C1640" t="s">
        <v>41</v>
      </c>
      <c r="D1640" s="29">
        <v>43678</v>
      </c>
      <c r="E1640" t="s">
        <v>23</v>
      </c>
      <c r="F1640">
        <v>148.5</v>
      </c>
      <c r="G1640">
        <v>145</v>
      </c>
      <c r="H1640">
        <v>147.9</v>
      </c>
      <c r="I1640">
        <v>144.19999999999999</v>
      </c>
      <c r="J1640">
        <v>0.40567951318458034</v>
      </c>
      <c r="K1640">
        <v>0.55478502080444614</v>
      </c>
      <c r="L1640" t="s">
        <v>123</v>
      </c>
      <c r="M1640" t="s">
        <v>116</v>
      </c>
      <c r="N1640">
        <v>8</v>
      </c>
      <c r="O1640" t="s">
        <v>129</v>
      </c>
    </row>
    <row r="1641" spans="1:15" hidden="1" x14ac:dyDescent="0.35">
      <c r="A1641" t="s">
        <v>34</v>
      </c>
      <c r="B1641">
        <v>2019</v>
      </c>
      <c r="C1641" t="s">
        <v>41</v>
      </c>
      <c r="D1641" s="29">
        <v>43678</v>
      </c>
      <c r="E1641" t="s">
        <v>21</v>
      </c>
      <c r="F1641">
        <v>138.5</v>
      </c>
      <c r="G1641">
        <v>145</v>
      </c>
      <c r="H1641">
        <v>139.30000000000001</v>
      </c>
      <c r="I1641">
        <v>144.19999999999999</v>
      </c>
      <c r="J1641">
        <v>-0.57430007178751707</v>
      </c>
      <c r="K1641">
        <v>0.55478502080444614</v>
      </c>
      <c r="L1641" t="s">
        <v>123</v>
      </c>
      <c r="M1641" t="s">
        <v>116</v>
      </c>
      <c r="N1641">
        <v>8</v>
      </c>
      <c r="O1641" t="s">
        <v>129</v>
      </c>
    </row>
    <row r="1642" spans="1:15" hidden="1" x14ac:dyDescent="0.35">
      <c r="A1642" t="s">
        <v>34</v>
      </c>
      <c r="B1642">
        <v>2019</v>
      </c>
      <c r="C1642" t="s">
        <v>41</v>
      </c>
      <c r="D1642" s="29">
        <v>43678</v>
      </c>
      <c r="E1642" t="s">
        <v>84</v>
      </c>
      <c r="F1642">
        <v>284.7</v>
      </c>
      <c r="G1642">
        <v>145</v>
      </c>
      <c r="H1642">
        <v>283.7</v>
      </c>
      <c r="I1642">
        <v>144.19999999999999</v>
      </c>
      <c r="J1642">
        <v>0.35248501938667609</v>
      </c>
      <c r="K1642">
        <v>0.55478502080444614</v>
      </c>
      <c r="L1642" t="s">
        <v>123</v>
      </c>
      <c r="M1642" t="s">
        <v>116</v>
      </c>
      <c r="N1642">
        <v>8</v>
      </c>
      <c r="O1642" t="s">
        <v>129</v>
      </c>
    </row>
    <row r="1643" spans="1:15" hidden="1" x14ac:dyDescent="0.35">
      <c r="A1643" t="s">
        <v>34</v>
      </c>
      <c r="B1643">
        <v>2019</v>
      </c>
      <c r="C1643" t="s">
        <v>41</v>
      </c>
      <c r="D1643" s="29">
        <v>43678</v>
      </c>
      <c r="E1643" t="s">
        <v>83</v>
      </c>
      <c r="F1643">
        <v>580</v>
      </c>
      <c r="G1643">
        <v>145</v>
      </c>
      <c r="H1643">
        <v>576.09999999999991</v>
      </c>
      <c r="I1643">
        <v>144.19999999999999</v>
      </c>
      <c r="J1643">
        <v>0.67696580454783739</v>
      </c>
      <c r="K1643">
        <v>0.55478502080444614</v>
      </c>
      <c r="L1643" t="s">
        <v>123</v>
      </c>
      <c r="M1643" t="s">
        <v>116</v>
      </c>
      <c r="N1643">
        <v>8</v>
      </c>
      <c r="O1643" t="s">
        <v>129</v>
      </c>
    </row>
    <row r="1644" spans="1:15" hidden="1" x14ac:dyDescent="0.35">
      <c r="A1644" t="s">
        <v>34</v>
      </c>
      <c r="B1644">
        <v>2019</v>
      </c>
      <c r="C1644" t="s">
        <v>41</v>
      </c>
      <c r="D1644" s="29">
        <v>43678</v>
      </c>
      <c r="E1644" t="s">
        <v>82</v>
      </c>
      <c r="F1644">
        <v>432.29999999999995</v>
      </c>
      <c r="G1644">
        <v>145</v>
      </c>
      <c r="H1644">
        <v>430.2</v>
      </c>
      <c r="I1644">
        <v>144.19999999999999</v>
      </c>
      <c r="J1644">
        <v>0.48814504881449694</v>
      </c>
      <c r="K1644">
        <v>0.55478502080444614</v>
      </c>
      <c r="L1644" t="s">
        <v>123</v>
      </c>
      <c r="M1644" t="s">
        <v>116</v>
      </c>
      <c r="N1644">
        <v>8</v>
      </c>
      <c r="O1644" t="s">
        <v>129</v>
      </c>
    </row>
    <row r="1645" spans="1:15" hidden="1" x14ac:dyDescent="0.35">
      <c r="A1645" t="s">
        <v>34</v>
      </c>
      <c r="B1645">
        <v>2019</v>
      </c>
      <c r="C1645" t="s">
        <v>41</v>
      </c>
      <c r="D1645" s="29">
        <v>43678</v>
      </c>
      <c r="E1645" t="s">
        <v>17</v>
      </c>
      <c r="F1645">
        <v>437.6</v>
      </c>
      <c r="G1645">
        <v>145</v>
      </c>
      <c r="H1645">
        <v>437</v>
      </c>
      <c r="I1645">
        <v>144.19999999999999</v>
      </c>
      <c r="J1645">
        <v>0.13729977116705325</v>
      </c>
      <c r="K1645">
        <v>0.55478502080444614</v>
      </c>
      <c r="L1645" t="s">
        <v>123</v>
      </c>
      <c r="M1645" t="s">
        <v>116</v>
      </c>
      <c r="N1645">
        <v>8</v>
      </c>
      <c r="O1645" t="s">
        <v>129</v>
      </c>
    </row>
    <row r="1646" spans="1:15" hidden="1" x14ac:dyDescent="0.35">
      <c r="A1646" t="s">
        <v>34</v>
      </c>
      <c r="B1646">
        <v>2019</v>
      </c>
      <c r="C1646" t="s">
        <v>41</v>
      </c>
      <c r="D1646" s="29">
        <v>43678</v>
      </c>
      <c r="E1646" t="s">
        <v>75</v>
      </c>
      <c r="F1646">
        <v>1711.6</v>
      </c>
      <c r="G1646">
        <v>145</v>
      </c>
      <c r="H1646">
        <v>1702.8</v>
      </c>
      <c r="I1646">
        <v>144.19999999999999</v>
      </c>
      <c r="J1646">
        <v>0.51679586563307223</v>
      </c>
      <c r="K1646">
        <v>0.55478502080444614</v>
      </c>
      <c r="L1646" t="s">
        <v>123</v>
      </c>
      <c r="M1646" t="s">
        <v>116</v>
      </c>
      <c r="N1646">
        <v>8</v>
      </c>
      <c r="O1646" t="s">
        <v>129</v>
      </c>
    </row>
    <row r="1647" spans="1:15" hidden="1" x14ac:dyDescent="0.35">
      <c r="A1647" t="s">
        <v>33</v>
      </c>
      <c r="B1647">
        <v>2019</v>
      </c>
      <c r="C1647" t="s">
        <v>41</v>
      </c>
      <c r="D1647" s="29">
        <v>43678</v>
      </c>
      <c r="E1647" t="s">
        <v>17</v>
      </c>
      <c r="F1647">
        <v>420.2</v>
      </c>
      <c r="G1647">
        <v>144.19999999999999</v>
      </c>
      <c r="H1647">
        <v>419.3</v>
      </c>
      <c r="I1647">
        <v>143.30000000000001</v>
      </c>
      <c r="J1647">
        <v>0.21464345337466662</v>
      </c>
      <c r="K1647">
        <v>0.62805303558965608</v>
      </c>
      <c r="L1647" t="s">
        <v>123</v>
      </c>
      <c r="M1647" t="s">
        <v>116</v>
      </c>
      <c r="N1647">
        <v>8</v>
      </c>
      <c r="O1647" t="s">
        <v>129</v>
      </c>
    </row>
    <row r="1648" spans="1:15" hidden="1" x14ac:dyDescent="0.35">
      <c r="A1648" t="s">
        <v>33</v>
      </c>
      <c r="B1648">
        <v>2019</v>
      </c>
      <c r="C1648" t="s">
        <v>41</v>
      </c>
      <c r="D1648" s="29">
        <v>43678</v>
      </c>
      <c r="E1648" t="s">
        <v>82</v>
      </c>
      <c r="F1648">
        <v>423.9</v>
      </c>
      <c r="G1648">
        <v>144.19999999999999</v>
      </c>
      <c r="H1648">
        <v>421.6</v>
      </c>
      <c r="I1648">
        <v>143.30000000000001</v>
      </c>
      <c r="J1648">
        <v>0.54554079696393609</v>
      </c>
      <c r="K1648">
        <v>0.62805303558965608</v>
      </c>
      <c r="L1648" t="s">
        <v>123</v>
      </c>
      <c r="M1648" t="s">
        <v>116</v>
      </c>
      <c r="N1648">
        <v>8</v>
      </c>
      <c r="O1648" t="s">
        <v>129</v>
      </c>
    </row>
    <row r="1649" spans="1:15" hidden="1" x14ac:dyDescent="0.35">
      <c r="A1649" t="s">
        <v>33</v>
      </c>
      <c r="B1649">
        <v>2019</v>
      </c>
      <c r="C1649" t="s">
        <v>41</v>
      </c>
      <c r="D1649" s="29">
        <v>43678</v>
      </c>
      <c r="E1649" t="s">
        <v>83</v>
      </c>
      <c r="F1649">
        <v>570.90000000000009</v>
      </c>
      <c r="G1649">
        <v>144.19999999999999</v>
      </c>
      <c r="H1649">
        <v>566.79999999999995</v>
      </c>
      <c r="I1649">
        <v>143.30000000000001</v>
      </c>
      <c r="J1649">
        <v>0.7233592095977659</v>
      </c>
      <c r="K1649">
        <v>0.62805303558965608</v>
      </c>
      <c r="L1649" t="s">
        <v>123</v>
      </c>
      <c r="M1649" t="s">
        <v>116</v>
      </c>
      <c r="N1649">
        <v>8</v>
      </c>
      <c r="O1649" t="s">
        <v>129</v>
      </c>
    </row>
    <row r="1650" spans="1:15" hidden="1" x14ac:dyDescent="0.35">
      <c r="A1650" t="s">
        <v>33</v>
      </c>
      <c r="B1650">
        <v>2019</v>
      </c>
      <c r="C1650" t="s">
        <v>41</v>
      </c>
      <c r="D1650" s="29">
        <v>43678</v>
      </c>
      <c r="E1650" t="s">
        <v>84</v>
      </c>
      <c r="F1650">
        <v>273.39999999999998</v>
      </c>
      <c r="G1650">
        <v>144.19999999999999</v>
      </c>
      <c r="H1650">
        <v>272.2</v>
      </c>
      <c r="I1650">
        <v>143.30000000000001</v>
      </c>
      <c r="J1650">
        <v>0.44085231447464684</v>
      </c>
      <c r="K1650">
        <v>0.62805303558965608</v>
      </c>
      <c r="L1650" t="s">
        <v>123</v>
      </c>
      <c r="M1650" t="s">
        <v>116</v>
      </c>
      <c r="N1650">
        <v>8</v>
      </c>
      <c r="O1650" t="s">
        <v>129</v>
      </c>
    </row>
    <row r="1651" spans="1:15" hidden="1" x14ac:dyDescent="0.35">
      <c r="A1651" t="s">
        <v>33</v>
      </c>
      <c r="B1651">
        <v>2019</v>
      </c>
      <c r="C1651" t="s">
        <v>41</v>
      </c>
      <c r="D1651" s="29">
        <v>43678</v>
      </c>
      <c r="E1651" t="s">
        <v>21</v>
      </c>
      <c r="F1651">
        <v>125.5</v>
      </c>
      <c r="G1651">
        <v>144.19999999999999</v>
      </c>
      <c r="H1651">
        <v>127</v>
      </c>
      <c r="I1651">
        <v>143.30000000000001</v>
      </c>
      <c r="J1651">
        <v>-1.1811023622047243</v>
      </c>
      <c r="K1651">
        <v>0.62805303558965608</v>
      </c>
      <c r="L1651" t="s">
        <v>123</v>
      </c>
      <c r="M1651" t="s">
        <v>116</v>
      </c>
      <c r="N1651">
        <v>8</v>
      </c>
      <c r="O1651" t="s">
        <v>129</v>
      </c>
    </row>
    <row r="1652" spans="1:15" hidden="1" x14ac:dyDescent="0.35">
      <c r="A1652" t="s">
        <v>33</v>
      </c>
      <c r="B1652">
        <v>2019</v>
      </c>
      <c r="C1652" t="s">
        <v>41</v>
      </c>
      <c r="D1652" s="29">
        <v>43678</v>
      </c>
      <c r="E1652" t="s">
        <v>23</v>
      </c>
      <c r="F1652">
        <v>141.5</v>
      </c>
      <c r="G1652">
        <v>144.19999999999999</v>
      </c>
      <c r="H1652">
        <v>140.80000000000001</v>
      </c>
      <c r="I1652">
        <v>143.30000000000001</v>
      </c>
      <c r="J1652">
        <v>0.49715909090908283</v>
      </c>
      <c r="K1652">
        <v>0.62805303558965608</v>
      </c>
      <c r="L1652" t="s">
        <v>123</v>
      </c>
      <c r="M1652" t="s">
        <v>116</v>
      </c>
      <c r="N1652">
        <v>8</v>
      </c>
      <c r="O1652" t="s">
        <v>129</v>
      </c>
    </row>
    <row r="1653" spans="1:15" hidden="1" x14ac:dyDescent="0.35">
      <c r="A1653" t="s">
        <v>33</v>
      </c>
      <c r="B1653">
        <v>2019</v>
      </c>
      <c r="C1653" t="s">
        <v>41</v>
      </c>
      <c r="D1653" s="29">
        <v>43678</v>
      </c>
      <c r="E1653" t="s">
        <v>75</v>
      </c>
      <c r="F1653">
        <v>1739.3</v>
      </c>
      <c r="G1653">
        <v>144.19999999999999</v>
      </c>
      <c r="H1653">
        <v>1727.8999999999999</v>
      </c>
      <c r="I1653">
        <v>143.30000000000001</v>
      </c>
      <c r="J1653">
        <v>0.65976040280109338</v>
      </c>
      <c r="K1653">
        <v>0.62805303558965608</v>
      </c>
      <c r="L1653" t="s">
        <v>123</v>
      </c>
      <c r="M1653" t="s">
        <v>116</v>
      </c>
      <c r="N1653">
        <v>8</v>
      </c>
      <c r="O1653" t="s">
        <v>129</v>
      </c>
    </row>
    <row r="1654" spans="1:15" hidden="1" x14ac:dyDescent="0.35">
      <c r="A1654" t="s">
        <v>30</v>
      </c>
      <c r="B1654">
        <v>2019</v>
      </c>
      <c r="C1654" t="s">
        <v>41</v>
      </c>
      <c r="D1654" s="29">
        <v>43678</v>
      </c>
      <c r="E1654" t="s">
        <v>17</v>
      </c>
      <c r="F1654">
        <v>449.5</v>
      </c>
      <c r="G1654">
        <v>145.69999999999999</v>
      </c>
      <c r="H1654">
        <v>449.1</v>
      </c>
      <c r="I1654">
        <v>144.9</v>
      </c>
      <c r="J1654">
        <v>8.906702293475334E-2</v>
      </c>
      <c r="K1654">
        <v>0.55210489993097511</v>
      </c>
      <c r="L1654" t="s">
        <v>123</v>
      </c>
      <c r="M1654" t="s">
        <v>116</v>
      </c>
      <c r="N1654">
        <v>8</v>
      </c>
      <c r="O1654" t="s">
        <v>129</v>
      </c>
    </row>
    <row r="1655" spans="1:15" hidden="1" x14ac:dyDescent="0.35">
      <c r="A1655" t="s">
        <v>30</v>
      </c>
      <c r="B1655">
        <v>2019</v>
      </c>
      <c r="C1655" t="s">
        <v>41</v>
      </c>
      <c r="D1655" s="29">
        <v>43678</v>
      </c>
      <c r="E1655" t="s">
        <v>82</v>
      </c>
      <c r="F1655">
        <v>442.7</v>
      </c>
      <c r="G1655">
        <v>145.69999999999999</v>
      </c>
      <c r="H1655">
        <v>440.9</v>
      </c>
      <c r="I1655">
        <v>144.9</v>
      </c>
      <c r="J1655">
        <v>0.40825584032660722</v>
      </c>
      <c r="K1655">
        <v>0.55210489993097511</v>
      </c>
      <c r="L1655" t="s">
        <v>123</v>
      </c>
      <c r="M1655" t="s">
        <v>116</v>
      </c>
      <c r="N1655">
        <v>8</v>
      </c>
      <c r="O1655" t="s">
        <v>129</v>
      </c>
    </row>
    <row r="1656" spans="1:15" hidden="1" x14ac:dyDescent="0.35">
      <c r="A1656" t="s">
        <v>30</v>
      </c>
      <c r="B1656">
        <v>2019</v>
      </c>
      <c r="C1656" t="s">
        <v>41</v>
      </c>
      <c r="D1656" s="29">
        <v>43678</v>
      </c>
      <c r="E1656" t="s">
        <v>83</v>
      </c>
      <c r="F1656">
        <v>590.40000000000009</v>
      </c>
      <c r="G1656">
        <v>145.69999999999999</v>
      </c>
      <c r="H1656">
        <v>586.6</v>
      </c>
      <c r="I1656">
        <v>144.9</v>
      </c>
      <c r="J1656">
        <v>0.64780088646438261</v>
      </c>
      <c r="K1656">
        <v>0.55210489993097511</v>
      </c>
      <c r="L1656" t="s">
        <v>123</v>
      </c>
      <c r="M1656" t="s">
        <v>116</v>
      </c>
      <c r="N1656">
        <v>8</v>
      </c>
      <c r="O1656" t="s">
        <v>129</v>
      </c>
    </row>
    <row r="1657" spans="1:15" hidden="1" x14ac:dyDescent="0.35">
      <c r="A1657" t="s">
        <v>30</v>
      </c>
      <c r="B1657">
        <v>2019</v>
      </c>
      <c r="C1657" t="s">
        <v>41</v>
      </c>
      <c r="D1657" s="29">
        <v>43678</v>
      </c>
      <c r="E1657" t="s">
        <v>84</v>
      </c>
      <c r="F1657">
        <v>295.10000000000002</v>
      </c>
      <c r="G1657">
        <v>145.69999999999999</v>
      </c>
      <c r="H1657">
        <v>294.2</v>
      </c>
      <c r="I1657">
        <v>144.9</v>
      </c>
      <c r="J1657">
        <v>0.30591434398369616</v>
      </c>
      <c r="K1657">
        <v>0.55210489993097511</v>
      </c>
      <c r="L1657" t="s">
        <v>123</v>
      </c>
      <c r="M1657" t="s">
        <v>116</v>
      </c>
      <c r="N1657">
        <v>8</v>
      </c>
      <c r="O1657" t="s">
        <v>129</v>
      </c>
    </row>
    <row r="1658" spans="1:15" hidden="1" x14ac:dyDescent="0.35">
      <c r="A1658" t="s">
        <v>30</v>
      </c>
      <c r="B1658">
        <v>2019</v>
      </c>
      <c r="C1658" t="s">
        <v>41</v>
      </c>
      <c r="D1658" s="29">
        <v>43678</v>
      </c>
      <c r="E1658" t="s">
        <v>21</v>
      </c>
      <c r="F1658">
        <v>146.4</v>
      </c>
      <c r="G1658">
        <v>145.69999999999999</v>
      </c>
      <c r="H1658">
        <v>146.80000000000001</v>
      </c>
      <c r="I1658">
        <v>144.9</v>
      </c>
      <c r="J1658">
        <v>-0.2724795640327014</v>
      </c>
      <c r="K1658">
        <v>0.55210489993097511</v>
      </c>
      <c r="L1658" t="s">
        <v>123</v>
      </c>
      <c r="M1658" t="s">
        <v>116</v>
      </c>
      <c r="N1658">
        <v>8</v>
      </c>
      <c r="O1658" t="s">
        <v>129</v>
      </c>
    </row>
    <row r="1659" spans="1:15" hidden="1" x14ac:dyDescent="0.35">
      <c r="A1659" t="s">
        <v>30</v>
      </c>
      <c r="B1659">
        <v>2019</v>
      </c>
      <c r="C1659" t="s">
        <v>41</v>
      </c>
      <c r="D1659" s="29">
        <v>43678</v>
      </c>
      <c r="E1659" t="s">
        <v>23</v>
      </c>
      <c r="F1659">
        <v>152.69999999999999</v>
      </c>
      <c r="G1659">
        <v>145.69999999999999</v>
      </c>
      <c r="H1659">
        <v>152.19999999999999</v>
      </c>
      <c r="I1659">
        <v>144.9</v>
      </c>
      <c r="J1659">
        <v>0.32851511169513803</v>
      </c>
      <c r="K1659">
        <v>0.55210489993097511</v>
      </c>
      <c r="L1659" t="s">
        <v>123</v>
      </c>
      <c r="M1659" t="s">
        <v>116</v>
      </c>
      <c r="N1659">
        <v>8</v>
      </c>
      <c r="O1659" t="s">
        <v>129</v>
      </c>
    </row>
    <row r="1660" spans="1:15" hidden="1" x14ac:dyDescent="0.35">
      <c r="A1660" t="s">
        <v>30</v>
      </c>
      <c r="B1660">
        <v>2019</v>
      </c>
      <c r="C1660" t="s">
        <v>41</v>
      </c>
      <c r="D1660" s="29">
        <v>43678</v>
      </c>
      <c r="E1660" t="s">
        <v>75</v>
      </c>
      <c r="F1660">
        <v>1696.0000000000002</v>
      </c>
      <c r="G1660">
        <v>145.69999999999999</v>
      </c>
      <c r="H1660">
        <v>1688.3999999999999</v>
      </c>
      <c r="I1660">
        <v>144.9</v>
      </c>
      <c r="J1660">
        <v>0.45013030087659117</v>
      </c>
      <c r="K1660">
        <v>0.55210489993097511</v>
      </c>
      <c r="L1660" t="s">
        <v>123</v>
      </c>
      <c r="M1660" t="s">
        <v>116</v>
      </c>
      <c r="N1660">
        <v>8</v>
      </c>
      <c r="O1660" t="s">
        <v>129</v>
      </c>
    </row>
    <row r="1661" spans="1:15" hidden="1" x14ac:dyDescent="0.35">
      <c r="A1661" t="s">
        <v>34</v>
      </c>
      <c r="B1661">
        <v>2019</v>
      </c>
      <c r="C1661" t="s">
        <v>42</v>
      </c>
      <c r="D1661" s="29">
        <v>43709</v>
      </c>
      <c r="E1661" t="s">
        <v>23</v>
      </c>
      <c r="F1661">
        <v>149</v>
      </c>
      <c r="G1661">
        <v>145.80000000000001</v>
      </c>
      <c r="H1661">
        <v>148.5</v>
      </c>
      <c r="I1661">
        <v>145</v>
      </c>
      <c r="J1661">
        <v>0.33670033670033667</v>
      </c>
      <c r="K1661">
        <v>0.55172413793104236</v>
      </c>
      <c r="L1661" t="s">
        <v>123</v>
      </c>
      <c r="M1661" t="s">
        <v>116</v>
      </c>
      <c r="N1661">
        <v>9</v>
      </c>
      <c r="O1661" t="s">
        <v>119</v>
      </c>
    </row>
    <row r="1662" spans="1:15" hidden="1" x14ac:dyDescent="0.35">
      <c r="A1662" t="s">
        <v>34</v>
      </c>
      <c r="B1662">
        <v>2019</v>
      </c>
      <c r="C1662" t="s">
        <v>42</v>
      </c>
      <c r="D1662" s="29">
        <v>43709</v>
      </c>
      <c r="E1662" t="s">
        <v>21</v>
      </c>
      <c r="F1662">
        <v>139.19999999999999</v>
      </c>
      <c r="G1662">
        <v>145.80000000000001</v>
      </c>
      <c r="H1662">
        <v>138.5</v>
      </c>
      <c r="I1662">
        <v>145</v>
      </c>
      <c r="J1662">
        <v>0.50541516245486551</v>
      </c>
      <c r="K1662">
        <v>0.55172413793104236</v>
      </c>
      <c r="L1662" t="s">
        <v>123</v>
      </c>
      <c r="M1662" t="s">
        <v>116</v>
      </c>
      <c r="N1662">
        <v>9</v>
      </c>
      <c r="O1662" t="s">
        <v>119</v>
      </c>
    </row>
    <row r="1663" spans="1:15" hidden="1" x14ac:dyDescent="0.35">
      <c r="A1663" t="s">
        <v>34</v>
      </c>
      <c r="B1663">
        <v>2019</v>
      </c>
      <c r="C1663" t="s">
        <v>42</v>
      </c>
      <c r="D1663" s="29">
        <v>43709</v>
      </c>
      <c r="E1663" t="s">
        <v>84</v>
      </c>
      <c r="F1663">
        <v>285.29999999999995</v>
      </c>
      <c r="G1663">
        <v>145.80000000000001</v>
      </c>
      <c r="H1663">
        <v>284.7</v>
      </c>
      <c r="I1663">
        <v>145</v>
      </c>
      <c r="J1663">
        <v>0.21074815595362342</v>
      </c>
      <c r="K1663">
        <v>0.55172413793104236</v>
      </c>
      <c r="L1663" t="s">
        <v>123</v>
      </c>
      <c r="M1663" t="s">
        <v>116</v>
      </c>
      <c r="N1663">
        <v>9</v>
      </c>
      <c r="O1663" t="s">
        <v>119</v>
      </c>
    </row>
    <row r="1664" spans="1:15" hidden="1" x14ac:dyDescent="0.35">
      <c r="A1664" t="s">
        <v>34</v>
      </c>
      <c r="B1664">
        <v>2019</v>
      </c>
      <c r="C1664" t="s">
        <v>42</v>
      </c>
      <c r="D1664" s="29">
        <v>43709</v>
      </c>
      <c r="E1664" t="s">
        <v>83</v>
      </c>
      <c r="F1664">
        <v>582.5</v>
      </c>
      <c r="G1664">
        <v>145.80000000000001</v>
      </c>
      <c r="H1664">
        <v>580</v>
      </c>
      <c r="I1664">
        <v>145</v>
      </c>
      <c r="J1664">
        <v>0.43103448275862066</v>
      </c>
      <c r="K1664">
        <v>0.55172413793104236</v>
      </c>
      <c r="L1664" t="s">
        <v>123</v>
      </c>
      <c r="M1664" t="s">
        <v>116</v>
      </c>
      <c r="N1664">
        <v>9</v>
      </c>
      <c r="O1664" t="s">
        <v>119</v>
      </c>
    </row>
    <row r="1665" spans="1:15" hidden="1" x14ac:dyDescent="0.35">
      <c r="A1665" t="s">
        <v>34</v>
      </c>
      <c r="B1665">
        <v>2019</v>
      </c>
      <c r="C1665" t="s">
        <v>42</v>
      </c>
      <c r="D1665" s="29">
        <v>43709</v>
      </c>
      <c r="E1665" t="s">
        <v>82</v>
      </c>
      <c r="F1665">
        <v>433.49999999999994</v>
      </c>
      <c r="G1665">
        <v>145.80000000000001</v>
      </c>
      <c r="H1665">
        <v>432.29999999999995</v>
      </c>
      <c r="I1665">
        <v>145</v>
      </c>
      <c r="J1665">
        <v>0.27758501040943528</v>
      </c>
      <c r="K1665">
        <v>0.55172413793104236</v>
      </c>
      <c r="L1665" t="s">
        <v>123</v>
      </c>
      <c r="M1665" t="s">
        <v>116</v>
      </c>
      <c r="N1665">
        <v>9</v>
      </c>
      <c r="O1665" t="s">
        <v>119</v>
      </c>
    </row>
    <row r="1666" spans="1:15" hidden="1" x14ac:dyDescent="0.35">
      <c r="A1666" t="s">
        <v>34</v>
      </c>
      <c r="B1666">
        <v>2019</v>
      </c>
      <c r="C1666" t="s">
        <v>42</v>
      </c>
      <c r="D1666" s="29">
        <v>43709</v>
      </c>
      <c r="E1666" t="s">
        <v>17</v>
      </c>
      <c r="F1666">
        <v>437.69999999999993</v>
      </c>
      <c r="G1666">
        <v>145.80000000000001</v>
      </c>
      <c r="H1666">
        <v>437.6</v>
      </c>
      <c r="I1666">
        <v>145</v>
      </c>
      <c r="J1666">
        <v>2.2851919561222359E-2</v>
      </c>
      <c r="K1666">
        <v>0.55172413793104236</v>
      </c>
      <c r="L1666" t="s">
        <v>123</v>
      </c>
      <c r="M1666" t="s">
        <v>116</v>
      </c>
      <c r="N1666">
        <v>9</v>
      </c>
      <c r="O1666" t="s">
        <v>119</v>
      </c>
    </row>
    <row r="1667" spans="1:15" hidden="1" x14ac:dyDescent="0.35">
      <c r="A1667" t="s">
        <v>34</v>
      </c>
      <c r="B1667">
        <v>2019</v>
      </c>
      <c r="C1667" t="s">
        <v>42</v>
      </c>
      <c r="D1667" s="29">
        <v>43709</v>
      </c>
      <c r="E1667" t="s">
        <v>75</v>
      </c>
      <c r="F1667">
        <v>1722.6999999999998</v>
      </c>
      <c r="G1667">
        <v>145.80000000000001</v>
      </c>
      <c r="H1667">
        <v>1711.6</v>
      </c>
      <c r="I1667">
        <v>145</v>
      </c>
      <c r="J1667">
        <v>0.64851600841317536</v>
      </c>
      <c r="K1667">
        <v>0.55172413793104236</v>
      </c>
      <c r="L1667" t="s">
        <v>123</v>
      </c>
      <c r="M1667" t="s">
        <v>116</v>
      </c>
      <c r="N1667">
        <v>9</v>
      </c>
      <c r="O1667" t="s">
        <v>119</v>
      </c>
    </row>
    <row r="1668" spans="1:15" hidden="1" x14ac:dyDescent="0.35">
      <c r="A1668" t="s">
        <v>33</v>
      </c>
      <c r="B1668">
        <v>2019</v>
      </c>
      <c r="C1668" t="s">
        <v>42</v>
      </c>
      <c r="D1668" s="29">
        <v>43709</v>
      </c>
      <c r="E1668" t="s">
        <v>17</v>
      </c>
      <c r="F1668">
        <v>420.8</v>
      </c>
      <c r="G1668">
        <v>144.69999999999999</v>
      </c>
      <c r="H1668">
        <v>420.2</v>
      </c>
      <c r="I1668">
        <v>144.19999999999999</v>
      </c>
      <c r="J1668">
        <v>0.14278914802475554</v>
      </c>
      <c r="K1668">
        <v>0.34674063800277394</v>
      </c>
      <c r="L1668" t="s">
        <v>123</v>
      </c>
      <c r="M1668" t="s">
        <v>116</v>
      </c>
      <c r="N1668">
        <v>9</v>
      </c>
      <c r="O1668" t="s">
        <v>119</v>
      </c>
    </row>
    <row r="1669" spans="1:15" hidden="1" x14ac:dyDescent="0.35">
      <c r="A1669" t="s">
        <v>33</v>
      </c>
      <c r="B1669">
        <v>2019</v>
      </c>
      <c r="C1669" t="s">
        <v>42</v>
      </c>
      <c r="D1669" s="29">
        <v>43709</v>
      </c>
      <c r="E1669" t="s">
        <v>82</v>
      </c>
      <c r="F1669">
        <v>425</v>
      </c>
      <c r="G1669">
        <v>144.69999999999999</v>
      </c>
      <c r="H1669">
        <v>423.9</v>
      </c>
      <c r="I1669">
        <v>144.19999999999999</v>
      </c>
      <c r="J1669">
        <v>0.25949516395376804</v>
      </c>
      <c r="K1669">
        <v>0.34674063800277394</v>
      </c>
      <c r="L1669" t="s">
        <v>123</v>
      </c>
      <c r="M1669" t="s">
        <v>116</v>
      </c>
      <c r="N1669">
        <v>9</v>
      </c>
      <c r="O1669" t="s">
        <v>119</v>
      </c>
    </row>
    <row r="1670" spans="1:15" hidden="1" x14ac:dyDescent="0.35">
      <c r="A1670" t="s">
        <v>33</v>
      </c>
      <c r="B1670">
        <v>2019</v>
      </c>
      <c r="C1670" t="s">
        <v>42</v>
      </c>
      <c r="D1670" s="29">
        <v>43709</v>
      </c>
      <c r="E1670" t="s">
        <v>83</v>
      </c>
      <c r="F1670">
        <v>573.5</v>
      </c>
      <c r="G1670">
        <v>144.69999999999999</v>
      </c>
      <c r="H1670">
        <v>570.90000000000009</v>
      </c>
      <c r="I1670">
        <v>144.19999999999999</v>
      </c>
      <c r="J1670">
        <v>0.45542126466980354</v>
      </c>
      <c r="K1670">
        <v>0.34674063800277394</v>
      </c>
      <c r="L1670" t="s">
        <v>123</v>
      </c>
      <c r="M1670" t="s">
        <v>116</v>
      </c>
      <c r="N1670">
        <v>9</v>
      </c>
      <c r="O1670" t="s">
        <v>119</v>
      </c>
    </row>
    <row r="1671" spans="1:15" hidden="1" x14ac:dyDescent="0.35">
      <c r="A1671" t="s">
        <v>33</v>
      </c>
      <c r="B1671">
        <v>2019</v>
      </c>
      <c r="C1671" t="s">
        <v>42</v>
      </c>
      <c r="D1671" s="29">
        <v>43709</v>
      </c>
      <c r="E1671" t="s">
        <v>84</v>
      </c>
      <c r="F1671">
        <v>274</v>
      </c>
      <c r="G1671">
        <v>144.69999999999999</v>
      </c>
      <c r="H1671">
        <v>273.39999999999998</v>
      </c>
      <c r="I1671">
        <v>144.19999999999999</v>
      </c>
      <c r="J1671">
        <v>0.2194586686174187</v>
      </c>
      <c r="K1671">
        <v>0.34674063800277394</v>
      </c>
      <c r="L1671" t="s">
        <v>123</v>
      </c>
      <c r="M1671" t="s">
        <v>116</v>
      </c>
      <c r="N1671">
        <v>9</v>
      </c>
      <c r="O1671" t="s">
        <v>119</v>
      </c>
    </row>
    <row r="1672" spans="1:15" hidden="1" x14ac:dyDescent="0.35">
      <c r="A1672" t="s">
        <v>33</v>
      </c>
      <c r="B1672">
        <v>2019</v>
      </c>
      <c r="C1672" t="s">
        <v>42</v>
      </c>
      <c r="D1672" s="29">
        <v>43709</v>
      </c>
      <c r="E1672" t="s">
        <v>21</v>
      </c>
      <c r="F1672">
        <v>126.6</v>
      </c>
      <c r="G1672">
        <v>144.69999999999999</v>
      </c>
      <c r="H1672">
        <v>125.5</v>
      </c>
      <c r="I1672">
        <v>144.19999999999999</v>
      </c>
      <c r="J1672">
        <v>0.87649402390437803</v>
      </c>
      <c r="K1672">
        <v>0.34674063800277394</v>
      </c>
      <c r="L1672" t="s">
        <v>123</v>
      </c>
      <c r="M1672" t="s">
        <v>116</v>
      </c>
      <c r="N1672">
        <v>9</v>
      </c>
      <c r="O1672" t="s">
        <v>119</v>
      </c>
    </row>
    <row r="1673" spans="1:15" hidden="1" x14ac:dyDescent="0.35">
      <c r="A1673" t="s">
        <v>33</v>
      </c>
      <c r="B1673">
        <v>2019</v>
      </c>
      <c r="C1673" t="s">
        <v>42</v>
      </c>
      <c r="D1673" s="29">
        <v>43709</v>
      </c>
      <c r="E1673" t="s">
        <v>23</v>
      </c>
      <c r="F1673">
        <v>141.9</v>
      </c>
      <c r="G1673">
        <v>144.69999999999999</v>
      </c>
      <c r="H1673">
        <v>141.5</v>
      </c>
      <c r="I1673">
        <v>144.19999999999999</v>
      </c>
      <c r="J1673">
        <v>0.28268551236749517</v>
      </c>
      <c r="K1673">
        <v>0.34674063800277394</v>
      </c>
      <c r="L1673" t="s">
        <v>123</v>
      </c>
      <c r="M1673" t="s">
        <v>116</v>
      </c>
      <c r="N1673">
        <v>9</v>
      </c>
      <c r="O1673" t="s">
        <v>119</v>
      </c>
    </row>
    <row r="1674" spans="1:15" hidden="1" x14ac:dyDescent="0.35">
      <c r="A1674" t="s">
        <v>33</v>
      </c>
      <c r="B1674">
        <v>2019</v>
      </c>
      <c r="C1674" t="s">
        <v>42</v>
      </c>
      <c r="D1674" s="29">
        <v>43709</v>
      </c>
      <c r="E1674" t="s">
        <v>75</v>
      </c>
      <c r="F1674">
        <v>1744.9</v>
      </c>
      <c r="G1674">
        <v>144.69999999999999</v>
      </c>
      <c r="H1674">
        <v>1739.3</v>
      </c>
      <c r="I1674">
        <v>144.19999999999999</v>
      </c>
      <c r="J1674">
        <v>0.32196860806072197</v>
      </c>
      <c r="K1674">
        <v>0.34674063800277394</v>
      </c>
      <c r="L1674" t="s">
        <v>123</v>
      </c>
      <c r="M1674" t="s">
        <v>116</v>
      </c>
      <c r="N1674">
        <v>9</v>
      </c>
      <c r="O1674" t="s">
        <v>119</v>
      </c>
    </row>
    <row r="1675" spans="1:15" hidden="1" x14ac:dyDescent="0.35">
      <c r="A1675" t="s">
        <v>30</v>
      </c>
      <c r="B1675">
        <v>2019</v>
      </c>
      <c r="C1675" t="s">
        <v>42</v>
      </c>
      <c r="D1675" s="29">
        <v>43709</v>
      </c>
      <c r="E1675" t="s">
        <v>17</v>
      </c>
      <c r="F1675">
        <v>449.29999999999995</v>
      </c>
      <c r="G1675">
        <v>146.69999999999999</v>
      </c>
      <c r="H1675">
        <v>449.5</v>
      </c>
      <c r="I1675">
        <v>145.69999999999999</v>
      </c>
      <c r="J1675">
        <v>-4.4493882091222577E-2</v>
      </c>
      <c r="K1675">
        <v>0.68634179821551133</v>
      </c>
      <c r="L1675" t="s">
        <v>123</v>
      </c>
      <c r="M1675" t="s">
        <v>116</v>
      </c>
      <c r="N1675">
        <v>9</v>
      </c>
      <c r="O1675" t="s">
        <v>119</v>
      </c>
    </row>
    <row r="1676" spans="1:15" hidden="1" x14ac:dyDescent="0.35">
      <c r="A1676" t="s">
        <v>30</v>
      </c>
      <c r="B1676">
        <v>2019</v>
      </c>
      <c r="C1676" t="s">
        <v>42</v>
      </c>
      <c r="D1676" s="29">
        <v>43709</v>
      </c>
      <c r="E1676" t="s">
        <v>82</v>
      </c>
      <c r="F1676">
        <v>443.99999999999994</v>
      </c>
      <c r="G1676">
        <v>146.69999999999999</v>
      </c>
      <c r="H1676">
        <v>442.7</v>
      </c>
      <c r="I1676">
        <v>145.69999999999999</v>
      </c>
      <c r="J1676">
        <v>0.29365258640161612</v>
      </c>
      <c r="K1676">
        <v>0.68634179821551133</v>
      </c>
      <c r="L1676" t="s">
        <v>123</v>
      </c>
      <c r="M1676" t="s">
        <v>116</v>
      </c>
      <c r="N1676">
        <v>9</v>
      </c>
      <c r="O1676" t="s">
        <v>119</v>
      </c>
    </row>
    <row r="1677" spans="1:15" hidden="1" x14ac:dyDescent="0.35">
      <c r="A1677" t="s">
        <v>30</v>
      </c>
      <c r="B1677">
        <v>2019</v>
      </c>
      <c r="C1677" t="s">
        <v>42</v>
      </c>
      <c r="D1677" s="29">
        <v>43709</v>
      </c>
      <c r="E1677" t="s">
        <v>83</v>
      </c>
      <c r="F1677">
        <v>592.70000000000005</v>
      </c>
      <c r="G1677">
        <v>146.69999999999999</v>
      </c>
      <c r="H1677">
        <v>590.40000000000009</v>
      </c>
      <c r="I1677">
        <v>145.69999999999999</v>
      </c>
      <c r="J1677">
        <v>0.38956639566394885</v>
      </c>
      <c r="K1677">
        <v>0.68634179821551133</v>
      </c>
      <c r="L1677" t="s">
        <v>123</v>
      </c>
      <c r="M1677" t="s">
        <v>116</v>
      </c>
      <c r="N1677">
        <v>9</v>
      </c>
      <c r="O1677" t="s">
        <v>119</v>
      </c>
    </row>
    <row r="1678" spans="1:15" hidden="1" x14ac:dyDescent="0.35">
      <c r="A1678" t="s">
        <v>30</v>
      </c>
      <c r="B1678">
        <v>2019</v>
      </c>
      <c r="C1678" t="s">
        <v>42</v>
      </c>
      <c r="D1678" s="29">
        <v>43709</v>
      </c>
      <c r="E1678" t="s">
        <v>84</v>
      </c>
      <c r="F1678">
        <v>295.70000000000005</v>
      </c>
      <c r="G1678">
        <v>146.69999999999999</v>
      </c>
      <c r="H1678">
        <v>295.10000000000002</v>
      </c>
      <c r="I1678">
        <v>145.69999999999999</v>
      </c>
      <c r="J1678">
        <v>0.20332090816673082</v>
      </c>
      <c r="K1678">
        <v>0.68634179821551133</v>
      </c>
      <c r="L1678" t="s">
        <v>123</v>
      </c>
      <c r="M1678" t="s">
        <v>116</v>
      </c>
      <c r="N1678">
        <v>9</v>
      </c>
      <c r="O1678" t="s">
        <v>119</v>
      </c>
    </row>
    <row r="1679" spans="1:15" hidden="1" x14ac:dyDescent="0.35">
      <c r="A1679" t="s">
        <v>30</v>
      </c>
      <c r="B1679">
        <v>2019</v>
      </c>
      <c r="C1679" t="s">
        <v>42</v>
      </c>
      <c r="D1679" s="29">
        <v>43709</v>
      </c>
      <c r="E1679" t="s">
        <v>21</v>
      </c>
      <c r="F1679">
        <v>146.9</v>
      </c>
      <c r="G1679">
        <v>146.69999999999999</v>
      </c>
      <c r="H1679">
        <v>146.4</v>
      </c>
      <c r="I1679">
        <v>145.69999999999999</v>
      </c>
      <c r="J1679">
        <v>0.34153005464480873</v>
      </c>
      <c r="K1679">
        <v>0.68634179821551133</v>
      </c>
      <c r="L1679" t="s">
        <v>123</v>
      </c>
      <c r="M1679" t="s">
        <v>116</v>
      </c>
      <c r="N1679">
        <v>9</v>
      </c>
      <c r="O1679" t="s">
        <v>119</v>
      </c>
    </row>
    <row r="1680" spans="1:15" hidden="1" x14ac:dyDescent="0.35">
      <c r="A1680" t="s">
        <v>30</v>
      </c>
      <c r="B1680">
        <v>2019</v>
      </c>
      <c r="C1680" t="s">
        <v>42</v>
      </c>
      <c r="D1680" s="29">
        <v>43709</v>
      </c>
      <c r="E1680" t="s">
        <v>23</v>
      </c>
      <c r="F1680">
        <v>153.4</v>
      </c>
      <c r="G1680">
        <v>146.69999999999999</v>
      </c>
      <c r="H1680">
        <v>152.69999999999999</v>
      </c>
      <c r="I1680">
        <v>145.69999999999999</v>
      </c>
      <c r="J1680">
        <v>0.45841519318927121</v>
      </c>
      <c r="K1680">
        <v>0.68634179821551133</v>
      </c>
      <c r="L1680" t="s">
        <v>123</v>
      </c>
      <c r="M1680" t="s">
        <v>116</v>
      </c>
      <c r="N1680">
        <v>9</v>
      </c>
      <c r="O1680" t="s">
        <v>119</v>
      </c>
    </row>
    <row r="1681" spans="1:15" hidden="1" x14ac:dyDescent="0.35">
      <c r="A1681" t="s">
        <v>30</v>
      </c>
      <c r="B1681">
        <v>2019</v>
      </c>
      <c r="C1681" t="s">
        <v>42</v>
      </c>
      <c r="D1681" s="29">
        <v>43709</v>
      </c>
      <c r="E1681" t="s">
        <v>75</v>
      </c>
      <c r="F1681">
        <v>1710.2</v>
      </c>
      <c r="G1681">
        <v>146.69999999999999</v>
      </c>
      <c r="H1681">
        <v>1696.0000000000002</v>
      </c>
      <c r="I1681">
        <v>145.69999999999999</v>
      </c>
      <c r="J1681">
        <v>0.83726415094338547</v>
      </c>
      <c r="K1681">
        <v>0.68634179821551133</v>
      </c>
      <c r="L1681" t="s">
        <v>123</v>
      </c>
      <c r="M1681" t="s">
        <v>116</v>
      </c>
      <c r="N1681">
        <v>9</v>
      </c>
      <c r="O1681" t="s">
        <v>119</v>
      </c>
    </row>
    <row r="1682" spans="1:15" hidden="1" x14ac:dyDescent="0.35">
      <c r="A1682" t="s">
        <v>34</v>
      </c>
      <c r="B1682">
        <v>2019</v>
      </c>
      <c r="C1682" t="s">
        <v>43</v>
      </c>
      <c r="D1682" s="29">
        <v>43739</v>
      </c>
      <c r="E1682" t="s">
        <v>23</v>
      </c>
      <c r="F1682">
        <v>149.4</v>
      </c>
      <c r="G1682">
        <v>147.19999999999999</v>
      </c>
      <c r="H1682">
        <v>149</v>
      </c>
      <c r="I1682">
        <v>145.80000000000001</v>
      </c>
      <c r="J1682">
        <v>0.26845637583892995</v>
      </c>
      <c r="K1682">
        <v>0.96021947873798152</v>
      </c>
      <c r="L1682" t="s">
        <v>123</v>
      </c>
      <c r="M1682" t="s">
        <v>113</v>
      </c>
      <c r="N1682">
        <v>10</v>
      </c>
      <c r="O1682" t="s">
        <v>127</v>
      </c>
    </row>
    <row r="1683" spans="1:15" hidden="1" x14ac:dyDescent="0.35">
      <c r="A1683" t="s">
        <v>34</v>
      </c>
      <c r="B1683">
        <v>2019</v>
      </c>
      <c r="C1683" t="s">
        <v>43</v>
      </c>
      <c r="D1683" s="29">
        <v>43739</v>
      </c>
      <c r="E1683" t="s">
        <v>21</v>
      </c>
      <c r="F1683">
        <v>140.6</v>
      </c>
      <c r="G1683">
        <v>147.19999999999999</v>
      </c>
      <c r="H1683">
        <v>139.19999999999999</v>
      </c>
      <c r="I1683">
        <v>145.80000000000001</v>
      </c>
      <c r="J1683">
        <v>1.0057471264367857</v>
      </c>
      <c r="K1683">
        <v>0.96021947873798152</v>
      </c>
      <c r="L1683" t="s">
        <v>123</v>
      </c>
      <c r="M1683" t="s">
        <v>113</v>
      </c>
      <c r="N1683">
        <v>10</v>
      </c>
      <c r="O1683" t="s">
        <v>127</v>
      </c>
    </row>
    <row r="1684" spans="1:15" hidden="1" x14ac:dyDescent="0.35">
      <c r="A1684" t="s">
        <v>34</v>
      </c>
      <c r="B1684">
        <v>2019</v>
      </c>
      <c r="C1684" t="s">
        <v>43</v>
      </c>
      <c r="D1684" s="29">
        <v>43739</v>
      </c>
      <c r="E1684" t="s">
        <v>84</v>
      </c>
      <c r="F1684">
        <v>286</v>
      </c>
      <c r="G1684">
        <v>147.19999999999999</v>
      </c>
      <c r="H1684">
        <v>285.29999999999995</v>
      </c>
      <c r="I1684">
        <v>145.80000000000001</v>
      </c>
      <c r="J1684">
        <v>0.24535576586051369</v>
      </c>
      <c r="K1684">
        <v>0.96021947873798152</v>
      </c>
      <c r="L1684" t="s">
        <v>123</v>
      </c>
      <c r="M1684" t="s">
        <v>113</v>
      </c>
      <c r="N1684">
        <v>10</v>
      </c>
      <c r="O1684" t="s">
        <v>127</v>
      </c>
    </row>
    <row r="1685" spans="1:15" hidden="1" x14ac:dyDescent="0.35">
      <c r="A1685" t="s">
        <v>34</v>
      </c>
      <c r="B1685">
        <v>2019</v>
      </c>
      <c r="C1685" t="s">
        <v>43</v>
      </c>
      <c r="D1685" s="29">
        <v>43739</v>
      </c>
      <c r="E1685" t="s">
        <v>83</v>
      </c>
      <c r="F1685">
        <v>583.9</v>
      </c>
      <c r="G1685">
        <v>147.19999999999999</v>
      </c>
      <c r="H1685">
        <v>582.5</v>
      </c>
      <c r="I1685">
        <v>145.80000000000001</v>
      </c>
      <c r="J1685">
        <v>0.24034334763948106</v>
      </c>
      <c r="K1685">
        <v>0.96021947873798152</v>
      </c>
      <c r="L1685" t="s">
        <v>123</v>
      </c>
      <c r="M1685" t="s">
        <v>113</v>
      </c>
      <c r="N1685">
        <v>10</v>
      </c>
      <c r="O1685" t="s">
        <v>127</v>
      </c>
    </row>
    <row r="1686" spans="1:15" hidden="1" x14ac:dyDescent="0.35">
      <c r="A1686" t="s">
        <v>34</v>
      </c>
      <c r="B1686">
        <v>2019</v>
      </c>
      <c r="C1686" t="s">
        <v>43</v>
      </c>
      <c r="D1686" s="29">
        <v>43739</v>
      </c>
      <c r="E1686" t="s">
        <v>82</v>
      </c>
      <c r="F1686">
        <v>434.70000000000005</v>
      </c>
      <c r="G1686">
        <v>147.19999999999999</v>
      </c>
      <c r="H1686">
        <v>433.49999999999994</v>
      </c>
      <c r="I1686">
        <v>145.80000000000001</v>
      </c>
      <c r="J1686">
        <v>0.27681660899656341</v>
      </c>
      <c r="K1686">
        <v>0.96021947873798152</v>
      </c>
      <c r="L1686" t="s">
        <v>123</v>
      </c>
      <c r="M1686" t="s">
        <v>113</v>
      </c>
      <c r="N1686">
        <v>10</v>
      </c>
      <c r="O1686" t="s">
        <v>127</v>
      </c>
    </row>
    <row r="1687" spans="1:15" hidden="1" x14ac:dyDescent="0.35">
      <c r="A1687" t="s">
        <v>34</v>
      </c>
      <c r="B1687">
        <v>2019</v>
      </c>
      <c r="C1687" t="s">
        <v>43</v>
      </c>
      <c r="D1687" s="29">
        <v>43739</v>
      </c>
      <c r="E1687" t="s">
        <v>17</v>
      </c>
      <c r="F1687">
        <v>438.40000000000003</v>
      </c>
      <c r="G1687">
        <v>147.19999999999999</v>
      </c>
      <c r="H1687">
        <v>437.69999999999993</v>
      </c>
      <c r="I1687">
        <v>145.80000000000001</v>
      </c>
      <c r="J1687">
        <v>0.15992689056433684</v>
      </c>
      <c r="K1687">
        <v>0.96021947873798152</v>
      </c>
      <c r="L1687" t="s">
        <v>123</v>
      </c>
      <c r="M1687" t="s">
        <v>113</v>
      </c>
      <c r="N1687">
        <v>10</v>
      </c>
      <c r="O1687" t="s">
        <v>127</v>
      </c>
    </row>
    <row r="1688" spans="1:15" hidden="1" x14ac:dyDescent="0.35">
      <c r="A1688" t="s">
        <v>34</v>
      </c>
      <c r="B1688">
        <v>2019</v>
      </c>
      <c r="C1688" t="s">
        <v>43</v>
      </c>
      <c r="D1688" s="29">
        <v>43739</v>
      </c>
      <c r="E1688" t="s">
        <v>75</v>
      </c>
      <c r="F1688">
        <v>1750.4999999999998</v>
      </c>
      <c r="G1688">
        <v>147.19999999999999</v>
      </c>
      <c r="H1688">
        <v>1722.6999999999998</v>
      </c>
      <c r="I1688">
        <v>145.80000000000001</v>
      </c>
      <c r="J1688">
        <v>1.6137458640506159</v>
      </c>
      <c r="K1688">
        <v>0.96021947873798152</v>
      </c>
      <c r="L1688" t="s">
        <v>123</v>
      </c>
      <c r="M1688" t="s">
        <v>113</v>
      </c>
      <c r="N1688">
        <v>10</v>
      </c>
      <c r="O1688" t="s">
        <v>127</v>
      </c>
    </row>
    <row r="1689" spans="1:15" hidden="1" x14ac:dyDescent="0.35">
      <c r="A1689" t="s">
        <v>33</v>
      </c>
      <c r="B1689">
        <v>2019</v>
      </c>
      <c r="C1689" t="s">
        <v>43</v>
      </c>
      <c r="D1689" s="29">
        <v>43739</v>
      </c>
      <c r="E1689" t="s">
        <v>17</v>
      </c>
      <c r="F1689">
        <v>422.20000000000005</v>
      </c>
      <c r="G1689">
        <v>146</v>
      </c>
      <c r="H1689">
        <v>420.8</v>
      </c>
      <c r="I1689">
        <v>144.69999999999999</v>
      </c>
      <c r="J1689">
        <v>0.33269961977187124</v>
      </c>
      <c r="K1689">
        <v>0.8984105044920605</v>
      </c>
      <c r="L1689" t="s">
        <v>123</v>
      </c>
      <c r="M1689" t="s">
        <v>113</v>
      </c>
      <c r="N1689">
        <v>10</v>
      </c>
      <c r="O1689" t="s">
        <v>127</v>
      </c>
    </row>
    <row r="1690" spans="1:15" hidden="1" x14ac:dyDescent="0.35">
      <c r="A1690" t="s">
        <v>33</v>
      </c>
      <c r="B1690">
        <v>2019</v>
      </c>
      <c r="C1690" t="s">
        <v>43</v>
      </c>
      <c r="D1690" s="29">
        <v>43739</v>
      </c>
      <c r="E1690" t="s">
        <v>82</v>
      </c>
      <c r="F1690">
        <v>426.2</v>
      </c>
      <c r="G1690">
        <v>146</v>
      </c>
      <c r="H1690">
        <v>425</v>
      </c>
      <c r="I1690">
        <v>144.69999999999999</v>
      </c>
      <c r="J1690">
        <v>0.28235294117646792</v>
      </c>
      <c r="K1690">
        <v>0.8984105044920605</v>
      </c>
      <c r="L1690" t="s">
        <v>123</v>
      </c>
      <c r="M1690" t="s">
        <v>113</v>
      </c>
      <c r="N1690">
        <v>10</v>
      </c>
      <c r="O1690" t="s">
        <v>127</v>
      </c>
    </row>
    <row r="1691" spans="1:15" hidden="1" x14ac:dyDescent="0.35">
      <c r="A1691" t="s">
        <v>33</v>
      </c>
      <c r="B1691">
        <v>2019</v>
      </c>
      <c r="C1691" t="s">
        <v>43</v>
      </c>
      <c r="D1691" s="29">
        <v>43739</v>
      </c>
      <c r="E1691" t="s">
        <v>83</v>
      </c>
      <c r="F1691">
        <v>575.20000000000005</v>
      </c>
      <c r="G1691">
        <v>146</v>
      </c>
      <c r="H1691">
        <v>573.5</v>
      </c>
      <c r="I1691">
        <v>144.69999999999999</v>
      </c>
      <c r="J1691">
        <v>0.29642545771578821</v>
      </c>
      <c r="K1691">
        <v>0.8984105044920605</v>
      </c>
      <c r="L1691" t="s">
        <v>123</v>
      </c>
      <c r="M1691" t="s">
        <v>113</v>
      </c>
      <c r="N1691">
        <v>10</v>
      </c>
      <c r="O1691" t="s">
        <v>127</v>
      </c>
    </row>
    <row r="1692" spans="1:15" hidden="1" x14ac:dyDescent="0.35">
      <c r="A1692" t="s">
        <v>33</v>
      </c>
      <c r="B1692">
        <v>2019</v>
      </c>
      <c r="C1692" t="s">
        <v>43</v>
      </c>
      <c r="D1692" s="29">
        <v>43739</v>
      </c>
      <c r="E1692" t="s">
        <v>84</v>
      </c>
      <c r="F1692">
        <v>274.7</v>
      </c>
      <c r="G1692">
        <v>146</v>
      </c>
      <c r="H1692">
        <v>274</v>
      </c>
      <c r="I1692">
        <v>144.69999999999999</v>
      </c>
      <c r="J1692">
        <v>0.25547445255474038</v>
      </c>
      <c r="K1692">
        <v>0.8984105044920605</v>
      </c>
      <c r="L1692" t="s">
        <v>123</v>
      </c>
      <c r="M1692" t="s">
        <v>113</v>
      </c>
      <c r="N1692">
        <v>10</v>
      </c>
      <c r="O1692" t="s">
        <v>127</v>
      </c>
    </row>
    <row r="1693" spans="1:15" hidden="1" x14ac:dyDescent="0.35">
      <c r="A1693" t="s">
        <v>33</v>
      </c>
      <c r="B1693">
        <v>2019</v>
      </c>
      <c r="C1693" t="s">
        <v>43</v>
      </c>
      <c r="D1693" s="29">
        <v>43739</v>
      </c>
      <c r="E1693" t="s">
        <v>21</v>
      </c>
      <c r="F1693">
        <v>128.9</v>
      </c>
      <c r="G1693">
        <v>146</v>
      </c>
      <c r="H1693">
        <v>126.6</v>
      </c>
      <c r="I1693">
        <v>144.69999999999999</v>
      </c>
      <c r="J1693">
        <v>1.8167456556082238</v>
      </c>
      <c r="K1693">
        <v>0.8984105044920605</v>
      </c>
      <c r="L1693" t="s">
        <v>123</v>
      </c>
      <c r="M1693" t="s">
        <v>113</v>
      </c>
      <c r="N1693">
        <v>10</v>
      </c>
      <c r="O1693" t="s">
        <v>127</v>
      </c>
    </row>
    <row r="1694" spans="1:15" hidden="1" x14ac:dyDescent="0.35">
      <c r="A1694" t="s">
        <v>33</v>
      </c>
      <c r="B1694">
        <v>2019</v>
      </c>
      <c r="C1694" t="s">
        <v>43</v>
      </c>
      <c r="D1694" s="29">
        <v>43739</v>
      </c>
      <c r="E1694" t="s">
        <v>23</v>
      </c>
      <c r="F1694">
        <v>142.4</v>
      </c>
      <c r="G1694">
        <v>146</v>
      </c>
      <c r="H1694">
        <v>141.9</v>
      </c>
      <c r="I1694">
        <v>144.69999999999999</v>
      </c>
      <c r="J1694">
        <v>0.35236081747709652</v>
      </c>
      <c r="K1694">
        <v>0.8984105044920605</v>
      </c>
      <c r="L1694" t="s">
        <v>123</v>
      </c>
      <c r="M1694" t="s">
        <v>113</v>
      </c>
      <c r="N1694">
        <v>10</v>
      </c>
      <c r="O1694" t="s">
        <v>127</v>
      </c>
    </row>
    <row r="1695" spans="1:15" hidden="1" x14ac:dyDescent="0.35">
      <c r="A1695" t="s">
        <v>33</v>
      </c>
      <c r="B1695">
        <v>2019</v>
      </c>
      <c r="C1695" t="s">
        <v>43</v>
      </c>
      <c r="D1695" s="29">
        <v>43739</v>
      </c>
      <c r="E1695" t="s">
        <v>75</v>
      </c>
      <c r="F1695">
        <v>1772.4</v>
      </c>
      <c r="G1695">
        <v>146</v>
      </c>
      <c r="H1695">
        <v>1744.9</v>
      </c>
      <c r="I1695">
        <v>144.69999999999999</v>
      </c>
      <c r="J1695">
        <v>1.5760215485128088</v>
      </c>
      <c r="K1695">
        <v>0.8984105044920605</v>
      </c>
      <c r="L1695" t="s">
        <v>123</v>
      </c>
      <c r="M1695" t="s">
        <v>113</v>
      </c>
      <c r="N1695">
        <v>10</v>
      </c>
      <c r="O1695" t="s">
        <v>127</v>
      </c>
    </row>
    <row r="1696" spans="1:15" hidden="1" x14ac:dyDescent="0.35">
      <c r="A1696" t="s">
        <v>30</v>
      </c>
      <c r="B1696">
        <v>2019</v>
      </c>
      <c r="C1696" t="s">
        <v>43</v>
      </c>
      <c r="D1696" s="29">
        <v>43739</v>
      </c>
      <c r="E1696" t="s">
        <v>17</v>
      </c>
      <c r="F1696">
        <v>449.4</v>
      </c>
      <c r="G1696">
        <v>148.30000000000001</v>
      </c>
      <c r="H1696">
        <v>449.29999999999995</v>
      </c>
      <c r="I1696">
        <v>146.69999999999999</v>
      </c>
      <c r="J1696">
        <v>2.2256843979528769E-2</v>
      </c>
      <c r="K1696">
        <v>1.0906612133606155</v>
      </c>
      <c r="L1696" t="s">
        <v>123</v>
      </c>
      <c r="M1696" t="s">
        <v>113</v>
      </c>
      <c r="N1696">
        <v>10</v>
      </c>
      <c r="O1696" t="s">
        <v>127</v>
      </c>
    </row>
    <row r="1697" spans="1:15" hidden="1" x14ac:dyDescent="0.35">
      <c r="A1697" t="s">
        <v>30</v>
      </c>
      <c r="B1697">
        <v>2019</v>
      </c>
      <c r="C1697" t="s">
        <v>43</v>
      </c>
      <c r="D1697" s="29">
        <v>43739</v>
      </c>
      <c r="E1697" t="s">
        <v>82</v>
      </c>
      <c r="F1697">
        <v>445.4</v>
      </c>
      <c r="G1697">
        <v>148.30000000000001</v>
      </c>
      <c r="H1697">
        <v>443.99999999999994</v>
      </c>
      <c r="I1697">
        <v>146.69999999999999</v>
      </c>
      <c r="J1697">
        <v>0.31531531531532303</v>
      </c>
      <c r="K1697">
        <v>1.0906612133606155</v>
      </c>
      <c r="L1697" t="s">
        <v>123</v>
      </c>
      <c r="M1697" t="s">
        <v>113</v>
      </c>
      <c r="N1697">
        <v>10</v>
      </c>
      <c r="O1697" t="s">
        <v>127</v>
      </c>
    </row>
    <row r="1698" spans="1:15" hidden="1" x14ac:dyDescent="0.35">
      <c r="A1698" t="s">
        <v>30</v>
      </c>
      <c r="B1698">
        <v>2019</v>
      </c>
      <c r="C1698" t="s">
        <v>43</v>
      </c>
      <c r="D1698" s="29">
        <v>43739</v>
      </c>
      <c r="E1698" t="s">
        <v>83</v>
      </c>
      <c r="F1698">
        <v>593.9</v>
      </c>
      <c r="G1698">
        <v>148.30000000000001</v>
      </c>
      <c r="H1698">
        <v>592.70000000000005</v>
      </c>
      <c r="I1698">
        <v>146.69999999999999</v>
      </c>
      <c r="J1698">
        <v>0.20246330352622433</v>
      </c>
      <c r="K1698">
        <v>1.0906612133606155</v>
      </c>
      <c r="L1698" t="s">
        <v>123</v>
      </c>
      <c r="M1698" t="s">
        <v>113</v>
      </c>
      <c r="N1698">
        <v>10</v>
      </c>
      <c r="O1698" t="s">
        <v>127</v>
      </c>
    </row>
    <row r="1699" spans="1:15" hidden="1" x14ac:dyDescent="0.35">
      <c r="A1699" t="s">
        <v>30</v>
      </c>
      <c r="B1699">
        <v>2019</v>
      </c>
      <c r="C1699" t="s">
        <v>43</v>
      </c>
      <c r="D1699" s="29">
        <v>43739</v>
      </c>
      <c r="E1699" t="s">
        <v>84</v>
      </c>
      <c r="F1699">
        <v>296.29999999999995</v>
      </c>
      <c r="G1699">
        <v>148.30000000000001</v>
      </c>
      <c r="H1699">
        <v>295.70000000000005</v>
      </c>
      <c r="I1699">
        <v>146.69999999999999</v>
      </c>
      <c r="J1699">
        <v>0.20290835306050353</v>
      </c>
      <c r="K1699">
        <v>1.0906612133606155</v>
      </c>
      <c r="L1699" t="s">
        <v>123</v>
      </c>
      <c r="M1699" t="s">
        <v>113</v>
      </c>
      <c r="N1699">
        <v>10</v>
      </c>
      <c r="O1699" t="s">
        <v>127</v>
      </c>
    </row>
    <row r="1700" spans="1:15" hidden="1" x14ac:dyDescent="0.35">
      <c r="A1700" t="s">
        <v>30</v>
      </c>
      <c r="B1700">
        <v>2019</v>
      </c>
      <c r="C1700" t="s">
        <v>43</v>
      </c>
      <c r="D1700" s="29">
        <v>43739</v>
      </c>
      <c r="E1700" t="s">
        <v>21</v>
      </c>
      <c r="F1700">
        <v>147.69999999999999</v>
      </c>
      <c r="G1700">
        <v>148.30000000000001</v>
      </c>
      <c r="H1700">
        <v>146.9</v>
      </c>
      <c r="I1700">
        <v>146.69999999999999</v>
      </c>
      <c r="J1700">
        <v>0.54458815520761261</v>
      </c>
      <c r="K1700">
        <v>1.0906612133606155</v>
      </c>
      <c r="L1700" t="s">
        <v>123</v>
      </c>
      <c r="M1700" t="s">
        <v>113</v>
      </c>
      <c r="N1700">
        <v>10</v>
      </c>
      <c r="O1700" t="s">
        <v>127</v>
      </c>
    </row>
    <row r="1701" spans="1:15" hidden="1" x14ac:dyDescent="0.35">
      <c r="A1701" t="s">
        <v>30</v>
      </c>
      <c r="B1701">
        <v>2019</v>
      </c>
      <c r="C1701" t="s">
        <v>43</v>
      </c>
      <c r="D1701" s="29">
        <v>43739</v>
      </c>
      <c r="E1701" t="s">
        <v>23</v>
      </c>
      <c r="F1701">
        <v>153.69999999999999</v>
      </c>
      <c r="G1701">
        <v>148.30000000000001</v>
      </c>
      <c r="H1701">
        <v>153.4</v>
      </c>
      <c r="I1701">
        <v>146.69999999999999</v>
      </c>
      <c r="J1701">
        <v>0.19556714471967596</v>
      </c>
      <c r="K1701">
        <v>1.0906612133606155</v>
      </c>
      <c r="L1701" t="s">
        <v>123</v>
      </c>
      <c r="M1701" t="s">
        <v>113</v>
      </c>
      <c r="N1701">
        <v>10</v>
      </c>
      <c r="O1701" t="s">
        <v>127</v>
      </c>
    </row>
    <row r="1702" spans="1:15" hidden="1" x14ac:dyDescent="0.35">
      <c r="A1702" t="s">
        <v>30</v>
      </c>
      <c r="B1702">
        <v>2019</v>
      </c>
      <c r="C1702" t="s">
        <v>43</v>
      </c>
      <c r="D1702" s="29">
        <v>43739</v>
      </c>
      <c r="E1702" t="s">
        <v>75</v>
      </c>
      <c r="F1702">
        <v>1738.2999999999997</v>
      </c>
      <c r="G1702">
        <v>148.30000000000001</v>
      </c>
      <c r="H1702">
        <v>1710.2</v>
      </c>
      <c r="I1702">
        <v>146.69999999999999</v>
      </c>
      <c r="J1702">
        <v>1.6430826803882401</v>
      </c>
      <c r="K1702">
        <v>1.0906612133606155</v>
      </c>
      <c r="L1702" t="s">
        <v>123</v>
      </c>
      <c r="M1702" t="s">
        <v>113</v>
      </c>
      <c r="N1702">
        <v>10</v>
      </c>
      <c r="O1702" t="s">
        <v>127</v>
      </c>
    </row>
    <row r="1703" spans="1:15" hidden="1" x14ac:dyDescent="0.35">
      <c r="A1703" t="s">
        <v>34</v>
      </c>
      <c r="B1703">
        <v>2019</v>
      </c>
      <c r="C1703" t="s">
        <v>45</v>
      </c>
      <c r="D1703" s="29">
        <v>43770</v>
      </c>
      <c r="E1703" t="s">
        <v>23</v>
      </c>
      <c r="F1703">
        <v>149.9</v>
      </c>
      <c r="G1703">
        <v>148.6</v>
      </c>
      <c r="H1703">
        <v>149.4</v>
      </c>
      <c r="I1703">
        <v>147.19999999999999</v>
      </c>
      <c r="J1703">
        <v>0.33467202141900937</v>
      </c>
      <c r="K1703">
        <v>0.95108695652174302</v>
      </c>
      <c r="L1703" t="s">
        <v>123</v>
      </c>
      <c r="M1703" t="s">
        <v>113</v>
      </c>
      <c r="N1703">
        <v>11</v>
      </c>
      <c r="O1703" t="s">
        <v>114</v>
      </c>
    </row>
    <row r="1704" spans="1:15" hidden="1" x14ac:dyDescent="0.35">
      <c r="A1704" t="s">
        <v>34</v>
      </c>
      <c r="B1704">
        <v>2019</v>
      </c>
      <c r="C1704" t="s">
        <v>45</v>
      </c>
      <c r="D1704" s="29">
        <v>43770</v>
      </c>
      <c r="E1704" t="s">
        <v>21</v>
      </c>
      <c r="F1704">
        <v>142.30000000000001</v>
      </c>
      <c r="G1704">
        <v>148.6</v>
      </c>
      <c r="H1704">
        <v>140.6</v>
      </c>
      <c r="I1704">
        <v>147.19999999999999</v>
      </c>
      <c r="J1704">
        <v>1.2091038406828003</v>
      </c>
      <c r="K1704">
        <v>0.95108695652174302</v>
      </c>
      <c r="L1704" t="s">
        <v>123</v>
      </c>
      <c r="M1704" t="s">
        <v>113</v>
      </c>
      <c r="N1704">
        <v>11</v>
      </c>
      <c r="O1704" t="s">
        <v>114</v>
      </c>
    </row>
    <row r="1705" spans="1:15" hidden="1" x14ac:dyDescent="0.35">
      <c r="A1705" t="s">
        <v>34</v>
      </c>
      <c r="B1705">
        <v>2019</v>
      </c>
      <c r="C1705" t="s">
        <v>45</v>
      </c>
      <c r="D1705" s="29">
        <v>43770</v>
      </c>
      <c r="E1705" t="s">
        <v>84</v>
      </c>
      <c r="F1705">
        <v>286.60000000000002</v>
      </c>
      <c r="G1705">
        <v>148.6</v>
      </c>
      <c r="H1705">
        <v>286</v>
      </c>
      <c r="I1705">
        <v>147.19999999999999</v>
      </c>
      <c r="J1705">
        <v>0.20979020979021773</v>
      </c>
      <c r="K1705">
        <v>0.95108695652174302</v>
      </c>
      <c r="L1705" t="s">
        <v>123</v>
      </c>
      <c r="M1705" t="s">
        <v>113</v>
      </c>
      <c r="N1705">
        <v>11</v>
      </c>
      <c r="O1705" t="s">
        <v>114</v>
      </c>
    </row>
    <row r="1706" spans="1:15" hidden="1" x14ac:dyDescent="0.35">
      <c r="A1706" t="s">
        <v>34</v>
      </c>
      <c r="B1706">
        <v>2019</v>
      </c>
      <c r="C1706" t="s">
        <v>45</v>
      </c>
      <c r="D1706" s="29">
        <v>43770</v>
      </c>
      <c r="E1706" t="s">
        <v>83</v>
      </c>
      <c r="F1706">
        <v>585.60000000000014</v>
      </c>
      <c r="G1706">
        <v>148.6</v>
      </c>
      <c r="H1706">
        <v>583.9</v>
      </c>
      <c r="I1706">
        <v>147.19999999999999</v>
      </c>
      <c r="J1706">
        <v>0.29114574413429684</v>
      </c>
      <c r="K1706">
        <v>0.95108695652174302</v>
      </c>
      <c r="L1706" t="s">
        <v>123</v>
      </c>
      <c r="M1706" t="s">
        <v>113</v>
      </c>
      <c r="N1706">
        <v>11</v>
      </c>
      <c r="O1706" t="s">
        <v>114</v>
      </c>
    </row>
    <row r="1707" spans="1:15" hidden="1" x14ac:dyDescent="0.35">
      <c r="A1707" t="s">
        <v>34</v>
      </c>
      <c r="B1707">
        <v>2019</v>
      </c>
      <c r="C1707" t="s">
        <v>45</v>
      </c>
      <c r="D1707" s="29">
        <v>43770</v>
      </c>
      <c r="E1707" t="s">
        <v>82</v>
      </c>
      <c r="F1707">
        <v>435.6</v>
      </c>
      <c r="G1707">
        <v>148.6</v>
      </c>
      <c r="H1707">
        <v>434.70000000000005</v>
      </c>
      <c r="I1707">
        <v>147.19999999999999</v>
      </c>
      <c r="J1707">
        <v>0.20703933747411485</v>
      </c>
      <c r="K1707">
        <v>0.95108695652174302</v>
      </c>
      <c r="L1707" t="s">
        <v>123</v>
      </c>
      <c r="M1707" t="s">
        <v>113</v>
      </c>
      <c r="N1707">
        <v>11</v>
      </c>
      <c r="O1707" t="s">
        <v>114</v>
      </c>
    </row>
    <row r="1708" spans="1:15" hidden="1" x14ac:dyDescent="0.35">
      <c r="A1708" t="s">
        <v>34</v>
      </c>
      <c r="B1708">
        <v>2019</v>
      </c>
      <c r="C1708" t="s">
        <v>45</v>
      </c>
      <c r="D1708" s="29">
        <v>43770</v>
      </c>
      <c r="E1708" t="s">
        <v>17</v>
      </c>
      <c r="F1708">
        <v>439.5</v>
      </c>
      <c r="G1708">
        <v>148.6</v>
      </c>
      <c r="H1708">
        <v>438.40000000000003</v>
      </c>
      <c r="I1708">
        <v>147.19999999999999</v>
      </c>
      <c r="J1708">
        <v>0.2509124087591163</v>
      </c>
      <c r="K1708">
        <v>0.95108695652174302</v>
      </c>
      <c r="L1708" t="s">
        <v>123</v>
      </c>
      <c r="M1708" t="s">
        <v>113</v>
      </c>
      <c r="N1708">
        <v>11</v>
      </c>
      <c r="O1708" t="s">
        <v>114</v>
      </c>
    </row>
    <row r="1709" spans="1:15" hidden="1" x14ac:dyDescent="0.35">
      <c r="A1709" t="s">
        <v>34</v>
      </c>
      <c r="B1709">
        <v>2019</v>
      </c>
      <c r="C1709" t="s">
        <v>45</v>
      </c>
      <c r="D1709" s="29">
        <v>43770</v>
      </c>
      <c r="E1709" t="s">
        <v>75</v>
      </c>
      <c r="F1709">
        <v>1775.6000000000001</v>
      </c>
      <c r="G1709">
        <v>148.6</v>
      </c>
      <c r="H1709">
        <v>1750.4999999999998</v>
      </c>
      <c r="I1709">
        <v>147.19999999999999</v>
      </c>
      <c r="J1709">
        <v>1.433876035418473</v>
      </c>
      <c r="K1709">
        <v>0.95108695652174302</v>
      </c>
      <c r="L1709" t="s">
        <v>123</v>
      </c>
      <c r="M1709" t="s">
        <v>113</v>
      </c>
      <c r="N1709">
        <v>11</v>
      </c>
      <c r="O1709" t="s">
        <v>114</v>
      </c>
    </row>
    <row r="1710" spans="1:15" hidden="1" x14ac:dyDescent="0.35">
      <c r="A1710" t="s">
        <v>33</v>
      </c>
      <c r="B1710">
        <v>2019</v>
      </c>
      <c r="C1710" t="s">
        <v>45</v>
      </c>
      <c r="D1710" s="29">
        <v>43770</v>
      </c>
      <c r="E1710" t="s">
        <v>17</v>
      </c>
      <c r="F1710">
        <v>423.09999999999997</v>
      </c>
      <c r="G1710">
        <v>147</v>
      </c>
      <c r="H1710">
        <v>422.20000000000005</v>
      </c>
      <c r="I1710">
        <v>146</v>
      </c>
      <c r="J1710">
        <v>0.21316911416388451</v>
      </c>
      <c r="K1710">
        <v>0.68493150684931503</v>
      </c>
      <c r="L1710" t="s">
        <v>123</v>
      </c>
      <c r="M1710" t="s">
        <v>113</v>
      </c>
      <c r="N1710">
        <v>11</v>
      </c>
      <c r="O1710" t="s">
        <v>114</v>
      </c>
    </row>
    <row r="1711" spans="1:15" hidden="1" x14ac:dyDescent="0.35">
      <c r="A1711" t="s">
        <v>33</v>
      </c>
      <c r="B1711">
        <v>2019</v>
      </c>
      <c r="C1711" t="s">
        <v>45</v>
      </c>
      <c r="D1711" s="29">
        <v>43770</v>
      </c>
      <c r="E1711" t="s">
        <v>82</v>
      </c>
      <c r="F1711">
        <v>427</v>
      </c>
      <c r="G1711">
        <v>147</v>
      </c>
      <c r="H1711">
        <v>426.2</v>
      </c>
      <c r="I1711">
        <v>146</v>
      </c>
      <c r="J1711">
        <v>0.18770530267480323</v>
      </c>
      <c r="K1711">
        <v>0.68493150684931503</v>
      </c>
      <c r="L1711" t="s">
        <v>123</v>
      </c>
      <c r="M1711" t="s">
        <v>113</v>
      </c>
      <c r="N1711">
        <v>11</v>
      </c>
      <c r="O1711" t="s">
        <v>114</v>
      </c>
    </row>
    <row r="1712" spans="1:15" hidden="1" x14ac:dyDescent="0.35">
      <c r="A1712" t="s">
        <v>33</v>
      </c>
      <c r="B1712">
        <v>2019</v>
      </c>
      <c r="C1712" t="s">
        <v>45</v>
      </c>
      <c r="D1712" s="29">
        <v>43770</v>
      </c>
      <c r="E1712" t="s">
        <v>83</v>
      </c>
      <c r="F1712">
        <v>576.9</v>
      </c>
      <c r="G1712">
        <v>147</v>
      </c>
      <c r="H1712">
        <v>575.20000000000005</v>
      </c>
      <c r="I1712">
        <v>146</v>
      </c>
      <c r="J1712">
        <v>0.29554937413072524</v>
      </c>
      <c r="K1712">
        <v>0.68493150684931503</v>
      </c>
      <c r="L1712" t="s">
        <v>123</v>
      </c>
      <c r="M1712" t="s">
        <v>113</v>
      </c>
      <c r="N1712">
        <v>11</v>
      </c>
      <c r="O1712" t="s">
        <v>114</v>
      </c>
    </row>
    <row r="1713" spans="1:15" hidden="1" x14ac:dyDescent="0.35">
      <c r="A1713" t="s">
        <v>33</v>
      </c>
      <c r="B1713">
        <v>2019</v>
      </c>
      <c r="C1713" t="s">
        <v>45</v>
      </c>
      <c r="D1713" s="29">
        <v>43770</v>
      </c>
      <c r="E1713" t="s">
        <v>84</v>
      </c>
      <c r="F1713">
        <v>275.39999999999998</v>
      </c>
      <c r="G1713">
        <v>147</v>
      </c>
      <c r="H1713">
        <v>274.7</v>
      </c>
      <c r="I1713">
        <v>146</v>
      </c>
      <c r="J1713">
        <v>0.25482344375682153</v>
      </c>
      <c r="K1713">
        <v>0.68493150684931503</v>
      </c>
      <c r="L1713" t="s">
        <v>123</v>
      </c>
      <c r="M1713" t="s">
        <v>113</v>
      </c>
      <c r="N1713">
        <v>11</v>
      </c>
      <c r="O1713" t="s">
        <v>114</v>
      </c>
    </row>
    <row r="1714" spans="1:15" hidden="1" x14ac:dyDescent="0.35">
      <c r="A1714" t="s">
        <v>33</v>
      </c>
      <c r="B1714">
        <v>2019</v>
      </c>
      <c r="C1714" t="s">
        <v>45</v>
      </c>
      <c r="D1714" s="29">
        <v>43770</v>
      </c>
      <c r="E1714" t="s">
        <v>21</v>
      </c>
      <c r="F1714">
        <v>132.19999999999999</v>
      </c>
      <c r="G1714">
        <v>147</v>
      </c>
      <c r="H1714">
        <v>128.9</v>
      </c>
      <c r="I1714">
        <v>146</v>
      </c>
      <c r="J1714">
        <v>2.5601241272303978</v>
      </c>
      <c r="K1714">
        <v>0.68493150684931503</v>
      </c>
      <c r="L1714" t="s">
        <v>123</v>
      </c>
      <c r="M1714" t="s">
        <v>113</v>
      </c>
      <c r="N1714">
        <v>11</v>
      </c>
      <c r="O1714" t="s">
        <v>114</v>
      </c>
    </row>
    <row r="1715" spans="1:15" hidden="1" x14ac:dyDescent="0.35">
      <c r="A1715" t="s">
        <v>33</v>
      </c>
      <c r="B1715">
        <v>2019</v>
      </c>
      <c r="C1715" t="s">
        <v>45</v>
      </c>
      <c r="D1715" s="29">
        <v>43770</v>
      </c>
      <c r="E1715" t="s">
        <v>23</v>
      </c>
      <c r="F1715">
        <v>142.80000000000001</v>
      </c>
      <c r="G1715">
        <v>147</v>
      </c>
      <c r="H1715">
        <v>142.4</v>
      </c>
      <c r="I1715">
        <v>146</v>
      </c>
      <c r="J1715">
        <v>0.28089887640449834</v>
      </c>
      <c r="K1715">
        <v>0.68493150684931503</v>
      </c>
      <c r="L1715" t="s">
        <v>123</v>
      </c>
      <c r="M1715" t="s">
        <v>113</v>
      </c>
      <c r="N1715">
        <v>11</v>
      </c>
      <c r="O1715" t="s">
        <v>114</v>
      </c>
    </row>
    <row r="1716" spans="1:15" hidden="1" x14ac:dyDescent="0.35">
      <c r="A1716" t="s">
        <v>33</v>
      </c>
      <c r="B1716">
        <v>2019</v>
      </c>
      <c r="C1716" t="s">
        <v>45</v>
      </c>
      <c r="D1716" s="29">
        <v>43770</v>
      </c>
      <c r="E1716" t="s">
        <v>75</v>
      </c>
      <c r="F1716">
        <v>1793.4999999999998</v>
      </c>
      <c r="G1716">
        <v>147</v>
      </c>
      <c r="H1716">
        <v>1772.4</v>
      </c>
      <c r="I1716">
        <v>146</v>
      </c>
      <c r="J1716">
        <v>1.1904761904761725</v>
      </c>
      <c r="K1716">
        <v>0.68493150684931503</v>
      </c>
      <c r="L1716" t="s">
        <v>123</v>
      </c>
      <c r="M1716" t="s">
        <v>113</v>
      </c>
      <c r="N1716">
        <v>11</v>
      </c>
      <c r="O1716" t="s">
        <v>114</v>
      </c>
    </row>
    <row r="1717" spans="1:15" hidden="1" x14ac:dyDescent="0.35">
      <c r="A1717" t="s">
        <v>30</v>
      </c>
      <c r="B1717">
        <v>2019</v>
      </c>
      <c r="C1717" t="s">
        <v>45</v>
      </c>
      <c r="D1717" s="29">
        <v>43770</v>
      </c>
      <c r="E1717" t="s">
        <v>17</v>
      </c>
      <c r="F1717">
        <v>450.8</v>
      </c>
      <c r="G1717">
        <v>149.9</v>
      </c>
      <c r="H1717">
        <v>449.4</v>
      </c>
      <c r="I1717">
        <v>148.30000000000001</v>
      </c>
      <c r="J1717">
        <v>0.31152647975078646</v>
      </c>
      <c r="K1717">
        <v>1.0788941335131452</v>
      </c>
      <c r="L1717" t="s">
        <v>123</v>
      </c>
      <c r="M1717" t="s">
        <v>113</v>
      </c>
      <c r="N1717">
        <v>11</v>
      </c>
      <c r="O1717" t="s">
        <v>114</v>
      </c>
    </row>
    <row r="1718" spans="1:15" hidden="1" x14ac:dyDescent="0.35">
      <c r="A1718" t="s">
        <v>30</v>
      </c>
      <c r="B1718">
        <v>2019</v>
      </c>
      <c r="C1718" t="s">
        <v>45</v>
      </c>
      <c r="D1718" s="29">
        <v>43770</v>
      </c>
      <c r="E1718" t="s">
        <v>82</v>
      </c>
      <c r="F1718">
        <v>446.40000000000003</v>
      </c>
      <c r="G1718">
        <v>149.9</v>
      </c>
      <c r="H1718">
        <v>445.4</v>
      </c>
      <c r="I1718">
        <v>148.30000000000001</v>
      </c>
      <c r="J1718">
        <v>0.22451728783117578</v>
      </c>
      <c r="K1718">
        <v>1.0788941335131452</v>
      </c>
      <c r="L1718" t="s">
        <v>123</v>
      </c>
      <c r="M1718" t="s">
        <v>113</v>
      </c>
      <c r="N1718">
        <v>11</v>
      </c>
      <c r="O1718" t="s">
        <v>114</v>
      </c>
    </row>
    <row r="1719" spans="1:15" hidden="1" x14ac:dyDescent="0.35">
      <c r="A1719" t="s">
        <v>30</v>
      </c>
      <c r="B1719">
        <v>2019</v>
      </c>
      <c r="C1719" t="s">
        <v>45</v>
      </c>
      <c r="D1719" s="29">
        <v>43770</v>
      </c>
      <c r="E1719" t="s">
        <v>83</v>
      </c>
      <c r="F1719">
        <v>595.6</v>
      </c>
      <c r="G1719">
        <v>149.9</v>
      </c>
      <c r="H1719">
        <v>593.9</v>
      </c>
      <c r="I1719">
        <v>148.30000000000001</v>
      </c>
      <c r="J1719">
        <v>0.28624347533255523</v>
      </c>
      <c r="K1719">
        <v>1.0788941335131452</v>
      </c>
      <c r="L1719" t="s">
        <v>123</v>
      </c>
      <c r="M1719" t="s">
        <v>113</v>
      </c>
      <c r="N1719">
        <v>11</v>
      </c>
      <c r="O1719" t="s">
        <v>114</v>
      </c>
    </row>
    <row r="1720" spans="1:15" hidden="1" x14ac:dyDescent="0.35">
      <c r="A1720" t="s">
        <v>30</v>
      </c>
      <c r="B1720">
        <v>2019</v>
      </c>
      <c r="C1720" t="s">
        <v>45</v>
      </c>
      <c r="D1720" s="29">
        <v>43770</v>
      </c>
      <c r="E1720" t="s">
        <v>84</v>
      </c>
      <c r="F1720">
        <v>297</v>
      </c>
      <c r="G1720">
        <v>149.9</v>
      </c>
      <c r="H1720">
        <v>296.29999999999995</v>
      </c>
      <c r="I1720">
        <v>148.30000000000001</v>
      </c>
      <c r="J1720">
        <v>0.23624704691192899</v>
      </c>
      <c r="K1720">
        <v>1.0788941335131452</v>
      </c>
      <c r="L1720" t="s">
        <v>123</v>
      </c>
      <c r="M1720" t="s">
        <v>113</v>
      </c>
      <c r="N1720">
        <v>11</v>
      </c>
      <c r="O1720" t="s">
        <v>114</v>
      </c>
    </row>
    <row r="1721" spans="1:15" hidden="1" x14ac:dyDescent="0.35">
      <c r="A1721" t="s">
        <v>30</v>
      </c>
      <c r="B1721">
        <v>2019</v>
      </c>
      <c r="C1721" t="s">
        <v>45</v>
      </c>
      <c r="D1721" s="29">
        <v>43770</v>
      </c>
      <c r="E1721" t="s">
        <v>21</v>
      </c>
      <c r="F1721">
        <v>148.4</v>
      </c>
      <c r="G1721">
        <v>149.9</v>
      </c>
      <c r="H1721">
        <v>147.69999999999999</v>
      </c>
      <c r="I1721">
        <v>148.30000000000001</v>
      </c>
      <c r="J1721">
        <v>0.47393364928911108</v>
      </c>
      <c r="K1721">
        <v>1.0788941335131452</v>
      </c>
      <c r="L1721" t="s">
        <v>123</v>
      </c>
      <c r="M1721" t="s">
        <v>113</v>
      </c>
      <c r="N1721">
        <v>11</v>
      </c>
      <c r="O1721" t="s">
        <v>114</v>
      </c>
    </row>
    <row r="1722" spans="1:15" hidden="1" x14ac:dyDescent="0.35">
      <c r="A1722" t="s">
        <v>30</v>
      </c>
      <c r="B1722">
        <v>2019</v>
      </c>
      <c r="C1722" t="s">
        <v>45</v>
      </c>
      <c r="D1722" s="29">
        <v>43770</v>
      </c>
      <c r="E1722" t="s">
        <v>23</v>
      </c>
      <c r="F1722">
        <v>154.30000000000001</v>
      </c>
      <c r="G1722">
        <v>149.9</v>
      </c>
      <c r="H1722">
        <v>153.69999999999999</v>
      </c>
      <c r="I1722">
        <v>148.30000000000001</v>
      </c>
      <c r="J1722">
        <v>0.39037085230970903</v>
      </c>
      <c r="K1722">
        <v>1.0788941335131452</v>
      </c>
      <c r="L1722" t="s">
        <v>123</v>
      </c>
      <c r="M1722" t="s">
        <v>113</v>
      </c>
      <c r="N1722">
        <v>11</v>
      </c>
      <c r="O1722" t="s">
        <v>114</v>
      </c>
    </row>
    <row r="1723" spans="1:15" hidden="1" x14ac:dyDescent="0.35">
      <c r="A1723" t="s">
        <v>30</v>
      </c>
      <c r="B1723">
        <v>2019</v>
      </c>
      <c r="C1723" t="s">
        <v>45</v>
      </c>
      <c r="D1723" s="29">
        <v>43770</v>
      </c>
      <c r="E1723" t="s">
        <v>75</v>
      </c>
      <c r="F1723">
        <v>1765.9</v>
      </c>
      <c r="G1723">
        <v>149.9</v>
      </c>
      <c r="H1723">
        <v>1738.2999999999997</v>
      </c>
      <c r="I1723">
        <v>148.30000000000001</v>
      </c>
      <c r="J1723">
        <v>1.587758154518804</v>
      </c>
      <c r="K1723">
        <v>1.0788941335131452</v>
      </c>
      <c r="L1723" t="s">
        <v>123</v>
      </c>
      <c r="M1723" t="s">
        <v>113</v>
      </c>
      <c r="N1723">
        <v>11</v>
      </c>
      <c r="O1723" t="s">
        <v>114</v>
      </c>
    </row>
    <row r="1724" spans="1:15" hidden="1" x14ac:dyDescent="0.35">
      <c r="A1724" t="s">
        <v>34</v>
      </c>
      <c r="B1724">
        <v>2019</v>
      </c>
      <c r="C1724" t="s">
        <v>46</v>
      </c>
      <c r="D1724" s="29">
        <v>43800</v>
      </c>
      <c r="E1724" t="s">
        <v>23</v>
      </c>
      <c r="F1724">
        <v>150.4</v>
      </c>
      <c r="G1724">
        <v>150.4</v>
      </c>
      <c r="H1724">
        <v>149.9</v>
      </c>
      <c r="I1724">
        <v>148.6</v>
      </c>
      <c r="J1724">
        <v>0.33355570380253502</v>
      </c>
      <c r="K1724">
        <v>1.2113055181695904</v>
      </c>
      <c r="L1724" t="s">
        <v>123</v>
      </c>
      <c r="M1724" t="s">
        <v>113</v>
      </c>
      <c r="N1724">
        <v>12</v>
      </c>
      <c r="O1724" t="s">
        <v>131</v>
      </c>
    </row>
    <row r="1725" spans="1:15" hidden="1" x14ac:dyDescent="0.35">
      <c r="A1725" t="s">
        <v>34</v>
      </c>
      <c r="B1725">
        <v>2019</v>
      </c>
      <c r="C1725" t="s">
        <v>46</v>
      </c>
      <c r="D1725" s="29">
        <v>43800</v>
      </c>
      <c r="E1725" t="s">
        <v>21</v>
      </c>
      <c r="F1725">
        <v>143.69999999999999</v>
      </c>
      <c r="G1725">
        <v>150.4</v>
      </c>
      <c r="H1725">
        <v>142.30000000000001</v>
      </c>
      <c r="I1725">
        <v>148.6</v>
      </c>
      <c r="J1725">
        <v>0.98383696416020883</v>
      </c>
      <c r="K1725">
        <v>1.2113055181695904</v>
      </c>
      <c r="L1725" t="s">
        <v>123</v>
      </c>
      <c r="M1725" t="s">
        <v>113</v>
      </c>
      <c r="N1725">
        <v>12</v>
      </c>
      <c r="O1725" t="s">
        <v>131</v>
      </c>
    </row>
    <row r="1726" spans="1:15" hidden="1" x14ac:dyDescent="0.35">
      <c r="A1726" t="s">
        <v>34</v>
      </c>
      <c r="B1726">
        <v>2019</v>
      </c>
      <c r="C1726" t="s">
        <v>46</v>
      </c>
      <c r="D1726" s="29">
        <v>43800</v>
      </c>
      <c r="E1726" t="s">
        <v>84</v>
      </c>
      <c r="F1726">
        <v>288.3</v>
      </c>
      <c r="G1726">
        <v>150.4</v>
      </c>
      <c r="H1726">
        <v>286.60000000000002</v>
      </c>
      <c r="I1726">
        <v>148.6</v>
      </c>
      <c r="J1726">
        <v>0.59316120027913066</v>
      </c>
      <c r="K1726">
        <v>1.2113055181695904</v>
      </c>
      <c r="L1726" t="s">
        <v>123</v>
      </c>
      <c r="M1726" t="s">
        <v>113</v>
      </c>
      <c r="N1726">
        <v>12</v>
      </c>
      <c r="O1726" t="s">
        <v>131</v>
      </c>
    </row>
    <row r="1727" spans="1:15" hidden="1" x14ac:dyDescent="0.35">
      <c r="A1727" t="s">
        <v>34</v>
      </c>
      <c r="B1727">
        <v>2019</v>
      </c>
      <c r="C1727" t="s">
        <v>46</v>
      </c>
      <c r="D1727" s="29">
        <v>43800</v>
      </c>
      <c r="E1727" t="s">
        <v>83</v>
      </c>
      <c r="F1727">
        <v>587</v>
      </c>
      <c r="G1727">
        <v>150.4</v>
      </c>
      <c r="H1727">
        <v>585.60000000000014</v>
      </c>
      <c r="I1727">
        <v>148.6</v>
      </c>
      <c r="J1727">
        <v>0.23907103825134274</v>
      </c>
      <c r="K1727">
        <v>1.2113055181695904</v>
      </c>
      <c r="L1727" t="s">
        <v>123</v>
      </c>
      <c r="M1727" t="s">
        <v>113</v>
      </c>
      <c r="N1727">
        <v>12</v>
      </c>
      <c r="O1727" t="s">
        <v>131</v>
      </c>
    </row>
    <row r="1728" spans="1:15" hidden="1" x14ac:dyDescent="0.35">
      <c r="A1728" t="s">
        <v>34</v>
      </c>
      <c r="B1728">
        <v>2019</v>
      </c>
      <c r="C1728" t="s">
        <v>46</v>
      </c>
      <c r="D1728" s="29">
        <v>43800</v>
      </c>
      <c r="E1728" t="s">
        <v>82</v>
      </c>
      <c r="F1728">
        <v>438.3</v>
      </c>
      <c r="G1728">
        <v>150.4</v>
      </c>
      <c r="H1728">
        <v>435.6</v>
      </c>
      <c r="I1728">
        <v>148.6</v>
      </c>
      <c r="J1728">
        <v>0.61983471074379903</v>
      </c>
      <c r="K1728">
        <v>1.2113055181695904</v>
      </c>
      <c r="L1728" t="s">
        <v>123</v>
      </c>
      <c r="M1728" t="s">
        <v>113</v>
      </c>
      <c r="N1728">
        <v>12</v>
      </c>
      <c r="O1728" t="s">
        <v>131</v>
      </c>
    </row>
    <row r="1729" spans="1:15" hidden="1" x14ac:dyDescent="0.35">
      <c r="A1729" t="s">
        <v>34</v>
      </c>
      <c r="B1729">
        <v>2019</v>
      </c>
      <c r="C1729" t="s">
        <v>46</v>
      </c>
      <c r="D1729" s="29">
        <v>43800</v>
      </c>
      <c r="E1729" t="s">
        <v>17</v>
      </c>
      <c r="F1729">
        <v>440.6</v>
      </c>
      <c r="G1729">
        <v>150.4</v>
      </c>
      <c r="H1729">
        <v>439.5</v>
      </c>
      <c r="I1729">
        <v>148.6</v>
      </c>
      <c r="J1729">
        <v>0.25028441410694491</v>
      </c>
      <c r="K1729">
        <v>1.2113055181695904</v>
      </c>
      <c r="L1729" t="s">
        <v>123</v>
      </c>
      <c r="M1729" t="s">
        <v>113</v>
      </c>
      <c r="N1729">
        <v>12</v>
      </c>
      <c r="O1729" t="s">
        <v>131</v>
      </c>
    </row>
    <row r="1730" spans="1:15" hidden="1" x14ac:dyDescent="0.35">
      <c r="A1730" t="s">
        <v>34</v>
      </c>
      <c r="B1730">
        <v>2019</v>
      </c>
      <c r="C1730" t="s">
        <v>46</v>
      </c>
      <c r="D1730" s="29">
        <v>43800</v>
      </c>
      <c r="E1730" t="s">
        <v>75</v>
      </c>
      <c r="F1730">
        <v>1810.3000000000002</v>
      </c>
      <c r="G1730">
        <v>150.4</v>
      </c>
      <c r="H1730">
        <v>1775.6000000000001</v>
      </c>
      <c r="I1730">
        <v>148.6</v>
      </c>
      <c r="J1730">
        <v>1.9542689794998898</v>
      </c>
      <c r="K1730">
        <v>1.2113055181695904</v>
      </c>
      <c r="L1730" t="s">
        <v>123</v>
      </c>
      <c r="M1730" t="s">
        <v>113</v>
      </c>
      <c r="N1730">
        <v>12</v>
      </c>
      <c r="O1730" t="s">
        <v>131</v>
      </c>
    </row>
    <row r="1731" spans="1:15" hidden="1" x14ac:dyDescent="0.35">
      <c r="A1731" t="s">
        <v>33</v>
      </c>
      <c r="B1731">
        <v>2019</v>
      </c>
      <c r="C1731" t="s">
        <v>46</v>
      </c>
      <c r="D1731" s="29">
        <v>43800</v>
      </c>
      <c r="E1731" t="s">
        <v>17</v>
      </c>
      <c r="F1731">
        <v>424.20000000000005</v>
      </c>
      <c r="G1731">
        <v>148.30000000000001</v>
      </c>
      <c r="H1731">
        <v>423.09999999999997</v>
      </c>
      <c r="I1731">
        <v>147</v>
      </c>
      <c r="J1731">
        <v>0.25998581895534856</v>
      </c>
      <c r="K1731">
        <v>0.88435374149660639</v>
      </c>
      <c r="L1731" t="s">
        <v>123</v>
      </c>
      <c r="M1731" t="s">
        <v>113</v>
      </c>
      <c r="N1731">
        <v>12</v>
      </c>
      <c r="O1731" t="s">
        <v>131</v>
      </c>
    </row>
    <row r="1732" spans="1:15" hidden="1" x14ac:dyDescent="0.35">
      <c r="A1732" t="s">
        <v>33</v>
      </c>
      <c r="B1732">
        <v>2019</v>
      </c>
      <c r="C1732" t="s">
        <v>46</v>
      </c>
      <c r="D1732" s="29">
        <v>43800</v>
      </c>
      <c r="E1732" t="s">
        <v>82</v>
      </c>
      <c r="F1732">
        <v>429.9</v>
      </c>
      <c r="G1732">
        <v>148.30000000000001</v>
      </c>
      <c r="H1732">
        <v>427</v>
      </c>
      <c r="I1732">
        <v>147</v>
      </c>
      <c r="J1732">
        <v>0.67915690866510003</v>
      </c>
      <c r="K1732">
        <v>0.88435374149660639</v>
      </c>
      <c r="L1732" t="s">
        <v>123</v>
      </c>
      <c r="M1732" t="s">
        <v>113</v>
      </c>
      <c r="N1732">
        <v>12</v>
      </c>
      <c r="O1732" t="s">
        <v>131</v>
      </c>
    </row>
    <row r="1733" spans="1:15" hidden="1" x14ac:dyDescent="0.35">
      <c r="A1733" t="s">
        <v>33</v>
      </c>
      <c r="B1733">
        <v>2019</v>
      </c>
      <c r="C1733" t="s">
        <v>46</v>
      </c>
      <c r="D1733" s="29">
        <v>43800</v>
      </c>
      <c r="E1733" t="s">
        <v>83</v>
      </c>
      <c r="F1733">
        <v>578.20000000000005</v>
      </c>
      <c r="G1733">
        <v>148.30000000000001</v>
      </c>
      <c r="H1733">
        <v>576.9</v>
      </c>
      <c r="I1733">
        <v>147</v>
      </c>
      <c r="J1733">
        <v>0.22534234702722625</v>
      </c>
      <c r="K1733">
        <v>0.88435374149660639</v>
      </c>
      <c r="L1733" t="s">
        <v>123</v>
      </c>
      <c r="M1733" t="s">
        <v>113</v>
      </c>
      <c r="N1733">
        <v>12</v>
      </c>
      <c r="O1733" t="s">
        <v>131</v>
      </c>
    </row>
    <row r="1734" spans="1:15" hidden="1" x14ac:dyDescent="0.35">
      <c r="A1734" t="s">
        <v>33</v>
      </c>
      <c r="B1734">
        <v>2019</v>
      </c>
      <c r="C1734" t="s">
        <v>46</v>
      </c>
      <c r="D1734" s="29">
        <v>43800</v>
      </c>
      <c r="E1734" t="s">
        <v>84</v>
      </c>
      <c r="F1734">
        <v>277.5</v>
      </c>
      <c r="G1734">
        <v>148.30000000000001</v>
      </c>
      <c r="H1734">
        <v>275.39999999999998</v>
      </c>
      <c r="I1734">
        <v>147</v>
      </c>
      <c r="J1734">
        <v>0.76252723311547677</v>
      </c>
      <c r="K1734">
        <v>0.88435374149660639</v>
      </c>
      <c r="L1734" t="s">
        <v>123</v>
      </c>
      <c r="M1734" t="s">
        <v>113</v>
      </c>
      <c r="N1734">
        <v>12</v>
      </c>
      <c r="O1734" t="s">
        <v>131</v>
      </c>
    </row>
    <row r="1735" spans="1:15" hidden="1" x14ac:dyDescent="0.35">
      <c r="A1735" t="s">
        <v>33</v>
      </c>
      <c r="B1735">
        <v>2019</v>
      </c>
      <c r="C1735" t="s">
        <v>46</v>
      </c>
      <c r="D1735" s="29">
        <v>43800</v>
      </c>
      <c r="E1735" t="s">
        <v>21</v>
      </c>
      <c r="F1735">
        <v>133.6</v>
      </c>
      <c r="G1735">
        <v>148.30000000000001</v>
      </c>
      <c r="H1735">
        <v>132.19999999999999</v>
      </c>
      <c r="I1735">
        <v>147</v>
      </c>
      <c r="J1735">
        <v>1.0590015128593084</v>
      </c>
      <c r="K1735">
        <v>0.88435374149660639</v>
      </c>
      <c r="L1735" t="s">
        <v>123</v>
      </c>
      <c r="M1735" t="s">
        <v>113</v>
      </c>
      <c r="N1735">
        <v>12</v>
      </c>
      <c r="O1735" t="s">
        <v>131</v>
      </c>
    </row>
    <row r="1736" spans="1:15" hidden="1" x14ac:dyDescent="0.35">
      <c r="A1736" t="s">
        <v>33</v>
      </c>
      <c r="B1736">
        <v>2019</v>
      </c>
      <c r="C1736" t="s">
        <v>46</v>
      </c>
      <c r="D1736" s="29">
        <v>43800</v>
      </c>
      <c r="E1736" t="s">
        <v>23</v>
      </c>
      <c r="F1736">
        <v>143.19999999999999</v>
      </c>
      <c r="G1736">
        <v>148.30000000000001</v>
      </c>
      <c r="H1736">
        <v>142.80000000000001</v>
      </c>
      <c r="I1736">
        <v>147</v>
      </c>
      <c r="J1736">
        <v>0.28011204481791119</v>
      </c>
      <c r="K1736">
        <v>0.88435374149660639</v>
      </c>
      <c r="L1736" t="s">
        <v>123</v>
      </c>
      <c r="M1736" t="s">
        <v>113</v>
      </c>
      <c r="N1736">
        <v>12</v>
      </c>
      <c r="O1736" t="s">
        <v>131</v>
      </c>
    </row>
    <row r="1737" spans="1:15" hidden="1" x14ac:dyDescent="0.35">
      <c r="A1737" t="s">
        <v>33</v>
      </c>
      <c r="B1737">
        <v>2019</v>
      </c>
      <c r="C1737" t="s">
        <v>46</v>
      </c>
      <c r="D1737" s="29">
        <v>43800</v>
      </c>
      <c r="E1737" t="s">
        <v>75</v>
      </c>
      <c r="F1737">
        <v>1825.9</v>
      </c>
      <c r="G1737">
        <v>148.30000000000001</v>
      </c>
      <c r="H1737">
        <v>1793.4999999999998</v>
      </c>
      <c r="I1737">
        <v>147</v>
      </c>
      <c r="J1737">
        <v>1.8065235572902325</v>
      </c>
      <c r="K1737">
        <v>0.88435374149660639</v>
      </c>
      <c r="L1737" t="s">
        <v>123</v>
      </c>
      <c r="M1737" t="s">
        <v>113</v>
      </c>
      <c r="N1737">
        <v>12</v>
      </c>
      <c r="O1737" t="s">
        <v>131</v>
      </c>
    </row>
    <row r="1738" spans="1:15" hidden="1" x14ac:dyDescent="0.35">
      <c r="A1738" t="s">
        <v>30</v>
      </c>
      <c r="B1738">
        <v>2019</v>
      </c>
      <c r="C1738" t="s">
        <v>46</v>
      </c>
      <c r="D1738" s="29">
        <v>43800</v>
      </c>
      <c r="E1738" t="s">
        <v>17</v>
      </c>
      <c r="F1738">
        <v>451.79999999999995</v>
      </c>
      <c r="G1738">
        <v>152.30000000000001</v>
      </c>
      <c r="H1738">
        <v>450.8</v>
      </c>
      <c r="I1738">
        <v>149.9</v>
      </c>
      <c r="J1738">
        <v>0.22182786157940176</v>
      </c>
      <c r="K1738">
        <v>1.6010673782521718</v>
      </c>
      <c r="L1738" t="s">
        <v>123</v>
      </c>
      <c r="M1738" t="s">
        <v>113</v>
      </c>
      <c r="N1738">
        <v>12</v>
      </c>
      <c r="O1738" t="s">
        <v>131</v>
      </c>
    </row>
    <row r="1739" spans="1:15" hidden="1" x14ac:dyDescent="0.35">
      <c r="A1739" t="s">
        <v>30</v>
      </c>
      <c r="B1739">
        <v>2019</v>
      </c>
      <c r="C1739" t="s">
        <v>46</v>
      </c>
      <c r="D1739" s="29">
        <v>43800</v>
      </c>
      <c r="E1739" t="s">
        <v>82</v>
      </c>
      <c r="F1739">
        <v>448.9</v>
      </c>
      <c r="G1739">
        <v>152.30000000000001</v>
      </c>
      <c r="H1739">
        <v>446.40000000000003</v>
      </c>
      <c r="I1739">
        <v>149.9</v>
      </c>
      <c r="J1739">
        <v>0.56003584229389403</v>
      </c>
      <c r="K1739">
        <v>1.6010673782521718</v>
      </c>
      <c r="L1739" t="s">
        <v>123</v>
      </c>
      <c r="M1739" t="s">
        <v>113</v>
      </c>
      <c r="N1739">
        <v>12</v>
      </c>
      <c r="O1739" t="s">
        <v>131</v>
      </c>
    </row>
    <row r="1740" spans="1:15" hidden="1" x14ac:dyDescent="0.35">
      <c r="A1740" t="s">
        <v>30</v>
      </c>
      <c r="B1740">
        <v>2019</v>
      </c>
      <c r="C1740" t="s">
        <v>46</v>
      </c>
      <c r="D1740" s="29">
        <v>43800</v>
      </c>
      <c r="E1740" t="s">
        <v>83</v>
      </c>
      <c r="F1740">
        <v>597.20000000000005</v>
      </c>
      <c r="G1740">
        <v>152.30000000000001</v>
      </c>
      <c r="H1740">
        <v>595.6</v>
      </c>
      <c r="I1740">
        <v>149.9</v>
      </c>
      <c r="J1740">
        <v>0.26863666890530941</v>
      </c>
      <c r="K1740">
        <v>1.6010673782521718</v>
      </c>
      <c r="L1740" t="s">
        <v>123</v>
      </c>
      <c r="M1740" t="s">
        <v>113</v>
      </c>
      <c r="N1740">
        <v>12</v>
      </c>
      <c r="O1740" t="s">
        <v>131</v>
      </c>
    </row>
    <row r="1741" spans="1:15" hidden="1" x14ac:dyDescent="0.35">
      <c r="A1741" t="s">
        <v>30</v>
      </c>
      <c r="B1741">
        <v>2019</v>
      </c>
      <c r="C1741" t="s">
        <v>46</v>
      </c>
      <c r="D1741" s="29">
        <v>43800</v>
      </c>
      <c r="E1741" t="s">
        <v>84</v>
      </c>
      <c r="F1741">
        <v>298.29999999999995</v>
      </c>
      <c r="G1741">
        <v>152.30000000000001</v>
      </c>
      <c r="H1741">
        <v>297</v>
      </c>
      <c r="I1741">
        <v>149.9</v>
      </c>
      <c r="J1741">
        <v>0.43771043771042245</v>
      </c>
      <c r="K1741">
        <v>1.6010673782521718</v>
      </c>
      <c r="L1741" t="s">
        <v>123</v>
      </c>
      <c r="M1741" t="s">
        <v>113</v>
      </c>
      <c r="N1741">
        <v>12</v>
      </c>
      <c r="O1741" t="s">
        <v>131</v>
      </c>
    </row>
    <row r="1742" spans="1:15" hidden="1" x14ac:dyDescent="0.35">
      <c r="A1742" t="s">
        <v>30</v>
      </c>
      <c r="B1742">
        <v>2019</v>
      </c>
      <c r="C1742" t="s">
        <v>46</v>
      </c>
      <c r="D1742" s="29">
        <v>43800</v>
      </c>
      <c r="E1742" t="s">
        <v>21</v>
      </c>
      <c r="F1742">
        <v>149.9</v>
      </c>
      <c r="G1742">
        <v>152.30000000000001</v>
      </c>
      <c r="H1742">
        <v>148.4</v>
      </c>
      <c r="I1742">
        <v>149.9</v>
      </c>
      <c r="J1742">
        <v>1.0107816711590296</v>
      </c>
      <c r="K1742">
        <v>1.6010673782521718</v>
      </c>
      <c r="L1742" t="s">
        <v>123</v>
      </c>
      <c r="M1742" t="s">
        <v>113</v>
      </c>
      <c r="N1742">
        <v>12</v>
      </c>
      <c r="O1742" t="s">
        <v>131</v>
      </c>
    </row>
    <row r="1743" spans="1:15" hidden="1" x14ac:dyDescent="0.35">
      <c r="A1743" t="s">
        <v>30</v>
      </c>
      <c r="B1743">
        <v>2019</v>
      </c>
      <c r="C1743" t="s">
        <v>46</v>
      </c>
      <c r="D1743" s="29">
        <v>43800</v>
      </c>
      <c r="E1743" t="s">
        <v>23</v>
      </c>
      <c r="F1743">
        <v>154.80000000000001</v>
      </c>
      <c r="G1743">
        <v>152.30000000000001</v>
      </c>
      <c r="H1743">
        <v>154.30000000000001</v>
      </c>
      <c r="I1743">
        <v>149.9</v>
      </c>
      <c r="J1743">
        <v>0.32404406999351909</v>
      </c>
      <c r="K1743">
        <v>1.6010673782521718</v>
      </c>
      <c r="L1743" t="s">
        <v>123</v>
      </c>
      <c r="M1743" t="s">
        <v>113</v>
      </c>
      <c r="N1743">
        <v>12</v>
      </c>
      <c r="O1743" t="s">
        <v>131</v>
      </c>
    </row>
    <row r="1744" spans="1:15" hidden="1" x14ac:dyDescent="0.35">
      <c r="A1744" t="s">
        <v>30</v>
      </c>
      <c r="B1744">
        <v>2019</v>
      </c>
      <c r="C1744" t="s">
        <v>46</v>
      </c>
      <c r="D1744" s="29">
        <v>43800</v>
      </c>
      <c r="E1744" t="s">
        <v>75</v>
      </c>
      <c r="F1744">
        <v>1801.6999999999996</v>
      </c>
      <c r="G1744">
        <v>152.30000000000001</v>
      </c>
      <c r="H1744">
        <v>1765.9</v>
      </c>
      <c r="I1744">
        <v>149.9</v>
      </c>
      <c r="J1744">
        <v>2.0272948638087942</v>
      </c>
      <c r="K1744">
        <v>1.6010673782521718</v>
      </c>
      <c r="L1744" t="s">
        <v>123</v>
      </c>
      <c r="M1744" t="s">
        <v>113</v>
      </c>
      <c r="N1744">
        <v>12</v>
      </c>
      <c r="O1744" t="s">
        <v>131</v>
      </c>
    </row>
    <row r="1745" spans="1:15" hidden="1" x14ac:dyDescent="0.35">
      <c r="A1745" t="s">
        <v>34</v>
      </c>
      <c r="B1745">
        <v>2020</v>
      </c>
      <c r="C1745" t="s">
        <v>31</v>
      </c>
      <c r="D1745" s="29">
        <v>43831</v>
      </c>
      <c r="E1745" t="s">
        <v>23</v>
      </c>
      <c r="F1745">
        <v>151.19999999999999</v>
      </c>
      <c r="G1745">
        <v>150.19999999999999</v>
      </c>
      <c r="H1745">
        <v>150.4</v>
      </c>
      <c r="I1745">
        <v>150.4</v>
      </c>
      <c r="J1745">
        <v>0.53191489361700994</v>
      </c>
      <c r="K1745">
        <v>-0.13297872340426667</v>
      </c>
      <c r="L1745" t="s">
        <v>115</v>
      </c>
      <c r="M1745" t="s">
        <v>110</v>
      </c>
      <c r="N1745">
        <v>1</v>
      </c>
      <c r="O1745" t="s">
        <v>122</v>
      </c>
    </row>
    <row r="1746" spans="1:15" hidden="1" x14ac:dyDescent="0.35">
      <c r="A1746" t="s">
        <v>34</v>
      </c>
      <c r="B1746">
        <v>2020</v>
      </c>
      <c r="C1746" t="s">
        <v>31</v>
      </c>
      <c r="D1746" s="29">
        <v>43831</v>
      </c>
      <c r="E1746" t="s">
        <v>21</v>
      </c>
      <c r="F1746">
        <v>144.6</v>
      </c>
      <c r="G1746">
        <v>150.19999999999999</v>
      </c>
      <c r="H1746">
        <v>143.69999999999999</v>
      </c>
      <c r="I1746">
        <v>150.4</v>
      </c>
      <c r="J1746">
        <v>0.62630480167015012</v>
      </c>
      <c r="K1746">
        <v>-0.13297872340426667</v>
      </c>
      <c r="L1746" t="s">
        <v>115</v>
      </c>
      <c r="M1746" t="s">
        <v>110</v>
      </c>
      <c r="N1746">
        <v>1</v>
      </c>
      <c r="O1746" t="s">
        <v>122</v>
      </c>
    </row>
    <row r="1747" spans="1:15" hidden="1" x14ac:dyDescent="0.35">
      <c r="A1747" t="s">
        <v>34</v>
      </c>
      <c r="B1747">
        <v>2020</v>
      </c>
      <c r="C1747" t="s">
        <v>31</v>
      </c>
      <c r="D1747" s="29">
        <v>43831</v>
      </c>
      <c r="E1747" t="s">
        <v>84</v>
      </c>
      <c r="F1747">
        <v>289.60000000000002</v>
      </c>
      <c r="G1747">
        <v>150.19999999999999</v>
      </c>
      <c r="H1747">
        <v>288.3</v>
      </c>
      <c r="I1747">
        <v>150.4</v>
      </c>
      <c r="J1747">
        <v>0.45091918140825921</v>
      </c>
      <c r="K1747">
        <v>-0.13297872340426667</v>
      </c>
      <c r="L1747" t="s">
        <v>115</v>
      </c>
      <c r="M1747" t="s">
        <v>110</v>
      </c>
      <c r="N1747">
        <v>1</v>
      </c>
      <c r="O1747" t="s">
        <v>122</v>
      </c>
    </row>
    <row r="1748" spans="1:15" hidden="1" x14ac:dyDescent="0.35">
      <c r="A1748" t="s">
        <v>34</v>
      </c>
      <c r="B1748">
        <v>2020</v>
      </c>
      <c r="C1748" t="s">
        <v>31</v>
      </c>
      <c r="D1748" s="29">
        <v>43831</v>
      </c>
      <c r="E1748" t="s">
        <v>83</v>
      </c>
      <c r="F1748">
        <v>590.4</v>
      </c>
      <c r="G1748">
        <v>150.19999999999999</v>
      </c>
      <c r="H1748">
        <v>587</v>
      </c>
      <c r="I1748">
        <v>150.4</v>
      </c>
      <c r="J1748">
        <v>0.57921635434411878</v>
      </c>
      <c r="K1748">
        <v>-0.13297872340426667</v>
      </c>
      <c r="L1748" t="s">
        <v>115</v>
      </c>
      <c r="M1748" t="s">
        <v>110</v>
      </c>
      <c r="N1748">
        <v>1</v>
      </c>
      <c r="O1748" t="s">
        <v>122</v>
      </c>
    </row>
    <row r="1749" spans="1:15" hidden="1" x14ac:dyDescent="0.35">
      <c r="A1749" t="s">
        <v>34</v>
      </c>
      <c r="B1749">
        <v>2020</v>
      </c>
      <c r="C1749" t="s">
        <v>31</v>
      </c>
      <c r="D1749" s="29">
        <v>43831</v>
      </c>
      <c r="E1749" t="s">
        <v>82</v>
      </c>
      <c r="F1749">
        <v>440.9</v>
      </c>
      <c r="G1749">
        <v>150.19999999999999</v>
      </c>
      <c r="H1749">
        <v>438.3</v>
      </c>
      <c r="I1749">
        <v>150.4</v>
      </c>
      <c r="J1749">
        <v>0.59320100387861419</v>
      </c>
      <c r="K1749">
        <v>-0.13297872340426667</v>
      </c>
      <c r="L1749" t="s">
        <v>115</v>
      </c>
      <c r="M1749" t="s">
        <v>110</v>
      </c>
      <c r="N1749">
        <v>1</v>
      </c>
      <c r="O1749" t="s">
        <v>122</v>
      </c>
    </row>
    <row r="1750" spans="1:15" hidden="1" x14ac:dyDescent="0.35">
      <c r="A1750" t="s">
        <v>34</v>
      </c>
      <c r="B1750">
        <v>2020</v>
      </c>
      <c r="C1750" t="s">
        <v>31</v>
      </c>
      <c r="D1750" s="29">
        <v>43831</v>
      </c>
      <c r="E1750" t="s">
        <v>17</v>
      </c>
      <c r="F1750">
        <v>441.2</v>
      </c>
      <c r="G1750">
        <v>150.19999999999999</v>
      </c>
      <c r="H1750">
        <v>440.6</v>
      </c>
      <c r="I1750">
        <v>150.4</v>
      </c>
      <c r="J1750">
        <v>0.1361779391738461</v>
      </c>
      <c r="K1750">
        <v>-0.13297872340426667</v>
      </c>
      <c r="L1750" t="s">
        <v>115</v>
      </c>
      <c r="M1750" t="s">
        <v>110</v>
      </c>
      <c r="N1750">
        <v>1</v>
      </c>
      <c r="O1750" t="s">
        <v>122</v>
      </c>
    </row>
    <row r="1751" spans="1:15" hidden="1" x14ac:dyDescent="0.35">
      <c r="A1751" t="s">
        <v>34</v>
      </c>
      <c r="B1751">
        <v>2020</v>
      </c>
      <c r="C1751" t="s">
        <v>31</v>
      </c>
      <c r="D1751" s="29">
        <v>43831</v>
      </c>
      <c r="E1751" t="s">
        <v>75</v>
      </c>
      <c r="F1751">
        <v>1804.3</v>
      </c>
      <c r="G1751">
        <v>150.19999999999999</v>
      </c>
      <c r="H1751">
        <v>1810.3000000000002</v>
      </c>
      <c r="I1751">
        <v>150.4</v>
      </c>
      <c r="J1751">
        <v>-0.33143677843452612</v>
      </c>
      <c r="K1751">
        <v>-0.13297872340426667</v>
      </c>
      <c r="L1751" t="s">
        <v>115</v>
      </c>
      <c r="M1751" t="s">
        <v>110</v>
      </c>
      <c r="N1751">
        <v>1</v>
      </c>
      <c r="O1751" t="s">
        <v>122</v>
      </c>
    </row>
    <row r="1752" spans="1:15" hidden="1" x14ac:dyDescent="0.35">
      <c r="A1752" t="s">
        <v>33</v>
      </c>
      <c r="B1752">
        <v>2020</v>
      </c>
      <c r="C1752" t="s">
        <v>31</v>
      </c>
      <c r="D1752" s="29">
        <v>43831</v>
      </c>
      <c r="E1752" t="s">
        <v>17</v>
      </c>
      <c r="F1752">
        <v>425.1</v>
      </c>
      <c r="G1752">
        <v>148.19999999999999</v>
      </c>
      <c r="H1752">
        <v>424.20000000000005</v>
      </c>
      <c r="I1752">
        <v>148.30000000000001</v>
      </c>
      <c r="J1752">
        <v>0.21216407355020678</v>
      </c>
      <c r="K1752">
        <v>-6.7430883344587147E-2</v>
      </c>
      <c r="L1752" t="s">
        <v>115</v>
      </c>
      <c r="M1752" t="s">
        <v>110</v>
      </c>
      <c r="N1752">
        <v>1</v>
      </c>
      <c r="O1752" t="s">
        <v>122</v>
      </c>
    </row>
    <row r="1753" spans="1:15" hidden="1" x14ac:dyDescent="0.35">
      <c r="A1753" t="s">
        <v>33</v>
      </c>
      <c r="B1753">
        <v>2020</v>
      </c>
      <c r="C1753" t="s">
        <v>31</v>
      </c>
      <c r="D1753" s="29">
        <v>43831</v>
      </c>
      <c r="E1753" t="s">
        <v>82</v>
      </c>
      <c r="F1753">
        <v>432.1</v>
      </c>
      <c r="G1753">
        <v>148.19999999999999</v>
      </c>
      <c r="H1753">
        <v>429.9</v>
      </c>
      <c r="I1753">
        <v>148.30000000000001</v>
      </c>
      <c r="J1753">
        <v>0.51174691788789151</v>
      </c>
      <c r="K1753">
        <v>-6.7430883344587147E-2</v>
      </c>
      <c r="L1753" t="s">
        <v>115</v>
      </c>
      <c r="M1753" t="s">
        <v>110</v>
      </c>
      <c r="N1753">
        <v>1</v>
      </c>
      <c r="O1753" t="s">
        <v>122</v>
      </c>
    </row>
    <row r="1754" spans="1:15" hidden="1" x14ac:dyDescent="0.35">
      <c r="A1754" t="s">
        <v>33</v>
      </c>
      <c r="B1754">
        <v>2020</v>
      </c>
      <c r="C1754" t="s">
        <v>31</v>
      </c>
      <c r="D1754" s="29">
        <v>43831</v>
      </c>
      <c r="E1754" t="s">
        <v>83</v>
      </c>
      <c r="F1754">
        <v>581.19999999999993</v>
      </c>
      <c r="G1754">
        <v>148.19999999999999</v>
      </c>
      <c r="H1754">
        <v>578.20000000000005</v>
      </c>
      <c r="I1754">
        <v>148.30000000000001</v>
      </c>
      <c r="J1754">
        <v>0.51885160843996647</v>
      </c>
      <c r="K1754">
        <v>-6.7430883344587147E-2</v>
      </c>
      <c r="L1754" t="s">
        <v>115</v>
      </c>
      <c r="M1754" t="s">
        <v>110</v>
      </c>
      <c r="N1754">
        <v>1</v>
      </c>
      <c r="O1754" t="s">
        <v>122</v>
      </c>
    </row>
    <row r="1755" spans="1:15" hidden="1" x14ac:dyDescent="0.35">
      <c r="A1755" t="s">
        <v>33</v>
      </c>
      <c r="B1755">
        <v>2020</v>
      </c>
      <c r="C1755" t="s">
        <v>31</v>
      </c>
      <c r="D1755" s="29">
        <v>43831</v>
      </c>
      <c r="E1755" t="s">
        <v>84</v>
      </c>
      <c r="F1755">
        <v>278.5</v>
      </c>
      <c r="G1755">
        <v>148.19999999999999</v>
      </c>
      <c r="H1755">
        <v>277.5</v>
      </c>
      <c r="I1755">
        <v>148.30000000000001</v>
      </c>
      <c r="J1755">
        <v>0.36036036036036034</v>
      </c>
      <c r="K1755">
        <v>-6.7430883344587147E-2</v>
      </c>
      <c r="L1755" t="s">
        <v>115</v>
      </c>
      <c r="M1755" t="s">
        <v>110</v>
      </c>
      <c r="N1755">
        <v>1</v>
      </c>
      <c r="O1755" t="s">
        <v>122</v>
      </c>
    </row>
    <row r="1756" spans="1:15" hidden="1" x14ac:dyDescent="0.35">
      <c r="A1756" t="s">
        <v>33</v>
      </c>
      <c r="B1756">
        <v>2020</v>
      </c>
      <c r="C1756" t="s">
        <v>31</v>
      </c>
      <c r="D1756" s="29">
        <v>43831</v>
      </c>
      <c r="E1756" t="s">
        <v>21</v>
      </c>
      <c r="F1756">
        <v>135.1</v>
      </c>
      <c r="G1756">
        <v>148.19999999999999</v>
      </c>
      <c r="H1756">
        <v>133.6</v>
      </c>
      <c r="I1756">
        <v>148.30000000000001</v>
      </c>
      <c r="J1756">
        <v>1.1227544910179641</v>
      </c>
      <c r="K1756">
        <v>-6.7430883344587147E-2</v>
      </c>
      <c r="L1756" t="s">
        <v>115</v>
      </c>
      <c r="M1756" t="s">
        <v>110</v>
      </c>
      <c r="N1756">
        <v>1</v>
      </c>
      <c r="O1756" t="s">
        <v>122</v>
      </c>
    </row>
    <row r="1757" spans="1:15" hidden="1" x14ac:dyDescent="0.35">
      <c r="A1757" t="s">
        <v>33</v>
      </c>
      <c r="B1757">
        <v>2020</v>
      </c>
      <c r="C1757" t="s">
        <v>31</v>
      </c>
      <c r="D1757" s="29">
        <v>43831</v>
      </c>
      <c r="E1757" t="s">
        <v>23</v>
      </c>
      <c r="F1757">
        <v>143.80000000000001</v>
      </c>
      <c r="G1757">
        <v>148.19999999999999</v>
      </c>
      <c r="H1757">
        <v>143.19999999999999</v>
      </c>
      <c r="I1757">
        <v>148.30000000000001</v>
      </c>
      <c r="J1757">
        <v>0.41899441340783716</v>
      </c>
      <c r="K1757">
        <v>-6.7430883344587147E-2</v>
      </c>
      <c r="L1757" t="s">
        <v>115</v>
      </c>
      <c r="M1757" t="s">
        <v>110</v>
      </c>
      <c r="N1757">
        <v>1</v>
      </c>
      <c r="O1757" t="s">
        <v>122</v>
      </c>
    </row>
    <row r="1758" spans="1:15" hidden="1" x14ac:dyDescent="0.35">
      <c r="A1758" t="s">
        <v>33</v>
      </c>
      <c r="B1758">
        <v>2020</v>
      </c>
      <c r="C1758" t="s">
        <v>31</v>
      </c>
      <c r="D1758" s="29">
        <v>43831</v>
      </c>
      <c r="E1758" t="s">
        <v>75</v>
      </c>
      <c r="F1758">
        <v>1814.3</v>
      </c>
      <c r="G1758">
        <v>148.19999999999999</v>
      </c>
      <c r="H1758">
        <v>1825.9</v>
      </c>
      <c r="I1758">
        <v>148.30000000000001</v>
      </c>
      <c r="J1758">
        <v>-0.63530313817843997</v>
      </c>
      <c r="K1758">
        <v>-6.7430883344587147E-2</v>
      </c>
      <c r="L1758" t="s">
        <v>115</v>
      </c>
      <c r="M1758" t="s">
        <v>110</v>
      </c>
      <c r="N1758">
        <v>1</v>
      </c>
      <c r="O1758" t="s">
        <v>122</v>
      </c>
    </row>
    <row r="1759" spans="1:15" hidden="1" x14ac:dyDescent="0.35">
      <c r="A1759" t="s">
        <v>30</v>
      </c>
      <c r="B1759">
        <v>2020</v>
      </c>
      <c r="C1759" t="s">
        <v>31</v>
      </c>
      <c r="D1759" s="29">
        <v>43831</v>
      </c>
      <c r="E1759" t="s">
        <v>17</v>
      </c>
      <c r="F1759">
        <v>452.30000000000007</v>
      </c>
      <c r="G1759">
        <v>151.9</v>
      </c>
      <c r="H1759">
        <v>451.79999999999995</v>
      </c>
      <c r="I1759">
        <v>152.30000000000001</v>
      </c>
      <c r="J1759">
        <v>0.11066843736168963</v>
      </c>
      <c r="K1759">
        <v>-0.26263952724885464</v>
      </c>
      <c r="L1759" t="s">
        <v>115</v>
      </c>
      <c r="M1759" t="s">
        <v>110</v>
      </c>
      <c r="N1759">
        <v>1</v>
      </c>
      <c r="O1759" t="s">
        <v>122</v>
      </c>
    </row>
    <row r="1760" spans="1:15" hidden="1" x14ac:dyDescent="0.35">
      <c r="A1760" t="s">
        <v>30</v>
      </c>
      <c r="B1760">
        <v>2020</v>
      </c>
      <c r="C1760" t="s">
        <v>31</v>
      </c>
      <c r="D1760" s="29">
        <v>43831</v>
      </c>
      <c r="E1760" t="s">
        <v>82</v>
      </c>
      <c r="F1760">
        <v>451.90000000000003</v>
      </c>
      <c r="G1760">
        <v>151.9</v>
      </c>
      <c r="H1760">
        <v>448.9</v>
      </c>
      <c r="I1760">
        <v>152.30000000000001</v>
      </c>
      <c r="J1760">
        <v>0.66830028959680488</v>
      </c>
      <c r="K1760">
        <v>-0.26263952724885464</v>
      </c>
      <c r="L1760" t="s">
        <v>115</v>
      </c>
      <c r="M1760" t="s">
        <v>110</v>
      </c>
      <c r="N1760">
        <v>1</v>
      </c>
      <c r="O1760" t="s">
        <v>122</v>
      </c>
    </row>
    <row r="1761" spans="1:15" hidden="1" x14ac:dyDescent="0.35">
      <c r="A1761" t="s">
        <v>30</v>
      </c>
      <c r="B1761">
        <v>2020</v>
      </c>
      <c r="C1761" t="s">
        <v>31</v>
      </c>
      <c r="D1761" s="29">
        <v>43831</v>
      </c>
      <c r="E1761" t="s">
        <v>83</v>
      </c>
      <c r="F1761">
        <v>600.9</v>
      </c>
      <c r="G1761">
        <v>151.9</v>
      </c>
      <c r="H1761">
        <v>597.20000000000005</v>
      </c>
      <c r="I1761">
        <v>152.30000000000001</v>
      </c>
      <c r="J1761">
        <v>0.61955793703950623</v>
      </c>
      <c r="K1761">
        <v>-0.26263952724885464</v>
      </c>
      <c r="L1761" t="s">
        <v>115</v>
      </c>
      <c r="M1761" t="s">
        <v>110</v>
      </c>
      <c r="N1761">
        <v>1</v>
      </c>
      <c r="O1761" t="s">
        <v>122</v>
      </c>
    </row>
    <row r="1762" spans="1:15" hidden="1" x14ac:dyDescent="0.35">
      <c r="A1762" t="s">
        <v>30</v>
      </c>
      <c r="B1762">
        <v>2020</v>
      </c>
      <c r="C1762" t="s">
        <v>31</v>
      </c>
      <c r="D1762" s="29">
        <v>43831</v>
      </c>
      <c r="E1762" t="s">
        <v>84</v>
      </c>
      <c r="F1762">
        <v>299.79999999999995</v>
      </c>
      <c r="G1762">
        <v>151.9</v>
      </c>
      <c r="H1762">
        <v>298.29999999999995</v>
      </c>
      <c r="I1762">
        <v>152.30000000000001</v>
      </c>
      <c r="J1762">
        <v>0.50284948038887034</v>
      </c>
      <c r="K1762">
        <v>-0.26263952724885464</v>
      </c>
      <c r="L1762" t="s">
        <v>115</v>
      </c>
      <c r="M1762" t="s">
        <v>110</v>
      </c>
      <c r="N1762">
        <v>1</v>
      </c>
      <c r="O1762" t="s">
        <v>122</v>
      </c>
    </row>
    <row r="1763" spans="1:15" hidden="1" x14ac:dyDescent="0.35">
      <c r="A1763" t="s">
        <v>30</v>
      </c>
      <c r="B1763">
        <v>2020</v>
      </c>
      <c r="C1763" t="s">
        <v>31</v>
      </c>
      <c r="D1763" s="29">
        <v>43831</v>
      </c>
      <c r="E1763" t="s">
        <v>21</v>
      </c>
      <c r="F1763">
        <v>150.4</v>
      </c>
      <c r="G1763">
        <v>151.9</v>
      </c>
      <c r="H1763">
        <v>149.9</v>
      </c>
      <c r="I1763">
        <v>152.30000000000001</v>
      </c>
      <c r="J1763">
        <v>0.33355570380253502</v>
      </c>
      <c r="K1763">
        <v>-0.26263952724885464</v>
      </c>
      <c r="L1763" t="s">
        <v>115</v>
      </c>
      <c r="M1763" t="s">
        <v>110</v>
      </c>
      <c r="N1763">
        <v>1</v>
      </c>
      <c r="O1763" t="s">
        <v>122</v>
      </c>
    </row>
    <row r="1764" spans="1:15" hidden="1" x14ac:dyDescent="0.35">
      <c r="A1764" t="s">
        <v>30</v>
      </c>
      <c r="B1764">
        <v>2020</v>
      </c>
      <c r="C1764" t="s">
        <v>31</v>
      </c>
      <c r="D1764" s="29">
        <v>43831</v>
      </c>
      <c r="E1764" t="s">
        <v>23</v>
      </c>
      <c r="F1764">
        <v>155.69999999999999</v>
      </c>
      <c r="G1764">
        <v>151.9</v>
      </c>
      <c r="H1764">
        <v>154.80000000000001</v>
      </c>
      <c r="I1764">
        <v>152.30000000000001</v>
      </c>
      <c r="J1764">
        <v>0.58139534883719457</v>
      </c>
      <c r="K1764">
        <v>-0.26263952724885464</v>
      </c>
      <c r="L1764" t="s">
        <v>115</v>
      </c>
      <c r="M1764" t="s">
        <v>110</v>
      </c>
      <c r="N1764">
        <v>1</v>
      </c>
      <c r="O1764" t="s">
        <v>122</v>
      </c>
    </row>
    <row r="1765" spans="1:15" hidden="1" x14ac:dyDescent="0.35">
      <c r="A1765" t="s">
        <v>30</v>
      </c>
      <c r="B1765">
        <v>2020</v>
      </c>
      <c r="C1765" t="s">
        <v>31</v>
      </c>
      <c r="D1765" s="29">
        <v>43831</v>
      </c>
      <c r="E1765" t="s">
        <v>75</v>
      </c>
      <c r="F1765">
        <v>1798.8999999999999</v>
      </c>
      <c r="G1765">
        <v>151.9</v>
      </c>
      <c r="H1765">
        <v>1801.6999999999996</v>
      </c>
      <c r="I1765">
        <v>152.30000000000001</v>
      </c>
      <c r="J1765">
        <v>-0.15540878059608856</v>
      </c>
      <c r="K1765">
        <v>-0.26263952724885464</v>
      </c>
      <c r="L1765" t="s">
        <v>115</v>
      </c>
      <c r="M1765" t="s">
        <v>110</v>
      </c>
      <c r="N1765">
        <v>1</v>
      </c>
      <c r="O1765" t="s">
        <v>122</v>
      </c>
    </row>
    <row r="1766" spans="1:15" hidden="1" x14ac:dyDescent="0.35">
      <c r="A1766" t="s">
        <v>34</v>
      </c>
      <c r="B1766">
        <v>2020</v>
      </c>
      <c r="C1766" t="s">
        <v>35</v>
      </c>
      <c r="D1766" s="29">
        <v>43862</v>
      </c>
      <c r="E1766" t="s">
        <v>23</v>
      </c>
      <c r="F1766">
        <v>151.69999999999999</v>
      </c>
      <c r="G1766">
        <v>149.1</v>
      </c>
      <c r="H1766">
        <v>151.19999999999999</v>
      </c>
      <c r="I1766">
        <v>150.19999999999999</v>
      </c>
      <c r="J1766">
        <v>0.3306878306878307</v>
      </c>
      <c r="K1766">
        <v>-0.73235685752329849</v>
      </c>
      <c r="L1766" t="s">
        <v>115</v>
      </c>
      <c r="M1766" t="s">
        <v>110</v>
      </c>
      <c r="N1766">
        <v>2</v>
      </c>
      <c r="O1766" t="s">
        <v>126</v>
      </c>
    </row>
    <row r="1767" spans="1:15" hidden="1" x14ac:dyDescent="0.35">
      <c r="A1767" t="s">
        <v>34</v>
      </c>
      <c r="B1767">
        <v>2020</v>
      </c>
      <c r="C1767" t="s">
        <v>35</v>
      </c>
      <c r="D1767" s="29">
        <v>43862</v>
      </c>
      <c r="E1767" t="s">
        <v>21</v>
      </c>
      <c r="F1767">
        <v>147.19999999999999</v>
      </c>
      <c r="G1767">
        <v>149.1</v>
      </c>
      <c r="H1767">
        <v>144.6</v>
      </c>
      <c r="I1767">
        <v>150.19999999999999</v>
      </c>
      <c r="J1767">
        <v>1.7980636237897609</v>
      </c>
      <c r="K1767">
        <v>-0.73235685752329849</v>
      </c>
      <c r="L1767" t="s">
        <v>115</v>
      </c>
      <c r="M1767" t="s">
        <v>110</v>
      </c>
      <c r="N1767">
        <v>2</v>
      </c>
      <c r="O1767" t="s">
        <v>126</v>
      </c>
    </row>
    <row r="1768" spans="1:15" hidden="1" x14ac:dyDescent="0.35">
      <c r="A1768" t="s">
        <v>34</v>
      </c>
      <c r="B1768">
        <v>2020</v>
      </c>
      <c r="C1768" t="s">
        <v>35</v>
      </c>
      <c r="D1768" s="29">
        <v>43862</v>
      </c>
      <c r="E1768" t="s">
        <v>84</v>
      </c>
      <c r="F1768">
        <v>290</v>
      </c>
      <c r="G1768">
        <v>149.1</v>
      </c>
      <c r="H1768">
        <v>289.60000000000002</v>
      </c>
      <c r="I1768">
        <v>150.19999999999999</v>
      </c>
      <c r="J1768">
        <v>0.13812154696131812</v>
      </c>
      <c r="K1768">
        <v>-0.73235685752329849</v>
      </c>
      <c r="L1768" t="s">
        <v>115</v>
      </c>
      <c r="M1768" t="s">
        <v>110</v>
      </c>
      <c r="N1768">
        <v>2</v>
      </c>
      <c r="O1768" t="s">
        <v>126</v>
      </c>
    </row>
    <row r="1769" spans="1:15" hidden="1" x14ac:dyDescent="0.35">
      <c r="A1769" t="s">
        <v>34</v>
      </c>
      <c r="B1769">
        <v>2020</v>
      </c>
      <c r="C1769" t="s">
        <v>35</v>
      </c>
      <c r="D1769" s="29">
        <v>43862</v>
      </c>
      <c r="E1769" t="s">
        <v>83</v>
      </c>
      <c r="F1769">
        <v>593.20000000000005</v>
      </c>
      <c r="G1769">
        <v>149.1</v>
      </c>
      <c r="H1769">
        <v>590.4</v>
      </c>
      <c r="I1769">
        <v>150.19999999999999</v>
      </c>
      <c r="J1769">
        <v>0.47425474254743705</v>
      </c>
      <c r="K1769">
        <v>-0.73235685752329849</v>
      </c>
      <c r="L1769" t="s">
        <v>115</v>
      </c>
      <c r="M1769" t="s">
        <v>110</v>
      </c>
      <c r="N1769">
        <v>2</v>
      </c>
      <c r="O1769" t="s">
        <v>126</v>
      </c>
    </row>
    <row r="1770" spans="1:15" hidden="1" x14ac:dyDescent="0.35">
      <c r="A1770" t="s">
        <v>34</v>
      </c>
      <c r="B1770">
        <v>2020</v>
      </c>
      <c r="C1770" t="s">
        <v>35</v>
      </c>
      <c r="D1770" s="29">
        <v>43862</v>
      </c>
      <c r="E1770" t="s">
        <v>82</v>
      </c>
      <c r="F1770">
        <v>441.3</v>
      </c>
      <c r="G1770">
        <v>149.1</v>
      </c>
      <c r="H1770">
        <v>440.9</v>
      </c>
      <c r="I1770">
        <v>150.19999999999999</v>
      </c>
      <c r="J1770">
        <v>9.072352007258655E-2</v>
      </c>
      <c r="K1770">
        <v>-0.73235685752329849</v>
      </c>
      <c r="L1770" t="s">
        <v>115</v>
      </c>
      <c r="M1770" t="s">
        <v>110</v>
      </c>
      <c r="N1770">
        <v>2</v>
      </c>
      <c r="O1770" t="s">
        <v>126</v>
      </c>
    </row>
    <row r="1771" spans="1:15" hidden="1" x14ac:dyDescent="0.35">
      <c r="A1771" t="s">
        <v>34</v>
      </c>
      <c r="B1771">
        <v>2020</v>
      </c>
      <c r="C1771" t="s">
        <v>35</v>
      </c>
      <c r="D1771" s="29">
        <v>43862</v>
      </c>
      <c r="E1771" t="s">
        <v>17</v>
      </c>
      <c r="F1771">
        <v>442</v>
      </c>
      <c r="G1771">
        <v>149.1</v>
      </c>
      <c r="H1771">
        <v>441.2</v>
      </c>
      <c r="I1771">
        <v>150.19999999999999</v>
      </c>
      <c r="J1771">
        <v>0.18132366273798989</v>
      </c>
      <c r="K1771">
        <v>-0.73235685752329849</v>
      </c>
      <c r="L1771" t="s">
        <v>115</v>
      </c>
      <c r="M1771" t="s">
        <v>110</v>
      </c>
      <c r="N1771">
        <v>2</v>
      </c>
      <c r="O1771" t="s">
        <v>126</v>
      </c>
    </row>
    <row r="1772" spans="1:15" hidden="1" x14ac:dyDescent="0.35">
      <c r="A1772" t="s">
        <v>34</v>
      </c>
      <c r="B1772">
        <v>2020</v>
      </c>
      <c r="C1772" t="s">
        <v>35</v>
      </c>
      <c r="D1772" s="29">
        <v>43862</v>
      </c>
      <c r="E1772" t="s">
        <v>75</v>
      </c>
      <c r="F1772">
        <v>1775.1</v>
      </c>
      <c r="G1772">
        <v>149.1</v>
      </c>
      <c r="H1772">
        <v>1804.3</v>
      </c>
      <c r="I1772">
        <v>150.19999999999999</v>
      </c>
      <c r="J1772">
        <v>-1.6183561491991381</v>
      </c>
      <c r="K1772">
        <v>-0.73235685752329849</v>
      </c>
      <c r="L1772" t="s">
        <v>115</v>
      </c>
      <c r="M1772" t="s">
        <v>110</v>
      </c>
      <c r="N1772">
        <v>2</v>
      </c>
      <c r="O1772" t="s">
        <v>126</v>
      </c>
    </row>
    <row r="1773" spans="1:15" hidden="1" x14ac:dyDescent="0.35">
      <c r="A1773" t="s">
        <v>33</v>
      </c>
      <c r="B1773">
        <v>2020</v>
      </c>
      <c r="C1773" t="s">
        <v>35</v>
      </c>
      <c r="D1773" s="29">
        <v>43862</v>
      </c>
      <c r="E1773" t="s">
        <v>17</v>
      </c>
      <c r="F1773">
        <v>426</v>
      </c>
      <c r="G1773">
        <v>147.69999999999999</v>
      </c>
      <c r="H1773">
        <v>425.1</v>
      </c>
      <c r="I1773">
        <v>148.19999999999999</v>
      </c>
      <c r="J1773">
        <v>0.21171489061396781</v>
      </c>
      <c r="K1773">
        <v>-0.33738191632928477</v>
      </c>
      <c r="L1773" t="s">
        <v>115</v>
      </c>
      <c r="M1773" t="s">
        <v>110</v>
      </c>
      <c r="N1773">
        <v>2</v>
      </c>
      <c r="O1773" t="s">
        <v>126</v>
      </c>
    </row>
    <row r="1774" spans="1:15" hidden="1" x14ac:dyDescent="0.35">
      <c r="A1774" t="s">
        <v>33</v>
      </c>
      <c r="B1774">
        <v>2020</v>
      </c>
      <c r="C1774" t="s">
        <v>35</v>
      </c>
      <c r="D1774" s="29">
        <v>43862</v>
      </c>
      <c r="E1774" t="s">
        <v>82</v>
      </c>
      <c r="F1774">
        <v>432.2</v>
      </c>
      <c r="G1774">
        <v>147.69999999999999</v>
      </c>
      <c r="H1774">
        <v>432.1</v>
      </c>
      <c r="I1774">
        <v>148.19999999999999</v>
      </c>
      <c r="J1774">
        <v>2.3142791020589189E-2</v>
      </c>
      <c r="K1774">
        <v>-0.33738191632928477</v>
      </c>
      <c r="L1774" t="s">
        <v>115</v>
      </c>
      <c r="M1774" t="s">
        <v>110</v>
      </c>
      <c r="N1774">
        <v>2</v>
      </c>
      <c r="O1774" t="s">
        <v>126</v>
      </c>
    </row>
    <row r="1775" spans="1:15" hidden="1" x14ac:dyDescent="0.35">
      <c r="A1775" t="s">
        <v>33</v>
      </c>
      <c r="B1775">
        <v>2020</v>
      </c>
      <c r="C1775" t="s">
        <v>35</v>
      </c>
      <c r="D1775" s="29">
        <v>43862</v>
      </c>
      <c r="E1775" t="s">
        <v>83</v>
      </c>
      <c r="F1775">
        <v>584.70000000000005</v>
      </c>
      <c r="G1775">
        <v>147.69999999999999</v>
      </c>
      <c r="H1775">
        <v>581.19999999999993</v>
      </c>
      <c r="I1775">
        <v>148.19999999999999</v>
      </c>
      <c r="J1775">
        <v>0.60220233998625494</v>
      </c>
      <c r="K1775">
        <v>-0.33738191632928477</v>
      </c>
      <c r="L1775" t="s">
        <v>115</v>
      </c>
      <c r="M1775" t="s">
        <v>110</v>
      </c>
      <c r="N1775">
        <v>2</v>
      </c>
      <c r="O1775" t="s">
        <v>126</v>
      </c>
    </row>
    <row r="1776" spans="1:15" hidden="1" x14ac:dyDescent="0.35">
      <c r="A1776" t="s">
        <v>33</v>
      </c>
      <c r="B1776">
        <v>2020</v>
      </c>
      <c r="C1776" t="s">
        <v>35</v>
      </c>
      <c r="D1776" s="29">
        <v>43862</v>
      </c>
      <c r="E1776" t="s">
        <v>84</v>
      </c>
      <c r="F1776">
        <v>278.8</v>
      </c>
      <c r="G1776">
        <v>147.69999999999999</v>
      </c>
      <c r="H1776">
        <v>278.5</v>
      </c>
      <c r="I1776">
        <v>148.19999999999999</v>
      </c>
      <c r="J1776">
        <v>0.10771992818671863</v>
      </c>
      <c r="K1776">
        <v>-0.33738191632928477</v>
      </c>
      <c r="L1776" t="s">
        <v>115</v>
      </c>
      <c r="M1776" t="s">
        <v>110</v>
      </c>
      <c r="N1776">
        <v>2</v>
      </c>
      <c r="O1776" t="s">
        <v>126</v>
      </c>
    </row>
    <row r="1777" spans="1:15" hidden="1" x14ac:dyDescent="0.35">
      <c r="A1777" t="s">
        <v>33</v>
      </c>
      <c r="B1777">
        <v>2020</v>
      </c>
      <c r="C1777" t="s">
        <v>35</v>
      </c>
      <c r="D1777" s="29">
        <v>43862</v>
      </c>
      <c r="E1777" t="s">
        <v>21</v>
      </c>
      <c r="F1777">
        <v>138.9</v>
      </c>
      <c r="G1777">
        <v>147.69999999999999</v>
      </c>
      <c r="H1777">
        <v>135.1</v>
      </c>
      <c r="I1777">
        <v>148.19999999999999</v>
      </c>
      <c r="J1777">
        <v>2.812731310140645</v>
      </c>
      <c r="K1777">
        <v>-0.33738191632928477</v>
      </c>
      <c r="L1777" t="s">
        <v>115</v>
      </c>
      <c r="M1777" t="s">
        <v>110</v>
      </c>
      <c r="N1777">
        <v>2</v>
      </c>
      <c r="O1777" t="s">
        <v>126</v>
      </c>
    </row>
    <row r="1778" spans="1:15" hidden="1" x14ac:dyDescent="0.35">
      <c r="A1778" t="s">
        <v>33</v>
      </c>
      <c r="B1778">
        <v>2020</v>
      </c>
      <c r="C1778" t="s">
        <v>35</v>
      </c>
      <c r="D1778" s="29">
        <v>43862</v>
      </c>
      <c r="E1778" t="s">
        <v>23</v>
      </c>
      <c r="F1778">
        <v>144.4</v>
      </c>
      <c r="G1778">
        <v>147.69999999999999</v>
      </c>
      <c r="H1778">
        <v>143.80000000000001</v>
      </c>
      <c r="I1778">
        <v>148.19999999999999</v>
      </c>
      <c r="J1778">
        <v>0.41724617524338964</v>
      </c>
      <c r="K1778">
        <v>-0.33738191632928477</v>
      </c>
      <c r="L1778" t="s">
        <v>115</v>
      </c>
      <c r="M1778" t="s">
        <v>110</v>
      </c>
      <c r="N1778">
        <v>2</v>
      </c>
      <c r="O1778" t="s">
        <v>126</v>
      </c>
    </row>
    <row r="1779" spans="1:15" hidden="1" x14ac:dyDescent="0.35">
      <c r="A1779" t="s">
        <v>33</v>
      </c>
      <c r="B1779">
        <v>2020</v>
      </c>
      <c r="C1779" t="s">
        <v>35</v>
      </c>
      <c r="D1779" s="29">
        <v>43862</v>
      </c>
      <c r="E1779" t="s">
        <v>75</v>
      </c>
      <c r="F1779">
        <v>1785.1</v>
      </c>
      <c r="G1779">
        <v>147.69999999999999</v>
      </c>
      <c r="H1779">
        <v>1814.3</v>
      </c>
      <c r="I1779">
        <v>148.19999999999999</v>
      </c>
      <c r="J1779">
        <v>-1.6094361461720799</v>
      </c>
      <c r="K1779">
        <v>-0.33738191632928477</v>
      </c>
      <c r="L1779" t="s">
        <v>115</v>
      </c>
      <c r="M1779" t="s">
        <v>110</v>
      </c>
      <c r="N1779">
        <v>2</v>
      </c>
      <c r="O1779" t="s">
        <v>126</v>
      </c>
    </row>
    <row r="1780" spans="1:15" hidden="1" x14ac:dyDescent="0.35">
      <c r="A1780" t="s">
        <v>30</v>
      </c>
      <c r="B1780">
        <v>2020</v>
      </c>
      <c r="C1780" t="s">
        <v>35</v>
      </c>
      <c r="D1780" s="29">
        <v>43862</v>
      </c>
      <c r="E1780" t="s">
        <v>17</v>
      </c>
      <c r="F1780">
        <v>452.8</v>
      </c>
      <c r="G1780">
        <v>150.4</v>
      </c>
      <c r="H1780">
        <v>452.30000000000007</v>
      </c>
      <c r="I1780">
        <v>151.9</v>
      </c>
      <c r="J1780">
        <v>0.1105460977227378</v>
      </c>
      <c r="K1780">
        <v>-0.98749177090190909</v>
      </c>
      <c r="L1780" t="s">
        <v>115</v>
      </c>
      <c r="M1780" t="s">
        <v>110</v>
      </c>
      <c r="N1780">
        <v>2</v>
      </c>
      <c r="O1780" t="s">
        <v>126</v>
      </c>
    </row>
    <row r="1781" spans="1:15" hidden="1" x14ac:dyDescent="0.35">
      <c r="A1781" t="s">
        <v>30</v>
      </c>
      <c r="B1781">
        <v>2020</v>
      </c>
      <c r="C1781" t="s">
        <v>35</v>
      </c>
      <c r="D1781" s="29">
        <v>43862</v>
      </c>
      <c r="E1781" t="s">
        <v>82</v>
      </c>
      <c r="F1781">
        <v>452.70000000000005</v>
      </c>
      <c r="G1781">
        <v>150.4</v>
      </c>
      <c r="H1781">
        <v>451.90000000000003</v>
      </c>
      <c r="I1781">
        <v>151.9</v>
      </c>
      <c r="J1781">
        <v>0.17703031644169315</v>
      </c>
      <c r="K1781">
        <v>-0.98749177090190909</v>
      </c>
      <c r="L1781" t="s">
        <v>115</v>
      </c>
      <c r="M1781" t="s">
        <v>110</v>
      </c>
      <c r="N1781">
        <v>2</v>
      </c>
      <c r="O1781" t="s">
        <v>126</v>
      </c>
    </row>
    <row r="1782" spans="1:15" hidden="1" x14ac:dyDescent="0.35">
      <c r="A1782" t="s">
        <v>30</v>
      </c>
      <c r="B1782">
        <v>2020</v>
      </c>
      <c r="C1782" t="s">
        <v>35</v>
      </c>
      <c r="D1782" s="29">
        <v>43862</v>
      </c>
      <c r="E1782" t="s">
        <v>83</v>
      </c>
      <c r="F1782">
        <v>603.29999999999995</v>
      </c>
      <c r="G1782">
        <v>150.4</v>
      </c>
      <c r="H1782">
        <v>600.9</v>
      </c>
      <c r="I1782">
        <v>151.9</v>
      </c>
      <c r="J1782">
        <v>0.39940089865201817</v>
      </c>
      <c r="K1782">
        <v>-0.98749177090190909</v>
      </c>
      <c r="L1782" t="s">
        <v>115</v>
      </c>
      <c r="M1782" t="s">
        <v>110</v>
      </c>
      <c r="N1782">
        <v>2</v>
      </c>
      <c r="O1782" t="s">
        <v>126</v>
      </c>
    </row>
    <row r="1783" spans="1:15" hidden="1" x14ac:dyDescent="0.35">
      <c r="A1783" t="s">
        <v>30</v>
      </c>
      <c r="B1783">
        <v>2020</v>
      </c>
      <c r="C1783" t="s">
        <v>35</v>
      </c>
      <c r="D1783" s="29">
        <v>43862</v>
      </c>
      <c r="E1783" t="s">
        <v>84</v>
      </c>
      <c r="F1783">
        <v>300.20000000000005</v>
      </c>
      <c r="G1783">
        <v>150.4</v>
      </c>
      <c r="H1783">
        <v>299.79999999999995</v>
      </c>
      <c r="I1783">
        <v>151.9</v>
      </c>
      <c r="J1783">
        <v>0.13342228152104435</v>
      </c>
      <c r="K1783">
        <v>-0.98749177090190909</v>
      </c>
      <c r="L1783" t="s">
        <v>115</v>
      </c>
      <c r="M1783" t="s">
        <v>110</v>
      </c>
      <c r="N1783">
        <v>2</v>
      </c>
      <c r="O1783" t="s">
        <v>126</v>
      </c>
    </row>
    <row r="1784" spans="1:15" hidden="1" x14ac:dyDescent="0.35">
      <c r="A1784" t="s">
        <v>30</v>
      </c>
      <c r="B1784">
        <v>2020</v>
      </c>
      <c r="C1784" t="s">
        <v>35</v>
      </c>
      <c r="D1784" s="29">
        <v>43862</v>
      </c>
      <c r="E1784" t="s">
        <v>21</v>
      </c>
      <c r="F1784">
        <v>152.30000000000001</v>
      </c>
      <c r="G1784">
        <v>150.4</v>
      </c>
      <c r="H1784">
        <v>150.4</v>
      </c>
      <c r="I1784">
        <v>151.9</v>
      </c>
      <c r="J1784">
        <v>1.2632978723404293</v>
      </c>
      <c r="K1784">
        <v>-0.98749177090190909</v>
      </c>
      <c r="L1784" t="s">
        <v>115</v>
      </c>
      <c r="M1784" t="s">
        <v>110</v>
      </c>
      <c r="N1784">
        <v>2</v>
      </c>
      <c r="O1784" t="s">
        <v>126</v>
      </c>
    </row>
    <row r="1785" spans="1:15" hidden="1" x14ac:dyDescent="0.35">
      <c r="A1785" t="s">
        <v>30</v>
      </c>
      <c r="B1785">
        <v>2020</v>
      </c>
      <c r="C1785" t="s">
        <v>35</v>
      </c>
      <c r="D1785" s="29">
        <v>43862</v>
      </c>
      <c r="E1785" t="s">
        <v>23</v>
      </c>
      <c r="F1785">
        <v>156.19999999999999</v>
      </c>
      <c r="G1785">
        <v>150.4</v>
      </c>
      <c r="H1785">
        <v>155.69999999999999</v>
      </c>
      <c r="I1785">
        <v>151.9</v>
      </c>
      <c r="J1785">
        <v>0.32113037893384716</v>
      </c>
      <c r="K1785">
        <v>-0.98749177090190909</v>
      </c>
      <c r="L1785" t="s">
        <v>115</v>
      </c>
      <c r="M1785" t="s">
        <v>110</v>
      </c>
      <c r="N1785">
        <v>2</v>
      </c>
      <c r="O1785" t="s">
        <v>126</v>
      </c>
    </row>
    <row r="1786" spans="1:15" hidden="1" x14ac:dyDescent="0.35">
      <c r="A1786" t="s">
        <v>30</v>
      </c>
      <c r="B1786">
        <v>2020</v>
      </c>
      <c r="C1786" t="s">
        <v>35</v>
      </c>
      <c r="D1786" s="29">
        <v>43862</v>
      </c>
      <c r="E1786" t="s">
        <v>75</v>
      </c>
      <c r="F1786">
        <v>1769.6999999999998</v>
      </c>
      <c r="G1786">
        <v>150.4</v>
      </c>
      <c r="H1786">
        <v>1798.8999999999999</v>
      </c>
      <c r="I1786">
        <v>151.9</v>
      </c>
      <c r="J1786">
        <v>-1.623214186447276</v>
      </c>
      <c r="K1786">
        <v>-0.98749177090190909</v>
      </c>
      <c r="L1786" t="s">
        <v>115</v>
      </c>
      <c r="M1786" t="s">
        <v>110</v>
      </c>
      <c r="N1786">
        <v>2</v>
      </c>
      <c r="O1786" t="s">
        <v>126</v>
      </c>
    </row>
    <row r="1787" spans="1:15" hidden="1" x14ac:dyDescent="0.35">
      <c r="A1787" t="s">
        <v>34</v>
      </c>
      <c r="B1787">
        <v>2020</v>
      </c>
      <c r="C1787" t="s">
        <v>36</v>
      </c>
      <c r="D1787" s="29">
        <v>43891</v>
      </c>
      <c r="E1787" t="s">
        <v>23</v>
      </c>
      <c r="F1787">
        <v>152.30000000000001</v>
      </c>
      <c r="G1787">
        <v>148.6</v>
      </c>
      <c r="H1787">
        <v>151.69999999999999</v>
      </c>
      <c r="I1787">
        <v>149.1</v>
      </c>
      <c r="J1787">
        <v>0.39551746868821541</v>
      </c>
      <c r="K1787">
        <v>-0.33534540576794097</v>
      </c>
      <c r="L1787" t="s">
        <v>115</v>
      </c>
      <c r="M1787" t="s">
        <v>110</v>
      </c>
      <c r="N1787">
        <v>3</v>
      </c>
      <c r="O1787" t="s">
        <v>111</v>
      </c>
    </row>
    <row r="1788" spans="1:15" hidden="1" x14ac:dyDescent="0.35">
      <c r="A1788" t="s">
        <v>34</v>
      </c>
      <c r="B1788">
        <v>2020</v>
      </c>
      <c r="C1788" t="s">
        <v>36</v>
      </c>
      <c r="D1788" s="29">
        <v>43891</v>
      </c>
      <c r="E1788" t="s">
        <v>21</v>
      </c>
      <c r="F1788">
        <v>148.9</v>
      </c>
      <c r="G1788">
        <v>148.6</v>
      </c>
      <c r="H1788">
        <v>147.19999999999999</v>
      </c>
      <c r="I1788">
        <v>149.1</v>
      </c>
      <c r="J1788">
        <v>1.1548913043478377</v>
      </c>
      <c r="K1788">
        <v>-0.33534540576794097</v>
      </c>
      <c r="L1788" t="s">
        <v>115</v>
      </c>
      <c r="M1788" t="s">
        <v>110</v>
      </c>
      <c r="N1788">
        <v>3</v>
      </c>
      <c r="O1788" t="s">
        <v>111</v>
      </c>
    </row>
    <row r="1789" spans="1:15" hidden="1" x14ac:dyDescent="0.35">
      <c r="A1789" t="s">
        <v>34</v>
      </c>
      <c r="B1789">
        <v>2020</v>
      </c>
      <c r="C1789" t="s">
        <v>36</v>
      </c>
      <c r="D1789" s="29">
        <v>43891</v>
      </c>
      <c r="E1789" t="s">
        <v>84</v>
      </c>
      <c r="F1789">
        <v>290.20000000000005</v>
      </c>
      <c r="G1789">
        <v>148.6</v>
      </c>
      <c r="H1789">
        <v>290</v>
      </c>
      <c r="I1789">
        <v>149.1</v>
      </c>
      <c r="J1789">
        <v>6.8965517241394991E-2</v>
      </c>
      <c r="K1789">
        <v>-0.33534540576794097</v>
      </c>
      <c r="L1789" t="s">
        <v>115</v>
      </c>
      <c r="M1789" t="s">
        <v>110</v>
      </c>
      <c r="N1789">
        <v>3</v>
      </c>
      <c r="O1789" t="s">
        <v>111</v>
      </c>
    </row>
    <row r="1790" spans="1:15" hidden="1" x14ac:dyDescent="0.35">
      <c r="A1790" t="s">
        <v>34</v>
      </c>
      <c r="B1790">
        <v>2020</v>
      </c>
      <c r="C1790" t="s">
        <v>36</v>
      </c>
      <c r="D1790" s="29">
        <v>43891</v>
      </c>
      <c r="E1790" t="s">
        <v>83</v>
      </c>
      <c r="F1790">
        <v>596.79999999999995</v>
      </c>
      <c r="G1790">
        <v>148.6</v>
      </c>
      <c r="H1790">
        <v>593.20000000000005</v>
      </c>
      <c r="I1790">
        <v>149.1</v>
      </c>
      <c r="J1790">
        <v>0.60687795010113099</v>
      </c>
      <c r="K1790">
        <v>-0.33534540576794097</v>
      </c>
      <c r="L1790" t="s">
        <v>115</v>
      </c>
      <c r="M1790" t="s">
        <v>110</v>
      </c>
      <c r="N1790">
        <v>3</v>
      </c>
      <c r="O1790" t="s">
        <v>111</v>
      </c>
    </row>
    <row r="1791" spans="1:15" hidden="1" x14ac:dyDescent="0.35">
      <c r="A1791" t="s">
        <v>34</v>
      </c>
      <c r="B1791">
        <v>2020</v>
      </c>
      <c r="C1791" t="s">
        <v>36</v>
      </c>
      <c r="D1791" s="29">
        <v>43891</v>
      </c>
      <c r="E1791" t="s">
        <v>82</v>
      </c>
      <c r="F1791">
        <v>440.5</v>
      </c>
      <c r="G1791">
        <v>148.6</v>
      </c>
      <c r="H1791">
        <v>441.3</v>
      </c>
      <c r="I1791">
        <v>149.1</v>
      </c>
      <c r="J1791">
        <v>-0.18128257421255639</v>
      </c>
      <c r="K1791">
        <v>-0.33534540576794097</v>
      </c>
      <c r="L1791" t="s">
        <v>115</v>
      </c>
      <c r="M1791" t="s">
        <v>110</v>
      </c>
      <c r="N1791">
        <v>3</v>
      </c>
      <c r="O1791" t="s">
        <v>111</v>
      </c>
    </row>
    <row r="1792" spans="1:15" hidden="1" x14ac:dyDescent="0.35">
      <c r="A1792" t="s">
        <v>34</v>
      </c>
      <c r="B1792">
        <v>2020</v>
      </c>
      <c r="C1792" t="s">
        <v>36</v>
      </c>
      <c r="D1792" s="29">
        <v>43891</v>
      </c>
      <c r="E1792" t="s">
        <v>17</v>
      </c>
      <c r="F1792">
        <v>442.90000000000003</v>
      </c>
      <c r="G1792">
        <v>148.6</v>
      </c>
      <c r="H1792">
        <v>442</v>
      </c>
      <c r="I1792">
        <v>149.1</v>
      </c>
      <c r="J1792">
        <v>0.20361990950227019</v>
      </c>
      <c r="K1792">
        <v>-0.33534540576794097</v>
      </c>
      <c r="L1792" t="s">
        <v>115</v>
      </c>
      <c r="M1792" t="s">
        <v>110</v>
      </c>
      <c r="N1792">
        <v>3</v>
      </c>
      <c r="O1792" t="s">
        <v>111</v>
      </c>
    </row>
    <row r="1793" spans="1:15" hidden="1" x14ac:dyDescent="0.35">
      <c r="A1793" t="s">
        <v>34</v>
      </c>
      <c r="B1793">
        <v>2020</v>
      </c>
      <c r="C1793" t="s">
        <v>36</v>
      </c>
      <c r="D1793" s="29">
        <v>43891</v>
      </c>
      <c r="E1793" t="s">
        <v>75</v>
      </c>
      <c r="F1793">
        <v>1758.7</v>
      </c>
      <c r="G1793">
        <v>148.6</v>
      </c>
      <c r="H1793">
        <v>1775.1</v>
      </c>
      <c r="I1793">
        <v>149.1</v>
      </c>
      <c r="J1793">
        <v>-0.92389161174017598</v>
      </c>
      <c r="K1793">
        <v>-0.33534540576794097</v>
      </c>
      <c r="L1793" t="s">
        <v>115</v>
      </c>
      <c r="M1793" t="s">
        <v>110</v>
      </c>
      <c r="N1793">
        <v>3</v>
      </c>
      <c r="O1793" t="s">
        <v>111</v>
      </c>
    </row>
    <row r="1794" spans="1:15" hidden="1" x14ac:dyDescent="0.35">
      <c r="A1794" t="s">
        <v>33</v>
      </c>
      <c r="B1794">
        <v>2020</v>
      </c>
      <c r="C1794" t="s">
        <v>36</v>
      </c>
      <c r="D1794" s="29">
        <v>43891</v>
      </c>
      <c r="E1794" t="s">
        <v>17</v>
      </c>
      <c r="F1794">
        <v>427.1</v>
      </c>
      <c r="G1794">
        <v>147.30000000000001</v>
      </c>
      <c r="H1794">
        <v>426</v>
      </c>
      <c r="I1794">
        <v>147.69999999999999</v>
      </c>
      <c r="J1794">
        <v>0.25821596244131989</v>
      </c>
      <c r="K1794">
        <v>-0.27081922816518439</v>
      </c>
      <c r="L1794" t="s">
        <v>115</v>
      </c>
      <c r="M1794" t="s">
        <v>110</v>
      </c>
      <c r="N1794">
        <v>3</v>
      </c>
      <c r="O1794" t="s">
        <v>111</v>
      </c>
    </row>
    <row r="1795" spans="1:15" hidden="1" x14ac:dyDescent="0.35">
      <c r="A1795" t="s">
        <v>33</v>
      </c>
      <c r="B1795">
        <v>2020</v>
      </c>
      <c r="C1795" t="s">
        <v>36</v>
      </c>
      <c r="D1795" s="29">
        <v>43891</v>
      </c>
      <c r="E1795" t="s">
        <v>82</v>
      </c>
      <c r="F1795">
        <v>431.6</v>
      </c>
      <c r="G1795">
        <v>147.30000000000001</v>
      </c>
      <c r="H1795">
        <v>432.2</v>
      </c>
      <c r="I1795">
        <v>147.69999999999999</v>
      </c>
      <c r="J1795">
        <v>-0.13882461823229197</v>
      </c>
      <c r="K1795">
        <v>-0.27081922816518439</v>
      </c>
      <c r="L1795" t="s">
        <v>115</v>
      </c>
      <c r="M1795" t="s">
        <v>110</v>
      </c>
      <c r="N1795">
        <v>3</v>
      </c>
      <c r="O1795" t="s">
        <v>111</v>
      </c>
    </row>
    <row r="1796" spans="1:15" hidden="1" x14ac:dyDescent="0.35">
      <c r="A1796" t="s">
        <v>33</v>
      </c>
      <c r="B1796">
        <v>2020</v>
      </c>
      <c r="C1796" t="s">
        <v>36</v>
      </c>
      <c r="D1796" s="29">
        <v>43891</v>
      </c>
      <c r="E1796" t="s">
        <v>83</v>
      </c>
      <c r="F1796">
        <v>588.40000000000009</v>
      </c>
      <c r="G1796">
        <v>147.30000000000001</v>
      </c>
      <c r="H1796">
        <v>584.70000000000005</v>
      </c>
      <c r="I1796">
        <v>147.69999999999999</v>
      </c>
      <c r="J1796">
        <v>0.63280314691295458</v>
      </c>
      <c r="K1796">
        <v>-0.27081922816518439</v>
      </c>
      <c r="L1796" t="s">
        <v>115</v>
      </c>
      <c r="M1796" t="s">
        <v>110</v>
      </c>
      <c r="N1796">
        <v>3</v>
      </c>
      <c r="O1796" t="s">
        <v>111</v>
      </c>
    </row>
    <row r="1797" spans="1:15" hidden="1" x14ac:dyDescent="0.35">
      <c r="A1797" t="s">
        <v>33</v>
      </c>
      <c r="B1797">
        <v>2020</v>
      </c>
      <c r="C1797" t="s">
        <v>36</v>
      </c>
      <c r="D1797" s="29">
        <v>43891</v>
      </c>
      <c r="E1797" t="s">
        <v>84</v>
      </c>
      <c r="F1797">
        <v>279.5</v>
      </c>
      <c r="G1797">
        <v>147.30000000000001</v>
      </c>
      <c r="H1797">
        <v>278.8</v>
      </c>
      <c r="I1797">
        <v>147.69999999999999</v>
      </c>
      <c r="J1797">
        <v>0.25107604017216234</v>
      </c>
      <c r="K1797">
        <v>-0.27081922816518439</v>
      </c>
      <c r="L1797" t="s">
        <v>115</v>
      </c>
      <c r="M1797" t="s">
        <v>110</v>
      </c>
      <c r="N1797">
        <v>3</v>
      </c>
      <c r="O1797" t="s">
        <v>111</v>
      </c>
    </row>
    <row r="1798" spans="1:15" hidden="1" x14ac:dyDescent="0.35">
      <c r="A1798" t="s">
        <v>33</v>
      </c>
      <c r="B1798">
        <v>2020</v>
      </c>
      <c r="C1798" t="s">
        <v>36</v>
      </c>
      <c r="D1798" s="29">
        <v>43891</v>
      </c>
      <c r="E1798" t="s">
        <v>21</v>
      </c>
      <c r="F1798">
        <v>141.4</v>
      </c>
      <c r="G1798">
        <v>147.30000000000001</v>
      </c>
      <c r="H1798">
        <v>138.9</v>
      </c>
      <c r="I1798">
        <v>147.69999999999999</v>
      </c>
      <c r="J1798">
        <v>1.7998560115190785</v>
      </c>
      <c r="K1798">
        <v>-0.27081922816518439</v>
      </c>
      <c r="L1798" t="s">
        <v>115</v>
      </c>
      <c r="M1798" t="s">
        <v>110</v>
      </c>
      <c r="N1798">
        <v>3</v>
      </c>
      <c r="O1798" t="s">
        <v>111</v>
      </c>
    </row>
    <row r="1799" spans="1:15" hidden="1" x14ac:dyDescent="0.35">
      <c r="A1799" t="s">
        <v>33</v>
      </c>
      <c r="B1799">
        <v>2020</v>
      </c>
      <c r="C1799" t="s">
        <v>36</v>
      </c>
      <c r="D1799" s="29">
        <v>43891</v>
      </c>
      <c r="E1799" t="s">
        <v>23</v>
      </c>
      <c r="F1799">
        <v>145</v>
      </c>
      <c r="G1799">
        <v>147.30000000000001</v>
      </c>
      <c r="H1799">
        <v>144.4</v>
      </c>
      <c r="I1799">
        <v>147.69999999999999</v>
      </c>
      <c r="J1799">
        <v>0.41551246537395725</v>
      </c>
      <c r="K1799">
        <v>-0.27081922816518439</v>
      </c>
      <c r="L1799" t="s">
        <v>115</v>
      </c>
      <c r="M1799" t="s">
        <v>110</v>
      </c>
      <c r="N1799">
        <v>3</v>
      </c>
      <c r="O1799" t="s">
        <v>111</v>
      </c>
    </row>
    <row r="1800" spans="1:15" hidden="1" x14ac:dyDescent="0.35">
      <c r="A1800" t="s">
        <v>33</v>
      </c>
      <c r="B1800">
        <v>2020</v>
      </c>
      <c r="C1800" t="s">
        <v>36</v>
      </c>
      <c r="D1800" s="29">
        <v>43891</v>
      </c>
      <c r="E1800" t="s">
        <v>75</v>
      </c>
      <c r="F1800">
        <v>1766.6</v>
      </c>
      <c r="G1800">
        <v>147.30000000000001</v>
      </c>
      <c r="H1800">
        <v>1785.1</v>
      </c>
      <c r="I1800">
        <v>147.69999999999999</v>
      </c>
      <c r="J1800">
        <v>-1.0363565066382836</v>
      </c>
      <c r="K1800">
        <v>-0.27081922816518439</v>
      </c>
      <c r="L1800" t="s">
        <v>115</v>
      </c>
      <c r="M1800" t="s">
        <v>110</v>
      </c>
      <c r="N1800">
        <v>3</v>
      </c>
      <c r="O1800" t="s">
        <v>111</v>
      </c>
    </row>
    <row r="1801" spans="1:15" hidden="1" x14ac:dyDescent="0.35">
      <c r="A1801" t="s">
        <v>30</v>
      </c>
      <c r="B1801">
        <v>2020</v>
      </c>
      <c r="C1801" t="s">
        <v>36</v>
      </c>
      <c r="D1801" s="29">
        <v>43891</v>
      </c>
      <c r="E1801" t="s">
        <v>17</v>
      </c>
      <c r="F1801">
        <v>453.5</v>
      </c>
      <c r="G1801">
        <v>149.80000000000001</v>
      </c>
      <c r="H1801">
        <v>452.8</v>
      </c>
      <c r="I1801">
        <v>150.4</v>
      </c>
      <c r="J1801">
        <v>0.15459363957596922</v>
      </c>
      <c r="K1801">
        <v>-0.39893617021276218</v>
      </c>
      <c r="L1801" t="s">
        <v>115</v>
      </c>
      <c r="M1801" t="s">
        <v>110</v>
      </c>
      <c r="N1801">
        <v>3</v>
      </c>
      <c r="O1801" t="s">
        <v>111</v>
      </c>
    </row>
    <row r="1802" spans="1:15" hidden="1" x14ac:dyDescent="0.35">
      <c r="A1802" t="s">
        <v>30</v>
      </c>
      <c r="B1802">
        <v>2020</v>
      </c>
      <c r="C1802" t="s">
        <v>36</v>
      </c>
      <c r="D1802" s="29">
        <v>43891</v>
      </c>
      <c r="E1802" t="s">
        <v>82</v>
      </c>
      <c r="F1802">
        <v>451.5</v>
      </c>
      <c r="G1802">
        <v>149.80000000000001</v>
      </c>
      <c r="H1802">
        <v>452.70000000000005</v>
      </c>
      <c r="I1802">
        <v>150.4</v>
      </c>
      <c r="J1802">
        <v>-0.26507620941021548</v>
      </c>
      <c r="K1802">
        <v>-0.39893617021276218</v>
      </c>
      <c r="L1802" t="s">
        <v>115</v>
      </c>
      <c r="M1802" t="s">
        <v>110</v>
      </c>
      <c r="N1802">
        <v>3</v>
      </c>
      <c r="O1802" t="s">
        <v>111</v>
      </c>
    </row>
    <row r="1803" spans="1:15" hidden="1" x14ac:dyDescent="0.35">
      <c r="A1803" t="s">
        <v>30</v>
      </c>
      <c r="B1803">
        <v>2020</v>
      </c>
      <c r="C1803" t="s">
        <v>36</v>
      </c>
      <c r="D1803" s="29">
        <v>43891</v>
      </c>
      <c r="E1803" t="s">
        <v>83</v>
      </c>
      <c r="F1803">
        <v>606.9</v>
      </c>
      <c r="G1803">
        <v>149.80000000000001</v>
      </c>
      <c r="H1803">
        <v>603.29999999999995</v>
      </c>
      <c r="I1803">
        <v>150.4</v>
      </c>
      <c r="J1803">
        <v>0.59671805072103812</v>
      </c>
      <c r="K1803">
        <v>-0.39893617021276218</v>
      </c>
      <c r="L1803" t="s">
        <v>115</v>
      </c>
      <c r="M1803" t="s">
        <v>110</v>
      </c>
      <c r="N1803">
        <v>3</v>
      </c>
      <c r="O1803" t="s">
        <v>111</v>
      </c>
    </row>
    <row r="1804" spans="1:15" hidden="1" x14ac:dyDescent="0.35">
      <c r="A1804" t="s">
        <v>30</v>
      </c>
      <c r="B1804">
        <v>2020</v>
      </c>
      <c r="C1804" t="s">
        <v>36</v>
      </c>
      <c r="D1804" s="29">
        <v>43891</v>
      </c>
      <c r="E1804" t="s">
        <v>84</v>
      </c>
      <c r="F1804">
        <v>300.10000000000002</v>
      </c>
      <c r="G1804">
        <v>149.80000000000001</v>
      </c>
      <c r="H1804">
        <v>300.20000000000005</v>
      </c>
      <c r="I1804">
        <v>150.4</v>
      </c>
      <c r="J1804">
        <v>-3.3311125916063528E-2</v>
      </c>
      <c r="K1804">
        <v>-0.39893617021276218</v>
      </c>
      <c r="L1804" t="s">
        <v>115</v>
      </c>
      <c r="M1804" t="s">
        <v>110</v>
      </c>
      <c r="N1804">
        <v>3</v>
      </c>
      <c r="O1804" t="s">
        <v>111</v>
      </c>
    </row>
    <row r="1805" spans="1:15" hidden="1" x14ac:dyDescent="0.35">
      <c r="A1805" t="s">
        <v>30</v>
      </c>
      <c r="B1805">
        <v>2020</v>
      </c>
      <c r="C1805" t="s">
        <v>36</v>
      </c>
      <c r="D1805" s="29">
        <v>43891</v>
      </c>
      <c r="E1805" t="s">
        <v>21</v>
      </c>
      <c r="F1805">
        <v>153.4</v>
      </c>
      <c r="G1805">
        <v>149.80000000000001</v>
      </c>
      <c r="H1805">
        <v>152.30000000000001</v>
      </c>
      <c r="I1805">
        <v>150.4</v>
      </c>
      <c r="J1805">
        <v>0.72225869993433633</v>
      </c>
      <c r="K1805">
        <v>-0.39893617021276218</v>
      </c>
      <c r="L1805" t="s">
        <v>115</v>
      </c>
      <c r="M1805" t="s">
        <v>110</v>
      </c>
      <c r="N1805">
        <v>3</v>
      </c>
      <c r="O1805" t="s">
        <v>111</v>
      </c>
    </row>
    <row r="1806" spans="1:15" hidden="1" x14ac:dyDescent="0.35">
      <c r="A1806" t="s">
        <v>30</v>
      </c>
      <c r="B1806">
        <v>2020</v>
      </c>
      <c r="C1806" t="s">
        <v>36</v>
      </c>
      <c r="D1806" s="29">
        <v>43891</v>
      </c>
      <c r="E1806" t="s">
        <v>23</v>
      </c>
      <c r="F1806">
        <v>156.69999999999999</v>
      </c>
      <c r="G1806">
        <v>149.80000000000001</v>
      </c>
      <c r="H1806">
        <v>156.19999999999999</v>
      </c>
      <c r="I1806">
        <v>150.4</v>
      </c>
      <c r="J1806">
        <v>0.32010243277848915</v>
      </c>
      <c r="K1806">
        <v>-0.39893617021276218</v>
      </c>
      <c r="L1806" t="s">
        <v>115</v>
      </c>
      <c r="M1806" t="s">
        <v>110</v>
      </c>
      <c r="N1806">
        <v>3</v>
      </c>
      <c r="O1806" t="s">
        <v>111</v>
      </c>
    </row>
    <row r="1807" spans="1:15" hidden="1" x14ac:dyDescent="0.35">
      <c r="A1807" t="s">
        <v>30</v>
      </c>
      <c r="B1807">
        <v>2020</v>
      </c>
      <c r="C1807" t="s">
        <v>36</v>
      </c>
      <c r="D1807" s="29">
        <v>43891</v>
      </c>
      <c r="E1807" t="s">
        <v>75</v>
      </c>
      <c r="F1807">
        <v>1754.4999999999998</v>
      </c>
      <c r="G1807">
        <v>149.80000000000001</v>
      </c>
      <c r="H1807">
        <v>1769.6999999999998</v>
      </c>
      <c r="I1807">
        <v>150.4</v>
      </c>
      <c r="J1807">
        <v>-0.85890263886534701</v>
      </c>
      <c r="K1807">
        <v>-0.39893617021276218</v>
      </c>
      <c r="L1807" t="s">
        <v>115</v>
      </c>
      <c r="M1807" t="s">
        <v>110</v>
      </c>
      <c r="N1807">
        <v>3</v>
      </c>
      <c r="O1807" t="s">
        <v>111</v>
      </c>
    </row>
    <row r="1808" spans="1:15" hidden="1" x14ac:dyDescent="0.35">
      <c r="A1808" t="s">
        <v>34</v>
      </c>
      <c r="B1808">
        <v>2020</v>
      </c>
      <c r="C1808" t="s">
        <v>37</v>
      </c>
      <c r="D1808" s="29">
        <v>43922</v>
      </c>
      <c r="E1808" t="s">
        <v>23</v>
      </c>
      <c r="F1808">
        <v>150.69999999999999</v>
      </c>
      <c r="G1808">
        <v>149.29999999999998</v>
      </c>
      <c r="H1808">
        <v>152.30000000000001</v>
      </c>
      <c r="I1808">
        <v>148.6</v>
      </c>
      <c r="J1808">
        <v>-1.0505581089954186</v>
      </c>
      <c r="K1808">
        <v>0.47106325706594121</v>
      </c>
      <c r="L1808" t="s">
        <v>115</v>
      </c>
      <c r="M1808" t="s">
        <v>124</v>
      </c>
      <c r="N1808">
        <v>4</v>
      </c>
      <c r="O1808" t="s">
        <v>132</v>
      </c>
    </row>
    <row r="1809" spans="1:15" hidden="1" x14ac:dyDescent="0.35">
      <c r="A1809" t="s">
        <v>34</v>
      </c>
      <c r="B1809">
        <v>2020</v>
      </c>
      <c r="C1809" t="s">
        <v>37</v>
      </c>
      <c r="D1809" s="29">
        <v>43922</v>
      </c>
      <c r="E1809" t="s">
        <v>21</v>
      </c>
      <c r="F1809">
        <v>144.1</v>
      </c>
      <c r="G1809">
        <v>149.29999999999998</v>
      </c>
      <c r="H1809">
        <v>148.9</v>
      </c>
      <c r="I1809">
        <v>148.6</v>
      </c>
      <c r="J1809">
        <v>-3.2236400268636745</v>
      </c>
      <c r="K1809">
        <v>0.47106325706594121</v>
      </c>
      <c r="L1809" t="s">
        <v>115</v>
      </c>
      <c r="M1809" t="s">
        <v>124</v>
      </c>
      <c r="N1809">
        <v>4</v>
      </c>
      <c r="O1809" t="s">
        <v>132</v>
      </c>
    </row>
    <row r="1810" spans="1:15" hidden="1" x14ac:dyDescent="0.35">
      <c r="A1810" t="s">
        <v>34</v>
      </c>
      <c r="B1810">
        <v>2020</v>
      </c>
      <c r="C1810" t="s">
        <v>37</v>
      </c>
      <c r="D1810" s="29">
        <v>43922</v>
      </c>
      <c r="E1810" t="s">
        <v>84</v>
      </c>
      <c r="F1810">
        <v>289.93333333333334</v>
      </c>
      <c r="G1810">
        <v>149.29999999999998</v>
      </c>
      <c r="H1810">
        <v>290.20000000000005</v>
      </c>
      <c r="I1810">
        <v>148.6</v>
      </c>
      <c r="J1810">
        <v>-9.1890650126363993E-2</v>
      </c>
      <c r="K1810">
        <v>0.47106325706594121</v>
      </c>
      <c r="L1810" t="s">
        <v>115</v>
      </c>
      <c r="M1810" t="s">
        <v>124</v>
      </c>
      <c r="N1810">
        <v>4</v>
      </c>
      <c r="O1810" t="s">
        <v>132</v>
      </c>
    </row>
    <row r="1811" spans="1:15" hidden="1" x14ac:dyDescent="0.35">
      <c r="A1811" t="s">
        <v>34</v>
      </c>
      <c r="B1811">
        <v>2020</v>
      </c>
      <c r="C1811" t="s">
        <v>37</v>
      </c>
      <c r="D1811" s="29">
        <v>43922</v>
      </c>
      <c r="E1811" t="s">
        <v>83</v>
      </c>
      <c r="F1811">
        <v>593.83333333333337</v>
      </c>
      <c r="G1811">
        <v>149.29999999999998</v>
      </c>
      <c r="H1811">
        <v>596.79999999999995</v>
      </c>
      <c r="I1811">
        <v>148.6</v>
      </c>
      <c r="J1811">
        <v>-0.49709562109024519</v>
      </c>
      <c r="K1811">
        <v>0.47106325706594121</v>
      </c>
      <c r="L1811" t="s">
        <v>115</v>
      </c>
      <c r="M1811" t="s">
        <v>124</v>
      </c>
      <c r="N1811">
        <v>4</v>
      </c>
      <c r="O1811" t="s">
        <v>132</v>
      </c>
    </row>
    <row r="1812" spans="1:15" hidden="1" x14ac:dyDescent="0.35">
      <c r="A1812" t="s">
        <v>34</v>
      </c>
      <c r="B1812">
        <v>2020</v>
      </c>
      <c r="C1812" t="s">
        <v>37</v>
      </c>
      <c r="D1812" s="29">
        <v>43922</v>
      </c>
      <c r="E1812" t="s">
        <v>82</v>
      </c>
      <c r="F1812">
        <v>442.1</v>
      </c>
      <c r="G1812">
        <v>149.29999999999998</v>
      </c>
      <c r="H1812">
        <v>440.5</v>
      </c>
      <c r="I1812">
        <v>148.6</v>
      </c>
      <c r="J1812">
        <v>0.3632236095346249</v>
      </c>
      <c r="K1812">
        <v>0.47106325706594121</v>
      </c>
      <c r="L1812" t="s">
        <v>115</v>
      </c>
      <c r="M1812" t="s">
        <v>124</v>
      </c>
      <c r="N1812">
        <v>4</v>
      </c>
      <c r="O1812" t="s">
        <v>132</v>
      </c>
    </row>
    <row r="1813" spans="1:15" hidden="1" x14ac:dyDescent="0.35">
      <c r="A1813" t="s">
        <v>34</v>
      </c>
      <c r="B1813">
        <v>2020</v>
      </c>
      <c r="C1813" t="s">
        <v>37</v>
      </c>
      <c r="D1813" s="29">
        <v>43922</v>
      </c>
      <c r="E1813" t="s">
        <v>17</v>
      </c>
      <c r="F1813">
        <v>442.03333333333336</v>
      </c>
      <c r="G1813">
        <v>149.29999999999998</v>
      </c>
      <c r="H1813">
        <v>442.90000000000003</v>
      </c>
      <c r="I1813">
        <v>148.6</v>
      </c>
      <c r="J1813">
        <v>-0.1956799879581563</v>
      </c>
      <c r="K1813">
        <v>0.47106325706594121</v>
      </c>
      <c r="L1813" t="s">
        <v>115</v>
      </c>
      <c r="M1813" t="s">
        <v>124</v>
      </c>
      <c r="N1813">
        <v>4</v>
      </c>
      <c r="O1813" t="s">
        <v>132</v>
      </c>
    </row>
    <row r="1814" spans="1:15" hidden="1" x14ac:dyDescent="0.35">
      <c r="A1814" t="s">
        <v>34</v>
      </c>
      <c r="B1814">
        <v>2020</v>
      </c>
      <c r="C1814" t="s">
        <v>37</v>
      </c>
      <c r="D1814" s="29">
        <v>43922</v>
      </c>
      <c r="E1814" t="s">
        <v>75</v>
      </c>
      <c r="F1814">
        <v>1812.3</v>
      </c>
      <c r="G1814">
        <v>149.29999999999998</v>
      </c>
      <c r="H1814">
        <v>1758.7</v>
      </c>
      <c r="I1814">
        <v>148.6</v>
      </c>
      <c r="J1814">
        <v>3.0477056917040941</v>
      </c>
      <c r="K1814">
        <v>0.47106325706594121</v>
      </c>
      <c r="L1814" t="s">
        <v>115</v>
      </c>
      <c r="M1814" t="s">
        <v>124</v>
      </c>
      <c r="N1814">
        <v>4</v>
      </c>
      <c r="O1814" t="s">
        <v>132</v>
      </c>
    </row>
    <row r="1815" spans="1:15" hidden="1" x14ac:dyDescent="0.35">
      <c r="A1815" t="s">
        <v>33</v>
      </c>
      <c r="B1815">
        <v>2020</v>
      </c>
      <c r="C1815" t="s">
        <v>37</v>
      </c>
      <c r="D1815" s="29">
        <v>43922</v>
      </c>
      <c r="E1815" t="s">
        <v>17</v>
      </c>
      <c r="F1815">
        <v>426.06666666666672</v>
      </c>
      <c r="G1815">
        <v>147.73333333333332</v>
      </c>
      <c r="H1815">
        <v>427.1</v>
      </c>
      <c r="I1815">
        <v>147.30000000000001</v>
      </c>
      <c r="J1815">
        <v>-0.24194177788183163</v>
      </c>
      <c r="K1815">
        <v>0.29418420457115319</v>
      </c>
      <c r="L1815" t="s">
        <v>115</v>
      </c>
      <c r="M1815" t="s">
        <v>124</v>
      </c>
      <c r="N1815">
        <v>4</v>
      </c>
      <c r="O1815" t="s">
        <v>132</v>
      </c>
    </row>
    <row r="1816" spans="1:15" hidden="1" x14ac:dyDescent="0.35">
      <c r="A1816" t="s">
        <v>33</v>
      </c>
      <c r="B1816">
        <v>2020</v>
      </c>
      <c r="C1816" t="s">
        <v>37</v>
      </c>
      <c r="D1816" s="29">
        <v>43922</v>
      </c>
      <c r="E1816" t="s">
        <v>82</v>
      </c>
      <c r="F1816">
        <v>433.16666666666663</v>
      </c>
      <c r="G1816">
        <v>147.73333333333332</v>
      </c>
      <c r="H1816">
        <v>431.6</v>
      </c>
      <c r="I1816">
        <v>147.30000000000001</v>
      </c>
      <c r="J1816">
        <v>0.36299042323137298</v>
      </c>
      <c r="K1816">
        <v>0.29418420457115319</v>
      </c>
      <c r="L1816" t="s">
        <v>115</v>
      </c>
      <c r="M1816" t="s">
        <v>124</v>
      </c>
      <c r="N1816">
        <v>4</v>
      </c>
      <c r="O1816" t="s">
        <v>132</v>
      </c>
    </row>
    <row r="1817" spans="1:15" hidden="1" x14ac:dyDescent="0.35">
      <c r="A1817" t="s">
        <v>33</v>
      </c>
      <c r="B1817">
        <v>2020</v>
      </c>
      <c r="C1817" t="s">
        <v>37</v>
      </c>
      <c r="D1817" s="29">
        <v>43922</v>
      </c>
      <c r="E1817" t="s">
        <v>83</v>
      </c>
      <c r="F1817">
        <v>586.76666666666665</v>
      </c>
      <c r="G1817">
        <v>147.73333333333332</v>
      </c>
      <c r="H1817">
        <v>588.40000000000009</v>
      </c>
      <c r="I1817">
        <v>147.30000000000001</v>
      </c>
      <c r="J1817">
        <v>-0.27758894176299104</v>
      </c>
      <c r="K1817">
        <v>0.29418420457115319</v>
      </c>
      <c r="L1817" t="s">
        <v>115</v>
      </c>
      <c r="M1817" t="s">
        <v>124</v>
      </c>
      <c r="N1817">
        <v>4</v>
      </c>
      <c r="O1817" t="s">
        <v>132</v>
      </c>
    </row>
    <row r="1818" spans="1:15" hidden="1" x14ac:dyDescent="0.35">
      <c r="A1818" t="s">
        <v>33</v>
      </c>
      <c r="B1818">
        <v>2020</v>
      </c>
      <c r="C1818" t="s">
        <v>37</v>
      </c>
      <c r="D1818" s="29">
        <v>43922</v>
      </c>
      <c r="E1818" t="s">
        <v>84</v>
      </c>
      <c r="F1818">
        <v>278.93333333333334</v>
      </c>
      <c r="G1818">
        <v>147.73333333333332</v>
      </c>
      <c r="H1818">
        <v>279.5</v>
      </c>
      <c r="I1818">
        <v>147.30000000000001</v>
      </c>
      <c r="J1818">
        <v>-0.20274299344066651</v>
      </c>
      <c r="K1818">
        <v>0.29418420457115319</v>
      </c>
      <c r="L1818" t="s">
        <v>115</v>
      </c>
      <c r="M1818" t="s">
        <v>124</v>
      </c>
      <c r="N1818">
        <v>4</v>
      </c>
      <c r="O1818" t="s">
        <v>132</v>
      </c>
    </row>
    <row r="1819" spans="1:15" hidden="1" x14ac:dyDescent="0.35">
      <c r="A1819" t="s">
        <v>33</v>
      </c>
      <c r="B1819">
        <v>2020</v>
      </c>
      <c r="C1819" t="s">
        <v>37</v>
      </c>
      <c r="D1819" s="29">
        <v>43922</v>
      </c>
      <c r="E1819" t="s">
        <v>21</v>
      </c>
      <c r="F1819">
        <v>137.1</v>
      </c>
      <c r="G1819">
        <v>147.73333333333332</v>
      </c>
      <c r="H1819">
        <v>141.4</v>
      </c>
      <c r="I1819">
        <v>147.30000000000001</v>
      </c>
      <c r="J1819">
        <v>-3.041018387553049</v>
      </c>
      <c r="K1819">
        <v>0.29418420457115319</v>
      </c>
      <c r="L1819" t="s">
        <v>115</v>
      </c>
      <c r="M1819" t="s">
        <v>124</v>
      </c>
      <c r="N1819">
        <v>4</v>
      </c>
      <c r="O1819" t="s">
        <v>132</v>
      </c>
    </row>
    <row r="1820" spans="1:15" hidden="1" x14ac:dyDescent="0.35">
      <c r="A1820" t="s">
        <v>33</v>
      </c>
      <c r="B1820">
        <v>2020</v>
      </c>
      <c r="C1820" t="s">
        <v>37</v>
      </c>
      <c r="D1820" s="29">
        <v>43922</v>
      </c>
      <c r="E1820" t="s">
        <v>23</v>
      </c>
      <c r="F1820">
        <v>144.80000000000001</v>
      </c>
      <c r="G1820">
        <v>147.73333333333332</v>
      </c>
      <c r="H1820">
        <v>145</v>
      </c>
      <c r="I1820">
        <v>147.30000000000001</v>
      </c>
      <c r="J1820">
        <v>-0.13793103448275079</v>
      </c>
      <c r="K1820">
        <v>0.29418420457115319</v>
      </c>
      <c r="L1820" t="s">
        <v>115</v>
      </c>
      <c r="M1820" t="s">
        <v>124</v>
      </c>
      <c r="N1820">
        <v>4</v>
      </c>
      <c r="O1820" t="s">
        <v>132</v>
      </c>
    </row>
    <row r="1821" spans="1:15" hidden="1" x14ac:dyDescent="0.35">
      <c r="A1821" t="s">
        <v>33</v>
      </c>
      <c r="B1821">
        <v>2020</v>
      </c>
      <c r="C1821" t="s">
        <v>37</v>
      </c>
      <c r="D1821" s="29">
        <v>43922</v>
      </c>
      <c r="E1821" t="s">
        <v>75</v>
      </c>
      <c r="F1821">
        <v>1829.6333333333332</v>
      </c>
      <c r="G1821">
        <v>147.73333333333332</v>
      </c>
      <c r="H1821">
        <v>1766.6</v>
      </c>
      <c r="I1821">
        <v>147.30000000000001</v>
      </c>
      <c r="J1821">
        <v>3.5680591720442267</v>
      </c>
      <c r="K1821">
        <v>0.29418420457115319</v>
      </c>
      <c r="L1821" t="s">
        <v>115</v>
      </c>
      <c r="M1821" t="s">
        <v>124</v>
      </c>
      <c r="N1821">
        <v>4</v>
      </c>
      <c r="O1821" t="s">
        <v>132</v>
      </c>
    </row>
    <row r="1822" spans="1:15" hidden="1" x14ac:dyDescent="0.35">
      <c r="A1822" t="s">
        <v>30</v>
      </c>
      <c r="B1822">
        <v>2020</v>
      </c>
      <c r="C1822" t="s">
        <v>37</v>
      </c>
      <c r="D1822" s="29">
        <v>43922</v>
      </c>
      <c r="E1822" t="s">
        <v>17</v>
      </c>
      <c r="F1822">
        <v>452.86666666666667</v>
      </c>
      <c r="G1822">
        <v>150.70000000000002</v>
      </c>
      <c r="H1822">
        <v>453.5</v>
      </c>
      <c r="I1822">
        <v>149.80000000000001</v>
      </c>
      <c r="J1822">
        <v>-0.13965453877250844</v>
      </c>
      <c r="K1822">
        <v>0.60080106809079148</v>
      </c>
      <c r="L1822" t="s">
        <v>115</v>
      </c>
      <c r="M1822" t="s">
        <v>124</v>
      </c>
      <c r="N1822">
        <v>4</v>
      </c>
      <c r="O1822" t="s">
        <v>132</v>
      </c>
    </row>
    <row r="1823" spans="1:15" hidden="1" x14ac:dyDescent="0.35">
      <c r="A1823" t="s">
        <v>30</v>
      </c>
      <c r="B1823">
        <v>2020</v>
      </c>
      <c r="C1823" t="s">
        <v>37</v>
      </c>
      <c r="D1823" s="29">
        <v>43922</v>
      </c>
      <c r="E1823" t="s">
        <v>82</v>
      </c>
      <c r="F1823">
        <v>453.23333333333335</v>
      </c>
      <c r="G1823">
        <v>150.70000000000002</v>
      </c>
      <c r="H1823">
        <v>451.5</v>
      </c>
      <c r="I1823">
        <v>149.80000000000001</v>
      </c>
      <c r="J1823">
        <v>0.38390550018457331</v>
      </c>
      <c r="K1823">
        <v>0.60080106809079148</v>
      </c>
      <c r="L1823" t="s">
        <v>115</v>
      </c>
      <c r="M1823" t="s">
        <v>124</v>
      </c>
      <c r="N1823">
        <v>4</v>
      </c>
      <c r="O1823" t="s">
        <v>132</v>
      </c>
    </row>
    <row r="1824" spans="1:15" hidden="1" x14ac:dyDescent="0.35">
      <c r="A1824" t="s">
        <v>30</v>
      </c>
      <c r="B1824">
        <v>2020</v>
      </c>
      <c r="C1824" t="s">
        <v>37</v>
      </c>
      <c r="D1824" s="29">
        <v>43922</v>
      </c>
      <c r="E1824" t="s">
        <v>83</v>
      </c>
      <c r="F1824">
        <v>602.93333333333328</v>
      </c>
      <c r="G1824">
        <v>150.70000000000002</v>
      </c>
      <c r="H1824">
        <v>606.9</v>
      </c>
      <c r="I1824">
        <v>149.80000000000001</v>
      </c>
      <c r="J1824">
        <v>-0.65359477124183507</v>
      </c>
      <c r="K1824">
        <v>0.60080106809079148</v>
      </c>
      <c r="L1824" t="s">
        <v>115</v>
      </c>
      <c r="M1824" t="s">
        <v>124</v>
      </c>
      <c r="N1824">
        <v>4</v>
      </c>
      <c r="O1824" t="s">
        <v>132</v>
      </c>
    </row>
    <row r="1825" spans="1:15" hidden="1" x14ac:dyDescent="0.35">
      <c r="A1825" t="s">
        <v>30</v>
      </c>
      <c r="B1825">
        <v>2020</v>
      </c>
      <c r="C1825" t="s">
        <v>37</v>
      </c>
      <c r="D1825" s="29">
        <v>43922</v>
      </c>
      <c r="E1825" t="s">
        <v>84</v>
      </c>
      <c r="F1825">
        <v>300.0333333333333</v>
      </c>
      <c r="G1825">
        <v>150.70000000000002</v>
      </c>
      <c r="H1825">
        <v>300.10000000000002</v>
      </c>
      <c r="I1825">
        <v>149.80000000000001</v>
      </c>
      <c r="J1825">
        <v>-2.2214817283145522E-2</v>
      </c>
      <c r="K1825">
        <v>0.60080106809079148</v>
      </c>
      <c r="L1825" t="s">
        <v>115</v>
      </c>
      <c r="M1825" t="s">
        <v>124</v>
      </c>
      <c r="N1825">
        <v>4</v>
      </c>
      <c r="O1825" t="s">
        <v>132</v>
      </c>
    </row>
    <row r="1826" spans="1:15" hidden="1" x14ac:dyDescent="0.35">
      <c r="A1826" t="s">
        <v>30</v>
      </c>
      <c r="B1826">
        <v>2020</v>
      </c>
      <c r="C1826" t="s">
        <v>37</v>
      </c>
      <c r="D1826" s="29">
        <v>43922</v>
      </c>
      <c r="E1826" t="s">
        <v>21</v>
      </c>
      <c r="F1826">
        <v>148.4</v>
      </c>
      <c r="G1826">
        <v>150.70000000000002</v>
      </c>
      <c r="H1826">
        <v>153.4</v>
      </c>
      <c r="I1826">
        <v>149.80000000000001</v>
      </c>
      <c r="J1826">
        <v>-3.259452411994785</v>
      </c>
      <c r="K1826">
        <v>0.60080106809079148</v>
      </c>
      <c r="L1826" t="s">
        <v>115</v>
      </c>
      <c r="M1826" t="s">
        <v>124</v>
      </c>
      <c r="N1826">
        <v>4</v>
      </c>
      <c r="O1826" t="s">
        <v>132</v>
      </c>
    </row>
    <row r="1827" spans="1:15" hidden="1" x14ac:dyDescent="0.35">
      <c r="A1827" t="s">
        <v>30</v>
      </c>
      <c r="B1827">
        <v>2020</v>
      </c>
      <c r="C1827" t="s">
        <v>37</v>
      </c>
      <c r="D1827" s="29">
        <v>43922</v>
      </c>
      <c r="E1827" t="s">
        <v>23</v>
      </c>
      <c r="F1827">
        <v>154.30000000000001</v>
      </c>
      <c r="G1827">
        <v>150.70000000000002</v>
      </c>
      <c r="H1827">
        <v>156.69999999999999</v>
      </c>
      <c r="I1827">
        <v>149.80000000000001</v>
      </c>
      <c r="J1827">
        <v>-1.5315890236119831</v>
      </c>
      <c r="K1827">
        <v>0.60080106809079148</v>
      </c>
      <c r="L1827" t="s">
        <v>115</v>
      </c>
      <c r="M1827" t="s">
        <v>124</v>
      </c>
      <c r="N1827">
        <v>4</v>
      </c>
      <c r="O1827" t="s">
        <v>132</v>
      </c>
    </row>
    <row r="1828" spans="1:15" hidden="1" x14ac:dyDescent="0.35">
      <c r="A1828" t="s">
        <v>30</v>
      </c>
      <c r="B1828">
        <v>2020</v>
      </c>
      <c r="C1828" t="s">
        <v>37</v>
      </c>
      <c r="D1828" s="29">
        <v>43922</v>
      </c>
      <c r="E1828" t="s">
        <v>75</v>
      </c>
      <c r="F1828">
        <v>1802.1</v>
      </c>
      <c r="G1828">
        <v>150.70000000000002</v>
      </c>
      <c r="H1828">
        <v>1754.4999999999998</v>
      </c>
      <c r="I1828">
        <v>149.80000000000001</v>
      </c>
      <c r="J1828">
        <v>2.7130236534625332</v>
      </c>
      <c r="K1828">
        <v>0.60080106809079148</v>
      </c>
      <c r="L1828" t="s">
        <v>115</v>
      </c>
      <c r="M1828" t="s">
        <v>124</v>
      </c>
      <c r="N1828">
        <v>4</v>
      </c>
      <c r="O1828" t="s">
        <v>132</v>
      </c>
    </row>
    <row r="1829" spans="1:15" hidden="1" x14ac:dyDescent="0.35">
      <c r="A1829" t="s">
        <v>34</v>
      </c>
      <c r="B1829">
        <v>2020</v>
      </c>
      <c r="C1829" t="s">
        <v>38</v>
      </c>
      <c r="D1829" s="29">
        <v>43952</v>
      </c>
      <c r="E1829" t="s">
        <v>23</v>
      </c>
      <c r="F1829">
        <v>152.55000000000001</v>
      </c>
      <c r="G1829">
        <v>149</v>
      </c>
      <c r="H1829">
        <v>150.69999999999999</v>
      </c>
      <c r="I1829">
        <v>149.29999999999998</v>
      </c>
      <c r="J1829">
        <v>1.2276045122760604</v>
      </c>
      <c r="K1829">
        <v>-0.20093770931010249</v>
      </c>
      <c r="L1829" t="s">
        <v>115</v>
      </c>
      <c r="M1829" t="s">
        <v>124</v>
      </c>
      <c r="N1829">
        <v>5</v>
      </c>
      <c r="O1829" t="s">
        <v>38</v>
      </c>
    </row>
    <row r="1830" spans="1:15" hidden="1" x14ac:dyDescent="0.35">
      <c r="A1830" t="s">
        <v>34</v>
      </c>
      <c r="B1830">
        <v>2020</v>
      </c>
      <c r="C1830" t="s">
        <v>38</v>
      </c>
      <c r="D1830" s="29">
        <v>43952</v>
      </c>
      <c r="E1830" t="s">
        <v>21</v>
      </c>
      <c r="F1830">
        <v>143</v>
      </c>
      <c r="G1830">
        <v>149</v>
      </c>
      <c r="H1830">
        <v>144.1</v>
      </c>
      <c r="I1830">
        <v>149.29999999999998</v>
      </c>
      <c r="J1830">
        <v>-0.76335877862595025</v>
      </c>
      <c r="K1830">
        <v>-0.20093770931010249</v>
      </c>
      <c r="L1830" t="s">
        <v>115</v>
      </c>
      <c r="M1830" t="s">
        <v>124</v>
      </c>
      <c r="N1830">
        <v>5</v>
      </c>
      <c r="O1830" t="s">
        <v>38</v>
      </c>
    </row>
    <row r="1831" spans="1:15" hidden="1" x14ac:dyDescent="0.35">
      <c r="A1831" t="s">
        <v>34</v>
      </c>
      <c r="B1831">
        <v>2020</v>
      </c>
      <c r="C1831" t="s">
        <v>38</v>
      </c>
      <c r="D1831" s="29">
        <v>43952</v>
      </c>
      <c r="E1831" t="s">
        <v>84</v>
      </c>
      <c r="F1831">
        <v>290.04444444444442</v>
      </c>
      <c r="G1831">
        <v>149</v>
      </c>
      <c r="H1831">
        <v>289.93333333333334</v>
      </c>
      <c r="I1831">
        <v>149.29999999999998</v>
      </c>
      <c r="J1831">
        <v>3.8322986127070309E-2</v>
      </c>
      <c r="K1831">
        <v>-0.20093770931010249</v>
      </c>
      <c r="L1831" t="s">
        <v>115</v>
      </c>
      <c r="M1831" t="s">
        <v>124</v>
      </c>
      <c r="N1831">
        <v>5</v>
      </c>
      <c r="O1831" t="s">
        <v>38</v>
      </c>
    </row>
    <row r="1832" spans="1:15" hidden="1" x14ac:dyDescent="0.35">
      <c r="A1832" t="s">
        <v>34</v>
      </c>
      <c r="B1832">
        <v>2020</v>
      </c>
      <c r="C1832" t="s">
        <v>38</v>
      </c>
      <c r="D1832" s="29">
        <v>43952</v>
      </c>
      <c r="E1832" t="s">
        <v>83</v>
      </c>
      <c r="F1832">
        <v>596.04444444444448</v>
      </c>
      <c r="G1832">
        <v>149</v>
      </c>
      <c r="H1832">
        <v>593.83333333333337</v>
      </c>
      <c r="I1832">
        <v>149.29999999999998</v>
      </c>
      <c r="J1832">
        <v>0.37234540181494952</v>
      </c>
      <c r="K1832">
        <v>-0.20093770931010249</v>
      </c>
      <c r="L1832" t="s">
        <v>115</v>
      </c>
      <c r="M1832" t="s">
        <v>124</v>
      </c>
      <c r="N1832">
        <v>5</v>
      </c>
      <c r="O1832" t="s">
        <v>38</v>
      </c>
    </row>
    <row r="1833" spans="1:15" hidden="1" x14ac:dyDescent="0.35">
      <c r="A1833" t="s">
        <v>34</v>
      </c>
      <c r="B1833">
        <v>2020</v>
      </c>
      <c r="C1833" t="s">
        <v>38</v>
      </c>
      <c r="D1833" s="29">
        <v>43952</v>
      </c>
      <c r="E1833" t="s">
        <v>82</v>
      </c>
      <c r="F1833">
        <v>441.48333333333329</v>
      </c>
      <c r="G1833">
        <v>149</v>
      </c>
      <c r="H1833">
        <v>442.1</v>
      </c>
      <c r="I1833">
        <v>149.29999999999998</v>
      </c>
      <c r="J1833">
        <v>-0.13948578752923116</v>
      </c>
      <c r="K1833">
        <v>-0.20093770931010249</v>
      </c>
      <c r="L1833" t="s">
        <v>115</v>
      </c>
      <c r="M1833" t="s">
        <v>124</v>
      </c>
      <c r="N1833">
        <v>5</v>
      </c>
      <c r="O1833" t="s">
        <v>38</v>
      </c>
    </row>
    <row r="1834" spans="1:15" hidden="1" x14ac:dyDescent="0.35">
      <c r="A1834" t="s">
        <v>34</v>
      </c>
      <c r="B1834">
        <v>2020</v>
      </c>
      <c r="C1834" t="s">
        <v>38</v>
      </c>
      <c r="D1834" s="29">
        <v>43952</v>
      </c>
      <c r="E1834" t="s">
        <v>17</v>
      </c>
      <c r="F1834">
        <v>442.31111111111113</v>
      </c>
      <c r="G1834">
        <v>149</v>
      </c>
      <c r="H1834">
        <v>442.03333333333336</v>
      </c>
      <c r="I1834">
        <v>149.29999999999998</v>
      </c>
      <c r="J1834">
        <v>6.2840911947312755E-2</v>
      </c>
      <c r="K1834">
        <v>-0.20093770931010249</v>
      </c>
      <c r="L1834" t="s">
        <v>115</v>
      </c>
      <c r="M1834" t="s">
        <v>124</v>
      </c>
      <c r="N1834">
        <v>5</v>
      </c>
      <c r="O1834" t="s">
        <v>38</v>
      </c>
    </row>
    <row r="1835" spans="1:15" hidden="1" x14ac:dyDescent="0.35">
      <c r="A1835" t="s">
        <v>34</v>
      </c>
      <c r="B1835">
        <v>2020</v>
      </c>
      <c r="C1835" t="s">
        <v>38</v>
      </c>
      <c r="D1835" s="29">
        <v>43952</v>
      </c>
      <c r="E1835" t="s">
        <v>75</v>
      </c>
      <c r="F1835">
        <v>1805.9333333333334</v>
      </c>
      <c r="G1835">
        <v>149</v>
      </c>
      <c r="H1835">
        <v>1812.3</v>
      </c>
      <c r="I1835">
        <v>149.29999999999998</v>
      </c>
      <c r="J1835">
        <v>-0.35130313229965021</v>
      </c>
      <c r="K1835">
        <v>-0.20093770931010249</v>
      </c>
      <c r="L1835" t="s">
        <v>115</v>
      </c>
      <c r="M1835" t="s">
        <v>124</v>
      </c>
      <c r="N1835">
        <v>5</v>
      </c>
      <c r="O1835" t="s">
        <v>38</v>
      </c>
    </row>
    <row r="1836" spans="1:15" hidden="1" x14ac:dyDescent="0.35">
      <c r="A1836" t="s">
        <v>33</v>
      </c>
      <c r="B1836">
        <v>2020</v>
      </c>
      <c r="C1836" t="s">
        <v>38</v>
      </c>
      <c r="D1836" s="29">
        <v>43952</v>
      </c>
      <c r="E1836" t="s">
        <v>17</v>
      </c>
      <c r="F1836">
        <v>426.38888888888891</v>
      </c>
      <c r="G1836">
        <v>147.57777777777778</v>
      </c>
      <c r="H1836">
        <v>426.06666666666672</v>
      </c>
      <c r="I1836">
        <v>147.73333333333332</v>
      </c>
      <c r="J1836">
        <v>7.562718406091247E-2</v>
      </c>
      <c r="K1836">
        <v>-0.10529482551141962</v>
      </c>
      <c r="L1836" t="s">
        <v>115</v>
      </c>
      <c r="M1836" t="s">
        <v>124</v>
      </c>
      <c r="N1836">
        <v>5</v>
      </c>
      <c r="O1836" t="s">
        <v>38</v>
      </c>
    </row>
    <row r="1837" spans="1:15" hidden="1" x14ac:dyDescent="0.35">
      <c r="A1837" t="s">
        <v>33</v>
      </c>
      <c r="B1837">
        <v>2020</v>
      </c>
      <c r="C1837" t="s">
        <v>38</v>
      </c>
      <c r="D1837" s="29">
        <v>43952</v>
      </c>
      <c r="E1837" t="s">
        <v>82</v>
      </c>
      <c r="F1837">
        <v>432.50555555555559</v>
      </c>
      <c r="G1837">
        <v>147.57777777777778</v>
      </c>
      <c r="H1837">
        <v>433.16666666666663</v>
      </c>
      <c r="I1837">
        <v>147.73333333333332</v>
      </c>
      <c r="J1837">
        <v>-0.15262280364241027</v>
      </c>
      <c r="K1837">
        <v>-0.10529482551141962</v>
      </c>
      <c r="L1837" t="s">
        <v>115</v>
      </c>
      <c r="M1837" t="s">
        <v>124</v>
      </c>
      <c r="N1837">
        <v>5</v>
      </c>
      <c r="O1837" t="s">
        <v>38</v>
      </c>
    </row>
    <row r="1838" spans="1:15" hidden="1" x14ac:dyDescent="0.35">
      <c r="A1838" t="s">
        <v>33</v>
      </c>
      <c r="B1838">
        <v>2020</v>
      </c>
      <c r="C1838" t="s">
        <v>38</v>
      </c>
      <c r="D1838" s="29">
        <v>43952</v>
      </c>
      <c r="E1838" t="s">
        <v>83</v>
      </c>
      <c r="F1838">
        <v>588.87222222222226</v>
      </c>
      <c r="G1838">
        <v>147.57777777777778</v>
      </c>
      <c r="H1838">
        <v>586.76666666666665</v>
      </c>
      <c r="I1838">
        <v>147.73333333333332</v>
      </c>
      <c r="J1838">
        <v>0.35884034918291391</v>
      </c>
      <c r="K1838">
        <v>-0.10529482551141962</v>
      </c>
      <c r="L1838" t="s">
        <v>115</v>
      </c>
      <c r="M1838" t="s">
        <v>124</v>
      </c>
      <c r="N1838">
        <v>5</v>
      </c>
      <c r="O1838" t="s">
        <v>38</v>
      </c>
    </row>
    <row r="1839" spans="1:15" hidden="1" x14ac:dyDescent="0.35">
      <c r="A1839" t="s">
        <v>33</v>
      </c>
      <c r="B1839">
        <v>2020</v>
      </c>
      <c r="C1839" t="s">
        <v>38</v>
      </c>
      <c r="D1839" s="29">
        <v>43952</v>
      </c>
      <c r="E1839" t="s">
        <v>84</v>
      </c>
      <c r="F1839">
        <v>279.07777777777778</v>
      </c>
      <c r="G1839">
        <v>147.57777777777778</v>
      </c>
      <c r="H1839">
        <v>278.93333333333334</v>
      </c>
      <c r="I1839">
        <v>147.73333333333332</v>
      </c>
      <c r="J1839">
        <v>5.1784576163161698E-2</v>
      </c>
      <c r="K1839">
        <v>-0.10529482551141962</v>
      </c>
      <c r="L1839" t="s">
        <v>115</v>
      </c>
      <c r="M1839" t="s">
        <v>124</v>
      </c>
      <c r="N1839">
        <v>5</v>
      </c>
      <c r="O1839" t="s">
        <v>38</v>
      </c>
    </row>
    <row r="1840" spans="1:15" hidden="1" x14ac:dyDescent="0.35">
      <c r="A1840" t="s">
        <v>33</v>
      </c>
      <c r="B1840">
        <v>2020</v>
      </c>
      <c r="C1840" t="s">
        <v>38</v>
      </c>
      <c r="D1840" s="29">
        <v>43952</v>
      </c>
      <c r="E1840" t="s">
        <v>21</v>
      </c>
      <c r="F1840">
        <v>137.1</v>
      </c>
      <c r="G1840">
        <v>147.57777777777778</v>
      </c>
      <c r="H1840">
        <v>137.1</v>
      </c>
      <c r="I1840">
        <v>147.73333333333332</v>
      </c>
      <c r="J1840">
        <v>0</v>
      </c>
      <c r="K1840">
        <v>-0.10529482551141962</v>
      </c>
      <c r="L1840" t="s">
        <v>115</v>
      </c>
      <c r="M1840" t="s">
        <v>124</v>
      </c>
      <c r="N1840">
        <v>5</v>
      </c>
      <c r="O1840" t="s">
        <v>38</v>
      </c>
    </row>
    <row r="1841" spans="1:15" hidden="1" x14ac:dyDescent="0.35">
      <c r="A1841" t="s">
        <v>33</v>
      </c>
      <c r="B1841">
        <v>2020</v>
      </c>
      <c r="C1841" t="s">
        <v>38</v>
      </c>
      <c r="D1841" s="29">
        <v>43952</v>
      </c>
      <c r="E1841" t="s">
        <v>23</v>
      </c>
      <c r="F1841">
        <v>146.44999999999999</v>
      </c>
      <c r="G1841">
        <v>147.57777777777778</v>
      </c>
      <c r="H1841">
        <v>144.80000000000001</v>
      </c>
      <c r="I1841">
        <v>147.73333333333332</v>
      </c>
      <c r="J1841">
        <v>1.1395027624309235</v>
      </c>
      <c r="K1841">
        <v>-0.10529482551141962</v>
      </c>
      <c r="L1841" t="s">
        <v>115</v>
      </c>
      <c r="M1841" t="s">
        <v>124</v>
      </c>
      <c r="N1841">
        <v>5</v>
      </c>
      <c r="O1841" t="s">
        <v>38</v>
      </c>
    </row>
    <row r="1842" spans="1:15" hidden="1" x14ac:dyDescent="0.35">
      <c r="A1842" t="s">
        <v>33</v>
      </c>
      <c r="B1842">
        <v>2020</v>
      </c>
      <c r="C1842" t="s">
        <v>38</v>
      </c>
      <c r="D1842" s="29">
        <v>43952</v>
      </c>
      <c r="E1842" t="s">
        <v>75</v>
      </c>
      <c r="F1842">
        <v>1828.4944444444445</v>
      </c>
      <c r="G1842">
        <v>147.57777777777778</v>
      </c>
      <c r="H1842">
        <v>1829.6333333333332</v>
      </c>
      <c r="I1842">
        <v>147.73333333333332</v>
      </c>
      <c r="J1842">
        <v>-6.2246837556997954E-2</v>
      </c>
      <c r="K1842">
        <v>-0.10529482551141962</v>
      </c>
      <c r="L1842" t="s">
        <v>115</v>
      </c>
      <c r="M1842" t="s">
        <v>124</v>
      </c>
      <c r="N1842">
        <v>5</v>
      </c>
      <c r="O1842" t="s">
        <v>38</v>
      </c>
    </row>
    <row r="1843" spans="1:15" hidden="1" x14ac:dyDescent="0.35">
      <c r="A1843" t="s">
        <v>30</v>
      </c>
      <c r="B1843">
        <v>2020</v>
      </c>
      <c r="C1843" t="s">
        <v>38</v>
      </c>
      <c r="D1843" s="29">
        <v>43952</v>
      </c>
      <c r="E1843" t="s">
        <v>17</v>
      </c>
      <c r="F1843">
        <v>453.05555555555554</v>
      </c>
      <c r="G1843">
        <v>150.30000000000004</v>
      </c>
      <c r="H1843">
        <v>452.86666666666667</v>
      </c>
      <c r="I1843">
        <v>150.70000000000002</v>
      </c>
      <c r="J1843">
        <v>4.1709603022715001E-2</v>
      </c>
      <c r="K1843">
        <v>-0.26542800265426492</v>
      </c>
      <c r="L1843" t="s">
        <v>115</v>
      </c>
      <c r="M1843" t="s">
        <v>124</v>
      </c>
      <c r="N1843">
        <v>5</v>
      </c>
      <c r="O1843" t="s">
        <v>38</v>
      </c>
    </row>
    <row r="1844" spans="1:15" hidden="1" x14ac:dyDescent="0.35">
      <c r="A1844" t="s">
        <v>30</v>
      </c>
      <c r="B1844">
        <v>2020</v>
      </c>
      <c r="C1844" t="s">
        <v>38</v>
      </c>
      <c r="D1844" s="29">
        <v>43952</v>
      </c>
      <c r="E1844" t="s">
        <v>82</v>
      </c>
      <c r="F1844">
        <v>452.66111111111115</v>
      </c>
      <c r="G1844">
        <v>150.30000000000004</v>
      </c>
      <c r="H1844">
        <v>453.23333333333335</v>
      </c>
      <c r="I1844">
        <v>150.70000000000002</v>
      </c>
      <c r="J1844">
        <v>-0.12625334019758647</v>
      </c>
      <c r="K1844">
        <v>-0.26542800265426492</v>
      </c>
      <c r="L1844" t="s">
        <v>115</v>
      </c>
      <c r="M1844" t="s">
        <v>124</v>
      </c>
      <c r="N1844">
        <v>5</v>
      </c>
      <c r="O1844" t="s">
        <v>38</v>
      </c>
    </row>
    <row r="1845" spans="1:15" hidden="1" x14ac:dyDescent="0.35">
      <c r="A1845" t="s">
        <v>30</v>
      </c>
      <c r="B1845">
        <v>2020</v>
      </c>
      <c r="C1845" t="s">
        <v>38</v>
      </c>
      <c r="D1845" s="29">
        <v>43952</v>
      </c>
      <c r="E1845" t="s">
        <v>83</v>
      </c>
      <c r="F1845">
        <v>605.22777777777765</v>
      </c>
      <c r="G1845">
        <v>150.30000000000004</v>
      </c>
      <c r="H1845">
        <v>602.93333333333328</v>
      </c>
      <c r="I1845">
        <v>150.70000000000002</v>
      </c>
      <c r="J1845">
        <v>0.38054695562434204</v>
      </c>
      <c r="K1845">
        <v>-0.26542800265426492</v>
      </c>
      <c r="L1845" t="s">
        <v>115</v>
      </c>
      <c r="M1845" t="s">
        <v>124</v>
      </c>
      <c r="N1845">
        <v>5</v>
      </c>
      <c r="O1845" t="s">
        <v>38</v>
      </c>
    </row>
    <row r="1846" spans="1:15" hidden="1" x14ac:dyDescent="0.35">
      <c r="A1846" t="s">
        <v>30</v>
      </c>
      <c r="B1846">
        <v>2020</v>
      </c>
      <c r="C1846" t="s">
        <v>38</v>
      </c>
      <c r="D1846" s="29">
        <v>43952</v>
      </c>
      <c r="E1846" t="s">
        <v>84</v>
      </c>
      <c r="F1846">
        <v>300.11111111111109</v>
      </c>
      <c r="G1846">
        <v>150.30000000000004</v>
      </c>
      <c r="H1846">
        <v>300.0333333333333</v>
      </c>
      <c r="I1846">
        <v>150.70000000000002</v>
      </c>
      <c r="J1846">
        <v>2.5923045587529E-2</v>
      </c>
      <c r="K1846">
        <v>-0.26542800265426492</v>
      </c>
      <c r="L1846" t="s">
        <v>115</v>
      </c>
      <c r="M1846" t="s">
        <v>124</v>
      </c>
      <c r="N1846">
        <v>5</v>
      </c>
      <c r="O1846" t="s">
        <v>38</v>
      </c>
    </row>
    <row r="1847" spans="1:15" hidden="1" x14ac:dyDescent="0.35">
      <c r="A1847" t="s">
        <v>30</v>
      </c>
      <c r="B1847">
        <v>2020</v>
      </c>
      <c r="C1847" t="s">
        <v>38</v>
      </c>
      <c r="D1847" s="29">
        <v>43952</v>
      </c>
      <c r="E1847" t="s">
        <v>21</v>
      </c>
      <c r="F1847">
        <v>146.65</v>
      </c>
      <c r="G1847">
        <v>150.30000000000004</v>
      </c>
      <c r="H1847">
        <v>148.4</v>
      </c>
      <c r="I1847">
        <v>150.70000000000002</v>
      </c>
      <c r="J1847">
        <v>-1.1792452830188678</v>
      </c>
      <c r="K1847">
        <v>-0.26542800265426492</v>
      </c>
      <c r="L1847" t="s">
        <v>115</v>
      </c>
      <c r="M1847" t="s">
        <v>124</v>
      </c>
      <c r="N1847">
        <v>5</v>
      </c>
      <c r="O1847" t="s">
        <v>38</v>
      </c>
    </row>
    <row r="1848" spans="1:15" hidden="1" x14ac:dyDescent="0.35">
      <c r="A1848" t="s">
        <v>30</v>
      </c>
      <c r="B1848">
        <v>2020</v>
      </c>
      <c r="C1848" t="s">
        <v>38</v>
      </c>
      <c r="D1848" s="29">
        <v>43952</v>
      </c>
      <c r="E1848" t="s">
        <v>23</v>
      </c>
      <c r="F1848">
        <v>156.25</v>
      </c>
      <c r="G1848">
        <v>150.30000000000004</v>
      </c>
      <c r="H1848">
        <v>154.30000000000001</v>
      </c>
      <c r="I1848">
        <v>150.70000000000002</v>
      </c>
      <c r="J1848">
        <v>1.2637718729747172</v>
      </c>
      <c r="K1848">
        <v>-0.26542800265426492</v>
      </c>
      <c r="L1848" t="s">
        <v>115</v>
      </c>
      <c r="M1848" t="s">
        <v>124</v>
      </c>
      <c r="N1848">
        <v>5</v>
      </c>
      <c r="O1848" t="s">
        <v>38</v>
      </c>
    </row>
    <row r="1849" spans="1:15" hidden="1" x14ac:dyDescent="0.35">
      <c r="A1849" t="s">
        <v>30</v>
      </c>
      <c r="B1849">
        <v>2020</v>
      </c>
      <c r="C1849" t="s">
        <v>38</v>
      </c>
      <c r="D1849" s="29">
        <v>43952</v>
      </c>
      <c r="E1849" t="s">
        <v>75</v>
      </c>
      <c r="F1849">
        <v>1792.8666666666668</v>
      </c>
      <c r="G1849">
        <v>150.30000000000004</v>
      </c>
      <c r="H1849">
        <v>1802.1</v>
      </c>
      <c r="I1849">
        <v>150.70000000000002</v>
      </c>
      <c r="J1849">
        <v>-0.51236520355879933</v>
      </c>
      <c r="K1849">
        <v>-0.26542800265426492</v>
      </c>
      <c r="L1849" t="s">
        <v>115</v>
      </c>
      <c r="M1849" t="s">
        <v>124</v>
      </c>
      <c r="N1849">
        <v>5</v>
      </c>
      <c r="O1849" t="s">
        <v>38</v>
      </c>
    </row>
    <row r="1850" spans="1:15" hidden="1" x14ac:dyDescent="0.35">
      <c r="A1850" t="s">
        <v>34</v>
      </c>
      <c r="B1850">
        <v>2020</v>
      </c>
      <c r="C1850" t="s">
        <v>39</v>
      </c>
      <c r="D1850" s="29">
        <v>43983</v>
      </c>
      <c r="E1850" t="s">
        <v>23</v>
      </c>
      <c r="F1850">
        <v>154.4</v>
      </c>
      <c r="G1850">
        <v>151.80000000000001</v>
      </c>
      <c r="H1850">
        <v>152.55000000000001</v>
      </c>
      <c r="I1850">
        <v>149</v>
      </c>
      <c r="J1850">
        <v>1.2127171419206779</v>
      </c>
      <c r="K1850">
        <v>1.8791946308724907</v>
      </c>
      <c r="L1850" t="s">
        <v>115</v>
      </c>
      <c r="M1850" t="s">
        <v>124</v>
      </c>
      <c r="N1850">
        <v>6</v>
      </c>
      <c r="O1850" t="s">
        <v>133</v>
      </c>
    </row>
    <row r="1851" spans="1:15" hidden="1" x14ac:dyDescent="0.35">
      <c r="A1851" t="s">
        <v>34</v>
      </c>
      <c r="B1851">
        <v>2020</v>
      </c>
      <c r="C1851" t="s">
        <v>39</v>
      </c>
      <c r="D1851" s="29">
        <v>43983</v>
      </c>
      <c r="E1851" t="s">
        <v>21</v>
      </c>
      <c r="F1851">
        <v>141.9</v>
      </c>
      <c r="G1851">
        <v>151.80000000000001</v>
      </c>
      <c r="H1851">
        <v>143</v>
      </c>
      <c r="I1851">
        <v>149</v>
      </c>
      <c r="J1851">
        <v>-0.76923076923076528</v>
      </c>
      <c r="K1851">
        <v>1.8791946308724907</v>
      </c>
      <c r="L1851" t="s">
        <v>115</v>
      </c>
      <c r="M1851" t="s">
        <v>124</v>
      </c>
      <c r="N1851">
        <v>6</v>
      </c>
      <c r="O1851" t="s">
        <v>133</v>
      </c>
    </row>
    <row r="1852" spans="1:15" hidden="1" x14ac:dyDescent="0.35">
      <c r="A1852" t="s">
        <v>34</v>
      </c>
      <c r="B1852">
        <v>2020</v>
      </c>
      <c r="C1852" t="s">
        <v>39</v>
      </c>
      <c r="D1852" s="29">
        <v>43983</v>
      </c>
      <c r="E1852" t="s">
        <v>84</v>
      </c>
      <c r="F1852">
        <v>293.39999999999998</v>
      </c>
      <c r="G1852">
        <v>151.80000000000001</v>
      </c>
      <c r="H1852">
        <v>290.04444444444442</v>
      </c>
      <c r="I1852">
        <v>149</v>
      </c>
      <c r="J1852">
        <v>1.1569108182653995</v>
      </c>
      <c r="K1852">
        <v>1.8791946308724907</v>
      </c>
      <c r="L1852" t="s">
        <v>115</v>
      </c>
      <c r="M1852" t="s">
        <v>124</v>
      </c>
      <c r="N1852">
        <v>6</v>
      </c>
      <c r="O1852" t="s">
        <v>133</v>
      </c>
    </row>
    <row r="1853" spans="1:15" hidden="1" x14ac:dyDescent="0.35">
      <c r="A1853" t="s">
        <v>34</v>
      </c>
      <c r="B1853">
        <v>2020</v>
      </c>
      <c r="C1853" t="s">
        <v>39</v>
      </c>
      <c r="D1853" s="29">
        <v>43983</v>
      </c>
      <c r="E1853" t="s">
        <v>83</v>
      </c>
      <c r="F1853">
        <v>622.79999999999995</v>
      </c>
      <c r="G1853">
        <v>151.80000000000001</v>
      </c>
      <c r="H1853">
        <v>596.04444444444448</v>
      </c>
      <c r="I1853">
        <v>149</v>
      </c>
      <c r="J1853">
        <v>4.4888524345686234</v>
      </c>
      <c r="K1853">
        <v>1.8791946308724907</v>
      </c>
      <c r="L1853" t="s">
        <v>115</v>
      </c>
      <c r="M1853" t="s">
        <v>124</v>
      </c>
      <c r="N1853">
        <v>6</v>
      </c>
      <c r="O1853" t="s">
        <v>133</v>
      </c>
    </row>
    <row r="1854" spans="1:15" hidden="1" x14ac:dyDescent="0.35">
      <c r="A1854" t="s">
        <v>34</v>
      </c>
      <c r="B1854">
        <v>2020</v>
      </c>
      <c r="C1854" t="s">
        <v>39</v>
      </c>
      <c r="D1854" s="29">
        <v>43983</v>
      </c>
      <c r="E1854" t="s">
        <v>82</v>
      </c>
      <c r="F1854">
        <v>446.1</v>
      </c>
      <c r="G1854">
        <v>151.80000000000001</v>
      </c>
      <c r="H1854">
        <v>441.48333333333329</v>
      </c>
      <c r="I1854">
        <v>149</v>
      </c>
      <c r="J1854">
        <v>1.0457170901128918</v>
      </c>
      <c r="K1854">
        <v>1.8791946308724907</v>
      </c>
      <c r="L1854" t="s">
        <v>115</v>
      </c>
      <c r="M1854" t="s">
        <v>124</v>
      </c>
      <c r="N1854">
        <v>6</v>
      </c>
      <c r="O1854" t="s">
        <v>133</v>
      </c>
    </row>
    <row r="1855" spans="1:15" hidden="1" x14ac:dyDescent="0.35">
      <c r="A1855" t="s">
        <v>34</v>
      </c>
      <c r="B1855">
        <v>2020</v>
      </c>
      <c r="C1855" t="s">
        <v>39</v>
      </c>
      <c r="D1855" s="29">
        <v>43983</v>
      </c>
      <c r="E1855" t="s">
        <v>17</v>
      </c>
      <c r="F1855">
        <v>448.29999999999995</v>
      </c>
      <c r="G1855">
        <v>151.80000000000001</v>
      </c>
      <c r="H1855">
        <v>442.31111111111113</v>
      </c>
      <c r="I1855">
        <v>149</v>
      </c>
      <c r="J1855">
        <v>1.3539991961414641</v>
      </c>
      <c r="K1855">
        <v>1.8791946308724907</v>
      </c>
      <c r="L1855" t="s">
        <v>115</v>
      </c>
      <c r="M1855" t="s">
        <v>124</v>
      </c>
      <c r="N1855">
        <v>6</v>
      </c>
      <c r="O1855" t="s">
        <v>133</v>
      </c>
    </row>
    <row r="1856" spans="1:15" hidden="1" x14ac:dyDescent="0.35">
      <c r="A1856" t="s">
        <v>34</v>
      </c>
      <c r="B1856">
        <v>2020</v>
      </c>
      <c r="C1856" t="s">
        <v>39</v>
      </c>
      <c r="D1856" s="29">
        <v>43983</v>
      </c>
      <c r="E1856" t="s">
        <v>75</v>
      </c>
      <c r="F1856">
        <v>1827.4</v>
      </c>
      <c r="G1856">
        <v>151.80000000000001</v>
      </c>
      <c r="H1856">
        <v>1805.9333333333334</v>
      </c>
      <c r="I1856">
        <v>149</v>
      </c>
      <c r="J1856">
        <v>1.1886743696703477</v>
      </c>
      <c r="K1856">
        <v>1.8791946308724907</v>
      </c>
      <c r="L1856" t="s">
        <v>115</v>
      </c>
      <c r="M1856" t="s">
        <v>124</v>
      </c>
      <c r="N1856">
        <v>6</v>
      </c>
      <c r="O1856" t="s">
        <v>133</v>
      </c>
    </row>
    <row r="1857" spans="1:15" hidden="1" x14ac:dyDescent="0.35">
      <c r="A1857" t="s">
        <v>33</v>
      </c>
      <c r="B1857">
        <v>2020</v>
      </c>
      <c r="C1857" t="s">
        <v>39</v>
      </c>
      <c r="D1857" s="29">
        <v>43983</v>
      </c>
      <c r="E1857" t="s">
        <v>17</v>
      </c>
      <c r="F1857">
        <v>432.9</v>
      </c>
      <c r="G1857">
        <v>150.80000000000001</v>
      </c>
      <c r="H1857">
        <v>426.38888888888891</v>
      </c>
      <c r="I1857">
        <v>147.57777777777778</v>
      </c>
      <c r="J1857">
        <v>1.5270358306188812</v>
      </c>
      <c r="K1857">
        <v>2.1834061135371221</v>
      </c>
      <c r="L1857" t="s">
        <v>115</v>
      </c>
      <c r="M1857" t="s">
        <v>124</v>
      </c>
      <c r="N1857">
        <v>6</v>
      </c>
      <c r="O1857" t="s">
        <v>133</v>
      </c>
    </row>
    <row r="1858" spans="1:15" hidden="1" x14ac:dyDescent="0.35">
      <c r="A1858" t="s">
        <v>33</v>
      </c>
      <c r="B1858">
        <v>2020</v>
      </c>
      <c r="C1858" t="s">
        <v>39</v>
      </c>
      <c r="D1858" s="29">
        <v>43983</v>
      </c>
      <c r="E1858" t="s">
        <v>82</v>
      </c>
      <c r="F1858">
        <v>436.5</v>
      </c>
      <c r="G1858">
        <v>150.80000000000001</v>
      </c>
      <c r="H1858">
        <v>432.50555555555559</v>
      </c>
      <c r="I1858">
        <v>147.57777777777778</v>
      </c>
      <c r="J1858">
        <v>0.9235591064983032</v>
      </c>
      <c r="K1858">
        <v>2.1834061135371221</v>
      </c>
      <c r="L1858" t="s">
        <v>115</v>
      </c>
      <c r="M1858" t="s">
        <v>124</v>
      </c>
      <c r="N1858">
        <v>6</v>
      </c>
      <c r="O1858" t="s">
        <v>133</v>
      </c>
    </row>
    <row r="1859" spans="1:15" hidden="1" x14ac:dyDescent="0.35">
      <c r="A1859" t="s">
        <v>33</v>
      </c>
      <c r="B1859">
        <v>2020</v>
      </c>
      <c r="C1859" t="s">
        <v>39</v>
      </c>
      <c r="D1859" s="29">
        <v>43983</v>
      </c>
      <c r="E1859" t="s">
        <v>83</v>
      </c>
      <c r="F1859">
        <v>619</v>
      </c>
      <c r="G1859">
        <v>150.80000000000001</v>
      </c>
      <c r="H1859">
        <v>588.87222222222226</v>
      </c>
      <c r="I1859">
        <v>147.57777777777778</v>
      </c>
      <c r="J1859">
        <v>5.1161825334679207</v>
      </c>
      <c r="K1859">
        <v>2.1834061135371221</v>
      </c>
      <c r="L1859" t="s">
        <v>115</v>
      </c>
      <c r="M1859" t="s">
        <v>124</v>
      </c>
      <c r="N1859">
        <v>6</v>
      </c>
      <c r="O1859" t="s">
        <v>133</v>
      </c>
    </row>
    <row r="1860" spans="1:15" hidden="1" x14ac:dyDescent="0.35">
      <c r="A1860" t="s">
        <v>33</v>
      </c>
      <c r="B1860">
        <v>2020</v>
      </c>
      <c r="C1860" t="s">
        <v>39</v>
      </c>
      <c r="D1860" s="29">
        <v>43983</v>
      </c>
      <c r="E1860" t="s">
        <v>84</v>
      </c>
      <c r="F1860">
        <v>282.39999999999998</v>
      </c>
      <c r="G1860">
        <v>150.80000000000001</v>
      </c>
      <c r="H1860">
        <v>279.07777777777778</v>
      </c>
      <c r="I1860">
        <v>147.57777777777778</v>
      </c>
      <c r="J1860">
        <v>1.1904287932475912</v>
      </c>
      <c r="K1860">
        <v>2.1834061135371221</v>
      </c>
      <c r="L1860" t="s">
        <v>115</v>
      </c>
      <c r="M1860" t="s">
        <v>124</v>
      </c>
      <c r="N1860">
        <v>6</v>
      </c>
      <c r="O1860" t="s">
        <v>133</v>
      </c>
    </row>
    <row r="1861" spans="1:15" hidden="1" x14ac:dyDescent="0.35">
      <c r="A1861" t="s">
        <v>33</v>
      </c>
      <c r="B1861">
        <v>2020</v>
      </c>
      <c r="C1861" t="s">
        <v>39</v>
      </c>
      <c r="D1861" s="29">
        <v>43983</v>
      </c>
      <c r="E1861" t="s">
        <v>21</v>
      </c>
      <c r="F1861">
        <v>137.1</v>
      </c>
      <c r="G1861">
        <v>150.80000000000001</v>
      </c>
      <c r="H1861">
        <v>137.1</v>
      </c>
      <c r="I1861">
        <v>147.57777777777778</v>
      </c>
      <c r="J1861">
        <v>0</v>
      </c>
      <c r="K1861">
        <v>2.1834061135371221</v>
      </c>
      <c r="L1861" t="s">
        <v>115</v>
      </c>
      <c r="M1861" t="s">
        <v>124</v>
      </c>
      <c r="N1861">
        <v>6</v>
      </c>
      <c r="O1861" t="s">
        <v>133</v>
      </c>
    </row>
    <row r="1862" spans="1:15" hidden="1" x14ac:dyDescent="0.35">
      <c r="A1862" t="s">
        <v>33</v>
      </c>
      <c r="B1862">
        <v>2020</v>
      </c>
      <c r="C1862" t="s">
        <v>39</v>
      </c>
      <c r="D1862" s="29">
        <v>43983</v>
      </c>
      <c r="E1862" t="s">
        <v>23</v>
      </c>
      <c r="F1862">
        <v>148.1</v>
      </c>
      <c r="G1862">
        <v>150.80000000000001</v>
      </c>
      <c r="H1862">
        <v>146.44999999999999</v>
      </c>
      <c r="I1862">
        <v>147.57777777777778</v>
      </c>
      <c r="J1862">
        <v>1.1266643905769929</v>
      </c>
      <c r="K1862">
        <v>2.1834061135371221</v>
      </c>
      <c r="L1862" t="s">
        <v>115</v>
      </c>
      <c r="M1862" t="s">
        <v>124</v>
      </c>
      <c r="N1862">
        <v>6</v>
      </c>
      <c r="O1862" t="s">
        <v>133</v>
      </c>
    </row>
    <row r="1863" spans="1:15" hidden="1" x14ac:dyDescent="0.35">
      <c r="A1863" t="s">
        <v>33</v>
      </c>
      <c r="B1863">
        <v>2020</v>
      </c>
      <c r="C1863" t="s">
        <v>39</v>
      </c>
      <c r="D1863" s="29">
        <v>43983</v>
      </c>
      <c r="E1863" t="s">
        <v>75</v>
      </c>
      <c r="F1863">
        <v>1859.3999999999999</v>
      </c>
      <c r="G1863">
        <v>150.80000000000001</v>
      </c>
      <c r="H1863">
        <v>1828.4944444444445</v>
      </c>
      <c r="I1863">
        <v>147.57777777777778</v>
      </c>
      <c r="J1863">
        <v>1.6902187288266792</v>
      </c>
      <c r="K1863">
        <v>2.1834061135371221</v>
      </c>
      <c r="L1863" t="s">
        <v>115</v>
      </c>
      <c r="M1863" t="s">
        <v>124</v>
      </c>
      <c r="N1863">
        <v>6</v>
      </c>
      <c r="O1863" t="s">
        <v>133</v>
      </c>
    </row>
    <row r="1864" spans="1:15" hidden="1" x14ac:dyDescent="0.35">
      <c r="A1864" t="s">
        <v>30</v>
      </c>
      <c r="B1864">
        <v>2020</v>
      </c>
      <c r="C1864" t="s">
        <v>39</v>
      </c>
      <c r="D1864" s="29">
        <v>43983</v>
      </c>
      <c r="E1864" t="s">
        <v>17</v>
      </c>
      <c r="F1864">
        <v>458.79999999999995</v>
      </c>
      <c r="G1864">
        <v>152.69999999999999</v>
      </c>
      <c r="H1864">
        <v>453.05555555555554</v>
      </c>
      <c r="I1864">
        <v>150.30000000000004</v>
      </c>
      <c r="J1864">
        <v>1.2679337829552348</v>
      </c>
      <c r="K1864">
        <v>1.5968063872255145</v>
      </c>
      <c r="L1864" t="s">
        <v>115</v>
      </c>
      <c r="M1864" t="s">
        <v>124</v>
      </c>
      <c r="N1864">
        <v>6</v>
      </c>
      <c r="O1864" t="s">
        <v>133</v>
      </c>
    </row>
    <row r="1865" spans="1:15" hidden="1" x14ac:dyDescent="0.35">
      <c r="A1865" t="s">
        <v>30</v>
      </c>
      <c r="B1865">
        <v>2020</v>
      </c>
      <c r="C1865" t="s">
        <v>39</v>
      </c>
      <c r="D1865" s="29">
        <v>43983</v>
      </c>
      <c r="E1865" t="s">
        <v>82</v>
      </c>
      <c r="F1865">
        <v>457.90000000000003</v>
      </c>
      <c r="G1865">
        <v>152.69999999999999</v>
      </c>
      <c r="H1865">
        <v>452.66111111111115</v>
      </c>
      <c r="I1865">
        <v>150.30000000000004</v>
      </c>
      <c r="J1865">
        <v>1.1573534284907747</v>
      </c>
      <c r="K1865">
        <v>1.5968063872255145</v>
      </c>
      <c r="L1865" t="s">
        <v>115</v>
      </c>
      <c r="M1865" t="s">
        <v>124</v>
      </c>
      <c r="N1865">
        <v>6</v>
      </c>
      <c r="O1865" t="s">
        <v>133</v>
      </c>
    </row>
    <row r="1866" spans="1:15" hidden="1" x14ac:dyDescent="0.35">
      <c r="A1866" t="s">
        <v>30</v>
      </c>
      <c r="B1866">
        <v>2020</v>
      </c>
      <c r="C1866" t="s">
        <v>39</v>
      </c>
      <c r="D1866" s="29">
        <v>43983</v>
      </c>
      <c r="E1866" t="s">
        <v>83</v>
      </c>
      <c r="F1866">
        <v>628.9</v>
      </c>
      <c r="G1866">
        <v>152.69999999999999</v>
      </c>
      <c r="H1866">
        <v>605.22777777777765</v>
      </c>
      <c r="I1866">
        <v>150.30000000000004</v>
      </c>
      <c r="J1866">
        <v>3.9112914329775017</v>
      </c>
      <c r="K1866">
        <v>1.5968063872255145</v>
      </c>
      <c r="L1866" t="s">
        <v>115</v>
      </c>
      <c r="M1866" t="s">
        <v>124</v>
      </c>
      <c r="N1866">
        <v>6</v>
      </c>
      <c r="O1866" t="s">
        <v>133</v>
      </c>
    </row>
    <row r="1867" spans="1:15" hidden="1" x14ac:dyDescent="0.35">
      <c r="A1867" t="s">
        <v>30</v>
      </c>
      <c r="B1867">
        <v>2020</v>
      </c>
      <c r="C1867" t="s">
        <v>39</v>
      </c>
      <c r="D1867" s="29">
        <v>43983</v>
      </c>
      <c r="E1867" t="s">
        <v>84</v>
      </c>
      <c r="F1867">
        <v>303.39999999999998</v>
      </c>
      <c r="G1867">
        <v>152.69999999999999</v>
      </c>
      <c r="H1867">
        <v>300.11111111111109</v>
      </c>
      <c r="I1867">
        <v>150.30000000000004</v>
      </c>
      <c r="J1867">
        <v>1.0958904109589049</v>
      </c>
      <c r="K1867">
        <v>1.5968063872255145</v>
      </c>
      <c r="L1867" t="s">
        <v>115</v>
      </c>
      <c r="M1867" t="s">
        <v>124</v>
      </c>
      <c r="N1867">
        <v>6</v>
      </c>
      <c r="O1867" t="s">
        <v>133</v>
      </c>
    </row>
    <row r="1868" spans="1:15" hidden="1" x14ac:dyDescent="0.35">
      <c r="A1868" t="s">
        <v>30</v>
      </c>
      <c r="B1868">
        <v>2020</v>
      </c>
      <c r="C1868" t="s">
        <v>39</v>
      </c>
      <c r="D1868" s="29">
        <v>43983</v>
      </c>
      <c r="E1868" t="s">
        <v>21</v>
      </c>
      <c r="F1868">
        <v>144.9</v>
      </c>
      <c r="G1868">
        <v>152.69999999999999</v>
      </c>
      <c r="H1868">
        <v>146.65</v>
      </c>
      <c r="I1868">
        <v>150.30000000000004</v>
      </c>
      <c r="J1868">
        <v>-1.1933174224343674</v>
      </c>
      <c r="K1868">
        <v>1.5968063872255145</v>
      </c>
      <c r="L1868" t="s">
        <v>115</v>
      </c>
      <c r="M1868" t="s">
        <v>124</v>
      </c>
      <c r="N1868">
        <v>6</v>
      </c>
      <c r="O1868" t="s">
        <v>133</v>
      </c>
    </row>
    <row r="1869" spans="1:15" hidden="1" x14ac:dyDescent="0.35">
      <c r="A1869" t="s">
        <v>30</v>
      </c>
      <c r="B1869">
        <v>2020</v>
      </c>
      <c r="C1869" t="s">
        <v>39</v>
      </c>
      <c r="D1869" s="29">
        <v>43983</v>
      </c>
      <c r="E1869" t="s">
        <v>23</v>
      </c>
      <c r="F1869">
        <v>158.19999999999999</v>
      </c>
      <c r="G1869">
        <v>152.69999999999999</v>
      </c>
      <c r="H1869">
        <v>156.25</v>
      </c>
      <c r="I1869">
        <v>150.30000000000004</v>
      </c>
      <c r="J1869">
        <v>1.2479999999999927</v>
      </c>
      <c r="K1869">
        <v>1.5968063872255145</v>
      </c>
      <c r="L1869" t="s">
        <v>115</v>
      </c>
      <c r="M1869" t="s">
        <v>124</v>
      </c>
      <c r="N1869">
        <v>6</v>
      </c>
      <c r="O1869" t="s">
        <v>133</v>
      </c>
    </row>
    <row r="1870" spans="1:15" hidden="1" x14ac:dyDescent="0.35">
      <c r="A1870" t="s">
        <v>30</v>
      </c>
      <c r="B1870">
        <v>2020</v>
      </c>
      <c r="C1870" t="s">
        <v>39</v>
      </c>
      <c r="D1870" s="29">
        <v>43983</v>
      </c>
      <c r="E1870" t="s">
        <v>75</v>
      </c>
      <c r="F1870">
        <v>1808.9</v>
      </c>
      <c r="G1870">
        <v>152.69999999999999</v>
      </c>
      <c r="H1870">
        <v>1792.8666666666668</v>
      </c>
      <c r="I1870">
        <v>150.30000000000004</v>
      </c>
      <c r="J1870">
        <v>0.89428475811549302</v>
      </c>
      <c r="K1870">
        <v>1.5968063872255145</v>
      </c>
      <c r="L1870" t="s">
        <v>115</v>
      </c>
      <c r="M1870" t="s">
        <v>124</v>
      </c>
      <c r="N1870">
        <v>6</v>
      </c>
      <c r="O1870" t="s">
        <v>133</v>
      </c>
    </row>
    <row r="1871" spans="1:15" hidden="1" x14ac:dyDescent="0.35">
      <c r="A1871" t="s">
        <v>30</v>
      </c>
      <c r="B1871">
        <v>2020</v>
      </c>
      <c r="C1871" t="s">
        <v>40</v>
      </c>
      <c r="D1871" s="29">
        <v>44013</v>
      </c>
      <c r="E1871" t="s">
        <v>75</v>
      </c>
      <c r="F1871">
        <v>1808.9</v>
      </c>
      <c r="G1871">
        <v>152.69999999999999</v>
      </c>
      <c r="H1871">
        <v>1808.9</v>
      </c>
      <c r="I1871">
        <v>152.69999999999999</v>
      </c>
      <c r="J1871">
        <v>0</v>
      </c>
      <c r="K1871">
        <v>0</v>
      </c>
      <c r="L1871" t="s">
        <v>115</v>
      </c>
      <c r="M1871" t="s">
        <v>116</v>
      </c>
      <c r="N1871">
        <v>7</v>
      </c>
      <c r="O1871" t="s">
        <v>117</v>
      </c>
    </row>
    <row r="1872" spans="1:15" hidden="1" x14ac:dyDescent="0.35">
      <c r="A1872" t="s">
        <v>30</v>
      </c>
      <c r="B1872">
        <v>2020</v>
      </c>
      <c r="C1872" t="s">
        <v>40</v>
      </c>
      <c r="D1872" s="29">
        <v>44013</v>
      </c>
      <c r="E1872" t="s">
        <v>17</v>
      </c>
      <c r="F1872">
        <v>458.79999999999995</v>
      </c>
      <c r="G1872">
        <v>152.69999999999999</v>
      </c>
      <c r="H1872">
        <v>458.79999999999995</v>
      </c>
      <c r="I1872">
        <v>152.69999999999999</v>
      </c>
      <c r="J1872">
        <v>0</v>
      </c>
      <c r="K1872">
        <v>0</v>
      </c>
      <c r="L1872" t="s">
        <v>115</v>
      </c>
      <c r="M1872" t="s">
        <v>116</v>
      </c>
      <c r="N1872">
        <v>7</v>
      </c>
      <c r="O1872" t="s">
        <v>117</v>
      </c>
    </row>
    <row r="1873" spans="1:15" hidden="1" x14ac:dyDescent="0.35">
      <c r="A1873" t="s">
        <v>30</v>
      </c>
      <c r="B1873">
        <v>2020</v>
      </c>
      <c r="C1873" t="s">
        <v>40</v>
      </c>
      <c r="D1873" s="29">
        <v>44013</v>
      </c>
      <c r="E1873" t="s">
        <v>82</v>
      </c>
      <c r="F1873">
        <v>457.90000000000003</v>
      </c>
      <c r="G1873">
        <v>152.69999999999999</v>
      </c>
      <c r="H1873">
        <v>457.90000000000003</v>
      </c>
      <c r="I1873">
        <v>152.69999999999999</v>
      </c>
      <c r="J1873">
        <v>0</v>
      </c>
      <c r="K1873">
        <v>0</v>
      </c>
      <c r="L1873" t="s">
        <v>115</v>
      </c>
      <c r="M1873" t="s">
        <v>116</v>
      </c>
      <c r="N1873">
        <v>7</v>
      </c>
      <c r="O1873" t="s">
        <v>117</v>
      </c>
    </row>
    <row r="1874" spans="1:15" hidden="1" x14ac:dyDescent="0.35">
      <c r="A1874" t="s">
        <v>30</v>
      </c>
      <c r="B1874">
        <v>2020</v>
      </c>
      <c r="C1874" t="s">
        <v>40</v>
      </c>
      <c r="D1874" s="29">
        <v>44013</v>
      </c>
      <c r="E1874" t="s">
        <v>83</v>
      </c>
      <c r="F1874">
        <v>628.9</v>
      </c>
      <c r="G1874">
        <v>152.69999999999999</v>
      </c>
      <c r="H1874">
        <v>628.9</v>
      </c>
      <c r="I1874">
        <v>152.69999999999999</v>
      </c>
      <c r="J1874">
        <v>0</v>
      </c>
      <c r="K1874">
        <v>0</v>
      </c>
      <c r="L1874" t="s">
        <v>115</v>
      </c>
      <c r="M1874" t="s">
        <v>116</v>
      </c>
      <c r="N1874">
        <v>7</v>
      </c>
      <c r="O1874" t="s">
        <v>117</v>
      </c>
    </row>
    <row r="1875" spans="1:15" hidden="1" x14ac:dyDescent="0.35">
      <c r="A1875" t="s">
        <v>30</v>
      </c>
      <c r="B1875">
        <v>2020</v>
      </c>
      <c r="C1875" t="s">
        <v>40</v>
      </c>
      <c r="D1875" s="29">
        <v>44013</v>
      </c>
      <c r="E1875" t="s">
        <v>84</v>
      </c>
      <c r="F1875">
        <v>303.39999999999998</v>
      </c>
      <c r="G1875">
        <v>152.69999999999999</v>
      </c>
      <c r="H1875">
        <v>303.39999999999998</v>
      </c>
      <c r="I1875">
        <v>152.69999999999999</v>
      </c>
      <c r="J1875">
        <v>0</v>
      </c>
      <c r="K1875">
        <v>0</v>
      </c>
      <c r="L1875" t="s">
        <v>115</v>
      </c>
      <c r="M1875" t="s">
        <v>116</v>
      </c>
      <c r="N1875">
        <v>7</v>
      </c>
      <c r="O1875" t="s">
        <v>117</v>
      </c>
    </row>
    <row r="1876" spans="1:15" hidden="1" x14ac:dyDescent="0.35">
      <c r="A1876" t="s">
        <v>30</v>
      </c>
      <c r="B1876">
        <v>2020</v>
      </c>
      <c r="C1876" t="s">
        <v>40</v>
      </c>
      <c r="D1876" s="29">
        <v>44013</v>
      </c>
      <c r="E1876" t="s">
        <v>21</v>
      </c>
      <c r="F1876">
        <v>144.9</v>
      </c>
      <c r="G1876">
        <v>152.69999999999999</v>
      </c>
      <c r="H1876">
        <v>144.9</v>
      </c>
      <c r="I1876">
        <v>152.69999999999999</v>
      </c>
      <c r="J1876">
        <v>0</v>
      </c>
      <c r="K1876">
        <v>0</v>
      </c>
      <c r="L1876" t="s">
        <v>115</v>
      </c>
      <c r="M1876" t="s">
        <v>116</v>
      </c>
      <c r="N1876">
        <v>7</v>
      </c>
      <c r="O1876" t="s">
        <v>117</v>
      </c>
    </row>
    <row r="1877" spans="1:15" hidden="1" x14ac:dyDescent="0.35">
      <c r="A1877" t="s">
        <v>30</v>
      </c>
      <c r="B1877">
        <v>2020</v>
      </c>
      <c r="C1877" t="s">
        <v>40</v>
      </c>
      <c r="D1877" s="29">
        <v>44013</v>
      </c>
      <c r="E1877" t="s">
        <v>23</v>
      </c>
      <c r="F1877">
        <v>158.19999999999999</v>
      </c>
      <c r="G1877">
        <v>152.69999999999999</v>
      </c>
      <c r="H1877">
        <v>158.19999999999999</v>
      </c>
      <c r="I1877">
        <v>152.69999999999999</v>
      </c>
      <c r="J1877">
        <v>0</v>
      </c>
      <c r="K1877">
        <v>0</v>
      </c>
      <c r="L1877" t="s">
        <v>115</v>
      </c>
      <c r="M1877" t="s">
        <v>116</v>
      </c>
      <c r="N1877">
        <v>7</v>
      </c>
      <c r="O1877" t="s">
        <v>117</v>
      </c>
    </row>
    <row r="1878" spans="1:15" hidden="1" x14ac:dyDescent="0.35">
      <c r="A1878" t="s">
        <v>33</v>
      </c>
      <c r="B1878">
        <v>2020</v>
      </c>
      <c r="C1878" t="s">
        <v>40</v>
      </c>
      <c r="D1878" s="29">
        <v>44013</v>
      </c>
      <c r="E1878" t="s">
        <v>75</v>
      </c>
      <c r="F1878">
        <v>1859.3999999999999</v>
      </c>
      <c r="G1878">
        <v>150.80000000000001</v>
      </c>
      <c r="H1878">
        <v>1859.3999999999999</v>
      </c>
      <c r="I1878">
        <v>150.80000000000001</v>
      </c>
      <c r="J1878">
        <v>0</v>
      </c>
      <c r="K1878">
        <v>0</v>
      </c>
      <c r="L1878" t="s">
        <v>115</v>
      </c>
      <c r="M1878" t="s">
        <v>116</v>
      </c>
      <c r="N1878">
        <v>7</v>
      </c>
      <c r="O1878" t="s">
        <v>117</v>
      </c>
    </row>
    <row r="1879" spans="1:15" hidden="1" x14ac:dyDescent="0.35">
      <c r="A1879" t="s">
        <v>33</v>
      </c>
      <c r="B1879">
        <v>2020</v>
      </c>
      <c r="C1879" t="s">
        <v>40</v>
      </c>
      <c r="D1879" s="29">
        <v>44013</v>
      </c>
      <c r="E1879" t="s">
        <v>17</v>
      </c>
      <c r="F1879">
        <v>432.9</v>
      </c>
      <c r="G1879">
        <v>150.80000000000001</v>
      </c>
      <c r="H1879">
        <v>432.9</v>
      </c>
      <c r="I1879">
        <v>150.80000000000001</v>
      </c>
      <c r="J1879">
        <v>0</v>
      </c>
      <c r="K1879">
        <v>0</v>
      </c>
      <c r="L1879" t="s">
        <v>115</v>
      </c>
      <c r="M1879" t="s">
        <v>116</v>
      </c>
      <c r="N1879">
        <v>7</v>
      </c>
      <c r="O1879" t="s">
        <v>117</v>
      </c>
    </row>
    <row r="1880" spans="1:15" hidden="1" x14ac:dyDescent="0.35">
      <c r="A1880" t="s">
        <v>33</v>
      </c>
      <c r="B1880">
        <v>2020</v>
      </c>
      <c r="C1880" t="s">
        <v>40</v>
      </c>
      <c r="D1880" s="29">
        <v>44013</v>
      </c>
      <c r="E1880" t="s">
        <v>82</v>
      </c>
      <c r="F1880">
        <v>436.5</v>
      </c>
      <c r="G1880">
        <v>150.80000000000001</v>
      </c>
      <c r="H1880">
        <v>436.5</v>
      </c>
      <c r="I1880">
        <v>150.80000000000001</v>
      </c>
      <c r="J1880">
        <v>0</v>
      </c>
      <c r="K1880">
        <v>0</v>
      </c>
      <c r="L1880" t="s">
        <v>115</v>
      </c>
      <c r="M1880" t="s">
        <v>116</v>
      </c>
      <c r="N1880">
        <v>7</v>
      </c>
      <c r="O1880" t="s">
        <v>117</v>
      </c>
    </row>
    <row r="1881" spans="1:15" hidden="1" x14ac:dyDescent="0.35">
      <c r="A1881" t="s">
        <v>33</v>
      </c>
      <c r="B1881">
        <v>2020</v>
      </c>
      <c r="C1881" t="s">
        <v>40</v>
      </c>
      <c r="D1881" s="29">
        <v>44013</v>
      </c>
      <c r="E1881" t="s">
        <v>83</v>
      </c>
      <c r="F1881">
        <v>619</v>
      </c>
      <c r="G1881">
        <v>150.80000000000001</v>
      </c>
      <c r="H1881">
        <v>619</v>
      </c>
      <c r="I1881">
        <v>150.80000000000001</v>
      </c>
      <c r="J1881">
        <v>0</v>
      </c>
      <c r="K1881">
        <v>0</v>
      </c>
      <c r="L1881" t="s">
        <v>115</v>
      </c>
      <c r="M1881" t="s">
        <v>116</v>
      </c>
      <c r="N1881">
        <v>7</v>
      </c>
      <c r="O1881" t="s">
        <v>117</v>
      </c>
    </row>
    <row r="1882" spans="1:15" hidden="1" x14ac:dyDescent="0.35">
      <c r="A1882" t="s">
        <v>33</v>
      </c>
      <c r="B1882">
        <v>2020</v>
      </c>
      <c r="C1882" t="s">
        <v>40</v>
      </c>
      <c r="D1882" s="29">
        <v>44013</v>
      </c>
      <c r="E1882" t="s">
        <v>84</v>
      </c>
      <c r="F1882">
        <v>282.39999999999998</v>
      </c>
      <c r="G1882">
        <v>150.80000000000001</v>
      </c>
      <c r="H1882">
        <v>282.39999999999998</v>
      </c>
      <c r="I1882">
        <v>150.80000000000001</v>
      </c>
      <c r="J1882">
        <v>0</v>
      </c>
      <c r="K1882">
        <v>0</v>
      </c>
      <c r="L1882" t="s">
        <v>115</v>
      </c>
      <c r="M1882" t="s">
        <v>116</v>
      </c>
      <c r="N1882">
        <v>7</v>
      </c>
      <c r="O1882" t="s">
        <v>117</v>
      </c>
    </row>
    <row r="1883" spans="1:15" hidden="1" x14ac:dyDescent="0.35">
      <c r="A1883" t="s">
        <v>33</v>
      </c>
      <c r="B1883">
        <v>2020</v>
      </c>
      <c r="C1883" t="s">
        <v>40</v>
      </c>
      <c r="D1883" s="29">
        <v>44013</v>
      </c>
      <c r="E1883" t="s">
        <v>21</v>
      </c>
      <c r="F1883">
        <v>137.1</v>
      </c>
      <c r="G1883">
        <v>150.80000000000001</v>
      </c>
      <c r="H1883">
        <v>137.1</v>
      </c>
      <c r="I1883">
        <v>150.80000000000001</v>
      </c>
      <c r="J1883">
        <v>0</v>
      </c>
      <c r="K1883">
        <v>0</v>
      </c>
      <c r="L1883" t="s">
        <v>115</v>
      </c>
      <c r="M1883" t="s">
        <v>116</v>
      </c>
      <c r="N1883">
        <v>7</v>
      </c>
      <c r="O1883" t="s">
        <v>117</v>
      </c>
    </row>
    <row r="1884" spans="1:15" hidden="1" x14ac:dyDescent="0.35">
      <c r="A1884" t="s">
        <v>33</v>
      </c>
      <c r="B1884">
        <v>2020</v>
      </c>
      <c r="C1884" t="s">
        <v>40</v>
      </c>
      <c r="D1884" s="29">
        <v>44013</v>
      </c>
      <c r="E1884" t="s">
        <v>23</v>
      </c>
      <c r="F1884">
        <v>148.1</v>
      </c>
      <c r="G1884">
        <v>150.80000000000001</v>
      </c>
      <c r="H1884">
        <v>148.1</v>
      </c>
      <c r="I1884">
        <v>150.80000000000001</v>
      </c>
      <c r="J1884">
        <v>0</v>
      </c>
      <c r="K1884">
        <v>0</v>
      </c>
      <c r="L1884" t="s">
        <v>115</v>
      </c>
      <c r="M1884" t="s">
        <v>116</v>
      </c>
      <c r="N1884">
        <v>7</v>
      </c>
      <c r="O1884" t="s">
        <v>117</v>
      </c>
    </row>
    <row r="1885" spans="1:15" hidden="1" x14ac:dyDescent="0.35">
      <c r="A1885" t="s">
        <v>34</v>
      </c>
      <c r="B1885">
        <v>2020</v>
      </c>
      <c r="C1885" t="s">
        <v>40</v>
      </c>
      <c r="D1885" s="29">
        <v>44013</v>
      </c>
      <c r="E1885" t="s">
        <v>75</v>
      </c>
      <c r="F1885">
        <v>1827.4</v>
      </c>
      <c r="G1885">
        <v>151.80000000000001</v>
      </c>
      <c r="H1885">
        <v>1827.4</v>
      </c>
      <c r="I1885">
        <v>151.80000000000001</v>
      </c>
      <c r="J1885">
        <v>0</v>
      </c>
      <c r="K1885">
        <v>0</v>
      </c>
      <c r="L1885" t="s">
        <v>115</v>
      </c>
      <c r="M1885" t="s">
        <v>116</v>
      </c>
      <c r="N1885">
        <v>7</v>
      </c>
      <c r="O1885" t="s">
        <v>117</v>
      </c>
    </row>
    <row r="1886" spans="1:15" hidden="1" x14ac:dyDescent="0.35">
      <c r="A1886" t="s">
        <v>34</v>
      </c>
      <c r="B1886">
        <v>2020</v>
      </c>
      <c r="C1886" t="s">
        <v>40</v>
      </c>
      <c r="D1886" s="29">
        <v>44013</v>
      </c>
      <c r="E1886" t="s">
        <v>17</v>
      </c>
      <c r="F1886">
        <v>448.29999999999995</v>
      </c>
      <c r="G1886">
        <v>151.80000000000001</v>
      </c>
      <c r="H1886">
        <v>448.29999999999995</v>
      </c>
      <c r="I1886">
        <v>151.80000000000001</v>
      </c>
      <c r="J1886">
        <v>0</v>
      </c>
      <c r="K1886">
        <v>0</v>
      </c>
      <c r="L1886" t="s">
        <v>115</v>
      </c>
      <c r="M1886" t="s">
        <v>116</v>
      </c>
      <c r="N1886">
        <v>7</v>
      </c>
      <c r="O1886" t="s">
        <v>117</v>
      </c>
    </row>
    <row r="1887" spans="1:15" hidden="1" x14ac:dyDescent="0.35">
      <c r="A1887" t="s">
        <v>34</v>
      </c>
      <c r="B1887">
        <v>2020</v>
      </c>
      <c r="C1887" t="s">
        <v>40</v>
      </c>
      <c r="D1887" s="29">
        <v>44013</v>
      </c>
      <c r="E1887" t="s">
        <v>82</v>
      </c>
      <c r="F1887">
        <v>446.1</v>
      </c>
      <c r="G1887">
        <v>151.80000000000001</v>
      </c>
      <c r="H1887">
        <v>446.1</v>
      </c>
      <c r="I1887">
        <v>151.80000000000001</v>
      </c>
      <c r="J1887">
        <v>0</v>
      </c>
      <c r="K1887">
        <v>0</v>
      </c>
      <c r="L1887" t="s">
        <v>115</v>
      </c>
      <c r="M1887" t="s">
        <v>116</v>
      </c>
      <c r="N1887">
        <v>7</v>
      </c>
      <c r="O1887" t="s">
        <v>117</v>
      </c>
    </row>
    <row r="1888" spans="1:15" hidden="1" x14ac:dyDescent="0.35">
      <c r="A1888" t="s">
        <v>34</v>
      </c>
      <c r="B1888">
        <v>2020</v>
      </c>
      <c r="C1888" t="s">
        <v>40</v>
      </c>
      <c r="D1888" s="29">
        <v>44013</v>
      </c>
      <c r="E1888" t="s">
        <v>83</v>
      </c>
      <c r="F1888">
        <v>622.79999999999995</v>
      </c>
      <c r="G1888">
        <v>151.80000000000001</v>
      </c>
      <c r="H1888">
        <v>622.79999999999995</v>
      </c>
      <c r="I1888">
        <v>151.80000000000001</v>
      </c>
      <c r="J1888">
        <v>0</v>
      </c>
      <c r="K1888">
        <v>0</v>
      </c>
      <c r="L1888" t="s">
        <v>115</v>
      </c>
      <c r="M1888" t="s">
        <v>116</v>
      </c>
      <c r="N1888">
        <v>7</v>
      </c>
      <c r="O1888" t="s">
        <v>117</v>
      </c>
    </row>
    <row r="1889" spans="1:15" hidden="1" x14ac:dyDescent="0.35">
      <c r="A1889" t="s">
        <v>34</v>
      </c>
      <c r="B1889">
        <v>2020</v>
      </c>
      <c r="C1889" t="s">
        <v>40</v>
      </c>
      <c r="D1889" s="29">
        <v>44013</v>
      </c>
      <c r="E1889" t="s">
        <v>84</v>
      </c>
      <c r="F1889">
        <v>293.39999999999998</v>
      </c>
      <c r="G1889">
        <v>151.80000000000001</v>
      </c>
      <c r="H1889">
        <v>293.39999999999998</v>
      </c>
      <c r="I1889">
        <v>151.80000000000001</v>
      </c>
      <c r="J1889">
        <v>0</v>
      </c>
      <c r="K1889">
        <v>0</v>
      </c>
      <c r="L1889" t="s">
        <v>115</v>
      </c>
      <c r="M1889" t="s">
        <v>116</v>
      </c>
      <c r="N1889">
        <v>7</v>
      </c>
      <c r="O1889" t="s">
        <v>117</v>
      </c>
    </row>
    <row r="1890" spans="1:15" hidden="1" x14ac:dyDescent="0.35">
      <c r="A1890" t="s">
        <v>34</v>
      </c>
      <c r="B1890">
        <v>2020</v>
      </c>
      <c r="C1890" t="s">
        <v>40</v>
      </c>
      <c r="D1890" s="29">
        <v>44013</v>
      </c>
      <c r="E1890" t="s">
        <v>21</v>
      </c>
      <c r="F1890">
        <v>141.9</v>
      </c>
      <c r="G1890">
        <v>151.80000000000001</v>
      </c>
      <c r="H1890">
        <v>141.9</v>
      </c>
      <c r="I1890">
        <v>151.80000000000001</v>
      </c>
      <c r="J1890">
        <v>0</v>
      </c>
      <c r="K1890">
        <v>0</v>
      </c>
      <c r="L1890" t="s">
        <v>115</v>
      </c>
      <c r="M1890" t="s">
        <v>116</v>
      </c>
      <c r="N1890">
        <v>7</v>
      </c>
      <c r="O1890" t="s">
        <v>117</v>
      </c>
    </row>
    <row r="1891" spans="1:15" hidden="1" x14ac:dyDescent="0.35">
      <c r="A1891" t="s">
        <v>34</v>
      </c>
      <c r="B1891">
        <v>2020</v>
      </c>
      <c r="C1891" t="s">
        <v>40</v>
      </c>
      <c r="D1891" s="29">
        <v>44013</v>
      </c>
      <c r="E1891" t="s">
        <v>23</v>
      </c>
      <c r="F1891">
        <v>154.4</v>
      </c>
      <c r="G1891">
        <v>151.80000000000001</v>
      </c>
      <c r="H1891">
        <v>154.4</v>
      </c>
      <c r="I1891">
        <v>151.80000000000001</v>
      </c>
      <c r="J1891">
        <v>0</v>
      </c>
      <c r="K1891">
        <v>0</v>
      </c>
      <c r="L1891" t="s">
        <v>115</v>
      </c>
      <c r="M1891" t="s">
        <v>116</v>
      </c>
      <c r="N1891">
        <v>7</v>
      </c>
      <c r="O1891" t="s">
        <v>117</v>
      </c>
    </row>
    <row r="1892" spans="1:15" hidden="1" x14ac:dyDescent="0.35">
      <c r="A1892" t="s">
        <v>34</v>
      </c>
      <c r="B1892">
        <v>2020</v>
      </c>
      <c r="C1892" t="s">
        <v>41</v>
      </c>
      <c r="D1892" s="29">
        <v>44044</v>
      </c>
      <c r="E1892" t="s">
        <v>23</v>
      </c>
      <c r="F1892">
        <v>155</v>
      </c>
      <c r="G1892">
        <v>153.9</v>
      </c>
      <c r="H1892">
        <v>154.4</v>
      </c>
      <c r="I1892">
        <v>151.80000000000001</v>
      </c>
      <c r="J1892">
        <v>0.38860103626942638</v>
      </c>
      <c r="K1892">
        <v>1.3833992094861622</v>
      </c>
      <c r="L1892" t="s">
        <v>115</v>
      </c>
      <c r="M1892" t="s">
        <v>116</v>
      </c>
      <c r="N1892">
        <v>8</v>
      </c>
      <c r="O1892" t="s">
        <v>129</v>
      </c>
    </row>
    <row r="1893" spans="1:15" hidden="1" x14ac:dyDescent="0.35">
      <c r="A1893" t="s">
        <v>34</v>
      </c>
      <c r="B1893">
        <v>2020</v>
      </c>
      <c r="C1893" t="s">
        <v>41</v>
      </c>
      <c r="D1893" s="29">
        <v>44044</v>
      </c>
      <c r="E1893" t="s">
        <v>21</v>
      </c>
      <c r="F1893">
        <v>143</v>
      </c>
      <c r="G1893">
        <v>153.9</v>
      </c>
      <c r="H1893">
        <v>141.9</v>
      </c>
      <c r="I1893">
        <v>151.80000000000001</v>
      </c>
      <c r="J1893">
        <v>0.77519379844960845</v>
      </c>
      <c r="K1893">
        <v>1.3833992094861622</v>
      </c>
      <c r="L1893" t="s">
        <v>115</v>
      </c>
      <c r="M1893" t="s">
        <v>116</v>
      </c>
      <c r="N1893">
        <v>8</v>
      </c>
      <c r="O1893" t="s">
        <v>129</v>
      </c>
    </row>
    <row r="1894" spans="1:15" hidden="1" x14ac:dyDescent="0.35">
      <c r="A1894" t="s">
        <v>34</v>
      </c>
      <c r="B1894">
        <v>2020</v>
      </c>
      <c r="C1894" t="s">
        <v>41</v>
      </c>
      <c r="D1894" s="29">
        <v>44044</v>
      </c>
      <c r="E1894" t="s">
        <v>84</v>
      </c>
      <c r="F1894">
        <v>297.39999999999998</v>
      </c>
      <c r="G1894">
        <v>153.9</v>
      </c>
      <c r="H1894">
        <v>293.39999999999998</v>
      </c>
      <c r="I1894">
        <v>151.80000000000001</v>
      </c>
      <c r="J1894">
        <v>1.36332651670075</v>
      </c>
      <c r="K1894">
        <v>1.3833992094861622</v>
      </c>
      <c r="L1894" t="s">
        <v>115</v>
      </c>
      <c r="M1894" t="s">
        <v>116</v>
      </c>
      <c r="N1894">
        <v>8</v>
      </c>
      <c r="O1894" t="s">
        <v>129</v>
      </c>
    </row>
    <row r="1895" spans="1:15" hidden="1" x14ac:dyDescent="0.35">
      <c r="A1895" t="s">
        <v>34</v>
      </c>
      <c r="B1895">
        <v>2020</v>
      </c>
      <c r="C1895" t="s">
        <v>41</v>
      </c>
      <c r="D1895" s="29">
        <v>44044</v>
      </c>
      <c r="E1895" t="s">
        <v>83</v>
      </c>
      <c r="F1895">
        <v>623.5</v>
      </c>
      <c r="G1895">
        <v>153.9</v>
      </c>
      <c r="H1895">
        <v>622.79999999999995</v>
      </c>
      <c r="I1895">
        <v>151.80000000000001</v>
      </c>
      <c r="J1895">
        <v>0.11239563262685381</v>
      </c>
      <c r="K1895">
        <v>1.3833992094861622</v>
      </c>
      <c r="L1895" t="s">
        <v>115</v>
      </c>
      <c r="M1895" t="s">
        <v>116</v>
      </c>
      <c r="N1895">
        <v>8</v>
      </c>
      <c r="O1895" t="s">
        <v>129</v>
      </c>
    </row>
    <row r="1896" spans="1:15" hidden="1" x14ac:dyDescent="0.35">
      <c r="A1896" t="s">
        <v>34</v>
      </c>
      <c r="B1896">
        <v>2020</v>
      </c>
      <c r="C1896" t="s">
        <v>41</v>
      </c>
      <c r="D1896" s="29">
        <v>44044</v>
      </c>
      <c r="E1896" t="s">
        <v>82</v>
      </c>
      <c r="F1896">
        <v>452.5</v>
      </c>
      <c r="G1896">
        <v>153.9</v>
      </c>
      <c r="H1896">
        <v>446.1</v>
      </c>
      <c r="I1896">
        <v>151.80000000000001</v>
      </c>
      <c r="J1896">
        <v>1.4346559067473608</v>
      </c>
      <c r="K1896">
        <v>1.3833992094861622</v>
      </c>
      <c r="L1896" t="s">
        <v>115</v>
      </c>
      <c r="M1896" t="s">
        <v>116</v>
      </c>
      <c r="N1896">
        <v>8</v>
      </c>
      <c r="O1896" t="s">
        <v>129</v>
      </c>
    </row>
    <row r="1897" spans="1:15" hidden="1" x14ac:dyDescent="0.35">
      <c r="A1897" t="s">
        <v>34</v>
      </c>
      <c r="B1897">
        <v>2020</v>
      </c>
      <c r="C1897" t="s">
        <v>41</v>
      </c>
      <c r="D1897" s="29">
        <v>44044</v>
      </c>
      <c r="E1897" t="s">
        <v>17</v>
      </c>
      <c r="F1897">
        <v>448.2</v>
      </c>
      <c r="G1897">
        <v>153.9</v>
      </c>
      <c r="H1897">
        <v>448.29999999999995</v>
      </c>
      <c r="I1897">
        <v>151.80000000000001</v>
      </c>
      <c r="J1897">
        <v>-2.2306491188928378E-2</v>
      </c>
      <c r="K1897">
        <v>1.3833992094861622</v>
      </c>
      <c r="L1897" t="s">
        <v>115</v>
      </c>
      <c r="M1897" t="s">
        <v>116</v>
      </c>
      <c r="N1897">
        <v>8</v>
      </c>
      <c r="O1897" t="s">
        <v>129</v>
      </c>
    </row>
    <row r="1898" spans="1:15" hidden="1" x14ac:dyDescent="0.35">
      <c r="A1898" t="s">
        <v>34</v>
      </c>
      <c r="B1898">
        <v>2020</v>
      </c>
      <c r="C1898" t="s">
        <v>41</v>
      </c>
      <c r="D1898" s="29">
        <v>44044</v>
      </c>
      <c r="E1898" t="s">
        <v>75</v>
      </c>
      <c r="F1898">
        <v>1854.6</v>
      </c>
      <c r="G1898">
        <v>153.9</v>
      </c>
      <c r="H1898">
        <v>1827.4</v>
      </c>
      <c r="I1898">
        <v>151.80000000000001</v>
      </c>
      <c r="J1898">
        <v>1.4884535405494044</v>
      </c>
      <c r="K1898">
        <v>1.3833992094861622</v>
      </c>
      <c r="L1898" t="s">
        <v>115</v>
      </c>
      <c r="M1898" t="s">
        <v>116</v>
      </c>
      <c r="N1898">
        <v>8</v>
      </c>
      <c r="O1898" t="s">
        <v>129</v>
      </c>
    </row>
    <row r="1899" spans="1:15" hidden="1" x14ac:dyDescent="0.35">
      <c r="A1899" t="s">
        <v>33</v>
      </c>
      <c r="B1899">
        <v>2020</v>
      </c>
      <c r="C1899" t="s">
        <v>41</v>
      </c>
      <c r="D1899" s="29">
        <v>44044</v>
      </c>
      <c r="E1899" t="s">
        <v>17</v>
      </c>
      <c r="F1899">
        <v>433</v>
      </c>
      <c r="G1899">
        <v>152.9</v>
      </c>
      <c r="H1899">
        <v>432.9</v>
      </c>
      <c r="I1899">
        <v>150.80000000000001</v>
      </c>
      <c r="J1899">
        <v>2.3100023100028354E-2</v>
      </c>
      <c r="K1899">
        <v>1.3925729442970782</v>
      </c>
      <c r="L1899" t="s">
        <v>115</v>
      </c>
      <c r="M1899" t="s">
        <v>116</v>
      </c>
      <c r="N1899">
        <v>8</v>
      </c>
      <c r="O1899" t="s">
        <v>129</v>
      </c>
    </row>
    <row r="1900" spans="1:15" hidden="1" x14ac:dyDescent="0.35">
      <c r="A1900" t="s">
        <v>33</v>
      </c>
      <c r="B1900">
        <v>2020</v>
      </c>
      <c r="C1900" t="s">
        <v>41</v>
      </c>
      <c r="D1900" s="29">
        <v>44044</v>
      </c>
      <c r="E1900" t="s">
        <v>82</v>
      </c>
      <c r="F1900">
        <v>444.9</v>
      </c>
      <c r="G1900">
        <v>152.9</v>
      </c>
      <c r="H1900">
        <v>436.5</v>
      </c>
      <c r="I1900">
        <v>150.80000000000001</v>
      </c>
      <c r="J1900">
        <v>1.9243986254295482</v>
      </c>
      <c r="K1900">
        <v>1.3925729442970782</v>
      </c>
      <c r="L1900" t="s">
        <v>115</v>
      </c>
      <c r="M1900" t="s">
        <v>116</v>
      </c>
      <c r="N1900">
        <v>8</v>
      </c>
      <c r="O1900" t="s">
        <v>129</v>
      </c>
    </row>
    <row r="1901" spans="1:15" hidden="1" x14ac:dyDescent="0.35">
      <c r="A1901" t="s">
        <v>33</v>
      </c>
      <c r="B1901">
        <v>2020</v>
      </c>
      <c r="C1901" t="s">
        <v>41</v>
      </c>
      <c r="D1901" s="29">
        <v>44044</v>
      </c>
      <c r="E1901" t="s">
        <v>83</v>
      </c>
      <c r="F1901">
        <v>620.09999999999991</v>
      </c>
      <c r="G1901">
        <v>152.9</v>
      </c>
      <c r="H1901">
        <v>619</v>
      </c>
      <c r="I1901">
        <v>150.80000000000001</v>
      </c>
      <c r="J1901">
        <v>0.17770597738286092</v>
      </c>
      <c r="K1901">
        <v>1.3925729442970782</v>
      </c>
      <c r="L1901" t="s">
        <v>115</v>
      </c>
      <c r="M1901" t="s">
        <v>116</v>
      </c>
      <c r="N1901">
        <v>8</v>
      </c>
      <c r="O1901" t="s">
        <v>129</v>
      </c>
    </row>
    <row r="1902" spans="1:15" hidden="1" x14ac:dyDescent="0.35">
      <c r="A1902" t="s">
        <v>33</v>
      </c>
      <c r="B1902">
        <v>2020</v>
      </c>
      <c r="C1902" t="s">
        <v>41</v>
      </c>
      <c r="D1902" s="29">
        <v>44044</v>
      </c>
      <c r="E1902" t="s">
        <v>84</v>
      </c>
      <c r="F1902">
        <v>289.3</v>
      </c>
      <c r="G1902">
        <v>152.9</v>
      </c>
      <c r="H1902">
        <v>282.39999999999998</v>
      </c>
      <c r="I1902">
        <v>150.80000000000001</v>
      </c>
      <c r="J1902">
        <v>2.4433427762039783</v>
      </c>
      <c r="K1902">
        <v>1.3925729442970782</v>
      </c>
      <c r="L1902" t="s">
        <v>115</v>
      </c>
      <c r="M1902" t="s">
        <v>116</v>
      </c>
      <c r="N1902">
        <v>8</v>
      </c>
      <c r="O1902" t="s">
        <v>129</v>
      </c>
    </row>
    <row r="1903" spans="1:15" hidden="1" x14ac:dyDescent="0.35">
      <c r="A1903" t="s">
        <v>33</v>
      </c>
      <c r="B1903">
        <v>2020</v>
      </c>
      <c r="C1903" t="s">
        <v>41</v>
      </c>
      <c r="D1903" s="29">
        <v>44044</v>
      </c>
      <c r="E1903" t="s">
        <v>21</v>
      </c>
      <c r="F1903">
        <v>138.30000000000001</v>
      </c>
      <c r="G1903">
        <v>152.9</v>
      </c>
      <c r="H1903">
        <v>137.1</v>
      </c>
      <c r="I1903">
        <v>150.80000000000001</v>
      </c>
      <c r="J1903">
        <v>0.87527352297594241</v>
      </c>
      <c r="K1903">
        <v>1.3925729442970782</v>
      </c>
      <c r="L1903" t="s">
        <v>115</v>
      </c>
      <c r="M1903" t="s">
        <v>116</v>
      </c>
      <c r="N1903">
        <v>8</v>
      </c>
      <c r="O1903" t="s">
        <v>129</v>
      </c>
    </row>
    <row r="1904" spans="1:15" hidden="1" x14ac:dyDescent="0.35">
      <c r="A1904" t="s">
        <v>33</v>
      </c>
      <c r="B1904">
        <v>2020</v>
      </c>
      <c r="C1904" t="s">
        <v>41</v>
      </c>
      <c r="D1904" s="29">
        <v>44044</v>
      </c>
      <c r="E1904" t="s">
        <v>23</v>
      </c>
      <c r="F1904">
        <v>148.69999999999999</v>
      </c>
      <c r="G1904">
        <v>152.9</v>
      </c>
      <c r="H1904">
        <v>148.1</v>
      </c>
      <c r="I1904">
        <v>150.80000000000001</v>
      </c>
      <c r="J1904">
        <v>0.40513166779202858</v>
      </c>
      <c r="K1904">
        <v>1.3925729442970782</v>
      </c>
      <c r="L1904" t="s">
        <v>115</v>
      </c>
      <c r="M1904" t="s">
        <v>116</v>
      </c>
      <c r="N1904">
        <v>8</v>
      </c>
      <c r="O1904" t="s">
        <v>129</v>
      </c>
    </row>
    <row r="1905" spans="1:15" hidden="1" x14ac:dyDescent="0.35">
      <c r="A1905" t="s">
        <v>33</v>
      </c>
      <c r="B1905">
        <v>2020</v>
      </c>
      <c r="C1905" t="s">
        <v>41</v>
      </c>
      <c r="D1905" s="29">
        <v>44044</v>
      </c>
      <c r="E1905" t="s">
        <v>75</v>
      </c>
      <c r="F1905">
        <v>1888.3999999999999</v>
      </c>
      <c r="G1905">
        <v>152.9</v>
      </c>
      <c r="H1905">
        <v>1859.3999999999999</v>
      </c>
      <c r="I1905">
        <v>150.80000000000001</v>
      </c>
      <c r="J1905">
        <v>1.5596428955577069</v>
      </c>
      <c r="K1905">
        <v>1.3925729442970782</v>
      </c>
      <c r="L1905" t="s">
        <v>115</v>
      </c>
      <c r="M1905" t="s">
        <v>116</v>
      </c>
      <c r="N1905">
        <v>8</v>
      </c>
      <c r="O1905" t="s">
        <v>129</v>
      </c>
    </row>
    <row r="1906" spans="1:15" hidden="1" x14ac:dyDescent="0.35">
      <c r="A1906" t="s">
        <v>30</v>
      </c>
      <c r="B1906">
        <v>2020</v>
      </c>
      <c r="C1906" t="s">
        <v>41</v>
      </c>
      <c r="D1906" s="29">
        <v>44044</v>
      </c>
      <c r="E1906" t="s">
        <v>17</v>
      </c>
      <c r="F1906">
        <v>458.7</v>
      </c>
      <c r="G1906">
        <v>154.69999999999999</v>
      </c>
      <c r="H1906">
        <v>458.79999999999995</v>
      </c>
      <c r="I1906">
        <v>152.69999999999999</v>
      </c>
      <c r="J1906">
        <v>-2.1795989537917591E-2</v>
      </c>
      <c r="K1906">
        <v>1.3097576948264573</v>
      </c>
      <c r="L1906" t="s">
        <v>115</v>
      </c>
      <c r="M1906" t="s">
        <v>116</v>
      </c>
      <c r="N1906">
        <v>8</v>
      </c>
      <c r="O1906" t="s">
        <v>129</v>
      </c>
    </row>
    <row r="1907" spans="1:15" hidden="1" x14ac:dyDescent="0.35">
      <c r="A1907" t="s">
        <v>30</v>
      </c>
      <c r="B1907">
        <v>2020</v>
      </c>
      <c r="C1907" t="s">
        <v>41</v>
      </c>
      <c r="D1907" s="29">
        <v>44044</v>
      </c>
      <c r="E1907" t="s">
        <v>82</v>
      </c>
      <c r="F1907">
        <v>461.8</v>
      </c>
      <c r="G1907">
        <v>154.69999999999999</v>
      </c>
      <c r="H1907">
        <v>457.90000000000003</v>
      </c>
      <c r="I1907">
        <v>152.69999999999999</v>
      </c>
      <c r="J1907">
        <v>0.85171434811093616</v>
      </c>
      <c r="K1907">
        <v>1.3097576948264573</v>
      </c>
      <c r="L1907" t="s">
        <v>115</v>
      </c>
      <c r="M1907" t="s">
        <v>116</v>
      </c>
      <c r="N1907">
        <v>8</v>
      </c>
      <c r="O1907" t="s">
        <v>129</v>
      </c>
    </row>
    <row r="1908" spans="1:15" hidden="1" x14ac:dyDescent="0.35">
      <c r="A1908" t="s">
        <v>30</v>
      </c>
      <c r="B1908">
        <v>2020</v>
      </c>
      <c r="C1908" t="s">
        <v>41</v>
      </c>
      <c r="D1908" s="29">
        <v>44044</v>
      </c>
      <c r="E1908" t="s">
        <v>83</v>
      </c>
      <c r="F1908">
        <v>630.19999999999993</v>
      </c>
      <c r="G1908">
        <v>154.69999999999999</v>
      </c>
      <c r="H1908">
        <v>628.9</v>
      </c>
      <c r="I1908">
        <v>152.69999999999999</v>
      </c>
      <c r="J1908">
        <v>0.20671012879630379</v>
      </c>
      <c r="K1908">
        <v>1.3097576948264573</v>
      </c>
      <c r="L1908" t="s">
        <v>115</v>
      </c>
      <c r="M1908" t="s">
        <v>116</v>
      </c>
      <c r="N1908">
        <v>8</v>
      </c>
      <c r="O1908" t="s">
        <v>129</v>
      </c>
    </row>
    <row r="1909" spans="1:15" hidden="1" x14ac:dyDescent="0.35">
      <c r="A1909" t="s">
        <v>30</v>
      </c>
      <c r="B1909">
        <v>2020</v>
      </c>
      <c r="C1909" t="s">
        <v>41</v>
      </c>
      <c r="D1909" s="29">
        <v>44044</v>
      </c>
      <c r="E1909" t="s">
        <v>84</v>
      </c>
      <c r="F1909">
        <v>304.89999999999998</v>
      </c>
      <c r="G1909">
        <v>154.69999999999999</v>
      </c>
      <c r="H1909">
        <v>303.39999999999998</v>
      </c>
      <c r="I1909">
        <v>152.69999999999999</v>
      </c>
      <c r="J1909">
        <v>0.49439683586025052</v>
      </c>
      <c r="K1909">
        <v>1.3097576948264573</v>
      </c>
      <c r="L1909" t="s">
        <v>115</v>
      </c>
      <c r="M1909" t="s">
        <v>116</v>
      </c>
      <c r="N1909">
        <v>8</v>
      </c>
      <c r="O1909" t="s">
        <v>129</v>
      </c>
    </row>
    <row r="1910" spans="1:15" hidden="1" x14ac:dyDescent="0.35">
      <c r="A1910" t="s">
        <v>30</v>
      </c>
      <c r="B1910">
        <v>2020</v>
      </c>
      <c r="C1910" t="s">
        <v>41</v>
      </c>
      <c r="D1910" s="29">
        <v>44044</v>
      </c>
      <c r="E1910" t="s">
        <v>21</v>
      </c>
      <c r="F1910">
        <v>145.80000000000001</v>
      </c>
      <c r="G1910">
        <v>154.69999999999999</v>
      </c>
      <c r="H1910">
        <v>144.9</v>
      </c>
      <c r="I1910">
        <v>152.69999999999999</v>
      </c>
      <c r="J1910">
        <v>0.62111801242236409</v>
      </c>
      <c r="K1910">
        <v>1.3097576948264573</v>
      </c>
      <c r="L1910" t="s">
        <v>115</v>
      </c>
      <c r="M1910" t="s">
        <v>116</v>
      </c>
      <c r="N1910">
        <v>8</v>
      </c>
      <c r="O1910" t="s">
        <v>129</v>
      </c>
    </row>
    <row r="1911" spans="1:15" hidden="1" x14ac:dyDescent="0.35">
      <c r="A1911" t="s">
        <v>30</v>
      </c>
      <c r="B1911">
        <v>2020</v>
      </c>
      <c r="C1911" t="s">
        <v>41</v>
      </c>
      <c r="D1911" s="29">
        <v>44044</v>
      </c>
      <c r="E1911" t="s">
        <v>23</v>
      </c>
      <c r="F1911">
        <v>158.80000000000001</v>
      </c>
      <c r="G1911">
        <v>154.69999999999999</v>
      </c>
      <c r="H1911">
        <v>158.19999999999999</v>
      </c>
      <c r="I1911">
        <v>152.69999999999999</v>
      </c>
      <c r="J1911">
        <v>0.37926675094818124</v>
      </c>
      <c r="K1911">
        <v>1.3097576948264573</v>
      </c>
      <c r="L1911" t="s">
        <v>115</v>
      </c>
      <c r="M1911" t="s">
        <v>116</v>
      </c>
      <c r="N1911">
        <v>8</v>
      </c>
      <c r="O1911" t="s">
        <v>129</v>
      </c>
    </row>
    <row r="1912" spans="1:15" hidden="1" x14ac:dyDescent="0.35">
      <c r="A1912" t="s">
        <v>30</v>
      </c>
      <c r="B1912">
        <v>2020</v>
      </c>
      <c r="C1912" t="s">
        <v>41</v>
      </c>
      <c r="D1912" s="29">
        <v>44044</v>
      </c>
      <c r="E1912" t="s">
        <v>75</v>
      </c>
      <c r="F1912">
        <v>1835.1</v>
      </c>
      <c r="G1912">
        <v>154.69999999999999</v>
      </c>
      <c r="H1912">
        <v>1808.9</v>
      </c>
      <c r="I1912">
        <v>152.69999999999999</v>
      </c>
      <c r="J1912">
        <v>1.4483940516335794</v>
      </c>
      <c r="K1912">
        <v>1.3097576948264573</v>
      </c>
      <c r="L1912" t="s">
        <v>115</v>
      </c>
      <c r="M1912" t="s">
        <v>116</v>
      </c>
      <c r="N1912">
        <v>8</v>
      </c>
      <c r="O1912" t="s">
        <v>129</v>
      </c>
    </row>
    <row r="1913" spans="1:15" hidden="1" x14ac:dyDescent="0.35">
      <c r="A1913" t="s">
        <v>34</v>
      </c>
      <c r="B1913">
        <v>2020</v>
      </c>
      <c r="C1913" t="s">
        <v>42</v>
      </c>
      <c r="D1913" s="29">
        <v>44075</v>
      </c>
      <c r="E1913" t="s">
        <v>23</v>
      </c>
      <c r="F1913">
        <v>155.6</v>
      </c>
      <c r="G1913">
        <v>154.69999999999999</v>
      </c>
      <c r="H1913">
        <v>155</v>
      </c>
      <c r="I1913">
        <v>153.9</v>
      </c>
      <c r="J1913">
        <v>0.38709677419354471</v>
      </c>
      <c r="K1913">
        <v>0.51981806367770167</v>
      </c>
      <c r="L1913" t="s">
        <v>115</v>
      </c>
      <c r="M1913" t="s">
        <v>116</v>
      </c>
      <c r="N1913">
        <v>9</v>
      </c>
      <c r="O1913" t="s">
        <v>119</v>
      </c>
    </row>
    <row r="1914" spans="1:15" hidden="1" x14ac:dyDescent="0.35">
      <c r="A1914" t="s">
        <v>34</v>
      </c>
      <c r="B1914">
        <v>2020</v>
      </c>
      <c r="C1914" t="s">
        <v>42</v>
      </c>
      <c r="D1914" s="29">
        <v>44075</v>
      </c>
      <c r="E1914" t="s">
        <v>21</v>
      </c>
      <c r="F1914">
        <v>142.9</v>
      </c>
      <c r="G1914">
        <v>154.69999999999999</v>
      </c>
      <c r="H1914">
        <v>143</v>
      </c>
      <c r="I1914">
        <v>153.9</v>
      </c>
      <c r="J1914">
        <v>-6.9930069930065952E-2</v>
      </c>
      <c r="K1914">
        <v>0.51981806367770167</v>
      </c>
      <c r="L1914" t="s">
        <v>115</v>
      </c>
      <c r="M1914" t="s">
        <v>116</v>
      </c>
      <c r="N1914">
        <v>9</v>
      </c>
      <c r="O1914" t="s">
        <v>119</v>
      </c>
    </row>
    <row r="1915" spans="1:15" hidden="1" x14ac:dyDescent="0.35">
      <c r="A1915" t="s">
        <v>34</v>
      </c>
      <c r="B1915">
        <v>2020</v>
      </c>
      <c r="C1915" t="s">
        <v>42</v>
      </c>
      <c r="D1915" s="29">
        <v>44075</v>
      </c>
      <c r="E1915" t="s">
        <v>84</v>
      </c>
      <c r="F1915">
        <v>298.7</v>
      </c>
      <c r="G1915">
        <v>154.69999999999999</v>
      </c>
      <c r="H1915">
        <v>297.39999999999998</v>
      </c>
      <c r="I1915">
        <v>153.9</v>
      </c>
      <c r="J1915">
        <v>0.43712172158709195</v>
      </c>
      <c r="K1915">
        <v>0.51981806367770167</v>
      </c>
      <c r="L1915" t="s">
        <v>115</v>
      </c>
      <c r="M1915" t="s">
        <v>116</v>
      </c>
      <c r="N1915">
        <v>9</v>
      </c>
      <c r="O1915" t="s">
        <v>119</v>
      </c>
    </row>
    <row r="1916" spans="1:15" hidden="1" x14ac:dyDescent="0.35">
      <c r="A1916" t="s">
        <v>34</v>
      </c>
      <c r="B1916">
        <v>2020</v>
      </c>
      <c r="C1916" t="s">
        <v>42</v>
      </c>
      <c r="D1916" s="29">
        <v>44075</v>
      </c>
      <c r="E1916" t="s">
        <v>83</v>
      </c>
      <c r="F1916">
        <v>631.6</v>
      </c>
      <c r="G1916">
        <v>154.69999999999999</v>
      </c>
      <c r="H1916">
        <v>623.5</v>
      </c>
      <c r="I1916">
        <v>153.9</v>
      </c>
      <c r="J1916">
        <v>1.2991178829190093</v>
      </c>
      <c r="K1916">
        <v>0.51981806367770167</v>
      </c>
      <c r="L1916" t="s">
        <v>115</v>
      </c>
      <c r="M1916" t="s">
        <v>116</v>
      </c>
      <c r="N1916">
        <v>9</v>
      </c>
      <c r="O1916" t="s">
        <v>119</v>
      </c>
    </row>
    <row r="1917" spans="1:15" hidden="1" x14ac:dyDescent="0.35">
      <c r="A1917" t="s">
        <v>34</v>
      </c>
      <c r="B1917">
        <v>2020</v>
      </c>
      <c r="C1917" t="s">
        <v>42</v>
      </c>
      <c r="D1917" s="29">
        <v>44075</v>
      </c>
      <c r="E1917" t="s">
        <v>82</v>
      </c>
      <c r="F1917">
        <v>453.4</v>
      </c>
      <c r="G1917">
        <v>154.69999999999999</v>
      </c>
      <c r="H1917">
        <v>452.5</v>
      </c>
      <c r="I1917">
        <v>153.9</v>
      </c>
      <c r="J1917">
        <v>0.19889502762430439</v>
      </c>
      <c r="K1917">
        <v>0.51981806367770167</v>
      </c>
      <c r="L1917" t="s">
        <v>115</v>
      </c>
      <c r="M1917" t="s">
        <v>116</v>
      </c>
      <c r="N1917">
        <v>9</v>
      </c>
      <c r="O1917" t="s">
        <v>119</v>
      </c>
    </row>
    <row r="1918" spans="1:15" hidden="1" x14ac:dyDescent="0.35">
      <c r="A1918" t="s">
        <v>34</v>
      </c>
      <c r="B1918">
        <v>2020</v>
      </c>
      <c r="C1918" t="s">
        <v>42</v>
      </c>
      <c r="D1918" s="29">
        <v>44075</v>
      </c>
      <c r="E1918" t="s">
        <v>17</v>
      </c>
      <c r="F1918">
        <v>449.70000000000005</v>
      </c>
      <c r="G1918">
        <v>154.69999999999999</v>
      </c>
      <c r="H1918">
        <v>448.2</v>
      </c>
      <c r="I1918">
        <v>153.9</v>
      </c>
      <c r="J1918">
        <v>0.33467202141902208</v>
      </c>
      <c r="K1918">
        <v>0.51981806367770167</v>
      </c>
      <c r="L1918" t="s">
        <v>115</v>
      </c>
      <c r="M1918" t="s">
        <v>116</v>
      </c>
      <c r="N1918">
        <v>9</v>
      </c>
      <c r="O1918" t="s">
        <v>119</v>
      </c>
    </row>
    <row r="1919" spans="1:15" hidden="1" x14ac:dyDescent="0.35">
      <c r="A1919" t="s">
        <v>34</v>
      </c>
      <c r="B1919">
        <v>2020</v>
      </c>
      <c r="C1919" t="s">
        <v>42</v>
      </c>
      <c r="D1919" s="29">
        <v>44075</v>
      </c>
      <c r="E1919" t="s">
        <v>75</v>
      </c>
      <c r="F1919">
        <v>1864.8</v>
      </c>
      <c r="G1919">
        <v>154.69999999999999</v>
      </c>
      <c r="H1919">
        <v>1854.6</v>
      </c>
      <c r="I1919">
        <v>153.9</v>
      </c>
      <c r="J1919">
        <v>0.54998382400517887</v>
      </c>
      <c r="K1919">
        <v>0.51981806367770167</v>
      </c>
      <c r="L1919" t="s">
        <v>115</v>
      </c>
      <c r="M1919" t="s">
        <v>116</v>
      </c>
      <c r="N1919">
        <v>9</v>
      </c>
      <c r="O1919" t="s">
        <v>119</v>
      </c>
    </row>
    <row r="1920" spans="1:15" hidden="1" x14ac:dyDescent="0.35">
      <c r="A1920" t="s">
        <v>33</v>
      </c>
      <c r="B1920">
        <v>2020</v>
      </c>
      <c r="C1920" t="s">
        <v>42</v>
      </c>
      <c r="D1920" s="29">
        <v>44075</v>
      </c>
      <c r="E1920" t="s">
        <v>17</v>
      </c>
      <c r="F1920">
        <v>434.6</v>
      </c>
      <c r="G1920">
        <v>154</v>
      </c>
      <c r="H1920">
        <v>433</v>
      </c>
      <c r="I1920">
        <v>152.9</v>
      </c>
      <c r="J1920">
        <v>0.36951501154734934</v>
      </c>
      <c r="K1920">
        <v>0.71942446043165087</v>
      </c>
      <c r="L1920" t="s">
        <v>115</v>
      </c>
      <c r="M1920" t="s">
        <v>116</v>
      </c>
      <c r="N1920">
        <v>9</v>
      </c>
      <c r="O1920" t="s">
        <v>119</v>
      </c>
    </row>
    <row r="1921" spans="1:15" hidden="1" x14ac:dyDescent="0.35">
      <c r="A1921" t="s">
        <v>33</v>
      </c>
      <c r="B1921">
        <v>2020</v>
      </c>
      <c r="C1921" t="s">
        <v>42</v>
      </c>
      <c r="D1921" s="29">
        <v>44075</v>
      </c>
      <c r="E1921" t="s">
        <v>82</v>
      </c>
      <c r="F1921">
        <v>446.29999999999995</v>
      </c>
      <c r="G1921">
        <v>154</v>
      </c>
      <c r="H1921">
        <v>444.9</v>
      </c>
      <c r="I1921">
        <v>152.9</v>
      </c>
      <c r="J1921">
        <v>0.3146774556079967</v>
      </c>
      <c r="K1921">
        <v>0.71942446043165087</v>
      </c>
      <c r="L1921" t="s">
        <v>115</v>
      </c>
      <c r="M1921" t="s">
        <v>116</v>
      </c>
      <c r="N1921">
        <v>9</v>
      </c>
      <c r="O1921" t="s">
        <v>119</v>
      </c>
    </row>
    <row r="1922" spans="1:15" hidden="1" x14ac:dyDescent="0.35">
      <c r="A1922" t="s">
        <v>33</v>
      </c>
      <c r="B1922">
        <v>2020</v>
      </c>
      <c r="C1922" t="s">
        <v>42</v>
      </c>
      <c r="D1922" s="29">
        <v>44075</v>
      </c>
      <c r="E1922" t="s">
        <v>83</v>
      </c>
      <c r="F1922">
        <v>628</v>
      </c>
      <c r="G1922">
        <v>154</v>
      </c>
      <c r="H1922">
        <v>620.09999999999991</v>
      </c>
      <c r="I1922">
        <v>152.9</v>
      </c>
      <c r="J1922">
        <v>1.2739880664409116</v>
      </c>
      <c r="K1922">
        <v>0.71942446043165087</v>
      </c>
      <c r="L1922" t="s">
        <v>115</v>
      </c>
      <c r="M1922" t="s">
        <v>116</v>
      </c>
      <c r="N1922">
        <v>9</v>
      </c>
      <c r="O1922" t="s">
        <v>119</v>
      </c>
    </row>
    <row r="1923" spans="1:15" hidden="1" x14ac:dyDescent="0.35">
      <c r="A1923" t="s">
        <v>33</v>
      </c>
      <c r="B1923">
        <v>2020</v>
      </c>
      <c r="C1923" t="s">
        <v>42</v>
      </c>
      <c r="D1923" s="29">
        <v>44075</v>
      </c>
      <c r="E1923" t="s">
        <v>84</v>
      </c>
      <c r="F1923">
        <v>291.39999999999998</v>
      </c>
      <c r="G1923">
        <v>154</v>
      </c>
      <c r="H1923">
        <v>289.3</v>
      </c>
      <c r="I1923">
        <v>152.9</v>
      </c>
      <c r="J1923">
        <v>0.72589007950223494</v>
      </c>
      <c r="K1923">
        <v>0.71942446043165087</v>
      </c>
      <c r="L1923" t="s">
        <v>115</v>
      </c>
      <c r="M1923" t="s">
        <v>116</v>
      </c>
      <c r="N1923">
        <v>9</v>
      </c>
      <c r="O1923" t="s">
        <v>119</v>
      </c>
    </row>
    <row r="1924" spans="1:15" hidden="1" x14ac:dyDescent="0.35">
      <c r="A1924" t="s">
        <v>33</v>
      </c>
      <c r="B1924">
        <v>2020</v>
      </c>
      <c r="C1924" t="s">
        <v>42</v>
      </c>
      <c r="D1924" s="29">
        <v>44075</v>
      </c>
      <c r="E1924" t="s">
        <v>21</v>
      </c>
      <c r="F1924">
        <v>137.19999999999999</v>
      </c>
      <c r="G1924">
        <v>154</v>
      </c>
      <c r="H1924">
        <v>138.30000000000001</v>
      </c>
      <c r="I1924">
        <v>152.9</v>
      </c>
      <c r="J1924">
        <v>-0.79537237888649504</v>
      </c>
      <c r="K1924">
        <v>0.71942446043165087</v>
      </c>
      <c r="L1924" t="s">
        <v>115</v>
      </c>
      <c r="M1924" t="s">
        <v>116</v>
      </c>
      <c r="N1924">
        <v>9</v>
      </c>
      <c r="O1924" t="s">
        <v>119</v>
      </c>
    </row>
    <row r="1925" spans="1:15" hidden="1" x14ac:dyDescent="0.35">
      <c r="A1925" t="s">
        <v>33</v>
      </c>
      <c r="B1925">
        <v>2020</v>
      </c>
      <c r="C1925" t="s">
        <v>42</v>
      </c>
      <c r="D1925" s="29">
        <v>44075</v>
      </c>
      <c r="E1925" t="s">
        <v>23</v>
      </c>
      <c r="F1925">
        <v>150</v>
      </c>
      <c r="G1925">
        <v>154</v>
      </c>
      <c r="H1925">
        <v>148.69999999999999</v>
      </c>
      <c r="I1925">
        <v>152.9</v>
      </c>
      <c r="J1925">
        <v>0.8742434431741839</v>
      </c>
      <c r="K1925">
        <v>0.71942446043165087</v>
      </c>
      <c r="L1925" t="s">
        <v>115</v>
      </c>
      <c r="M1925" t="s">
        <v>116</v>
      </c>
      <c r="N1925">
        <v>9</v>
      </c>
      <c r="O1925" t="s">
        <v>119</v>
      </c>
    </row>
    <row r="1926" spans="1:15" hidden="1" x14ac:dyDescent="0.35">
      <c r="A1926" t="s">
        <v>33</v>
      </c>
      <c r="B1926">
        <v>2020</v>
      </c>
      <c r="C1926" t="s">
        <v>42</v>
      </c>
      <c r="D1926" s="29">
        <v>44075</v>
      </c>
      <c r="E1926" t="s">
        <v>75</v>
      </c>
      <c r="F1926">
        <v>1903.9</v>
      </c>
      <c r="G1926">
        <v>154</v>
      </c>
      <c r="H1926">
        <v>1888.3999999999999</v>
      </c>
      <c r="I1926">
        <v>152.9</v>
      </c>
      <c r="J1926">
        <v>0.82080067782250732</v>
      </c>
      <c r="K1926">
        <v>0.71942446043165087</v>
      </c>
      <c r="L1926" t="s">
        <v>115</v>
      </c>
      <c r="M1926" t="s">
        <v>116</v>
      </c>
      <c r="N1926">
        <v>9</v>
      </c>
      <c r="O1926" t="s">
        <v>119</v>
      </c>
    </row>
    <row r="1927" spans="1:15" hidden="1" x14ac:dyDescent="0.35">
      <c r="A1927" t="s">
        <v>30</v>
      </c>
      <c r="B1927">
        <v>2020</v>
      </c>
      <c r="C1927" t="s">
        <v>42</v>
      </c>
      <c r="D1927" s="29">
        <v>44075</v>
      </c>
      <c r="E1927" t="s">
        <v>17</v>
      </c>
      <c r="F1927">
        <v>459.9</v>
      </c>
      <c r="G1927">
        <v>155.4</v>
      </c>
      <c r="H1927">
        <v>458.7</v>
      </c>
      <c r="I1927">
        <v>154.69999999999999</v>
      </c>
      <c r="J1927">
        <v>0.26160889470241744</v>
      </c>
      <c r="K1927">
        <v>0.45248868778281648</v>
      </c>
      <c r="L1927" t="s">
        <v>115</v>
      </c>
      <c r="M1927" t="s">
        <v>116</v>
      </c>
      <c r="N1927">
        <v>9</v>
      </c>
      <c r="O1927" t="s">
        <v>119</v>
      </c>
    </row>
    <row r="1928" spans="1:15" hidden="1" x14ac:dyDescent="0.35">
      <c r="A1928" t="s">
        <v>30</v>
      </c>
      <c r="B1928">
        <v>2020</v>
      </c>
      <c r="C1928" t="s">
        <v>42</v>
      </c>
      <c r="D1928" s="29">
        <v>44075</v>
      </c>
      <c r="E1928" t="s">
        <v>82</v>
      </c>
      <c r="F1928">
        <v>462</v>
      </c>
      <c r="G1928">
        <v>155.4</v>
      </c>
      <c r="H1928">
        <v>461.8</v>
      </c>
      <c r="I1928">
        <v>154.69999999999999</v>
      </c>
      <c r="J1928">
        <v>4.3308791684709531E-2</v>
      </c>
      <c r="K1928">
        <v>0.45248868778281648</v>
      </c>
      <c r="L1928" t="s">
        <v>115</v>
      </c>
      <c r="M1928" t="s">
        <v>116</v>
      </c>
      <c r="N1928">
        <v>9</v>
      </c>
      <c r="O1928" t="s">
        <v>119</v>
      </c>
    </row>
    <row r="1929" spans="1:15" hidden="1" x14ac:dyDescent="0.35">
      <c r="A1929" t="s">
        <v>30</v>
      </c>
      <c r="B1929">
        <v>2020</v>
      </c>
      <c r="C1929" t="s">
        <v>42</v>
      </c>
      <c r="D1929" s="29">
        <v>44075</v>
      </c>
      <c r="E1929" t="s">
        <v>83</v>
      </c>
      <c r="F1929">
        <v>638.5</v>
      </c>
      <c r="G1929">
        <v>155.4</v>
      </c>
      <c r="H1929">
        <v>630.19999999999993</v>
      </c>
      <c r="I1929">
        <v>154.69999999999999</v>
      </c>
      <c r="J1929">
        <v>1.317042208822607</v>
      </c>
      <c r="K1929">
        <v>0.45248868778281648</v>
      </c>
      <c r="L1929" t="s">
        <v>115</v>
      </c>
      <c r="M1929" t="s">
        <v>116</v>
      </c>
      <c r="N1929">
        <v>9</v>
      </c>
      <c r="O1929" t="s">
        <v>119</v>
      </c>
    </row>
    <row r="1930" spans="1:15" hidden="1" x14ac:dyDescent="0.35">
      <c r="A1930" t="s">
        <v>30</v>
      </c>
      <c r="B1930">
        <v>2020</v>
      </c>
      <c r="C1930" t="s">
        <v>42</v>
      </c>
      <c r="D1930" s="29">
        <v>44075</v>
      </c>
      <c r="E1930" t="s">
        <v>84</v>
      </c>
      <c r="F1930">
        <v>305.29999999999995</v>
      </c>
      <c r="G1930">
        <v>155.4</v>
      </c>
      <c r="H1930">
        <v>304.89999999999998</v>
      </c>
      <c r="I1930">
        <v>154.69999999999999</v>
      </c>
      <c r="J1930">
        <v>0.13119055428008439</v>
      </c>
      <c r="K1930">
        <v>0.45248868778281648</v>
      </c>
      <c r="L1930" t="s">
        <v>115</v>
      </c>
      <c r="M1930" t="s">
        <v>116</v>
      </c>
      <c r="N1930">
        <v>9</v>
      </c>
      <c r="O1930" t="s">
        <v>119</v>
      </c>
    </row>
    <row r="1931" spans="1:15" hidden="1" x14ac:dyDescent="0.35">
      <c r="A1931" t="s">
        <v>30</v>
      </c>
      <c r="B1931">
        <v>2020</v>
      </c>
      <c r="C1931" t="s">
        <v>42</v>
      </c>
      <c r="D1931" s="29">
        <v>44075</v>
      </c>
      <c r="E1931" t="s">
        <v>21</v>
      </c>
      <c r="F1931">
        <v>146.4</v>
      </c>
      <c r="G1931">
        <v>155.4</v>
      </c>
      <c r="H1931">
        <v>145.80000000000001</v>
      </c>
      <c r="I1931">
        <v>154.69999999999999</v>
      </c>
      <c r="J1931">
        <v>0.41152263374485198</v>
      </c>
      <c r="K1931">
        <v>0.45248868778281648</v>
      </c>
      <c r="L1931" t="s">
        <v>115</v>
      </c>
      <c r="M1931" t="s">
        <v>116</v>
      </c>
      <c r="N1931">
        <v>9</v>
      </c>
      <c r="O1931" t="s">
        <v>119</v>
      </c>
    </row>
    <row r="1932" spans="1:15" hidden="1" x14ac:dyDescent="0.35">
      <c r="A1932" t="s">
        <v>30</v>
      </c>
      <c r="B1932">
        <v>2020</v>
      </c>
      <c r="C1932" t="s">
        <v>42</v>
      </c>
      <c r="D1932" s="29">
        <v>44075</v>
      </c>
      <c r="E1932" t="s">
        <v>23</v>
      </c>
      <c r="F1932">
        <v>159.1</v>
      </c>
      <c r="G1932">
        <v>155.4</v>
      </c>
      <c r="H1932">
        <v>158.80000000000001</v>
      </c>
      <c r="I1932">
        <v>154.69999999999999</v>
      </c>
      <c r="J1932">
        <v>0.18891687657429654</v>
      </c>
      <c r="K1932">
        <v>0.45248868778281648</v>
      </c>
      <c r="L1932" t="s">
        <v>115</v>
      </c>
      <c r="M1932" t="s">
        <v>116</v>
      </c>
      <c r="N1932">
        <v>9</v>
      </c>
      <c r="O1932" t="s">
        <v>119</v>
      </c>
    </row>
    <row r="1933" spans="1:15" hidden="1" x14ac:dyDescent="0.35">
      <c r="A1933" t="s">
        <v>30</v>
      </c>
      <c r="B1933">
        <v>2020</v>
      </c>
      <c r="C1933" t="s">
        <v>42</v>
      </c>
      <c r="D1933" s="29">
        <v>44075</v>
      </c>
      <c r="E1933" t="s">
        <v>75</v>
      </c>
      <c r="F1933">
        <v>1841.9999999999998</v>
      </c>
      <c r="G1933">
        <v>155.4</v>
      </c>
      <c r="H1933">
        <v>1835.1</v>
      </c>
      <c r="I1933">
        <v>154.69999999999999</v>
      </c>
      <c r="J1933">
        <v>0.37600130783062852</v>
      </c>
      <c r="K1933">
        <v>0.45248868778281648</v>
      </c>
      <c r="L1933" t="s">
        <v>115</v>
      </c>
      <c r="M1933" t="s">
        <v>116</v>
      </c>
      <c r="N1933">
        <v>9</v>
      </c>
      <c r="O1933" t="s">
        <v>119</v>
      </c>
    </row>
    <row r="1934" spans="1:15" hidden="1" x14ac:dyDescent="0.35">
      <c r="A1934" t="s">
        <v>34</v>
      </c>
      <c r="B1934">
        <v>2020</v>
      </c>
      <c r="C1934" t="s">
        <v>43</v>
      </c>
      <c r="D1934" s="29">
        <v>44105</v>
      </c>
      <c r="E1934" t="s">
        <v>23</v>
      </c>
      <c r="F1934">
        <v>156.30000000000001</v>
      </c>
      <c r="G1934">
        <v>156.4</v>
      </c>
      <c r="H1934">
        <v>155.6</v>
      </c>
      <c r="I1934">
        <v>154.69999999999999</v>
      </c>
      <c r="J1934">
        <v>0.44987146529564076</v>
      </c>
      <c r="K1934">
        <v>1.0989010989011101</v>
      </c>
      <c r="L1934" t="s">
        <v>115</v>
      </c>
      <c r="M1934" t="s">
        <v>113</v>
      </c>
      <c r="N1934">
        <v>10</v>
      </c>
      <c r="O1934" t="s">
        <v>127</v>
      </c>
    </row>
    <row r="1935" spans="1:15" hidden="1" x14ac:dyDescent="0.35">
      <c r="A1935" t="s">
        <v>34</v>
      </c>
      <c r="B1935">
        <v>2020</v>
      </c>
      <c r="C1935" t="s">
        <v>43</v>
      </c>
      <c r="D1935" s="29">
        <v>44105</v>
      </c>
      <c r="E1935" t="s">
        <v>21</v>
      </c>
      <c r="F1935">
        <v>143.1</v>
      </c>
      <c r="G1935">
        <v>156.4</v>
      </c>
      <c r="H1935">
        <v>142.9</v>
      </c>
      <c r="I1935">
        <v>154.69999999999999</v>
      </c>
      <c r="J1935">
        <v>0.13995801259621315</v>
      </c>
      <c r="K1935">
        <v>1.0989010989011101</v>
      </c>
      <c r="L1935" t="s">
        <v>115</v>
      </c>
      <c r="M1935" t="s">
        <v>113</v>
      </c>
      <c r="N1935">
        <v>10</v>
      </c>
      <c r="O1935" t="s">
        <v>127</v>
      </c>
    </row>
    <row r="1936" spans="1:15" hidden="1" x14ac:dyDescent="0.35">
      <c r="A1936" t="s">
        <v>34</v>
      </c>
      <c r="B1936">
        <v>2020</v>
      </c>
      <c r="C1936" t="s">
        <v>43</v>
      </c>
      <c r="D1936" s="29">
        <v>44105</v>
      </c>
      <c r="E1936" t="s">
        <v>84</v>
      </c>
      <c r="F1936">
        <v>299.10000000000002</v>
      </c>
      <c r="G1936">
        <v>156.4</v>
      </c>
      <c r="H1936">
        <v>298.7</v>
      </c>
      <c r="I1936">
        <v>154.69999999999999</v>
      </c>
      <c r="J1936">
        <v>0.13391362571142756</v>
      </c>
      <c r="K1936">
        <v>1.0989010989011101</v>
      </c>
      <c r="L1936" t="s">
        <v>115</v>
      </c>
      <c r="M1936" t="s">
        <v>113</v>
      </c>
      <c r="N1936">
        <v>10</v>
      </c>
      <c r="O1936" t="s">
        <v>127</v>
      </c>
    </row>
    <row r="1937" spans="1:15" hidden="1" x14ac:dyDescent="0.35">
      <c r="A1937" t="s">
        <v>34</v>
      </c>
      <c r="B1937">
        <v>2020</v>
      </c>
      <c r="C1937" t="s">
        <v>43</v>
      </c>
      <c r="D1937" s="29">
        <v>44105</v>
      </c>
      <c r="E1937" t="s">
        <v>83</v>
      </c>
      <c r="F1937">
        <v>631.79999999999995</v>
      </c>
      <c r="G1937">
        <v>156.4</v>
      </c>
      <c r="H1937">
        <v>631.6</v>
      </c>
      <c r="I1937">
        <v>154.69999999999999</v>
      </c>
      <c r="J1937">
        <v>3.1665611146284321E-2</v>
      </c>
      <c r="K1937">
        <v>1.0989010989011101</v>
      </c>
      <c r="L1937" t="s">
        <v>115</v>
      </c>
      <c r="M1937" t="s">
        <v>113</v>
      </c>
      <c r="N1937">
        <v>10</v>
      </c>
      <c r="O1937" t="s">
        <v>127</v>
      </c>
    </row>
    <row r="1938" spans="1:15" hidden="1" x14ac:dyDescent="0.35">
      <c r="A1938" t="s">
        <v>34</v>
      </c>
      <c r="B1938">
        <v>2020</v>
      </c>
      <c r="C1938" t="s">
        <v>43</v>
      </c>
      <c r="D1938" s="29">
        <v>44105</v>
      </c>
      <c r="E1938" t="s">
        <v>82</v>
      </c>
      <c r="F1938">
        <v>455.6</v>
      </c>
      <c r="G1938">
        <v>156.4</v>
      </c>
      <c r="H1938">
        <v>453.4</v>
      </c>
      <c r="I1938">
        <v>154.69999999999999</v>
      </c>
      <c r="J1938">
        <v>0.48522276135863379</v>
      </c>
      <c r="K1938">
        <v>1.0989010989011101</v>
      </c>
      <c r="L1938" t="s">
        <v>115</v>
      </c>
      <c r="M1938" t="s">
        <v>113</v>
      </c>
      <c r="N1938">
        <v>10</v>
      </c>
      <c r="O1938" t="s">
        <v>127</v>
      </c>
    </row>
    <row r="1939" spans="1:15" hidden="1" x14ac:dyDescent="0.35">
      <c r="A1939" t="s">
        <v>34</v>
      </c>
      <c r="B1939">
        <v>2020</v>
      </c>
      <c r="C1939" t="s">
        <v>43</v>
      </c>
      <c r="D1939" s="29">
        <v>44105</v>
      </c>
      <c r="E1939" t="s">
        <v>17</v>
      </c>
      <c r="F1939">
        <v>450.59999999999997</v>
      </c>
      <c r="G1939">
        <v>156.4</v>
      </c>
      <c r="H1939">
        <v>449.70000000000005</v>
      </c>
      <c r="I1939">
        <v>154.69999999999999</v>
      </c>
      <c r="J1939">
        <v>0.2001334222815033</v>
      </c>
      <c r="K1939">
        <v>1.0989010989011101</v>
      </c>
      <c r="L1939" t="s">
        <v>115</v>
      </c>
      <c r="M1939" t="s">
        <v>113</v>
      </c>
      <c r="N1939">
        <v>10</v>
      </c>
      <c r="O1939" t="s">
        <v>127</v>
      </c>
    </row>
    <row r="1940" spans="1:15" hidden="1" x14ac:dyDescent="0.35">
      <c r="A1940" t="s">
        <v>34</v>
      </c>
      <c r="B1940">
        <v>2020</v>
      </c>
      <c r="C1940" t="s">
        <v>43</v>
      </c>
      <c r="D1940" s="29">
        <v>44105</v>
      </c>
      <c r="E1940" t="s">
        <v>75</v>
      </c>
      <c r="F1940">
        <v>1904.6000000000004</v>
      </c>
      <c r="G1940">
        <v>156.4</v>
      </c>
      <c r="H1940">
        <v>1864.8</v>
      </c>
      <c r="I1940">
        <v>154.69999999999999</v>
      </c>
      <c r="J1940">
        <v>2.134277134277156</v>
      </c>
      <c r="K1940">
        <v>1.0989010989011101</v>
      </c>
      <c r="L1940" t="s">
        <v>115</v>
      </c>
      <c r="M1940" t="s">
        <v>113</v>
      </c>
      <c r="N1940">
        <v>10</v>
      </c>
      <c r="O1940" t="s">
        <v>127</v>
      </c>
    </row>
    <row r="1941" spans="1:15" hidden="1" x14ac:dyDescent="0.35">
      <c r="A1941" t="s">
        <v>33</v>
      </c>
      <c r="B1941">
        <v>2020</v>
      </c>
      <c r="C1941" t="s">
        <v>43</v>
      </c>
      <c r="D1941" s="29">
        <v>44105</v>
      </c>
      <c r="E1941" t="s">
        <v>17</v>
      </c>
      <c r="F1941">
        <v>434.90000000000003</v>
      </c>
      <c r="G1941">
        <v>155.19999999999999</v>
      </c>
      <c r="H1941">
        <v>434.6</v>
      </c>
      <c r="I1941">
        <v>154</v>
      </c>
      <c r="J1941">
        <v>6.9028992176716833E-2</v>
      </c>
      <c r="K1941">
        <v>0.77922077922077182</v>
      </c>
      <c r="L1941" t="s">
        <v>115</v>
      </c>
      <c r="M1941" t="s">
        <v>113</v>
      </c>
      <c r="N1941">
        <v>10</v>
      </c>
      <c r="O1941" t="s">
        <v>127</v>
      </c>
    </row>
    <row r="1942" spans="1:15" hidden="1" x14ac:dyDescent="0.35">
      <c r="A1942" t="s">
        <v>33</v>
      </c>
      <c r="B1942">
        <v>2020</v>
      </c>
      <c r="C1942" t="s">
        <v>43</v>
      </c>
      <c r="D1942" s="29">
        <v>44105</v>
      </c>
      <c r="E1942" t="s">
        <v>82</v>
      </c>
      <c r="F1942">
        <v>447.59999999999997</v>
      </c>
      <c r="G1942">
        <v>155.19999999999999</v>
      </c>
      <c r="H1942">
        <v>446.29999999999995</v>
      </c>
      <c r="I1942">
        <v>154</v>
      </c>
      <c r="J1942">
        <v>0.29128388976025354</v>
      </c>
      <c r="K1942">
        <v>0.77922077922077182</v>
      </c>
      <c r="L1942" t="s">
        <v>115</v>
      </c>
      <c r="M1942" t="s">
        <v>113</v>
      </c>
      <c r="N1942">
        <v>10</v>
      </c>
      <c r="O1942" t="s">
        <v>127</v>
      </c>
    </row>
    <row r="1943" spans="1:15" hidden="1" x14ac:dyDescent="0.35">
      <c r="A1943" t="s">
        <v>33</v>
      </c>
      <c r="B1943">
        <v>2020</v>
      </c>
      <c r="C1943" t="s">
        <v>43</v>
      </c>
      <c r="D1943" s="29">
        <v>44105</v>
      </c>
      <c r="E1943" t="s">
        <v>83</v>
      </c>
      <c r="F1943">
        <v>628</v>
      </c>
      <c r="G1943">
        <v>155.19999999999999</v>
      </c>
      <c r="H1943">
        <v>628</v>
      </c>
      <c r="I1943">
        <v>154</v>
      </c>
      <c r="J1943">
        <v>0</v>
      </c>
      <c r="K1943">
        <v>0.77922077922077182</v>
      </c>
      <c r="L1943" t="s">
        <v>115</v>
      </c>
      <c r="M1943" t="s">
        <v>113</v>
      </c>
      <c r="N1943">
        <v>10</v>
      </c>
      <c r="O1943" t="s">
        <v>127</v>
      </c>
    </row>
    <row r="1944" spans="1:15" hidden="1" x14ac:dyDescent="0.35">
      <c r="A1944" t="s">
        <v>33</v>
      </c>
      <c r="B1944">
        <v>2020</v>
      </c>
      <c r="C1944" t="s">
        <v>43</v>
      </c>
      <c r="D1944" s="29">
        <v>44105</v>
      </c>
      <c r="E1944" t="s">
        <v>84</v>
      </c>
      <c r="F1944">
        <v>291.29999999999995</v>
      </c>
      <c r="G1944">
        <v>155.19999999999999</v>
      </c>
      <c r="H1944">
        <v>291.39999999999998</v>
      </c>
      <c r="I1944">
        <v>154</v>
      </c>
      <c r="J1944">
        <v>-3.4317089910783374E-2</v>
      </c>
      <c r="K1944">
        <v>0.77922077922077182</v>
      </c>
      <c r="L1944" t="s">
        <v>115</v>
      </c>
      <c r="M1944" t="s">
        <v>113</v>
      </c>
      <c r="N1944">
        <v>10</v>
      </c>
      <c r="O1944" t="s">
        <v>127</v>
      </c>
    </row>
    <row r="1945" spans="1:15" hidden="1" x14ac:dyDescent="0.35">
      <c r="A1945" t="s">
        <v>33</v>
      </c>
      <c r="B1945">
        <v>2020</v>
      </c>
      <c r="C1945" t="s">
        <v>43</v>
      </c>
      <c r="D1945" s="29">
        <v>44105</v>
      </c>
      <c r="E1945" t="s">
        <v>21</v>
      </c>
      <c r="F1945">
        <v>137.1</v>
      </c>
      <c r="G1945">
        <v>155.19999999999999</v>
      </c>
      <c r="H1945">
        <v>137.19999999999999</v>
      </c>
      <c r="I1945">
        <v>154</v>
      </c>
      <c r="J1945">
        <v>-7.2886297376089162E-2</v>
      </c>
      <c r="K1945">
        <v>0.77922077922077182</v>
      </c>
      <c r="L1945" t="s">
        <v>115</v>
      </c>
      <c r="M1945" t="s">
        <v>113</v>
      </c>
      <c r="N1945">
        <v>10</v>
      </c>
      <c r="O1945" t="s">
        <v>127</v>
      </c>
    </row>
    <row r="1946" spans="1:15" hidden="1" x14ac:dyDescent="0.35">
      <c r="A1946" t="s">
        <v>33</v>
      </c>
      <c r="B1946">
        <v>2020</v>
      </c>
      <c r="C1946" t="s">
        <v>43</v>
      </c>
      <c r="D1946" s="29">
        <v>44105</v>
      </c>
      <c r="E1946" t="s">
        <v>23</v>
      </c>
      <c r="F1946">
        <v>151</v>
      </c>
      <c r="G1946">
        <v>155.19999999999999</v>
      </c>
      <c r="H1946">
        <v>150</v>
      </c>
      <c r="I1946">
        <v>154</v>
      </c>
      <c r="J1946">
        <v>0.66666666666666674</v>
      </c>
      <c r="K1946">
        <v>0.77922077922077182</v>
      </c>
      <c r="L1946" t="s">
        <v>115</v>
      </c>
      <c r="M1946" t="s">
        <v>113</v>
      </c>
      <c r="N1946">
        <v>10</v>
      </c>
      <c r="O1946" t="s">
        <v>127</v>
      </c>
    </row>
    <row r="1947" spans="1:15" hidden="1" x14ac:dyDescent="0.35">
      <c r="A1947" t="s">
        <v>33</v>
      </c>
      <c r="B1947">
        <v>2020</v>
      </c>
      <c r="C1947" t="s">
        <v>43</v>
      </c>
      <c r="D1947" s="29">
        <v>44105</v>
      </c>
      <c r="E1947" t="s">
        <v>75</v>
      </c>
      <c r="F1947">
        <v>1941</v>
      </c>
      <c r="G1947">
        <v>155.19999999999999</v>
      </c>
      <c r="H1947">
        <v>1903.9</v>
      </c>
      <c r="I1947">
        <v>154</v>
      </c>
      <c r="J1947">
        <v>1.9486317558695259</v>
      </c>
      <c r="K1947">
        <v>0.77922077922077182</v>
      </c>
      <c r="L1947" t="s">
        <v>115</v>
      </c>
      <c r="M1947" t="s">
        <v>113</v>
      </c>
      <c r="N1947">
        <v>10</v>
      </c>
      <c r="O1947" t="s">
        <v>127</v>
      </c>
    </row>
    <row r="1948" spans="1:15" hidden="1" x14ac:dyDescent="0.35">
      <c r="A1948" t="s">
        <v>30</v>
      </c>
      <c r="B1948">
        <v>2020</v>
      </c>
      <c r="C1948" t="s">
        <v>43</v>
      </c>
      <c r="D1948" s="29">
        <v>44105</v>
      </c>
      <c r="E1948" t="s">
        <v>17</v>
      </c>
      <c r="F1948">
        <v>461.29999999999995</v>
      </c>
      <c r="G1948">
        <v>157.5</v>
      </c>
      <c r="H1948">
        <v>459.9</v>
      </c>
      <c r="I1948">
        <v>155.4</v>
      </c>
      <c r="J1948">
        <v>0.30441400304413513</v>
      </c>
      <c r="K1948">
        <v>1.3513513513513475</v>
      </c>
      <c r="L1948" t="s">
        <v>115</v>
      </c>
      <c r="M1948" t="s">
        <v>113</v>
      </c>
      <c r="N1948">
        <v>10</v>
      </c>
      <c r="O1948" t="s">
        <v>127</v>
      </c>
    </row>
    <row r="1949" spans="1:15" hidden="1" x14ac:dyDescent="0.35">
      <c r="A1949" t="s">
        <v>30</v>
      </c>
      <c r="B1949">
        <v>2020</v>
      </c>
      <c r="C1949" t="s">
        <v>43</v>
      </c>
      <c r="D1949" s="29">
        <v>44105</v>
      </c>
      <c r="E1949" t="s">
        <v>82</v>
      </c>
      <c r="F1949">
        <v>465.4</v>
      </c>
      <c r="G1949">
        <v>157.5</v>
      </c>
      <c r="H1949">
        <v>462</v>
      </c>
      <c r="I1949">
        <v>155.4</v>
      </c>
      <c r="J1949">
        <v>0.73593073593073099</v>
      </c>
      <c r="K1949">
        <v>1.3513513513513475</v>
      </c>
      <c r="L1949" t="s">
        <v>115</v>
      </c>
      <c r="M1949" t="s">
        <v>113</v>
      </c>
      <c r="N1949">
        <v>10</v>
      </c>
      <c r="O1949" t="s">
        <v>127</v>
      </c>
    </row>
    <row r="1950" spans="1:15" hidden="1" x14ac:dyDescent="0.35">
      <c r="A1950" t="s">
        <v>30</v>
      </c>
      <c r="B1950">
        <v>2020</v>
      </c>
      <c r="C1950" t="s">
        <v>43</v>
      </c>
      <c r="D1950" s="29">
        <v>44105</v>
      </c>
      <c r="E1950" t="s">
        <v>83</v>
      </c>
      <c r="F1950">
        <v>638.70000000000005</v>
      </c>
      <c r="G1950">
        <v>157.5</v>
      </c>
      <c r="H1950">
        <v>638.5</v>
      </c>
      <c r="I1950">
        <v>155.4</v>
      </c>
      <c r="J1950">
        <v>3.1323414252160606E-2</v>
      </c>
      <c r="K1950">
        <v>1.3513513513513475</v>
      </c>
      <c r="L1950" t="s">
        <v>115</v>
      </c>
      <c r="M1950" t="s">
        <v>113</v>
      </c>
      <c r="N1950">
        <v>10</v>
      </c>
      <c r="O1950" t="s">
        <v>127</v>
      </c>
    </row>
    <row r="1951" spans="1:15" hidden="1" x14ac:dyDescent="0.35">
      <c r="A1951" t="s">
        <v>30</v>
      </c>
      <c r="B1951">
        <v>2020</v>
      </c>
      <c r="C1951" t="s">
        <v>43</v>
      </c>
      <c r="D1951" s="29">
        <v>44105</v>
      </c>
      <c r="E1951" t="s">
        <v>84</v>
      </c>
      <c r="F1951">
        <v>306.3</v>
      </c>
      <c r="G1951">
        <v>157.5</v>
      </c>
      <c r="H1951">
        <v>305.29999999999995</v>
      </c>
      <c r="I1951">
        <v>155.4</v>
      </c>
      <c r="J1951">
        <v>0.32754667540126337</v>
      </c>
      <c r="K1951">
        <v>1.3513513513513475</v>
      </c>
      <c r="L1951" t="s">
        <v>115</v>
      </c>
      <c r="M1951" t="s">
        <v>113</v>
      </c>
      <c r="N1951">
        <v>10</v>
      </c>
      <c r="O1951" t="s">
        <v>127</v>
      </c>
    </row>
    <row r="1952" spans="1:15" hidden="1" x14ac:dyDescent="0.35">
      <c r="A1952" t="s">
        <v>30</v>
      </c>
      <c r="B1952">
        <v>2020</v>
      </c>
      <c r="C1952" t="s">
        <v>43</v>
      </c>
      <c r="D1952" s="29">
        <v>44105</v>
      </c>
      <c r="E1952" t="s">
        <v>21</v>
      </c>
      <c r="F1952">
        <v>146.80000000000001</v>
      </c>
      <c r="G1952">
        <v>157.5</v>
      </c>
      <c r="H1952">
        <v>146.4</v>
      </c>
      <c r="I1952">
        <v>155.4</v>
      </c>
      <c r="J1952">
        <v>0.27322404371585085</v>
      </c>
      <c r="K1952">
        <v>1.3513513513513475</v>
      </c>
      <c r="L1952" t="s">
        <v>115</v>
      </c>
      <c r="M1952" t="s">
        <v>113</v>
      </c>
      <c r="N1952">
        <v>10</v>
      </c>
      <c r="O1952" t="s">
        <v>127</v>
      </c>
    </row>
    <row r="1953" spans="1:15" hidden="1" x14ac:dyDescent="0.35">
      <c r="A1953" t="s">
        <v>30</v>
      </c>
      <c r="B1953">
        <v>2020</v>
      </c>
      <c r="C1953" t="s">
        <v>43</v>
      </c>
      <c r="D1953" s="29">
        <v>44105</v>
      </c>
      <c r="E1953" t="s">
        <v>23</v>
      </c>
      <c r="F1953">
        <v>159.5</v>
      </c>
      <c r="G1953">
        <v>157.5</v>
      </c>
      <c r="H1953">
        <v>159.1</v>
      </c>
      <c r="I1953">
        <v>155.4</v>
      </c>
      <c r="J1953">
        <v>0.25141420490258054</v>
      </c>
      <c r="K1953">
        <v>1.3513513513513475</v>
      </c>
      <c r="L1953" t="s">
        <v>115</v>
      </c>
      <c r="M1953" t="s">
        <v>113</v>
      </c>
      <c r="N1953">
        <v>10</v>
      </c>
      <c r="O1953" t="s">
        <v>127</v>
      </c>
    </row>
    <row r="1954" spans="1:15" hidden="1" x14ac:dyDescent="0.35">
      <c r="A1954" t="s">
        <v>30</v>
      </c>
      <c r="B1954">
        <v>2020</v>
      </c>
      <c r="C1954" t="s">
        <v>43</v>
      </c>
      <c r="D1954" s="29">
        <v>44105</v>
      </c>
      <c r="E1954" t="s">
        <v>75</v>
      </c>
      <c r="F1954">
        <v>1883.5</v>
      </c>
      <c r="G1954">
        <v>157.5</v>
      </c>
      <c r="H1954">
        <v>1841.9999999999998</v>
      </c>
      <c r="I1954">
        <v>155.4</v>
      </c>
      <c r="J1954">
        <v>2.2529858849077216</v>
      </c>
      <c r="K1954">
        <v>1.3513513513513475</v>
      </c>
      <c r="L1954" t="s">
        <v>115</v>
      </c>
      <c r="M1954" t="s">
        <v>113</v>
      </c>
      <c r="N1954">
        <v>10</v>
      </c>
      <c r="O1954" t="s">
        <v>127</v>
      </c>
    </row>
    <row r="1955" spans="1:15" hidden="1" x14ac:dyDescent="0.35">
      <c r="A1955" t="s">
        <v>34</v>
      </c>
      <c r="B1955">
        <v>2020</v>
      </c>
      <c r="C1955" t="s">
        <v>45</v>
      </c>
      <c r="D1955" s="29">
        <v>44136</v>
      </c>
      <c r="E1955" t="s">
        <v>23</v>
      </c>
      <c r="F1955">
        <v>157.19999999999999</v>
      </c>
      <c r="G1955">
        <v>158.4</v>
      </c>
      <c r="H1955">
        <v>156.30000000000001</v>
      </c>
      <c r="I1955">
        <v>156.4</v>
      </c>
      <c r="J1955">
        <v>0.57581573896351712</v>
      </c>
      <c r="K1955">
        <v>1.2787723785166241</v>
      </c>
      <c r="L1955" t="s">
        <v>115</v>
      </c>
      <c r="M1955" t="s">
        <v>113</v>
      </c>
      <c r="N1955">
        <v>11</v>
      </c>
      <c r="O1955" t="s">
        <v>114</v>
      </c>
    </row>
    <row r="1956" spans="1:15" hidden="1" x14ac:dyDescent="0.35">
      <c r="A1956" t="s">
        <v>34</v>
      </c>
      <c r="B1956">
        <v>2020</v>
      </c>
      <c r="C1956" t="s">
        <v>45</v>
      </c>
      <c r="D1956" s="29">
        <v>44136</v>
      </c>
      <c r="E1956" t="s">
        <v>21</v>
      </c>
      <c r="F1956">
        <v>143.6</v>
      </c>
      <c r="G1956">
        <v>158.4</v>
      </c>
      <c r="H1956">
        <v>143.1</v>
      </c>
      <c r="I1956">
        <v>156.4</v>
      </c>
      <c r="J1956">
        <v>0.34940600978336828</v>
      </c>
      <c r="K1956">
        <v>1.2787723785166241</v>
      </c>
      <c r="L1956" t="s">
        <v>115</v>
      </c>
      <c r="M1956" t="s">
        <v>113</v>
      </c>
      <c r="N1956">
        <v>11</v>
      </c>
      <c r="O1956" t="s">
        <v>114</v>
      </c>
    </row>
    <row r="1957" spans="1:15" hidden="1" x14ac:dyDescent="0.35">
      <c r="A1957" t="s">
        <v>34</v>
      </c>
      <c r="B1957">
        <v>2020</v>
      </c>
      <c r="C1957" t="s">
        <v>45</v>
      </c>
      <c r="D1957" s="29">
        <v>44136</v>
      </c>
      <c r="E1957" t="s">
        <v>84</v>
      </c>
      <c r="F1957">
        <v>299.89999999999998</v>
      </c>
      <c r="G1957">
        <v>158.4</v>
      </c>
      <c r="H1957">
        <v>299.10000000000002</v>
      </c>
      <c r="I1957">
        <v>156.4</v>
      </c>
      <c r="J1957">
        <v>0.26746907388831642</v>
      </c>
      <c r="K1957">
        <v>1.2787723785166241</v>
      </c>
      <c r="L1957" t="s">
        <v>115</v>
      </c>
      <c r="M1957" t="s">
        <v>113</v>
      </c>
      <c r="N1957">
        <v>11</v>
      </c>
      <c r="O1957" t="s">
        <v>114</v>
      </c>
    </row>
    <row r="1958" spans="1:15" hidden="1" x14ac:dyDescent="0.35">
      <c r="A1958" t="s">
        <v>34</v>
      </c>
      <c r="B1958">
        <v>2020</v>
      </c>
      <c r="C1958" t="s">
        <v>45</v>
      </c>
      <c r="D1958" s="29">
        <v>44136</v>
      </c>
      <c r="E1958" t="s">
        <v>83</v>
      </c>
      <c r="F1958">
        <v>636.6</v>
      </c>
      <c r="G1958">
        <v>158.4</v>
      </c>
      <c r="H1958">
        <v>631.79999999999995</v>
      </c>
      <c r="I1958">
        <v>156.4</v>
      </c>
      <c r="J1958">
        <v>0.75973409306743733</v>
      </c>
      <c r="K1958">
        <v>1.2787723785166241</v>
      </c>
      <c r="L1958" t="s">
        <v>115</v>
      </c>
      <c r="M1958" t="s">
        <v>113</v>
      </c>
      <c r="N1958">
        <v>11</v>
      </c>
      <c r="O1958" t="s">
        <v>114</v>
      </c>
    </row>
    <row r="1959" spans="1:15" hidden="1" x14ac:dyDescent="0.35">
      <c r="A1959" t="s">
        <v>34</v>
      </c>
      <c r="B1959">
        <v>2020</v>
      </c>
      <c r="C1959" t="s">
        <v>45</v>
      </c>
      <c r="D1959" s="29">
        <v>44136</v>
      </c>
      <c r="E1959" t="s">
        <v>82</v>
      </c>
      <c r="F1959">
        <v>457</v>
      </c>
      <c r="G1959">
        <v>158.4</v>
      </c>
      <c r="H1959">
        <v>455.6</v>
      </c>
      <c r="I1959">
        <v>156.4</v>
      </c>
      <c r="J1959">
        <v>0.30728709394204939</v>
      </c>
      <c r="K1959">
        <v>1.2787723785166241</v>
      </c>
      <c r="L1959" t="s">
        <v>115</v>
      </c>
      <c r="M1959" t="s">
        <v>113</v>
      </c>
      <c r="N1959">
        <v>11</v>
      </c>
      <c r="O1959" t="s">
        <v>114</v>
      </c>
    </row>
    <row r="1960" spans="1:15" hidden="1" x14ac:dyDescent="0.35">
      <c r="A1960" t="s">
        <v>34</v>
      </c>
      <c r="B1960">
        <v>2020</v>
      </c>
      <c r="C1960" t="s">
        <v>45</v>
      </c>
      <c r="D1960" s="29">
        <v>44136</v>
      </c>
      <c r="E1960" t="s">
        <v>17</v>
      </c>
      <c r="F1960">
        <v>452.00000000000006</v>
      </c>
      <c r="G1960">
        <v>158.4</v>
      </c>
      <c r="H1960">
        <v>450.59999999999997</v>
      </c>
      <c r="I1960">
        <v>156.4</v>
      </c>
      <c r="J1960">
        <v>0.31069684864626962</v>
      </c>
      <c r="K1960">
        <v>1.2787723785166241</v>
      </c>
      <c r="L1960" t="s">
        <v>115</v>
      </c>
      <c r="M1960" t="s">
        <v>113</v>
      </c>
      <c r="N1960">
        <v>11</v>
      </c>
      <c r="O1960" t="s">
        <v>114</v>
      </c>
    </row>
    <row r="1961" spans="1:15" hidden="1" x14ac:dyDescent="0.35">
      <c r="A1961" t="s">
        <v>34</v>
      </c>
      <c r="B1961">
        <v>2020</v>
      </c>
      <c r="C1961" t="s">
        <v>45</v>
      </c>
      <c r="D1961" s="29">
        <v>44136</v>
      </c>
      <c r="E1961" t="s">
        <v>75</v>
      </c>
      <c r="F1961">
        <v>1949.1000000000001</v>
      </c>
      <c r="G1961">
        <v>158.4</v>
      </c>
      <c r="H1961">
        <v>1904.6000000000004</v>
      </c>
      <c r="I1961">
        <v>156.4</v>
      </c>
      <c r="J1961">
        <v>2.3364485981308287</v>
      </c>
      <c r="K1961">
        <v>1.2787723785166241</v>
      </c>
      <c r="L1961" t="s">
        <v>115</v>
      </c>
      <c r="M1961" t="s">
        <v>113</v>
      </c>
      <c r="N1961">
        <v>11</v>
      </c>
      <c r="O1961" t="s">
        <v>114</v>
      </c>
    </row>
    <row r="1962" spans="1:15" hidden="1" x14ac:dyDescent="0.35">
      <c r="A1962" t="s">
        <v>33</v>
      </c>
      <c r="B1962">
        <v>2020</v>
      </c>
      <c r="C1962" t="s">
        <v>45</v>
      </c>
      <c r="D1962" s="29">
        <v>44136</v>
      </c>
      <c r="E1962" t="s">
        <v>17</v>
      </c>
      <c r="F1962">
        <v>436.3</v>
      </c>
      <c r="G1962">
        <v>156.69999999999999</v>
      </c>
      <c r="H1962">
        <v>434.90000000000003</v>
      </c>
      <c r="I1962">
        <v>155.19999999999999</v>
      </c>
      <c r="J1962">
        <v>0.32191308346745851</v>
      </c>
      <c r="K1962">
        <v>0.96649484536082475</v>
      </c>
      <c r="L1962" t="s">
        <v>115</v>
      </c>
      <c r="M1962" t="s">
        <v>113</v>
      </c>
      <c r="N1962">
        <v>11</v>
      </c>
      <c r="O1962" t="s">
        <v>114</v>
      </c>
    </row>
    <row r="1963" spans="1:15" hidden="1" x14ac:dyDescent="0.35">
      <c r="A1963" t="s">
        <v>33</v>
      </c>
      <c r="B1963">
        <v>2020</v>
      </c>
      <c r="C1963" t="s">
        <v>45</v>
      </c>
      <c r="D1963" s="29">
        <v>44136</v>
      </c>
      <c r="E1963" t="s">
        <v>82</v>
      </c>
      <c r="F1963">
        <v>449.6</v>
      </c>
      <c r="G1963">
        <v>156.69999999999999</v>
      </c>
      <c r="H1963">
        <v>447.59999999999997</v>
      </c>
      <c r="I1963">
        <v>155.19999999999999</v>
      </c>
      <c r="J1963">
        <v>0.4468275245755266</v>
      </c>
      <c r="K1963">
        <v>0.96649484536082475</v>
      </c>
      <c r="L1963" t="s">
        <v>115</v>
      </c>
      <c r="M1963" t="s">
        <v>113</v>
      </c>
      <c r="N1963">
        <v>11</v>
      </c>
      <c r="O1963" t="s">
        <v>114</v>
      </c>
    </row>
    <row r="1964" spans="1:15" hidden="1" x14ac:dyDescent="0.35">
      <c r="A1964" t="s">
        <v>33</v>
      </c>
      <c r="B1964">
        <v>2020</v>
      </c>
      <c r="C1964" t="s">
        <v>45</v>
      </c>
      <c r="D1964" s="29">
        <v>44136</v>
      </c>
      <c r="E1964" t="s">
        <v>83</v>
      </c>
      <c r="F1964">
        <v>632.6</v>
      </c>
      <c r="G1964">
        <v>156.69999999999999</v>
      </c>
      <c r="H1964">
        <v>628</v>
      </c>
      <c r="I1964">
        <v>155.19999999999999</v>
      </c>
      <c r="J1964">
        <v>0.73248407643312463</v>
      </c>
      <c r="K1964">
        <v>0.96649484536082475</v>
      </c>
      <c r="L1964" t="s">
        <v>115</v>
      </c>
      <c r="M1964" t="s">
        <v>113</v>
      </c>
      <c r="N1964">
        <v>11</v>
      </c>
      <c r="O1964" t="s">
        <v>114</v>
      </c>
    </row>
    <row r="1965" spans="1:15" hidden="1" x14ac:dyDescent="0.35">
      <c r="A1965" t="s">
        <v>33</v>
      </c>
      <c r="B1965">
        <v>2020</v>
      </c>
      <c r="C1965" t="s">
        <v>45</v>
      </c>
      <c r="D1965" s="29">
        <v>44136</v>
      </c>
      <c r="E1965" t="s">
        <v>84</v>
      </c>
      <c r="F1965">
        <v>291.7</v>
      </c>
      <c r="G1965">
        <v>156.69999999999999</v>
      </c>
      <c r="H1965">
        <v>291.29999999999995</v>
      </c>
      <c r="I1965">
        <v>155.19999999999999</v>
      </c>
      <c r="J1965">
        <v>0.13731548232064336</v>
      </c>
      <c r="K1965">
        <v>0.96649484536082475</v>
      </c>
      <c r="L1965" t="s">
        <v>115</v>
      </c>
      <c r="M1965" t="s">
        <v>113</v>
      </c>
      <c r="N1965">
        <v>11</v>
      </c>
      <c r="O1965" t="s">
        <v>114</v>
      </c>
    </row>
    <row r="1966" spans="1:15" hidden="1" x14ac:dyDescent="0.35">
      <c r="A1966" t="s">
        <v>33</v>
      </c>
      <c r="B1966">
        <v>2020</v>
      </c>
      <c r="C1966" t="s">
        <v>45</v>
      </c>
      <c r="D1966" s="29">
        <v>44136</v>
      </c>
      <c r="E1966" t="s">
        <v>21</v>
      </c>
      <c r="F1966">
        <v>137.30000000000001</v>
      </c>
      <c r="G1966">
        <v>156.69999999999999</v>
      </c>
      <c r="H1966">
        <v>137.1</v>
      </c>
      <c r="I1966">
        <v>155.19999999999999</v>
      </c>
      <c r="J1966">
        <v>0.14587892049600079</v>
      </c>
      <c r="K1966">
        <v>0.96649484536082475</v>
      </c>
      <c r="L1966" t="s">
        <v>115</v>
      </c>
      <c r="M1966" t="s">
        <v>113</v>
      </c>
      <c r="N1966">
        <v>11</v>
      </c>
      <c r="O1966" t="s">
        <v>114</v>
      </c>
    </row>
    <row r="1967" spans="1:15" hidden="1" x14ac:dyDescent="0.35">
      <c r="A1967" t="s">
        <v>33</v>
      </c>
      <c r="B1967">
        <v>2020</v>
      </c>
      <c r="C1967" t="s">
        <v>45</v>
      </c>
      <c r="D1967" s="29">
        <v>44136</v>
      </c>
      <c r="E1967" t="s">
        <v>23</v>
      </c>
      <c r="F1967">
        <v>152</v>
      </c>
      <c r="G1967">
        <v>156.69999999999999</v>
      </c>
      <c r="H1967">
        <v>151</v>
      </c>
      <c r="I1967">
        <v>155.19999999999999</v>
      </c>
      <c r="J1967">
        <v>0.66225165562913912</v>
      </c>
      <c r="K1967">
        <v>0.96649484536082475</v>
      </c>
      <c r="L1967" t="s">
        <v>115</v>
      </c>
      <c r="M1967" t="s">
        <v>113</v>
      </c>
      <c r="N1967">
        <v>11</v>
      </c>
      <c r="O1967" t="s">
        <v>114</v>
      </c>
    </row>
    <row r="1968" spans="1:15" hidden="1" x14ac:dyDescent="0.35">
      <c r="A1968" t="s">
        <v>33</v>
      </c>
      <c r="B1968">
        <v>2020</v>
      </c>
      <c r="C1968" t="s">
        <v>45</v>
      </c>
      <c r="D1968" s="29">
        <v>44136</v>
      </c>
      <c r="E1968" t="s">
        <v>75</v>
      </c>
      <c r="F1968">
        <v>1979.2</v>
      </c>
      <c r="G1968">
        <v>156.69999999999999</v>
      </c>
      <c r="H1968">
        <v>1941</v>
      </c>
      <c r="I1968">
        <v>155.19999999999999</v>
      </c>
      <c r="J1968">
        <v>1.9680577022153551</v>
      </c>
      <c r="K1968">
        <v>0.96649484536082475</v>
      </c>
      <c r="L1968" t="s">
        <v>115</v>
      </c>
      <c r="M1968" t="s">
        <v>113</v>
      </c>
      <c r="N1968">
        <v>11</v>
      </c>
      <c r="O1968" t="s">
        <v>114</v>
      </c>
    </row>
    <row r="1969" spans="1:15" hidden="1" x14ac:dyDescent="0.35">
      <c r="A1969" t="s">
        <v>30</v>
      </c>
      <c r="B1969">
        <v>2020</v>
      </c>
      <c r="C1969" t="s">
        <v>45</v>
      </c>
      <c r="D1969" s="29">
        <v>44136</v>
      </c>
      <c r="E1969" t="s">
        <v>17</v>
      </c>
      <c r="F1969">
        <v>462.8</v>
      </c>
      <c r="G1969">
        <v>159.80000000000001</v>
      </c>
      <c r="H1969">
        <v>461.29999999999995</v>
      </c>
      <c r="I1969">
        <v>157.5</v>
      </c>
      <c r="J1969">
        <v>0.32516800346847108</v>
      </c>
      <c r="K1969">
        <v>1.4603174603174676</v>
      </c>
      <c r="L1969" t="s">
        <v>115</v>
      </c>
      <c r="M1969" t="s">
        <v>113</v>
      </c>
      <c r="N1969">
        <v>11</v>
      </c>
      <c r="O1969" t="s">
        <v>114</v>
      </c>
    </row>
    <row r="1970" spans="1:15" hidden="1" x14ac:dyDescent="0.35">
      <c r="A1970" t="s">
        <v>30</v>
      </c>
      <c r="B1970">
        <v>2020</v>
      </c>
      <c r="C1970" t="s">
        <v>45</v>
      </c>
      <c r="D1970" s="29">
        <v>44136</v>
      </c>
      <c r="E1970" t="s">
        <v>82</v>
      </c>
      <c r="F1970">
        <v>465.70000000000005</v>
      </c>
      <c r="G1970">
        <v>159.80000000000001</v>
      </c>
      <c r="H1970">
        <v>465.4</v>
      </c>
      <c r="I1970">
        <v>157.5</v>
      </c>
      <c r="J1970">
        <v>6.4460678985833311E-2</v>
      </c>
      <c r="K1970">
        <v>1.4603174603174676</v>
      </c>
      <c r="L1970" t="s">
        <v>115</v>
      </c>
      <c r="M1970" t="s">
        <v>113</v>
      </c>
      <c r="N1970">
        <v>11</v>
      </c>
      <c r="O1970" t="s">
        <v>114</v>
      </c>
    </row>
    <row r="1971" spans="1:15" hidden="1" x14ac:dyDescent="0.35">
      <c r="A1971" t="s">
        <v>30</v>
      </c>
      <c r="B1971">
        <v>2020</v>
      </c>
      <c r="C1971" t="s">
        <v>45</v>
      </c>
      <c r="D1971" s="29">
        <v>44136</v>
      </c>
      <c r="E1971" t="s">
        <v>83</v>
      </c>
      <c r="F1971">
        <v>643.20000000000005</v>
      </c>
      <c r="G1971">
        <v>159.80000000000001</v>
      </c>
      <c r="H1971">
        <v>638.70000000000005</v>
      </c>
      <c r="I1971">
        <v>157.5</v>
      </c>
      <c r="J1971">
        <v>0.70455612963832781</v>
      </c>
      <c r="K1971">
        <v>1.4603174603174676</v>
      </c>
      <c r="L1971" t="s">
        <v>115</v>
      </c>
      <c r="M1971" t="s">
        <v>113</v>
      </c>
      <c r="N1971">
        <v>11</v>
      </c>
      <c r="O1971" t="s">
        <v>114</v>
      </c>
    </row>
    <row r="1972" spans="1:15" hidden="1" x14ac:dyDescent="0.35">
      <c r="A1972" t="s">
        <v>30</v>
      </c>
      <c r="B1972">
        <v>2020</v>
      </c>
      <c r="C1972" t="s">
        <v>45</v>
      </c>
      <c r="D1972" s="29">
        <v>44136</v>
      </c>
      <c r="E1972" t="s">
        <v>84</v>
      </c>
      <c r="F1972">
        <v>307.3</v>
      </c>
      <c r="G1972">
        <v>159.80000000000001</v>
      </c>
      <c r="H1972">
        <v>306.3</v>
      </c>
      <c r="I1972">
        <v>157.5</v>
      </c>
      <c r="J1972">
        <v>0.32647730982696699</v>
      </c>
      <c r="K1972">
        <v>1.4603174603174676</v>
      </c>
      <c r="L1972" t="s">
        <v>115</v>
      </c>
      <c r="M1972" t="s">
        <v>113</v>
      </c>
      <c r="N1972">
        <v>11</v>
      </c>
      <c r="O1972" t="s">
        <v>114</v>
      </c>
    </row>
    <row r="1973" spans="1:15" hidden="1" x14ac:dyDescent="0.35">
      <c r="A1973" t="s">
        <v>30</v>
      </c>
      <c r="B1973">
        <v>2020</v>
      </c>
      <c r="C1973" t="s">
        <v>45</v>
      </c>
      <c r="D1973" s="29">
        <v>44136</v>
      </c>
      <c r="E1973" t="s">
        <v>21</v>
      </c>
      <c r="F1973">
        <v>147.5</v>
      </c>
      <c r="G1973">
        <v>159.80000000000001</v>
      </c>
      <c r="H1973">
        <v>146.80000000000001</v>
      </c>
      <c r="I1973">
        <v>157.5</v>
      </c>
      <c r="J1973">
        <v>0.47683923705721293</v>
      </c>
      <c r="K1973">
        <v>1.4603174603174676</v>
      </c>
      <c r="L1973" t="s">
        <v>115</v>
      </c>
      <c r="M1973" t="s">
        <v>113</v>
      </c>
      <c r="N1973">
        <v>11</v>
      </c>
      <c r="O1973" t="s">
        <v>114</v>
      </c>
    </row>
    <row r="1974" spans="1:15" hidden="1" x14ac:dyDescent="0.35">
      <c r="A1974" t="s">
        <v>30</v>
      </c>
      <c r="B1974">
        <v>2020</v>
      </c>
      <c r="C1974" t="s">
        <v>45</v>
      </c>
      <c r="D1974" s="29">
        <v>44136</v>
      </c>
      <c r="E1974" t="s">
        <v>23</v>
      </c>
      <c r="F1974">
        <v>160.4</v>
      </c>
      <c r="G1974">
        <v>159.80000000000001</v>
      </c>
      <c r="H1974">
        <v>159.5</v>
      </c>
      <c r="I1974">
        <v>157.5</v>
      </c>
      <c r="J1974">
        <v>0.56426332288401615</v>
      </c>
      <c r="K1974">
        <v>1.4603174603174676</v>
      </c>
      <c r="L1974" t="s">
        <v>115</v>
      </c>
      <c r="M1974" t="s">
        <v>113</v>
      </c>
      <c r="N1974">
        <v>11</v>
      </c>
      <c r="O1974" t="s">
        <v>114</v>
      </c>
    </row>
    <row r="1975" spans="1:15" hidden="1" x14ac:dyDescent="0.35">
      <c r="A1975" t="s">
        <v>30</v>
      </c>
      <c r="B1975">
        <v>2020</v>
      </c>
      <c r="C1975" t="s">
        <v>45</v>
      </c>
      <c r="D1975" s="29">
        <v>44136</v>
      </c>
      <c r="E1975" t="s">
        <v>75</v>
      </c>
      <c r="F1975">
        <v>1932.4000000000003</v>
      </c>
      <c r="G1975">
        <v>159.80000000000001</v>
      </c>
      <c r="H1975">
        <v>1883.5</v>
      </c>
      <c r="I1975">
        <v>157.5</v>
      </c>
      <c r="J1975">
        <v>2.596230422086558</v>
      </c>
      <c r="K1975">
        <v>1.4603174603174676</v>
      </c>
      <c r="L1975" t="s">
        <v>115</v>
      </c>
      <c r="M1975" t="s">
        <v>113</v>
      </c>
      <c r="N1975">
        <v>11</v>
      </c>
      <c r="O1975" t="s">
        <v>114</v>
      </c>
    </row>
    <row r="1976" spans="1:15" hidden="1" x14ac:dyDescent="0.35">
      <c r="A1976" t="s">
        <v>34</v>
      </c>
      <c r="B1976">
        <v>2020</v>
      </c>
      <c r="C1976" t="s">
        <v>46</v>
      </c>
      <c r="D1976" s="29">
        <v>44166</v>
      </c>
      <c r="E1976" t="s">
        <v>23</v>
      </c>
      <c r="F1976">
        <v>158.30000000000001</v>
      </c>
      <c r="G1976">
        <v>158.9</v>
      </c>
      <c r="H1976">
        <v>157.19999999999999</v>
      </c>
      <c r="I1976">
        <v>158.4</v>
      </c>
      <c r="J1976">
        <v>0.69974554707380587</v>
      </c>
      <c r="K1976">
        <v>0.31565656565656564</v>
      </c>
      <c r="L1976" t="s">
        <v>115</v>
      </c>
      <c r="M1976" t="s">
        <v>113</v>
      </c>
      <c r="N1976">
        <v>12</v>
      </c>
      <c r="O1976" t="s">
        <v>131</v>
      </c>
    </row>
    <row r="1977" spans="1:15" hidden="1" x14ac:dyDescent="0.35">
      <c r="A1977" t="s">
        <v>34</v>
      </c>
      <c r="B1977">
        <v>2020</v>
      </c>
      <c r="C1977" t="s">
        <v>46</v>
      </c>
      <c r="D1977" s="29">
        <v>44166</v>
      </c>
      <c r="E1977" t="s">
        <v>21</v>
      </c>
      <c r="F1977">
        <v>144.6</v>
      </c>
      <c r="G1977">
        <v>158.9</v>
      </c>
      <c r="H1977">
        <v>143.6</v>
      </c>
      <c r="I1977">
        <v>158.4</v>
      </c>
      <c r="J1977">
        <v>0.69637883008356549</v>
      </c>
      <c r="K1977">
        <v>0.31565656565656564</v>
      </c>
      <c r="L1977" t="s">
        <v>115</v>
      </c>
      <c r="M1977" t="s">
        <v>113</v>
      </c>
      <c r="N1977">
        <v>12</v>
      </c>
      <c r="O1977" t="s">
        <v>131</v>
      </c>
    </row>
    <row r="1978" spans="1:15" hidden="1" x14ac:dyDescent="0.35">
      <c r="A1978" t="s">
        <v>34</v>
      </c>
      <c r="B1978">
        <v>2020</v>
      </c>
      <c r="C1978" t="s">
        <v>46</v>
      </c>
      <c r="D1978" s="29">
        <v>44166</v>
      </c>
      <c r="E1978" t="s">
        <v>84</v>
      </c>
      <c r="F1978">
        <v>300.89999999999998</v>
      </c>
      <c r="G1978">
        <v>158.9</v>
      </c>
      <c r="H1978">
        <v>299.89999999999998</v>
      </c>
      <c r="I1978">
        <v>158.4</v>
      </c>
      <c r="J1978">
        <v>0.33344448149383132</v>
      </c>
      <c r="K1978">
        <v>0.31565656565656564</v>
      </c>
      <c r="L1978" t="s">
        <v>115</v>
      </c>
      <c r="M1978" t="s">
        <v>113</v>
      </c>
      <c r="N1978">
        <v>12</v>
      </c>
      <c r="O1978" t="s">
        <v>131</v>
      </c>
    </row>
    <row r="1979" spans="1:15" hidden="1" x14ac:dyDescent="0.35">
      <c r="A1979" t="s">
        <v>34</v>
      </c>
      <c r="B1979">
        <v>2020</v>
      </c>
      <c r="C1979" t="s">
        <v>46</v>
      </c>
      <c r="D1979" s="29">
        <v>44166</v>
      </c>
      <c r="E1979" t="s">
        <v>83</v>
      </c>
      <c r="F1979">
        <v>640.20000000000005</v>
      </c>
      <c r="G1979">
        <v>158.9</v>
      </c>
      <c r="H1979">
        <v>636.6</v>
      </c>
      <c r="I1979">
        <v>158.4</v>
      </c>
      <c r="J1979">
        <v>0.5655042412818132</v>
      </c>
      <c r="K1979">
        <v>0.31565656565656564</v>
      </c>
      <c r="L1979" t="s">
        <v>115</v>
      </c>
      <c r="M1979" t="s">
        <v>113</v>
      </c>
      <c r="N1979">
        <v>12</v>
      </c>
      <c r="O1979" t="s">
        <v>131</v>
      </c>
    </row>
    <row r="1980" spans="1:15" hidden="1" x14ac:dyDescent="0.35">
      <c r="A1980" t="s">
        <v>34</v>
      </c>
      <c r="B1980">
        <v>2020</v>
      </c>
      <c r="C1980" t="s">
        <v>46</v>
      </c>
      <c r="D1980" s="29">
        <v>44166</v>
      </c>
      <c r="E1980" t="s">
        <v>82</v>
      </c>
      <c r="F1980">
        <v>458.5</v>
      </c>
      <c r="G1980">
        <v>158.9</v>
      </c>
      <c r="H1980">
        <v>457</v>
      </c>
      <c r="I1980">
        <v>158.4</v>
      </c>
      <c r="J1980">
        <v>0.32822757111597373</v>
      </c>
      <c r="K1980">
        <v>0.31565656565656564</v>
      </c>
      <c r="L1980" t="s">
        <v>115</v>
      </c>
      <c r="M1980" t="s">
        <v>113</v>
      </c>
      <c r="N1980">
        <v>12</v>
      </c>
      <c r="O1980" t="s">
        <v>131</v>
      </c>
    </row>
    <row r="1981" spans="1:15" hidden="1" x14ac:dyDescent="0.35">
      <c r="A1981" t="s">
        <v>34</v>
      </c>
      <c r="B1981">
        <v>2020</v>
      </c>
      <c r="C1981" t="s">
        <v>46</v>
      </c>
      <c r="D1981" s="29">
        <v>44166</v>
      </c>
      <c r="E1981" t="s">
        <v>17</v>
      </c>
      <c r="F1981">
        <v>454</v>
      </c>
      <c r="G1981">
        <v>158.9</v>
      </c>
      <c r="H1981">
        <v>452.00000000000006</v>
      </c>
      <c r="I1981">
        <v>158.4</v>
      </c>
      <c r="J1981">
        <v>0.442477876106182</v>
      </c>
      <c r="K1981">
        <v>0.31565656565656564</v>
      </c>
      <c r="L1981" t="s">
        <v>115</v>
      </c>
      <c r="M1981" t="s">
        <v>113</v>
      </c>
      <c r="N1981">
        <v>12</v>
      </c>
      <c r="O1981" t="s">
        <v>131</v>
      </c>
    </row>
    <row r="1982" spans="1:15" hidden="1" x14ac:dyDescent="0.35">
      <c r="A1982" t="s">
        <v>34</v>
      </c>
      <c r="B1982">
        <v>2020</v>
      </c>
      <c r="C1982" t="s">
        <v>46</v>
      </c>
      <c r="D1982" s="29">
        <v>44166</v>
      </c>
      <c r="E1982" t="s">
        <v>75</v>
      </c>
      <c r="F1982">
        <v>1959.9</v>
      </c>
      <c r="G1982">
        <v>158.9</v>
      </c>
      <c r="H1982">
        <v>1949.1000000000001</v>
      </c>
      <c r="I1982">
        <v>158.4</v>
      </c>
      <c r="J1982">
        <v>0.55410189318146597</v>
      </c>
      <c r="K1982">
        <v>0.31565656565656564</v>
      </c>
      <c r="L1982" t="s">
        <v>115</v>
      </c>
      <c r="M1982" t="s">
        <v>113</v>
      </c>
      <c r="N1982">
        <v>12</v>
      </c>
      <c r="O1982" t="s">
        <v>131</v>
      </c>
    </row>
    <row r="1983" spans="1:15" hidden="1" x14ac:dyDescent="0.35">
      <c r="A1983" t="s">
        <v>33</v>
      </c>
      <c r="B1983">
        <v>2020</v>
      </c>
      <c r="C1983" t="s">
        <v>46</v>
      </c>
      <c r="D1983" s="29">
        <v>44166</v>
      </c>
      <c r="E1983" t="s">
        <v>17</v>
      </c>
      <c r="F1983">
        <v>438.20000000000005</v>
      </c>
      <c r="G1983">
        <v>156.9</v>
      </c>
      <c r="H1983">
        <v>436.3</v>
      </c>
      <c r="I1983">
        <v>156.69999999999999</v>
      </c>
      <c r="J1983">
        <v>0.43548017419207752</v>
      </c>
      <c r="K1983">
        <v>0.12763241863434402</v>
      </c>
      <c r="L1983" t="s">
        <v>115</v>
      </c>
      <c r="M1983" t="s">
        <v>113</v>
      </c>
      <c r="N1983">
        <v>12</v>
      </c>
      <c r="O1983" t="s">
        <v>131</v>
      </c>
    </row>
    <row r="1984" spans="1:15" hidden="1" x14ac:dyDescent="0.35">
      <c r="A1984" t="s">
        <v>33</v>
      </c>
      <c r="B1984">
        <v>2020</v>
      </c>
      <c r="C1984" t="s">
        <v>46</v>
      </c>
      <c r="D1984" s="29">
        <v>44166</v>
      </c>
      <c r="E1984" t="s">
        <v>82</v>
      </c>
      <c r="F1984">
        <v>450.79999999999995</v>
      </c>
      <c r="G1984">
        <v>156.9</v>
      </c>
      <c r="H1984">
        <v>449.6</v>
      </c>
      <c r="I1984">
        <v>156.69999999999999</v>
      </c>
      <c r="J1984">
        <v>0.26690391459073215</v>
      </c>
      <c r="K1984">
        <v>0.12763241863434402</v>
      </c>
      <c r="L1984" t="s">
        <v>115</v>
      </c>
      <c r="M1984" t="s">
        <v>113</v>
      </c>
      <c r="N1984">
        <v>12</v>
      </c>
      <c r="O1984" t="s">
        <v>131</v>
      </c>
    </row>
    <row r="1985" spans="1:15" hidden="1" x14ac:dyDescent="0.35">
      <c r="A1985" t="s">
        <v>33</v>
      </c>
      <c r="B1985">
        <v>2020</v>
      </c>
      <c r="C1985" t="s">
        <v>46</v>
      </c>
      <c r="D1985" s="29">
        <v>44166</v>
      </c>
      <c r="E1985" t="s">
        <v>83</v>
      </c>
      <c r="F1985">
        <v>635.70000000000005</v>
      </c>
      <c r="G1985">
        <v>156.9</v>
      </c>
      <c r="H1985">
        <v>632.6</v>
      </c>
      <c r="I1985">
        <v>156.69999999999999</v>
      </c>
      <c r="J1985">
        <v>0.49004110022131248</v>
      </c>
      <c r="K1985">
        <v>0.12763241863434402</v>
      </c>
      <c r="L1985" t="s">
        <v>115</v>
      </c>
      <c r="M1985" t="s">
        <v>113</v>
      </c>
      <c r="N1985">
        <v>12</v>
      </c>
      <c r="O1985" t="s">
        <v>131</v>
      </c>
    </row>
    <row r="1986" spans="1:15" hidden="1" x14ac:dyDescent="0.35">
      <c r="A1986" t="s">
        <v>33</v>
      </c>
      <c r="B1986">
        <v>2020</v>
      </c>
      <c r="C1986" t="s">
        <v>46</v>
      </c>
      <c r="D1986" s="29">
        <v>44166</v>
      </c>
      <c r="E1986" t="s">
        <v>84</v>
      </c>
      <c r="F1986">
        <v>292.39999999999998</v>
      </c>
      <c r="G1986">
        <v>156.9</v>
      </c>
      <c r="H1986">
        <v>291.7</v>
      </c>
      <c r="I1986">
        <v>156.69999999999999</v>
      </c>
      <c r="J1986">
        <v>0.23997257456290322</v>
      </c>
      <c r="K1986">
        <v>0.12763241863434402</v>
      </c>
      <c r="L1986" t="s">
        <v>115</v>
      </c>
      <c r="M1986" t="s">
        <v>113</v>
      </c>
      <c r="N1986">
        <v>12</v>
      </c>
      <c r="O1986" t="s">
        <v>131</v>
      </c>
    </row>
    <row r="1987" spans="1:15" hidden="1" x14ac:dyDescent="0.35">
      <c r="A1987" t="s">
        <v>33</v>
      </c>
      <c r="B1987">
        <v>2020</v>
      </c>
      <c r="C1987" t="s">
        <v>46</v>
      </c>
      <c r="D1987" s="29">
        <v>44166</v>
      </c>
      <c r="E1987" t="s">
        <v>21</v>
      </c>
      <c r="F1987">
        <v>137.9</v>
      </c>
      <c r="G1987">
        <v>156.9</v>
      </c>
      <c r="H1987">
        <v>137.30000000000001</v>
      </c>
      <c r="I1987">
        <v>156.69999999999999</v>
      </c>
      <c r="J1987">
        <v>0.43699927166787639</v>
      </c>
      <c r="K1987">
        <v>0.12763241863434402</v>
      </c>
      <c r="L1987" t="s">
        <v>115</v>
      </c>
      <c r="M1987" t="s">
        <v>113</v>
      </c>
      <c r="N1987">
        <v>12</v>
      </c>
      <c r="O1987" t="s">
        <v>131</v>
      </c>
    </row>
    <row r="1988" spans="1:15" hidden="1" x14ac:dyDescent="0.35">
      <c r="A1988" t="s">
        <v>33</v>
      </c>
      <c r="B1988">
        <v>2020</v>
      </c>
      <c r="C1988" t="s">
        <v>46</v>
      </c>
      <c r="D1988" s="29">
        <v>44166</v>
      </c>
      <c r="E1988" t="s">
        <v>23</v>
      </c>
      <c r="F1988">
        <v>152.9</v>
      </c>
      <c r="G1988">
        <v>156.9</v>
      </c>
      <c r="H1988">
        <v>152</v>
      </c>
      <c r="I1988">
        <v>156.69999999999999</v>
      </c>
      <c r="J1988">
        <v>0.59210526315789846</v>
      </c>
      <c r="K1988">
        <v>0.12763241863434402</v>
      </c>
      <c r="L1988" t="s">
        <v>115</v>
      </c>
      <c r="M1988" t="s">
        <v>113</v>
      </c>
      <c r="N1988">
        <v>12</v>
      </c>
      <c r="O1988" t="s">
        <v>131</v>
      </c>
    </row>
    <row r="1989" spans="1:15" hidden="1" x14ac:dyDescent="0.35">
      <c r="A1989" t="s">
        <v>33</v>
      </c>
      <c r="B1989">
        <v>2020</v>
      </c>
      <c r="C1989" t="s">
        <v>46</v>
      </c>
      <c r="D1989" s="29">
        <v>44166</v>
      </c>
      <c r="E1989" t="s">
        <v>75</v>
      </c>
      <c r="F1989">
        <v>1982.1000000000001</v>
      </c>
      <c r="G1989">
        <v>156.9</v>
      </c>
      <c r="H1989">
        <v>1979.2</v>
      </c>
      <c r="I1989">
        <v>156.69999999999999</v>
      </c>
      <c r="J1989">
        <v>0.14652384801940638</v>
      </c>
      <c r="K1989">
        <v>0.12763241863434402</v>
      </c>
      <c r="L1989" t="s">
        <v>115</v>
      </c>
      <c r="M1989" t="s">
        <v>113</v>
      </c>
      <c r="N1989">
        <v>12</v>
      </c>
      <c r="O1989" t="s">
        <v>131</v>
      </c>
    </row>
    <row r="1990" spans="1:15" hidden="1" x14ac:dyDescent="0.35">
      <c r="A1990" t="s">
        <v>30</v>
      </c>
      <c r="B1990">
        <v>2020</v>
      </c>
      <c r="C1990" t="s">
        <v>46</v>
      </c>
      <c r="D1990" s="29">
        <v>44166</v>
      </c>
      <c r="E1990" t="s">
        <v>17</v>
      </c>
      <c r="F1990">
        <v>464.90000000000003</v>
      </c>
      <c r="G1990">
        <v>160.69999999999999</v>
      </c>
      <c r="H1990">
        <v>462.8</v>
      </c>
      <c r="I1990">
        <v>159.80000000000001</v>
      </c>
      <c r="J1990">
        <v>0.4537597234226497</v>
      </c>
      <c r="K1990">
        <v>0.56320400500624357</v>
      </c>
      <c r="L1990" t="s">
        <v>115</v>
      </c>
      <c r="M1990" t="s">
        <v>113</v>
      </c>
      <c r="N1990">
        <v>12</v>
      </c>
      <c r="O1990" t="s">
        <v>131</v>
      </c>
    </row>
    <row r="1991" spans="1:15" hidden="1" x14ac:dyDescent="0.35">
      <c r="A1991" t="s">
        <v>30</v>
      </c>
      <c r="B1991">
        <v>2020</v>
      </c>
      <c r="C1991" t="s">
        <v>46</v>
      </c>
      <c r="D1991" s="29">
        <v>44166</v>
      </c>
      <c r="E1991" t="s">
        <v>82</v>
      </c>
      <c r="F1991">
        <v>467.70000000000005</v>
      </c>
      <c r="G1991">
        <v>160.69999999999999</v>
      </c>
      <c r="H1991">
        <v>465.70000000000005</v>
      </c>
      <c r="I1991">
        <v>159.80000000000001</v>
      </c>
      <c r="J1991">
        <v>0.42946102641185308</v>
      </c>
      <c r="K1991">
        <v>0.56320400500624357</v>
      </c>
      <c r="L1991" t="s">
        <v>115</v>
      </c>
      <c r="M1991" t="s">
        <v>113</v>
      </c>
      <c r="N1991">
        <v>12</v>
      </c>
      <c r="O1991" t="s">
        <v>131</v>
      </c>
    </row>
    <row r="1992" spans="1:15" hidden="1" x14ac:dyDescent="0.35">
      <c r="A1992" t="s">
        <v>30</v>
      </c>
      <c r="B1992">
        <v>2020</v>
      </c>
      <c r="C1992" t="s">
        <v>46</v>
      </c>
      <c r="D1992" s="29">
        <v>44166</v>
      </c>
      <c r="E1992" t="s">
        <v>83</v>
      </c>
      <c r="F1992">
        <v>647.5</v>
      </c>
      <c r="G1992">
        <v>160.69999999999999</v>
      </c>
      <c r="H1992">
        <v>643.20000000000005</v>
      </c>
      <c r="I1992">
        <v>159.80000000000001</v>
      </c>
      <c r="J1992">
        <v>0.6685323383084506</v>
      </c>
      <c r="K1992">
        <v>0.56320400500624357</v>
      </c>
      <c r="L1992" t="s">
        <v>115</v>
      </c>
      <c r="M1992" t="s">
        <v>113</v>
      </c>
      <c r="N1992">
        <v>12</v>
      </c>
      <c r="O1992" t="s">
        <v>131</v>
      </c>
    </row>
    <row r="1993" spans="1:15" hidden="1" x14ac:dyDescent="0.35">
      <c r="A1993" t="s">
        <v>30</v>
      </c>
      <c r="B1993">
        <v>2020</v>
      </c>
      <c r="C1993" t="s">
        <v>46</v>
      </c>
      <c r="D1993" s="29">
        <v>44166</v>
      </c>
      <c r="E1993" t="s">
        <v>84</v>
      </c>
      <c r="F1993">
        <v>308.60000000000002</v>
      </c>
      <c r="G1993">
        <v>160.69999999999999</v>
      </c>
      <c r="H1993">
        <v>307.3</v>
      </c>
      <c r="I1993">
        <v>159.80000000000001</v>
      </c>
      <c r="J1993">
        <v>0.42303937520338802</v>
      </c>
      <c r="K1993">
        <v>0.56320400500624357</v>
      </c>
      <c r="L1993" t="s">
        <v>115</v>
      </c>
      <c r="M1993" t="s">
        <v>113</v>
      </c>
      <c r="N1993">
        <v>12</v>
      </c>
      <c r="O1993" t="s">
        <v>131</v>
      </c>
    </row>
    <row r="1994" spans="1:15" hidden="1" x14ac:dyDescent="0.35">
      <c r="A1994" t="s">
        <v>30</v>
      </c>
      <c r="B1994">
        <v>2020</v>
      </c>
      <c r="C1994" t="s">
        <v>46</v>
      </c>
      <c r="D1994" s="29">
        <v>44166</v>
      </c>
      <c r="E1994" t="s">
        <v>21</v>
      </c>
      <c r="F1994">
        <v>148.69999999999999</v>
      </c>
      <c r="G1994">
        <v>160.69999999999999</v>
      </c>
      <c r="H1994">
        <v>147.5</v>
      </c>
      <c r="I1994">
        <v>159.80000000000001</v>
      </c>
      <c r="J1994">
        <v>0.8135593220338907</v>
      </c>
      <c r="K1994">
        <v>0.56320400500624357</v>
      </c>
      <c r="L1994" t="s">
        <v>115</v>
      </c>
      <c r="M1994" t="s">
        <v>113</v>
      </c>
      <c r="N1994">
        <v>12</v>
      </c>
      <c r="O1994" t="s">
        <v>131</v>
      </c>
    </row>
    <row r="1995" spans="1:15" hidden="1" x14ac:dyDescent="0.35">
      <c r="A1995" t="s">
        <v>30</v>
      </c>
      <c r="B1995">
        <v>2020</v>
      </c>
      <c r="C1995" t="s">
        <v>46</v>
      </c>
      <c r="D1995" s="29">
        <v>44166</v>
      </c>
      <c r="E1995" t="s">
        <v>23</v>
      </c>
      <c r="F1995">
        <v>161.6</v>
      </c>
      <c r="G1995">
        <v>160.69999999999999</v>
      </c>
      <c r="H1995">
        <v>160.4</v>
      </c>
      <c r="I1995">
        <v>159.80000000000001</v>
      </c>
      <c r="J1995">
        <v>0.74812967581046663</v>
      </c>
      <c r="K1995">
        <v>0.56320400500624357</v>
      </c>
      <c r="L1995" t="s">
        <v>115</v>
      </c>
      <c r="M1995" t="s">
        <v>113</v>
      </c>
      <c r="N1995">
        <v>12</v>
      </c>
      <c r="O1995" t="s">
        <v>131</v>
      </c>
    </row>
    <row r="1996" spans="1:15" hidden="1" x14ac:dyDescent="0.35">
      <c r="A1996" t="s">
        <v>30</v>
      </c>
      <c r="B1996">
        <v>2020</v>
      </c>
      <c r="C1996" t="s">
        <v>46</v>
      </c>
      <c r="D1996" s="29">
        <v>44166</v>
      </c>
      <c r="E1996" t="s">
        <v>75</v>
      </c>
      <c r="F1996">
        <v>1947.1</v>
      </c>
      <c r="G1996">
        <v>160.69999999999999</v>
      </c>
      <c r="H1996">
        <v>1932.4000000000003</v>
      </c>
      <c r="I1996">
        <v>159.80000000000001</v>
      </c>
      <c r="J1996">
        <v>0.76071206789482448</v>
      </c>
      <c r="K1996">
        <v>0.56320400500624357</v>
      </c>
      <c r="L1996" t="s">
        <v>115</v>
      </c>
      <c r="M1996" t="s">
        <v>113</v>
      </c>
      <c r="N1996">
        <v>12</v>
      </c>
      <c r="O1996" t="s">
        <v>131</v>
      </c>
    </row>
    <row r="1997" spans="1:15" hidden="1" x14ac:dyDescent="0.35">
      <c r="A1997" t="s">
        <v>34</v>
      </c>
      <c r="B1997">
        <v>2021</v>
      </c>
      <c r="C1997" t="s">
        <v>31</v>
      </c>
      <c r="D1997" s="29">
        <v>44197</v>
      </c>
      <c r="E1997" t="s">
        <v>23</v>
      </c>
      <c r="F1997">
        <v>159.30000000000001</v>
      </c>
      <c r="G1997">
        <v>157.30000000000001</v>
      </c>
      <c r="H1997">
        <v>158.30000000000001</v>
      </c>
      <c r="I1997">
        <v>158.9</v>
      </c>
      <c r="J1997">
        <v>0.63171193935565373</v>
      </c>
      <c r="K1997">
        <v>-1.0069225928256729</v>
      </c>
      <c r="L1997" t="s">
        <v>118</v>
      </c>
      <c r="M1997" t="s">
        <v>110</v>
      </c>
      <c r="N1997">
        <v>1</v>
      </c>
      <c r="O1997" t="s">
        <v>122</v>
      </c>
    </row>
    <row r="1998" spans="1:15" hidden="1" x14ac:dyDescent="0.35">
      <c r="A1998" t="s">
        <v>34</v>
      </c>
      <c r="B1998">
        <v>2021</v>
      </c>
      <c r="C1998" t="s">
        <v>31</v>
      </c>
      <c r="D1998" s="29">
        <v>44197</v>
      </c>
      <c r="E1998" t="s">
        <v>21</v>
      </c>
      <c r="F1998">
        <v>147.9</v>
      </c>
      <c r="G1998">
        <v>157.30000000000001</v>
      </c>
      <c r="H1998">
        <v>144.6</v>
      </c>
      <c r="I1998">
        <v>158.9</v>
      </c>
      <c r="J1998">
        <v>2.2821576763485556</v>
      </c>
      <c r="K1998">
        <v>-1.0069225928256729</v>
      </c>
      <c r="L1998" t="s">
        <v>118</v>
      </c>
      <c r="M1998" t="s">
        <v>110</v>
      </c>
      <c r="N1998">
        <v>1</v>
      </c>
      <c r="O1998" t="s">
        <v>122</v>
      </c>
    </row>
    <row r="1999" spans="1:15" hidden="1" x14ac:dyDescent="0.35">
      <c r="A1999" t="s">
        <v>34</v>
      </c>
      <c r="B1999">
        <v>2021</v>
      </c>
      <c r="C1999" t="s">
        <v>31</v>
      </c>
      <c r="D1999" s="29">
        <v>44197</v>
      </c>
      <c r="E1999" t="s">
        <v>84</v>
      </c>
      <c r="F1999">
        <v>301.89999999999998</v>
      </c>
      <c r="G1999">
        <v>157.30000000000001</v>
      </c>
      <c r="H1999">
        <v>300.89999999999998</v>
      </c>
      <c r="I1999">
        <v>158.9</v>
      </c>
      <c r="J1999">
        <v>0.33233632436025257</v>
      </c>
      <c r="K1999">
        <v>-1.0069225928256729</v>
      </c>
      <c r="L1999" t="s">
        <v>118</v>
      </c>
      <c r="M1999" t="s">
        <v>110</v>
      </c>
      <c r="N1999">
        <v>1</v>
      </c>
      <c r="O1999" t="s">
        <v>122</v>
      </c>
    </row>
    <row r="2000" spans="1:15" hidden="1" x14ac:dyDescent="0.35">
      <c r="A2000" t="s">
        <v>34</v>
      </c>
      <c r="B2000">
        <v>2021</v>
      </c>
      <c r="C2000" t="s">
        <v>31</v>
      </c>
      <c r="D2000" s="29">
        <v>44197</v>
      </c>
      <c r="E2000" t="s">
        <v>83</v>
      </c>
      <c r="F2000">
        <v>644.70000000000005</v>
      </c>
      <c r="G2000">
        <v>157.30000000000001</v>
      </c>
      <c r="H2000">
        <v>640.20000000000005</v>
      </c>
      <c r="I2000">
        <v>158.9</v>
      </c>
      <c r="J2000">
        <v>0.70290534208059974</v>
      </c>
      <c r="K2000">
        <v>-1.0069225928256729</v>
      </c>
      <c r="L2000" t="s">
        <v>118</v>
      </c>
      <c r="M2000" t="s">
        <v>110</v>
      </c>
      <c r="N2000">
        <v>1</v>
      </c>
      <c r="O2000" t="s">
        <v>122</v>
      </c>
    </row>
    <row r="2001" spans="1:15" hidden="1" x14ac:dyDescent="0.35">
      <c r="A2001" t="s">
        <v>34</v>
      </c>
      <c r="B2001">
        <v>2021</v>
      </c>
      <c r="C2001" t="s">
        <v>31</v>
      </c>
      <c r="D2001" s="29">
        <v>44197</v>
      </c>
      <c r="E2001" t="s">
        <v>82</v>
      </c>
      <c r="F2001">
        <v>458.8</v>
      </c>
      <c r="G2001">
        <v>157.30000000000001</v>
      </c>
      <c r="H2001">
        <v>458.5</v>
      </c>
      <c r="I2001">
        <v>158.9</v>
      </c>
      <c r="J2001">
        <v>6.5430752453655705E-2</v>
      </c>
      <c r="K2001">
        <v>-1.0069225928256729</v>
      </c>
      <c r="L2001" t="s">
        <v>118</v>
      </c>
      <c r="M2001" t="s">
        <v>110</v>
      </c>
      <c r="N2001">
        <v>1</v>
      </c>
      <c r="O2001" t="s">
        <v>122</v>
      </c>
    </row>
    <row r="2002" spans="1:15" hidden="1" x14ac:dyDescent="0.35">
      <c r="A2002" t="s">
        <v>34</v>
      </c>
      <c r="B2002">
        <v>2021</v>
      </c>
      <c r="C2002" t="s">
        <v>31</v>
      </c>
      <c r="D2002" s="29">
        <v>44197</v>
      </c>
      <c r="E2002" t="s">
        <v>17</v>
      </c>
      <c r="F2002">
        <v>455.8</v>
      </c>
      <c r="G2002">
        <v>157.30000000000001</v>
      </c>
      <c r="H2002">
        <v>454</v>
      </c>
      <c r="I2002">
        <v>158.9</v>
      </c>
      <c r="J2002">
        <v>0.39647577092511266</v>
      </c>
      <c r="K2002">
        <v>-1.0069225928256729</v>
      </c>
      <c r="L2002" t="s">
        <v>118</v>
      </c>
      <c r="M2002" t="s">
        <v>110</v>
      </c>
      <c r="N2002">
        <v>1</v>
      </c>
      <c r="O2002" t="s">
        <v>122</v>
      </c>
    </row>
    <row r="2003" spans="1:15" hidden="1" x14ac:dyDescent="0.35">
      <c r="A2003" t="s">
        <v>34</v>
      </c>
      <c r="B2003">
        <v>2021</v>
      </c>
      <c r="C2003" t="s">
        <v>31</v>
      </c>
      <c r="D2003" s="29">
        <v>44197</v>
      </c>
      <c r="E2003" t="s">
        <v>75</v>
      </c>
      <c r="F2003">
        <v>1924.6999999999998</v>
      </c>
      <c r="G2003">
        <v>157.30000000000001</v>
      </c>
      <c r="H2003">
        <v>1959.9</v>
      </c>
      <c r="I2003">
        <v>158.9</v>
      </c>
      <c r="J2003">
        <v>-1.796010000510244</v>
      </c>
      <c r="K2003">
        <v>-1.0069225928256729</v>
      </c>
      <c r="L2003" t="s">
        <v>118</v>
      </c>
      <c r="M2003" t="s">
        <v>110</v>
      </c>
      <c r="N2003">
        <v>1</v>
      </c>
      <c r="O2003" t="s">
        <v>122</v>
      </c>
    </row>
    <row r="2004" spans="1:15" hidden="1" x14ac:dyDescent="0.35">
      <c r="A2004" t="s">
        <v>33</v>
      </c>
      <c r="B2004">
        <v>2021</v>
      </c>
      <c r="C2004" t="s">
        <v>31</v>
      </c>
      <c r="D2004" s="29">
        <v>44197</v>
      </c>
      <c r="E2004" t="s">
        <v>17</v>
      </c>
      <c r="F2004">
        <v>440</v>
      </c>
      <c r="G2004">
        <v>156</v>
      </c>
      <c r="H2004">
        <v>438.20000000000005</v>
      </c>
      <c r="I2004">
        <v>156.9</v>
      </c>
      <c r="J2004">
        <v>0.41077133728889875</v>
      </c>
      <c r="K2004">
        <v>-0.57361376673040509</v>
      </c>
      <c r="L2004" t="s">
        <v>118</v>
      </c>
      <c r="M2004" t="s">
        <v>110</v>
      </c>
      <c r="N2004">
        <v>1</v>
      </c>
      <c r="O2004" t="s">
        <v>122</v>
      </c>
    </row>
    <row r="2005" spans="1:15" hidden="1" x14ac:dyDescent="0.35">
      <c r="A2005" t="s">
        <v>33</v>
      </c>
      <c r="B2005">
        <v>2021</v>
      </c>
      <c r="C2005" t="s">
        <v>31</v>
      </c>
      <c r="D2005" s="29">
        <v>44197</v>
      </c>
      <c r="E2005" t="s">
        <v>82</v>
      </c>
      <c r="F2005">
        <v>450.70000000000005</v>
      </c>
      <c r="G2005">
        <v>156</v>
      </c>
      <c r="H2005">
        <v>450.79999999999995</v>
      </c>
      <c r="I2005">
        <v>156.9</v>
      </c>
      <c r="J2005">
        <v>-2.2182786157921262E-2</v>
      </c>
      <c r="K2005">
        <v>-0.57361376673040509</v>
      </c>
      <c r="L2005" t="s">
        <v>118</v>
      </c>
      <c r="M2005" t="s">
        <v>110</v>
      </c>
      <c r="N2005">
        <v>1</v>
      </c>
      <c r="O2005" t="s">
        <v>122</v>
      </c>
    </row>
    <row r="2006" spans="1:15" hidden="1" x14ac:dyDescent="0.35">
      <c r="A2006" t="s">
        <v>33</v>
      </c>
      <c r="B2006">
        <v>2021</v>
      </c>
      <c r="C2006" t="s">
        <v>31</v>
      </c>
      <c r="D2006" s="29">
        <v>44197</v>
      </c>
      <c r="E2006" t="s">
        <v>83</v>
      </c>
      <c r="F2006">
        <v>640.79999999999995</v>
      </c>
      <c r="G2006">
        <v>156</v>
      </c>
      <c r="H2006">
        <v>635.70000000000005</v>
      </c>
      <c r="I2006">
        <v>156.9</v>
      </c>
      <c r="J2006">
        <v>0.80226521944311913</v>
      </c>
      <c r="K2006">
        <v>-0.57361376673040509</v>
      </c>
      <c r="L2006" t="s">
        <v>118</v>
      </c>
      <c r="M2006" t="s">
        <v>110</v>
      </c>
      <c r="N2006">
        <v>1</v>
      </c>
      <c r="O2006" t="s">
        <v>122</v>
      </c>
    </row>
    <row r="2007" spans="1:15" hidden="1" x14ac:dyDescent="0.35">
      <c r="A2007" t="s">
        <v>33</v>
      </c>
      <c r="B2007">
        <v>2021</v>
      </c>
      <c r="C2007" t="s">
        <v>31</v>
      </c>
      <c r="D2007" s="29">
        <v>44197</v>
      </c>
      <c r="E2007" t="s">
        <v>84</v>
      </c>
      <c r="F2007">
        <v>293.29999999999995</v>
      </c>
      <c r="G2007">
        <v>156</v>
      </c>
      <c r="H2007">
        <v>292.39999999999998</v>
      </c>
      <c r="I2007">
        <v>156.9</v>
      </c>
      <c r="J2007">
        <v>0.30779753761969125</v>
      </c>
      <c r="K2007">
        <v>-0.57361376673040509</v>
      </c>
      <c r="L2007" t="s">
        <v>118</v>
      </c>
      <c r="M2007" t="s">
        <v>110</v>
      </c>
      <c r="N2007">
        <v>1</v>
      </c>
      <c r="O2007" t="s">
        <v>122</v>
      </c>
    </row>
    <row r="2008" spans="1:15" hidden="1" x14ac:dyDescent="0.35">
      <c r="A2008" t="s">
        <v>33</v>
      </c>
      <c r="B2008">
        <v>2021</v>
      </c>
      <c r="C2008" t="s">
        <v>31</v>
      </c>
      <c r="D2008" s="29">
        <v>44197</v>
      </c>
      <c r="E2008" t="s">
        <v>21</v>
      </c>
      <c r="F2008">
        <v>142.9</v>
      </c>
      <c r="G2008">
        <v>156</v>
      </c>
      <c r="H2008">
        <v>137.9</v>
      </c>
      <c r="I2008">
        <v>156.9</v>
      </c>
      <c r="J2008">
        <v>3.6258158085569252</v>
      </c>
      <c r="K2008">
        <v>-0.57361376673040509</v>
      </c>
      <c r="L2008" t="s">
        <v>118</v>
      </c>
      <c r="M2008" t="s">
        <v>110</v>
      </c>
      <c r="N2008">
        <v>1</v>
      </c>
      <c r="O2008" t="s">
        <v>122</v>
      </c>
    </row>
    <row r="2009" spans="1:15" hidden="1" x14ac:dyDescent="0.35">
      <c r="A2009" t="s">
        <v>33</v>
      </c>
      <c r="B2009">
        <v>2021</v>
      </c>
      <c r="C2009" t="s">
        <v>31</v>
      </c>
      <c r="D2009" s="29">
        <v>44197</v>
      </c>
      <c r="E2009" t="s">
        <v>23</v>
      </c>
      <c r="F2009">
        <v>154.1</v>
      </c>
      <c r="G2009">
        <v>156</v>
      </c>
      <c r="H2009">
        <v>152.9</v>
      </c>
      <c r="I2009">
        <v>156.9</v>
      </c>
      <c r="J2009">
        <v>0.7848266841072522</v>
      </c>
      <c r="K2009">
        <v>-0.57361376673040509</v>
      </c>
      <c r="L2009" t="s">
        <v>118</v>
      </c>
      <c r="M2009" t="s">
        <v>110</v>
      </c>
      <c r="N2009">
        <v>1</v>
      </c>
      <c r="O2009" t="s">
        <v>122</v>
      </c>
    </row>
    <row r="2010" spans="1:15" hidden="1" x14ac:dyDescent="0.35">
      <c r="A2010" t="s">
        <v>33</v>
      </c>
      <c r="B2010">
        <v>2021</v>
      </c>
      <c r="C2010" t="s">
        <v>31</v>
      </c>
      <c r="D2010" s="29">
        <v>44197</v>
      </c>
      <c r="E2010" t="s">
        <v>75</v>
      </c>
      <c r="F2010">
        <v>1951.1000000000001</v>
      </c>
      <c r="G2010">
        <v>156</v>
      </c>
      <c r="H2010">
        <v>1982.1000000000001</v>
      </c>
      <c r="I2010">
        <v>156.9</v>
      </c>
      <c r="J2010">
        <v>-1.5639977801321827</v>
      </c>
      <c r="K2010">
        <v>-0.57361376673040509</v>
      </c>
      <c r="L2010" t="s">
        <v>118</v>
      </c>
      <c r="M2010" t="s">
        <v>110</v>
      </c>
      <c r="N2010">
        <v>1</v>
      </c>
      <c r="O2010" t="s">
        <v>122</v>
      </c>
    </row>
    <row r="2011" spans="1:15" hidden="1" x14ac:dyDescent="0.35">
      <c r="A2011" t="s">
        <v>30</v>
      </c>
      <c r="B2011">
        <v>2021</v>
      </c>
      <c r="C2011" t="s">
        <v>31</v>
      </c>
      <c r="D2011" s="29">
        <v>44197</v>
      </c>
      <c r="E2011" t="s">
        <v>17</v>
      </c>
      <c r="F2011">
        <v>466.7</v>
      </c>
      <c r="G2011">
        <v>158.5</v>
      </c>
      <c r="H2011">
        <v>464.90000000000003</v>
      </c>
      <c r="I2011">
        <v>160.69999999999999</v>
      </c>
      <c r="J2011">
        <v>0.38718003871799406</v>
      </c>
      <c r="K2011">
        <v>-1.3690105787181013</v>
      </c>
      <c r="L2011" t="s">
        <v>118</v>
      </c>
      <c r="M2011" t="s">
        <v>110</v>
      </c>
      <c r="N2011">
        <v>1</v>
      </c>
      <c r="O2011" t="s">
        <v>122</v>
      </c>
    </row>
    <row r="2012" spans="1:15" hidden="1" x14ac:dyDescent="0.35">
      <c r="A2012" t="s">
        <v>30</v>
      </c>
      <c r="B2012">
        <v>2021</v>
      </c>
      <c r="C2012" t="s">
        <v>31</v>
      </c>
      <c r="D2012" s="29">
        <v>44197</v>
      </c>
      <c r="E2012" t="s">
        <v>82</v>
      </c>
      <c r="F2012">
        <v>468.7</v>
      </c>
      <c r="G2012">
        <v>158.5</v>
      </c>
      <c r="H2012">
        <v>467.70000000000005</v>
      </c>
      <c r="I2012">
        <v>160.69999999999999</v>
      </c>
      <c r="J2012">
        <v>0.21381227282444795</v>
      </c>
      <c r="K2012">
        <v>-1.3690105787181013</v>
      </c>
      <c r="L2012" t="s">
        <v>118</v>
      </c>
      <c r="M2012" t="s">
        <v>110</v>
      </c>
      <c r="N2012">
        <v>1</v>
      </c>
      <c r="O2012" t="s">
        <v>122</v>
      </c>
    </row>
    <row r="2013" spans="1:15" hidden="1" x14ac:dyDescent="0.35">
      <c r="A2013" t="s">
        <v>30</v>
      </c>
      <c r="B2013">
        <v>2021</v>
      </c>
      <c r="C2013" t="s">
        <v>31</v>
      </c>
      <c r="D2013" s="29">
        <v>44197</v>
      </c>
      <c r="E2013" t="s">
        <v>83</v>
      </c>
      <c r="F2013">
        <v>652</v>
      </c>
      <c r="G2013">
        <v>158.5</v>
      </c>
      <c r="H2013">
        <v>647.5</v>
      </c>
      <c r="I2013">
        <v>160.69999999999999</v>
      </c>
      <c r="J2013">
        <v>0.69498069498069492</v>
      </c>
      <c r="K2013">
        <v>-1.3690105787181013</v>
      </c>
      <c r="L2013" t="s">
        <v>118</v>
      </c>
      <c r="M2013" t="s">
        <v>110</v>
      </c>
      <c r="N2013">
        <v>1</v>
      </c>
      <c r="O2013" t="s">
        <v>122</v>
      </c>
    </row>
    <row r="2014" spans="1:15" hidden="1" x14ac:dyDescent="0.35">
      <c r="A2014" t="s">
        <v>30</v>
      </c>
      <c r="B2014">
        <v>2021</v>
      </c>
      <c r="C2014" t="s">
        <v>31</v>
      </c>
      <c r="D2014" s="29">
        <v>44197</v>
      </c>
      <c r="E2014" t="s">
        <v>84</v>
      </c>
      <c r="F2014">
        <v>309.8</v>
      </c>
      <c r="G2014">
        <v>158.5</v>
      </c>
      <c r="H2014">
        <v>308.60000000000002</v>
      </c>
      <c r="I2014">
        <v>160.69999999999999</v>
      </c>
      <c r="J2014">
        <v>0.38885288399221923</v>
      </c>
      <c r="K2014">
        <v>-1.3690105787181013</v>
      </c>
      <c r="L2014" t="s">
        <v>118</v>
      </c>
      <c r="M2014" t="s">
        <v>110</v>
      </c>
      <c r="N2014">
        <v>1</v>
      </c>
      <c r="O2014" t="s">
        <v>122</v>
      </c>
    </row>
    <row r="2015" spans="1:15" hidden="1" x14ac:dyDescent="0.35">
      <c r="A2015" t="s">
        <v>30</v>
      </c>
      <c r="B2015">
        <v>2021</v>
      </c>
      <c r="C2015" t="s">
        <v>31</v>
      </c>
      <c r="D2015" s="29">
        <v>44197</v>
      </c>
      <c r="E2015" t="s">
        <v>21</v>
      </c>
      <c r="F2015">
        <v>150.9</v>
      </c>
      <c r="G2015">
        <v>158.5</v>
      </c>
      <c r="H2015">
        <v>148.69999999999999</v>
      </c>
      <c r="I2015">
        <v>160.69999999999999</v>
      </c>
      <c r="J2015">
        <v>1.4794889038332328</v>
      </c>
      <c r="K2015">
        <v>-1.3690105787181013</v>
      </c>
      <c r="L2015" t="s">
        <v>118</v>
      </c>
      <c r="M2015" t="s">
        <v>110</v>
      </c>
      <c r="N2015">
        <v>1</v>
      </c>
      <c r="O2015" t="s">
        <v>122</v>
      </c>
    </row>
    <row r="2016" spans="1:15" hidden="1" x14ac:dyDescent="0.35">
      <c r="A2016" t="s">
        <v>30</v>
      </c>
      <c r="B2016">
        <v>2021</v>
      </c>
      <c r="C2016" t="s">
        <v>31</v>
      </c>
      <c r="D2016" s="29">
        <v>44197</v>
      </c>
      <c r="E2016" t="s">
        <v>23</v>
      </c>
      <c r="F2016">
        <v>162.5</v>
      </c>
      <c r="G2016">
        <v>158.5</v>
      </c>
      <c r="H2016">
        <v>161.6</v>
      </c>
      <c r="I2016">
        <v>160.69999999999999</v>
      </c>
      <c r="J2016">
        <v>0.55693069306931042</v>
      </c>
      <c r="K2016">
        <v>-1.3690105787181013</v>
      </c>
      <c r="L2016" t="s">
        <v>118</v>
      </c>
      <c r="M2016" t="s">
        <v>110</v>
      </c>
      <c r="N2016">
        <v>1</v>
      </c>
      <c r="O2016" t="s">
        <v>122</v>
      </c>
    </row>
    <row r="2017" spans="1:15" hidden="1" x14ac:dyDescent="0.35">
      <c r="A2017" t="s">
        <v>30</v>
      </c>
      <c r="B2017">
        <v>2021</v>
      </c>
      <c r="C2017" t="s">
        <v>31</v>
      </c>
      <c r="D2017" s="29">
        <v>44197</v>
      </c>
      <c r="E2017" t="s">
        <v>75</v>
      </c>
      <c r="F2017">
        <v>1909.5999999999997</v>
      </c>
      <c r="G2017">
        <v>158.5</v>
      </c>
      <c r="H2017">
        <v>1947.1</v>
      </c>
      <c r="I2017">
        <v>160.69999999999999</v>
      </c>
      <c r="J2017">
        <v>-1.9259411432386746</v>
      </c>
      <c r="K2017">
        <v>-1.3690105787181013</v>
      </c>
      <c r="L2017" t="s">
        <v>118</v>
      </c>
      <c r="M2017" t="s">
        <v>110</v>
      </c>
      <c r="N2017">
        <v>1</v>
      </c>
      <c r="O2017" t="s">
        <v>122</v>
      </c>
    </row>
    <row r="2018" spans="1:15" hidden="1" x14ac:dyDescent="0.35">
      <c r="A2018" t="s">
        <v>34</v>
      </c>
      <c r="B2018">
        <v>2021</v>
      </c>
      <c r="C2018" t="s">
        <v>35</v>
      </c>
      <c r="D2018" s="29">
        <v>44228</v>
      </c>
      <c r="E2018" t="s">
        <v>23</v>
      </c>
      <c r="F2018">
        <v>161.30000000000001</v>
      </c>
      <c r="G2018">
        <v>156.6</v>
      </c>
      <c r="H2018">
        <v>159.30000000000001</v>
      </c>
      <c r="I2018">
        <v>157.30000000000001</v>
      </c>
      <c r="J2018">
        <v>1.2554927809165097</v>
      </c>
      <c r="K2018">
        <v>-0.44500953591863762</v>
      </c>
      <c r="L2018" t="s">
        <v>118</v>
      </c>
      <c r="M2018" t="s">
        <v>110</v>
      </c>
      <c r="N2018">
        <v>2</v>
      </c>
      <c r="O2018" t="s">
        <v>126</v>
      </c>
    </row>
    <row r="2019" spans="1:15" hidden="1" x14ac:dyDescent="0.35">
      <c r="A2019" t="s">
        <v>34</v>
      </c>
      <c r="B2019">
        <v>2021</v>
      </c>
      <c r="C2019" t="s">
        <v>35</v>
      </c>
      <c r="D2019" s="29">
        <v>44228</v>
      </c>
      <c r="E2019" t="s">
        <v>21</v>
      </c>
      <c r="F2019">
        <v>152.4</v>
      </c>
      <c r="G2019">
        <v>156.6</v>
      </c>
      <c r="H2019">
        <v>147.9</v>
      </c>
      <c r="I2019">
        <v>157.30000000000001</v>
      </c>
      <c r="J2019">
        <v>3.0425963488843815</v>
      </c>
      <c r="K2019">
        <v>-0.44500953591863762</v>
      </c>
      <c r="L2019" t="s">
        <v>118</v>
      </c>
      <c r="M2019" t="s">
        <v>110</v>
      </c>
      <c r="N2019">
        <v>2</v>
      </c>
      <c r="O2019" t="s">
        <v>126</v>
      </c>
    </row>
    <row r="2020" spans="1:15" hidden="1" x14ac:dyDescent="0.35">
      <c r="A2020" t="s">
        <v>34</v>
      </c>
      <c r="B2020">
        <v>2021</v>
      </c>
      <c r="C2020" t="s">
        <v>35</v>
      </c>
      <c r="D2020" s="29">
        <v>44228</v>
      </c>
      <c r="E2020" t="s">
        <v>84</v>
      </c>
      <c r="F2020">
        <v>304.3</v>
      </c>
      <c r="G2020">
        <v>156.6</v>
      </c>
      <c r="H2020">
        <v>301.89999999999998</v>
      </c>
      <c r="I2020">
        <v>157.30000000000001</v>
      </c>
      <c r="J2020">
        <v>0.79496522027162442</v>
      </c>
      <c r="K2020">
        <v>-0.44500953591863762</v>
      </c>
      <c r="L2020" t="s">
        <v>118</v>
      </c>
      <c r="M2020" t="s">
        <v>110</v>
      </c>
      <c r="N2020">
        <v>2</v>
      </c>
      <c r="O2020" t="s">
        <v>126</v>
      </c>
    </row>
    <row r="2021" spans="1:15" hidden="1" x14ac:dyDescent="0.35">
      <c r="A2021" t="s">
        <v>34</v>
      </c>
      <c r="B2021">
        <v>2021</v>
      </c>
      <c r="C2021" t="s">
        <v>35</v>
      </c>
      <c r="D2021" s="29">
        <v>44228</v>
      </c>
      <c r="E2021" t="s">
        <v>83</v>
      </c>
      <c r="F2021">
        <v>651.1</v>
      </c>
      <c r="G2021">
        <v>156.6</v>
      </c>
      <c r="H2021">
        <v>644.70000000000005</v>
      </c>
      <c r="I2021">
        <v>157.30000000000001</v>
      </c>
      <c r="J2021">
        <v>0.99270978749805749</v>
      </c>
      <c r="K2021">
        <v>-0.44500953591863762</v>
      </c>
      <c r="L2021" t="s">
        <v>118</v>
      </c>
      <c r="M2021" t="s">
        <v>110</v>
      </c>
      <c r="N2021">
        <v>2</v>
      </c>
      <c r="O2021" t="s">
        <v>126</v>
      </c>
    </row>
    <row r="2022" spans="1:15" hidden="1" x14ac:dyDescent="0.35">
      <c r="A2022" t="s">
        <v>34</v>
      </c>
      <c r="B2022">
        <v>2021</v>
      </c>
      <c r="C2022" t="s">
        <v>35</v>
      </c>
      <c r="D2022" s="29">
        <v>44228</v>
      </c>
      <c r="E2022" t="s">
        <v>82</v>
      </c>
      <c r="F2022">
        <v>464.4</v>
      </c>
      <c r="G2022">
        <v>156.6</v>
      </c>
      <c r="H2022">
        <v>458.8</v>
      </c>
      <c r="I2022">
        <v>157.30000000000001</v>
      </c>
      <c r="J2022">
        <v>1.2205754141237937</v>
      </c>
      <c r="K2022">
        <v>-0.44500953591863762</v>
      </c>
      <c r="L2022" t="s">
        <v>118</v>
      </c>
      <c r="M2022" t="s">
        <v>110</v>
      </c>
      <c r="N2022">
        <v>2</v>
      </c>
      <c r="O2022" t="s">
        <v>126</v>
      </c>
    </row>
    <row r="2023" spans="1:15" hidden="1" x14ac:dyDescent="0.35">
      <c r="A2023" t="s">
        <v>34</v>
      </c>
      <c r="B2023">
        <v>2021</v>
      </c>
      <c r="C2023" t="s">
        <v>35</v>
      </c>
      <c r="D2023" s="29">
        <v>44228</v>
      </c>
      <c r="E2023" t="s">
        <v>17</v>
      </c>
      <c r="F2023">
        <v>460.40000000000003</v>
      </c>
      <c r="G2023">
        <v>156.6</v>
      </c>
      <c r="H2023">
        <v>455.8</v>
      </c>
      <c r="I2023">
        <v>157.30000000000001</v>
      </c>
      <c r="J2023">
        <v>1.0092145677928965</v>
      </c>
      <c r="K2023">
        <v>-0.44500953591863762</v>
      </c>
      <c r="L2023" t="s">
        <v>118</v>
      </c>
      <c r="M2023" t="s">
        <v>110</v>
      </c>
      <c r="N2023">
        <v>2</v>
      </c>
      <c r="O2023" t="s">
        <v>126</v>
      </c>
    </row>
    <row r="2024" spans="1:15" hidden="1" x14ac:dyDescent="0.35">
      <c r="A2024" t="s">
        <v>34</v>
      </c>
      <c r="B2024">
        <v>2021</v>
      </c>
      <c r="C2024" t="s">
        <v>35</v>
      </c>
      <c r="D2024" s="29">
        <v>44228</v>
      </c>
      <c r="E2024" t="s">
        <v>75</v>
      </c>
      <c r="F2024">
        <v>1883.8000000000002</v>
      </c>
      <c r="G2024">
        <v>156.6</v>
      </c>
      <c r="H2024">
        <v>1924.6999999999998</v>
      </c>
      <c r="I2024">
        <v>157.30000000000001</v>
      </c>
      <c r="J2024">
        <v>-2.1250064945186073</v>
      </c>
      <c r="K2024">
        <v>-0.44500953591863762</v>
      </c>
      <c r="L2024" t="s">
        <v>118</v>
      </c>
      <c r="M2024" t="s">
        <v>110</v>
      </c>
      <c r="N2024">
        <v>2</v>
      </c>
      <c r="O2024" t="s">
        <v>126</v>
      </c>
    </row>
    <row r="2025" spans="1:15" hidden="1" x14ac:dyDescent="0.35">
      <c r="A2025" t="s">
        <v>33</v>
      </c>
      <c r="B2025">
        <v>2021</v>
      </c>
      <c r="C2025" t="s">
        <v>35</v>
      </c>
      <c r="D2025" s="29">
        <v>44228</v>
      </c>
      <c r="E2025" t="s">
        <v>17</v>
      </c>
      <c r="F2025">
        <v>444.2</v>
      </c>
      <c r="G2025">
        <v>156.5</v>
      </c>
      <c r="H2025">
        <v>440</v>
      </c>
      <c r="I2025">
        <v>156</v>
      </c>
      <c r="J2025">
        <v>0.95454545454545203</v>
      </c>
      <c r="K2025">
        <v>0.32051282051282048</v>
      </c>
      <c r="L2025" t="s">
        <v>118</v>
      </c>
      <c r="M2025" t="s">
        <v>110</v>
      </c>
      <c r="N2025">
        <v>2</v>
      </c>
      <c r="O2025" t="s">
        <v>126</v>
      </c>
    </row>
    <row r="2026" spans="1:15" hidden="1" x14ac:dyDescent="0.35">
      <c r="A2026" t="s">
        <v>33</v>
      </c>
      <c r="B2026">
        <v>2021</v>
      </c>
      <c r="C2026" t="s">
        <v>35</v>
      </c>
      <c r="D2026" s="29">
        <v>44228</v>
      </c>
      <c r="E2026" t="s">
        <v>82</v>
      </c>
      <c r="F2026">
        <v>456.9</v>
      </c>
      <c r="G2026">
        <v>156.5</v>
      </c>
      <c r="H2026">
        <v>450.70000000000005</v>
      </c>
      <c r="I2026">
        <v>156</v>
      </c>
      <c r="J2026">
        <v>1.3756378966052654</v>
      </c>
      <c r="K2026">
        <v>0.32051282051282048</v>
      </c>
      <c r="L2026" t="s">
        <v>118</v>
      </c>
      <c r="M2026" t="s">
        <v>110</v>
      </c>
      <c r="N2026">
        <v>2</v>
      </c>
      <c r="O2026" t="s">
        <v>126</v>
      </c>
    </row>
    <row r="2027" spans="1:15" hidden="1" x14ac:dyDescent="0.35">
      <c r="A2027" t="s">
        <v>33</v>
      </c>
      <c r="B2027">
        <v>2021</v>
      </c>
      <c r="C2027" t="s">
        <v>35</v>
      </c>
      <c r="D2027" s="29">
        <v>44228</v>
      </c>
      <c r="E2027" t="s">
        <v>83</v>
      </c>
      <c r="F2027">
        <v>646.5</v>
      </c>
      <c r="G2027">
        <v>156.5</v>
      </c>
      <c r="H2027">
        <v>640.79999999999995</v>
      </c>
      <c r="I2027">
        <v>156</v>
      </c>
      <c r="J2027">
        <v>0.88951310861423938</v>
      </c>
      <c r="K2027">
        <v>0.32051282051282048</v>
      </c>
      <c r="L2027" t="s">
        <v>118</v>
      </c>
      <c r="M2027" t="s">
        <v>110</v>
      </c>
      <c r="N2027">
        <v>2</v>
      </c>
      <c r="O2027" t="s">
        <v>126</v>
      </c>
    </row>
    <row r="2028" spans="1:15" hidden="1" x14ac:dyDescent="0.35">
      <c r="A2028" t="s">
        <v>33</v>
      </c>
      <c r="B2028">
        <v>2021</v>
      </c>
      <c r="C2028" t="s">
        <v>35</v>
      </c>
      <c r="D2028" s="29">
        <v>44228</v>
      </c>
      <c r="E2028" t="s">
        <v>84</v>
      </c>
      <c r="F2028">
        <v>295.8</v>
      </c>
      <c r="G2028">
        <v>156.5</v>
      </c>
      <c r="H2028">
        <v>293.29999999999995</v>
      </c>
      <c r="I2028">
        <v>156</v>
      </c>
      <c r="J2028">
        <v>0.85236958745313918</v>
      </c>
      <c r="K2028">
        <v>0.32051282051282048</v>
      </c>
      <c r="L2028" t="s">
        <v>118</v>
      </c>
      <c r="M2028" t="s">
        <v>110</v>
      </c>
      <c r="N2028">
        <v>2</v>
      </c>
      <c r="O2028" t="s">
        <v>126</v>
      </c>
    </row>
    <row r="2029" spans="1:15" hidden="1" x14ac:dyDescent="0.35">
      <c r="A2029" t="s">
        <v>33</v>
      </c>
      <c r="B2029">
        <v>2021</v>
      </c>
      <c r="C2029" t="s">
        <v>35</v>
      </c>
      <c r="D2029" s="29">
        <v>44228</v>
      </c>
      <c r="E2029" t="s">
        <v>21</v>
      </c>
      <c r="F2029">
        <v>149.1</v>
      </c>
      <c r="G2029">
        <v>156.5</v>
      </c>
      <c r="H2029">
        <v>142.9</v>
      </c>
      <c r="I2029">
        <v>156</v>
      </c>
      <c r="J2029">
        <v>4.3386983904828469</v>
      </c>
      <c r="K2029">
        <v>0.32051282051282048</v>
      </c>
      <c r="L2029" t="s">
        <v>118</v>
      </c>
      <c r="M2029" t="s">
        <v>110</v>
      </c>
      <c r="N2029">
        <v>2</v>
      </c>
      <c r="O2029" t="s">
        <v>126</v>
      </c>
    </row>
    <row r="2030" spans="1:15" hidden="1" x14ac:dyDescent="0.35">
      <c r="A2030" t="s">
        <v>33</v>
      </c>
      <c r="B2030">
        <v>2021</v>
      </c>
      <c r="C2030" t="s">
        <v>35</v>
      </c>
      <c r="D2030" s="29">
        <v>44228</v>
      </c>
      <c r="E2030" t="s">
        <v>23</v>
      </c>
      <c r="F2030">
        <v>156.30000000000001</v>
      </c>
      <c r="G2030">
        <v>156.5</v>
      </c>
      <c r="H2030">
        <v>154.1</v>
      </c>
      <c r="I2030">
        <v>156</v>
      </c>
      <c r="J2030">
        <v>1.427644386761854</v>
      </c>
      <c r="K2030">
        <v>0.32051282051282048</v>
      </c>
      <c r="L2030" t="s">
        <v>118</v>
      </c>
      <c r="M2030" t="s">
        <v>110</v>
      </c>
      <c r="N2030">
        <v>2</v>
      </c>
      <c r="O2030" t="s">
        <v>126</v>
      </c>
    </row>
    <row r="2031" spans="1:15" hidden="1" x14ac:dyDescent="0.35">
      <c r="A2031" t="s">
        <v>33</v>
      </c>
      <c r="B2031">
        <v>2021</v>
      </c>
      <c r="C2031" t="s">
        <v>35</v>
      </c>
      <c r="D2031" s="29">
        <v>44228</v>
      </c>
      <c r="E2031" t="s">
        <v>75</v>
      </c>
      <c r="F2031">
        <v>1916.8</v>
      </c>
      <c r="G2031">
        <v>156.5</v>
      </c>
      <c r="H2031">
        <v>1951.1000000000001</v>
      </c>
      <c r="I2031">
        <v>156</v>
      </c>
      <c r="J2031">
        <v>-1.757982676438941</v>
      </c>
      <c r="K2031">
        <v>0.32051282051282048</v>
      </c>
      <c r="L2031" t="s">
        <v>118</v>
      </c>
      <c r="M2031" t="s">
        <v>110</v>
      </c>
      <c r="N2031">
        <v>2</v>
      </c>
      <c r="O2031" t="s">
        <v>126</v>
      </c>
    </row>
    <row r="2032" spans="1:15" hidden="1" x14ac:dyDescent="0.35">
      <c r="A2032" t="s">
        <v>30</v>
      </c>
      <c r="B2032">
        <v>2021</v>
      </c>
      <c r="C2032" t="s">
        <v>35</v>
      </c>
      <c r="D2032" s="29">
        <v>44228</v>
      </c>
      <c r="E2032" t="s">
        <v>17</v>
      </c>
      <c r="F2032">
        <v>471.4</v>
      </c>
      <c r="G2032">
        <v>156.69999999999999</v>
      </c>
      <c r="H2032">
        <v>466.7</v>
      </c>
      <c r="I2032">
        <v>158.5</v>
      </c>
      <c r="J2032">
        <v>1.0070709235054616</v>
      </c>
      <c r="K2032">
        <v>-1.135646687697168</v>
      </c>
      <c r="L2032" t="s">
        <v>118</v>
      </c>
      <c r="M2032" t="s">
        <v>110</v>
      </c>
      <c r="N2032">
        <v>2</v>
      </c>
      <c r="O2032" t="s">
        <v>126</v>
      </c>
    </row>
    <row r="2033" spans="1:15" hidden="1" x14ac:dyDescent="0.35">
      <c r="A2033" t="s">
        <v>30</v>
      </c>
      <c r="B2033">
        <v>2021</v>
      </c>
      <c r="C2033" t="s">
        <v>35</v>
      </c>
      <c r="D2033" s="29">
        <v>44228</v>
      </c>
      <c r="E2033" t="s">
        <v>82</v>
      </c>
      <c r="F2033">
        <v>473.6</v>
      </c>
      <c r="G2033">
        <v>156.69999999999999</v>
      </c>
      <c r="H2033">
        <v>468.7</v>
      </c>
      <c r="I2033">
        <v>158.5</v>
      </c>
      <c r="J2033">
        <v>1.0454448474504019</v>
      </c>
      <c r="K2033">
        <v>-1.135646687697168</v>
      </c>
      <c r="L2033" t="s">
        <v>118</v>
      </c>
      <c r="M2033" t="s">
        <v>110</v>
      </c>
      <c r="N2033">
        <v>2</v>
      </c>
      <c r="O2033" t="s">
        <v>126</v>
      </c>
    </row>
    <row r="2034" spans="1:15" hidden="1" x14ac:dyDescent="0.35">
      <c r="A2034" t="s">
        <v>30</v>
      </c>
      <c r="B2034">
        <v>2021</v>
      </c>
      <c r="C2034" t="s">
        <v>35</v>
      </c>
      <c r="D2034" s="29">
        <v>44228</v>
      </c>
      <c r="E2034" t="s">
        <v>83</v>
      </c>
      <c r="F2034">
        <v>658.7</v>
      </c>
      <c r="G2034">
        <v>156.69999999999999</v>
      </c>
      <c r="H2034">
        <v>652</v>
      </c>
      <c r="I2034">
        <v>158.5</v>
      </c>
      <c r="J2034">
        <v>1.0276073619631971</v>
      </c>
      <c r="K2034">
        <v>-1.135646687697168</v>
      </c>
      <c r="L2034" t="s">
        <v>118</v>
      </c>
      <c r="M2034" t="s">
        <v>110</v>
      </c>
      <c r="N2034">
        <v>2</v>
      </c>
      <c r="O2034" t="s">
        <v>126</v>
      </c>
    </row>
    <row r="2035" spans="1:15" hidden="1" x14ac:dyDescent="0.35">
      <c r="A2035" t="s">
        <v>30</v>
      </c>
      <c r="B2035">
        <v>2021</v>
      </c>
      <c r="C2035" t="s">
        <v>35</v>
      </c>
      <c r="D2035" s="29">
        <v>44228</v>
      </c>
      <c r="E2035" t="s">
        <v>84</v>
      </c>
      <c r="F2035">
        <v>312</v>
      </c>
      <c r="G2035">
        <v>156.69999999999999</v>
      </c>
      <c r="H2035">
        <v>309.8</v>
      </c>
      <c r="I2035">
        <v>158.5</v>
      </c>
      <c r="J2035">
        <v>0.71013557133634231</v>
      </c>
      <c r="K2035">
        <v>-1.135646687697168</v>
      </c>
      <c r="L2035" t="s">
        <v>118</v>
      </c>
      <c r="M2035" t="s">
        <v>110</v>
      </c>
      <c r="N2035">
        <v>2</v>
      </c>
      <c r="O2035" t="s">
        <v>126</v>
      </c>
    </row>
    <row r="2036" spans="1:15" hidden="1" x14ac:dyDescent="0.35">
      <c r="A2036" t="s">
        <v>30</v>
      </c>
      <c r="B2036">
        <v>2021</v>
      </c>
      <c r="C2036" t="s">
        <v>35</v>
      </c>
      <c r="D2036" s="29">
        <v>44228</v>
      </c>
      <c r="E2036" t="s">
        <v>21</v>
      </c>
      <c r="F2036">
        <v>154.4</v>
      </c>
      <c r="G2036">
        <v>156.69999999999999</v>
      </c>
      <c r="H2036">
        <v>150.9</v>
      </c>
      <c r="I2036">
        <v>158.5</v>
      </c>
      <c r="J2036">
        <v>2.3194168323392974</v>
      </c>
      <c r="K2036">
        <v>-1.135646687697168</v>
      </c>
      <c r="L2036" t="s">
        <v>118</v>
      </c>
      <c r="M2036" t="s">
        <v>110</v>
      </c>
      <c r="N2036">
        <v>2</v>
      </c>
      <c r="O2036" t="s">
        <v>126</v>
      </c>
    </row>
    <row r="2037" spans="1:15" hidden="1" x14ac:dyDescent="0.35">
      <c r="A2037" t="s">
        <v>30</v>
      </c>
      <c r="B2037">
        <v>2021</v>
      </c>
      <c r="C2037" t="s">
        <v>35</v>
      </c>
      <c r="D2037" s="29">
        <v>44228</v>
      </c>
      <c r="E2037" t="s">
        <v>23</v>
      </c>
      <c r="F2037">
        <v>164.3</v>
      </c>
      <c r="G2037">
        <v>156.69999999999999</v>
      </c>
      <c r="H2037">
        <v>162.5</v>
      </c>
      <c r="I2037">
        <v>158.5</v>
      </c>
      <c r="J2037">
        <v>1.1076923076923146</v>
      </c>
      <c r="K2037">
        <v>-1.135646687697168</v>
      </c>
      <c r="L2037" t="s">
        <v>118</v>
      </c>
      <c r="M2037" t="s">
        <v>110</v>
      </c>
      <c r="N2037">
        <v>2</v>
      </c>
      <c r="O2037" t="s">
        <v>126</v>
      </c>
    </row>
    <row r="2038" spans="1:15" hidden="1" x14ac:dyDescent="0.35">
      <c r="A2038" t="s">
        <v>30</v>
      </c>
      <c r="B2038">
        <v>2021</v>
      </c>
      <c r="C2038" t="s">
        <v>35</v>
      </c>
      <c r="D2038" s="29">
        <v>44228</v>
      </c>
      <c r="E2038" t="s">
        <v>75</v>
      </c>
      <c r="F2038">
        <v>1865.3</v>
      </c>
      <c r="G2038">
        <v>156.69999999999999</v>
      </c>
      <c r="H2038">
        <v>1909.5999999999997</v>
      </c>
      <c r="I2038">
        <v>158.5</v>
      </c>
      <c r="J2038">
        <v>-2.3198575617930315</v>
      </c>
      <c r="K2038">
        <v>-1.135646687697168</v>
      </c>
      <c r="L2038" t="s">
        <v>118</v>
      </c>
      <c r="M2038" t="s">
        <v>110</v>
      </c>
      <c r="N2038">
        <v>2</v>
      </c>
      <c r="O2038" t="s">
        <v>126</v>
      </c>
    </row>
    <row r="2039" spans="1:15" hidden="1" x14ac:dyDescent="0.35">
      <c r="A2039" t="s">
        <v>30</v>
      </c>
      <c r="B2039">
        <v>2021</v>
      </c>
      <c r="C2039" t="s">
        <v>36</v>
      </c>
      <c r="D2039" s="29">
        <v>44256</v>
      </c>
      <c r="E2039" t="s">
        <v>75</v>
      </c>
      <c r="F2039">
        <v>1865.1000000000001</v>
      </c>
      <c r="G2039">
        <v>156.69999999999999</v>
      </c>
      <c r="H2039">
        <v>1865.3</v>
      </c>
      <c r="I2039">
        <v>156.69999999999999</v>
      </c>
      <c r="J2039">
        <v>-1.0722135849451461E-2</v>
      </c>
      <c r="K2039">
        <v>0</v>
      </c>
      <c r="L2039" t="s">
        <v>118</v>
      </c>
      <c r="M2039" t="s">
        <v>110</v>
      </c>
      <c r="N2039">
        <v>3</v>
      </c>
      <c r="O2039" t="s">
        <v>111</v>
      </c>
    </row>
    <row r="2040" spans="1:15" hidden="1" x14ac:dyDescent="0.35">
      <c r="A2040" t="s">
        <v>30</v>
      </c>
      <c r="B2040">
        <v>2021</v>
      </c>
      <c r="C2040" t="s">
        <v>36</v>
      </c>
      <c r="D2040" s="29">
        <v>44256</v>
      </c>
      <c r="E2040" t="s">
        <v>17</v>
      </c>
      <c r="F2040">
        <v>472.9</v>
      </c>
      <c r="G2040">
        <v>156.69999999999999</v>
      </c>
      <c r="H2040">
        <v>471.4</v>
      </c>
      <c r="I2040">
        <v>156.69999999999999</v>
      </c>
      <c r="J2040">
        <v>0.31820110309715738</v>
      </c>
      <c r="K2040">
        <v>0</v>
      </c>
      <c r="L2040" t="s">
        <v>118</v>
      </c>
      <c r="M2040" t="s">
        <v>110</v>
      </c>
      <c r="N2040">
        <v>3</v>
      </c>
      <c r="O2040" t="s">
        <v>111</v>
      </c>
    </row>
    <row r="2041" spans="1:15" hidden="1" x14ac:dyDescent="0.35">
      <c r="A2041" t="s">
        <v>30</v>
      </c>
      <c r="B2041">
        <v>2021</v>
      </c>
      <c r="C2041" t="s">
        <v>36</v>
      </c>
      <c r="D2041" s="29">
        <v>44256</v>
      </c>
      <c r="E2041" t="s">
        <v>82</v>
      </c>
      <c r="F2041">
        <v>475.00000000000006</v>
      </c>
      <c r="G2041">
        <v>156.69999999999999</v>
      </c>
      <c r="H2041">
        <v>473.6</v>
      </c>
      <c r="I2041">
        <v>156.69999999999999</v>
      </c>
      <c r="J2041">
        <v>0.29560810810811528</v>
      </c>
      <c r="K2041">
        <v>0</v>
      </c>
      <c r="L2041" t="s">
        <v>118</v>
      </c>
      <c r="M2041" t="s">
        <v>110</v>
      </c>
      <c r="N2041">
        <v>3</v>
      </c>
      <c r="O2041" t="s">
        <v>111</v>
      </c>
    </row>
    <row r="2042" spans="1:15" hidden="1" x14ac:dyDescent="0.35">
      <c r="A2042" t="s">
        <v>30</v>
      </c>
      <c r="B2042">
        <v>2021</v>
      </c>
      <c r="C2042" t="s">
        <v>36</v>
      </c>
      <c r="D2042" s="29">
        <v>44256</v>
      </c>
      <c r="E2042" t="s">
        <v>83</v>
      </c>
      <c r="F2042">
        <v>657.6</v>
      </c>
      <c r="G2042">
        <v>156.69999999999999</v>
      </c>
      <c r="H2042">
        <v>658.7</v>
      </c>
      <c r="I2042">
        <v>156.69999999999999</v>
      </c>
      <c r="J2042">
        <v>-0.16699559738879954</v>
      </c>
      <c r="K2042">
        <v>0</v>
      </c>
      <c r="L2042" t="s">
        <v>118</v>
      </c>
      <c r="M2042" t="s">
        <v>110</v>
      </c>
      <c r="N2042">
        <v>3</v>
      </c>
      <c r="O2042" t="s">
        <v>111</v>
      </c>
    </row>
    <row r="2043" spans="1:15" hidden="1" x14ac:dyDescent="0.35">
      <c r="A2043" t="s">
        <v>30</v>
      </c>
      <c r="B2043">
        <v>2021</v>
      </c>
      <c r="C2043" t="s">
        <v>36</v>
      </c>
      <c r="D2043" s="29">
        <v>44256</v>
      </c>
      <c r="E2043" t="s">
        <v>84</v>
      </c>
      <c r="F2043">
        <v>312.10000000000002</v>
      </c>
      <c r="G2043">
        <v>156.69999999999999</v>
      </c>
      <c r="H2043">
        <v>312</v>
      </c>
      <c r="I2043">
        <v>156.69999999999999</v>
      </c>
      <c r="J2043">
        <v>3.2051282051289334E-2</v>
      </c>
      <c r="K2043">
        <v>0</v>
      </c>
      <c r="L2043" t="s">
        <v>118</v>
      </c>
      <c r="M2043" t="s">
        <v>110</v>
      </c>
      <c r="N2043">
        <v>3</v>
      </c>
      <c r="O2043" t="s">
        <v>111</v>
      </c>
    </row>
    <row r="2044" spans="1:15" hidden="1" x14ac:dyDescent="0.35">
      <c r="A2044" t="s">
        <v>30</v>
      </c>
      <c r="B2044">
        <v>2021</v>
      </c>
      <c r="C2044" t="s">
        <v>36</v>
      </c>
      <c r="D2044" s="29">
        <v>44256</v>
      </c>
      <c r="E2044" t="s">
        <v>21</v>
      </c>
      <c r="F2044">
        <v>156</v>
      </c>
      <c r="G2044">
        <v>156.69999999999999</v>
      </c>
      <c r="H2044">
        <v>154.4</v>
      </c>
      <c r="I2044">
        <v>156.69999999999999</v>
      </c>
      <c r="J2044">
        <v>1.0362694300518096</v>
      </c>
      <c r="K2044">
        <v>0</v>
      </c>
      <c r="L2044" t="s">
        <v>118</v>
      </c>
      <c r="M2044" t="s">
        <v>110</v>
      </c>
      <c r="N2044">
        <v>3</v>
      </c>
      <c r="O2044" t="s">
        <v>111</v>
      </c>
    </row>
    <row r="2045" spans="1:15" hidden="1" x14ac:dyDescent="0.35">
      <c r="A2045" t="s">
        <v>30</v>
      </c>
      <c r="B2045">
        <v>2021</v>
      </c>
      <c r="C2045" t="s">
        <v>36</v>
      </c>
      <c r="D2045" s="29">
        <v>44256</v>
      </c>
      <c r="E2045" t="s">
        <v>23</v>
      </c>
      <c r="F2045">
        <v>164.6</v>
      </c>
      <c r="G2045">
        <v>156.69999999999999</v>
      </c>
      <c r="H2045">
        <v>164.3</v>
      </c>
      <c r="I2045">
        <v>156.69999999999999</v>
      </c>
      <c r="J2045">
        <v>0.18259281801581434</v>
      </c>
      <c r="K2045">
        <v>0</v>
      </c>
      <c r="L2045" t="s">
        <v>118</v>
      </c>
      <c r="M2045" t="s">
        <v>110</v>
      </c>
      <c r="N2045">
        <v>3</v>
      </c>
      <c r="O2045" t="s">
        <v>111</v>
      </c>
    </row>
    <row r="2046" spans="1:15" hidden="1" x14ac:dyDescent="0.35">
      <c r="A2046" t="s">
        <v>34</v>
      </c>
      <c r="B2046">
        <v>2021</v>
      </c>
      <c r="C2046" t="s">
        <v>36</v>
      </c>
      <c r="D2046" s="29">
        <v>44256</v>
      </c>
      <c r="E2046" t="s">
        <v>23</v>
      </c>
      <c r="F2046">
        <v>161.69999999999999</v>
      </c>
      <c r="G2046">
        <v>156.80000000000001</v>
      </c>
      <c r="H2046">
        <v>161.30000000000001</v>
      </c>
      <c r="I2046">
        <v>156.6</v>
      </c>
      <c r="J2046">
        <v>0.24798512089273234</v>
      </c>
      <c r="K2046">
        <v>0.12771392081737998</v>
      </c>
      <c r="L2046" t="s">
        <v>118</v>
      </c>
      <c r="M2046" t="s">
        <v>110</v>
      </c>
      <c r="N2046">
        <v>3</v>
      </c>
      <c r="O2046" t="s">
        <v>111</v>
      </c>
    </row>
    <row r="2047" spans="1:15" hidden="1" x14ac:dyDescent="0.35">
      <c r="A2047" t="s">
        <v>34</v>
      </c>
      <c r="B2047">
        <v>2021</v>
      </c>
      <c r="C2047" t="s">
        <v>36</v>
      </c>
      <c r="D2047" s="29">
        <v>44256</v>
      </c>
      <c r="E2047" t="s">
        <v>21</v>
      </c>
      <c r="F2047">
        <v>155.5</v>
      </c>
      <c r="G2047">
        <v>156.80000000000001</v>
      </c>
      <c r="H2047">
        <v>152.4</v>
      </c>
      <c r="I2047">
        <v>156.6</v>
      </c>
      <c r="J2047">
        <v>2.0341207349081327</v>
      </c>
      <c r="K2047">
        <v>0.12771392081737998</v>
      </c>
      <c r="L2047" t="s">
        <v>118</v>
      </c>
      <c r="M2047" t="s">
        <v>110</v>
      </c>
      <c r="N2047">
        <v>3</v>
      </c>
      <c r="O2047" t="s">
        <v>111</v>
      </c>
    </row>
    <row r="2048" spans="1:15" hidden="1" x14ac:dyDescent="0.35">
      <c r="A2048" t="s">
        <v>34</v>
      </c>
      <c r="B2048">
        <v>2021</v>
      </c>
      <c r="C2048" t="s">
        <v>36</v>
      </c>
      <c r="D2048" s="29">
        <v>44256</v>
      </c>
      <c r="E2048" t="s">
        <v>84</v>
      </c>
      <c r="F2048">
        <v>305</v>
      </c>
      <c r="G2048">
        <v>156.80000000000001</v>
      </c>
      <c r="H2048">
        <v>304.3</v>
      </c>
      <c r="I2048">
        <v>156.6</v>
      </c>
      <c r="J2048">
        <v>0.23003614853762361</v>
      </c>
      <c r="K2048">
        <v>0.12771392081737998</v>
      </c>
      <c r="L2048" t="s">
        <v>118</v>
      </c>
      <c r="M2048" t="s">
        <v>110</v>
      </c>
      <c r="N2048">
        <v>3</v>
      </c>
      <c r="O2048" t="s">
        <v>111</v>
      </c>
    </row>
    <row r="2049" spans="1:15" hidden="1" x14ac:dyDescent="0.35">
      <c r="A2049" t="s">
        <v>34</v>
      </c>
      <c r="B2049">
        <v>2021</v>
      </c>
      <c r="C2049" t="s">
        <v>36</v>
      </c>
      <c r="D2049" s="29">
        <v>44256</v>
      </c>
      <c r="E2049" t="s">
        <v>83</v>
      </c>
      <c r="F2049">
        <v>651</v>
      </c>
      <c r="G2049">
        <v>156.80000000000001</v>
      </c>
      <c r="H2049">
        <v>651.1</v>
      </c>
      <c r="I2049">
        <v>156.6</v>
      </c>
      <c r="J2049">
        <v>-1.5358623867304981E-2</v>
      </c>
      <c r="K2049">
        <v>0.12771392081737998</v>
      </c>
      <c r="L2049" t="s">
        <v>118</v>
      </c>
      <c r="M2049" t="s">
        <v>110</v>
      </c>
      <c r="N2049">
        <v>3</v>
      </c>
      <c r="O2049" t="s">
        <v>111</v>
      </c>
    </row>
    <row r="2050" spans="1:15" hidden="1" x14ac:dyDescent="0.35">
      <c r="A2050" t="s">
        <v>34</v>
      </c>
      <c r="B2050">
        <v>2021</v>
      </c>
      <c r="C2050" t="s">
        <v>36</v>
      </c>
      <c r="D2050" s="29">
        <v>44256</v>
      </c>
      <c r="E2050" t="s">
        <v>82</v>
      </c>
      <c r="F2050">
        <v>466.3</v>
      </c>
      <c r="G2050">
        <v>156.80000000000001</v>
      </c>
      <c r="H2050">
        <v>464.4</v>
      </c>
      <c r="I2050">
        <v>156.6</v>
      </c>
      <c r="J2050">
        <v>0.40913006029285837</v>
      </c>
      <c r="K2050">
        <v>0.12771392081737998</v>
      </c>
      <c r="L2050" t="s">
        <v>118</v>
      </c>
      <c r="M2050" t="s">
        <v>110</v>
      </c>
      <c r="N2050">
        <v>3</v>
      </c>
      <c r="O2050" t="s">
        <v>111</v>
      </c>
    </row>
    <row r="2051" spans="1:15" hidden="1" x14ac:dyDescent="0.35">
      <c r="A2051" t="s">
        <v>34</v>
      </c>
      <c r="B2051">
        <v>2021</v>
      </c>
      <c r="C2051" t="s">
        <v>36</v>
      </c>
      <c r="D2051" s="29">
        <v>44256</v>
      </c>
      <c r="E2051" t="s">
        <v>17</v>
      </c>
      <c r="F2051">
        <v>462.1</v>
      </c>
      <c r="G2051">
        <v>156.80000000000001</v>
      </c>
      <c r="H2051">
        <v>460.40000000000003</v>
      </c>
      <c r="I2051">
        <v>156.6</v>
      </c>
      <c r="J2051">
        <v>0.36924413553431551</v>
      </c>
      <c r="K2051">
        <v>0.12771392081737998</v>
      </c>
      <c r="L2051" t="s">
        <v>118</v>
      </c>
      <c r="M2051" t="s">
        <v>110</v>
      </c>
      <c r="N2051">
        <v>3</v>
      </c>
      <c r="O2051" t="s">
        <v>111</v>
      </c>
    </row>
    <row r="2052" spans="1:15" hidden="1" x14ac:dyDescent="0.35">
      <c r="A2052" t="s">
        <v>34</v>
      </c>
      <c r="B2052">
        <v>2021</v>
      </c>
      <c r="C2052" t="s">
        <v>36</v>
      </c>
      <c r="D2052" s="29">
        <v>44256</v>
      </c>
      <c r="E2052" t="s">
        <v>75</v>
      </c>
      <c r="F2052">
        <v>1882.8999999999999</v>
      </c>
      <c r="G2052">
        <v>156.80000000000001</v>
      </c>
      <c r="H2052">
        <v>1883.8000000000002</v>
      </c>
      <c r="I2052">
        <v>156.6</v>
      </c>
      <c r="J2052">
        <v>-4.7775772375003626E-2</v>
      </c>
      <c r="K2052">
        <v>0.12771392081737998</v>
      </c>
      <c r="L2052" t="s">
        <v>118</v>
      </c>
      <c r="M2052" t="s">
        <v>110</v>
      </c>
      <c r="N2052">
        <v>3</v>
      </c>
      <c r="O2052" t="s">
        <v>111</v>
      </c>
    </row>
    <row r="2053" spans="1:15" hidden="1" x14ac:dyDescent="0.35">
      <c r="A2053" t="s">
        <v>33</v>
      </c>
      <c r="B2053">
        <v>2021</v>
      </c>
      <c r="C2053" t="s">
        <v>36</v>
      </c>
      <c r="D2053" s="29">
        <v>44256</v>
      </c>
      <c r="E2053" t="s">
        <v>17</v>
      </c>
      <c r="F2053">
        <v>446.4</v>
      </c>
      <c r="G2053">
        <v>156.9</v>
      </c>
      <c r="H2053">
        <v>444.2</v>
      </c>
      <c r="I2053">
        <v>156.5</v>
      </c>
      <c r="J2053">
        <v>0.49527239981989835</v>
      </c>
      <c r="K2053">
        <v>0.25559105431310269</v>
      </c>
      <c r="L2053" t="s">
        <v>118</v>
      </c>
      <c r="M2053" t="s">
        <v>110</v>
      </c>
      <c r="N2053">
        <v>3</v>
      </c>
      <c r="O2053" t="s">
        <v>111</v>
      </c>
    </row>
    <row r="2054" spans="1:15" hidden="1" x14ac:dyDescent="0.35">
      <c r="A2054" t="s">
        <v>33</v>
      </c>
      <c r="B2054">
        <v>2021</v>
      </c>
      <c r="C2054" t="s">
        <v>36</v>
      </c>
      <c r="D2054" s="29">
        <v>44256</v>
      </c>
      <c r="E2054" t="s">
        <v>82</v>
      </c>
      <c r="F2054">
        <v>459.20000000000005</v>
      </c>
      <c r="G2054">
        <v>156.9</v>
      </c>
      <c r="H2054">
        <v>456.9</v>
      </c>
      <c r="I2054">
        <v>156.5</v>
      </c>
      <c r="J2054">
        <v>0.5033924272269793</v>
      </c>
      <c r="K2054">
        <v>0.25559105431310269</v>
      </c>
      <c r="L2054" t="s">
        <v>118</v>
      </c>
      <c r="M2054" t="s">
        <v>110</v>
      </c>
      <c r="N2054">
        <v>3</v>
      </c>
      <c r="O2054" t="s">
        <v>111</v>
      </c>
    </row>
    <row r="2055" spans="1:15" hidden="1" x14ac:dyDescent="0.35">
      <c r="A2055" t="s">
        <v>33</v>
      </c>
      <c r="B2055">
        <v>2021</v>
      </c>
      <c r="C2055" t="s">
        <v>36</v>
      </c>
      <c r="D2055" s="29">
        <v>44256</v>
      </c>
      <c r="E2055" t="s">
        <v>83</v>
      </c>
      <c r="F2055">
        <v>647.69999999999993</v>
      </c>
      <c r="G2055">
        <v>156.9</v>
      </c>
      <c r="H2055">
        <v>646.5</v>
      </c>
      <c r="I2055">
        <v>156.5</v>
      </c>
      <c r="J2055">
        <v>0.18561484918792448</v>
      </c>
      <c r="K2055">
        <v>0.25559105431310269</v>
      </c>
      <c r="L2055" t="s">
        <v>118</v>
      </c>
      <c r="M2055" t="s">
        <v>110</v>
      </c>
      <c r="N2055">
        <v>3</v>
      </c>
      <c r="O2055" t="s">
        <v>111</v>
      </c>
    </row>
    <row r="2056" spans="1:15" hidden="1" x14ac:dyDescent="0.35">
      <c r="A2056" t="s">
        <v>33</v>
      </c>
      <c r="B2056">
        <v>2021</v>
      </c>
      <c r="C2056" t="s">
        <v>36</v>
      </c>
      <c r="D2056" s="29">
        <v>44256</v>
      </c>
      <c r="E2056" t="s">
        <v>84</v>
      </c>
      <c r="F2056">
        <v>297.2</v>
      </c>
      <c r="G2056">
        <v>156.9</v>
      </c>
      <c r="H2056">
        <v>295.8</v>
      </c>
      <c r="I2056">
        <v>156.5</v>
      </c>
      <c r="J2056">
        <v>0.47329276538200715</v>
      </c>
      <c r="K2056">
        <v>0.25559105431310269</v>
      </c>
      <c r="L2056" t="s">
        <v>118</v>
      </c>
      <c r="M2056" t="s">
        <v>110</v>
      </c>
      <c r="N2056">
        <v>3</v>
      </c>
      <c r="O2056" t="s">
        <v>111</v>
      </c>
    </row>
    <row r="2057" spans="1:15" hidden="1" x14ac:dyDescent="0.35">
      <c r="A2057" t="s">
        <v>33</v>
      </c>
      <c r="B2057">
        <v>2021</v>
      </c>
      <c r="C2057" t="s">
        <v>36</v>
      </c>
      <c r="D2057" s="29">
        <v>44256</v>
      </c>
      <c r="E2057" t="s">
        <v>21</v>
      </c>
      <c r="F2057">
        <v>154.80000000000001</v>
      </c>
      <c r="G2057">
        <v>156.9</v>
      </c>
      <c r="H2057">
        <v>149.1</v>
      </c>
      <c r="I2057">
        <v>156.5</v>
      </c>
      <c r="J2057">
        <v>3.8229376257545389</v>
      </c>
      <c r="K2057">
        <v>0.25559105431310269</v>
      </c>
      <c r="L2057" t="s">
        <v>118</v>
      </c>
      <c r="M2057" t="s">
        <v>110</v>
      </c>
      <c r="N2057">
        <v>3</v>
      </c>
      <c r="O2057" t="s">
        <v>111</v>
      </c>
    </row>
    <row r="2058" spans="1:15" hidden="1" x14ac:dyDescent="0.35">
      <c r="A2058" t="s">
        <v>33</v>
      </c>
      <c r="B2058">
        <v>2021</v>
      </c>
      <c r="C2058" t="s">
        <v>36</v>
      </c>
      <c r="D2058" s="29">
        <v>44256</v>
      </c>
      <c r="E2058" t="s">
        <v>23</v>
      </c>
      <c r="F2058">
        <v>156.9</v>
      </c>
      <c r="G2058">
        <v>156.9</v>
      </c>
      <c r="H2058">
        <v>156.30000000000001</v>
      </c>
      <c r="I2058">
        <v>156.5</v>
      </c>
      <c r="J2058">
        <v>0.38387715930901745</v>
      </c>
      <c r="K2058">
        <v>0.25559105431310269</v>
      </c>
      <c r="L2058" t="s">
        <v>118</v>
      </c>
      <c r="M2058" t="s">
        <v>110</v>
      </c>
      <c r="N2058">
        <v>3</v>
      </c>
      <c r="O2058" t="s">
        <v>111</v>
      </c>
    </row>
    <row r="2059" spans="1:15" hidden="1" x14ac:dyDescent="0.35">
      <c r="A2059" t="s">
        <v>33</v>
      </c>
      <c r="B2059">
        <v>2021</v>
      </c>
      <c r="C2059" t="s">
        <v>36</v>
      </c>
      <c r="D2059" s="29">
        <v>44256</v>
      </c>
      <c r="E2059" t="s">
        <v>75</v>
      </c>
      <c r="F2059">
        <v>1913.7999999999997</v>
      </c>
      <c r="G2059">
        <v>156.9</v>
      </c>
      <c r="H2059">
        <v>1916.8</v>
      </c>
      <c r="I2059">
        <v>156.5</v>
      </c>
      <c r="J2059">
        <v>-0.15651085141904358</v>
      </c>
      <c r="K2059">
        <v>0.25559105431310269</v>
      </c>
      <c r="L2059" t="s">
        <v>118</v>
      </c>
      <c r="M2059" t="s">
        <v>110</v>
      </c>
      <c r="N2059">
        <v>3</v>
      </c>
      <c r="O2059" t="s">
        <v>111</v>
      </c>
    </row>
    <row r="2060" spans="1:15" hidden="1" x14ac:dyDescent="0.35">
      <c r="A2060" t="s">
        <v>34</v>
      </c>
      <c r="B2060">
        <v>2021</v>
      </c>
      <c r="C2060" t="s">
        <v>37</v>
      </c>
      <c r="D2060" s="29">
        <v>44287</v>
      </c>
      <c r="E2060" t="s">
        <v>23</v>
      </c>
      <c r="F2060">
        <v>162.30000000000001</v>
      </c>
      <c r="G2060">
        <v>157.80000000000001</v>
      </c>
      <c r="H2060">
        <v>161.69999999999999</v>
      </c>
      <c r="I2060">
        <v>156.80000000000001</v>
      </c>
      <c r="J2060">
        <v>0.3710575139146709</v>
      </c>
      <c r="K2060">
        <v>0.6377551020408162</v>
      </c>
      <c r="L2060" t="s">
        <v>118</v>
      </c>
      <c r="M2060" t="s">
        <v>124</v>
      </c>
      <c r="N2060">
        <v>4</v>
      </c>
      <c r="O2060" t="s">
        <v>132</v>
      </c>
    </row>
    <row r="2061" spans="1:15" hidden="1" x14ac:dyDescent="0.35">
      <c r="A2061" t="s">
        <v>34</v>
      </c>
      <c r="B2061">
        <v>2021</v>
      </c>
      <c r="C2061" t="s">
        <v>37</v>
      </c>
      <c r="D2061" s="29">
        <v>44287</v>
      </c>
      <c r="E2061" t="s">
        <v>21</v>
      </c>
      <c r="F2061">
        <v>155.6</v>
      </c>
      <c r="G2061">
        <v>157.80000000000001</v>
      </c>
      <c r="H2061">
        <v>155.5</v>
      </c>
      <c r="I2061">
        <v>156.80000000000001</v>
      </c>
      <c r="J2061">
        <v>6.4308681672022069E-2</v>
      </c>
      <c r="K2061">
        <v>0.6377551020408162</v>
      </c>
      <c r="L2061" t="s">
        <v>118</v>
      </c>
      <c r="M2061" t="s">
        <v>124</v>
      </c>
      <c r="N2061">
        <v>4</v>
      </c>
      <c r="O2061" t="s">
        <v>132</v>
      </c>
    </row>
    <row r="2062" spans="1:15" hidden="1" x14ac:dyDescent="0.35">
      <c r="A2062" t="s">
        <v>34</v>
      </c>
      <c r="B2062">
        <v>2021</v>
      </c>
      <c r="C2062" t="s">
        <v>37</v>
      </c>
      <c r="D2062" s="29">
        <v>44287</v>
      </c>
      <c r="E2062" t="s">
        <v>84</v>
      </c>
      <c r="F2062">
        <v>306.20000000000005</v>
      </c>
      <c r="G2062">
        <v>157.80000000000001</v>
      </c>
      <c r="H2062">
        <v>305</v>
      </c>
      <c r="I2062">
        <v>156.80000000000001</v>
      </c>
      <c r="J2062">
        <v>0.3934426229508346</v>
      </c>
      <c r="K2062">
        <v>0.6377551020408162</v>
      </c>
      <c r="L2062" t="s">
        <v>118</v>
      </c>
      <c r="M2062" t="s">
        <v>124</v>
      </c>
      <c r="N2062">
        <v>4</v>
      </c>
      <c r="O2062" t="s">
        <v>132</v>
      </c>
    </row>
    <row r="2063" spans="1:15" hidden="1" x14ac:dyDescent="0.35">
      <c r="A2063" t="s">
        <v>34</v>
      </c>
      <c r="B2063">
        <v>2021</v>
      </c>
      <c r="C2063" t="s">
        <v>37</v>
      </c>
      <c r="D2063" s="29">
        <v>44287</v>
      </c>
      <c r="E2063" t="s">
        <v>83</v>
      </c>
      <c r="F2063">
        <v>655</v>
      </c>
      <c r="G2063">
        <v>157.80000000000001</v>
      </c>
      <c r="H2063">
        <v>651</v>
      </c>
      <c r="I2063">
        <v>156.80000000000001</v>
      </c>
      <c r="J2063">
        <v>0.61443932411674351</v>
      </c>
      <c r="K2063">
        <v>0.6377551020408162</v>
      </c>
      <c r="L2063" t="s">
        <v>118</v>
      </c>
      <c r="M2063" t="s">
        <v>124</v>
      </c>
      <c r="N2063">
        <v>4</v>
      </c>
      <c r="O2063" t="s">
        <v>132</v>
      </c>
    </row>
    <row r="2064" spans="1:15" hidden="1" x14ac:dyDescent="0.35">
      <c r="A2064" t="s">
        <v>34</v>
      </c>
      <c r="B2064">
        <v>2021</v>
      </c>
      <c r="C2064" t="s">
        <v>37</v>
      </c>
      <c r="D2064" s="29">
        <v>44287</v>
      </c>
      <c r="E2064" t="s">
        <v>82</v>
      </c>
      <c r="F2064">
        <v>468.3</v>
      </c>
      <c r="G2064">
        <v>157.80000000000001</v>
      </c>
      <c r="H2064">
        <v>466.3</v>
      </c>
      <c r="I2064">
        <v>156.80000000000001</v>
      </c>
      <c r="J2064">
        <v>0.42890842805061119</v>
      </c>
      <c r="K2064">
        <v>0.6377551020408162</v>
      </c>
      <c r="L2064" t="s">
        <v>118</v>
      </c>
      <c r="M2064" t="s">
        <v>124</v>
      </c>
      <c r="N2064">
        <v>4</v>
      </c>
      <c r="O2064" t="s">
        <v>132</v>
      </c>
    </row>
    <row r="2065" spans="1:15" hidden="1" x14ac:dyDescent="0.35">
      <c r="A2065" t="s">
        <v>34</v>
      </c>
      <c r="B2065">
        <v>2021</v>
      </c>
      <c r="C2065" t="s">
        <v>37</v>
      </c>
      <c r="D2065" s="29">
        <v>44287</v>
      </c>
      <c r="E2065" t="s">
        <v>17</v>
      </c>
      <c r="F2065">
        <v>464.6</v>
      </c>
      <c r="G2065">
        <v>157.80000000000001</v>
      </c>
      <c r="H2065">
        <v>462.1</v>
      </c>
      <c r="I2065">
        <v>156.80000000000001</v>
      </c>
      <c r="J2065">
        <v>0.5410084397316598</v>
      </c>
      <c r="K2065">
        <v>0.6377551020408162</v>
      </c>
      <c r="L2065" t="s">
        <v>118</v>
      </c>
      <c r="M2065" t="s">
        <v>124</v>
      </c>
      <c r="N2065">
        <v>4</v>
      </c>
      <c r="O2065" t="s">
        <v>132</v>
      </c>
    </row>
    <row r="2066" spans="1:15" hidden="1" x14ac:dyDescent="0.35">
      <c r="A2066" t="s">
        <v>34</v>
      </c>
      <c r="B2066">
        <v>2021</v>
      </c>
      <c r="C2066" t="s">
        <v>37</v>
      </c>
      <c r="D2066" s="29">
        <v>44287</v>
      </c>
      <c r="E2066" t="s">
        <v>75</v>
      </c>
      <c r="F2066">
        <v>1906.5</v>
      </c>
      <c r="G2066">
        <v>157.80000000000001</v>
      </c>
      <c r="H2066">
        <v>1882.8999999999999</v>
      </c>
      <c r="I2066">
        <v>156.80000000000001</v>
      </c>
      <c r="J2066">
        <v>1.2533857347708395</v>
      </c>
      <c r="K2066">
        <v>0.6377551020408162</v>
      </c>
      <c r="L2066" t="s">
        <v>118</v>
      </c>
      <c r="M2066" t="s">
        <v>124</v>
      </c>
      <c r="N2066">
        <v>4</v>
      </c>
      <c r="O2066" t="s">
        <v>132</v>
      </c>
    </row>
    <row r="2067" spans="1:15" hidden="1" x14ac:dyDescent="0.35">
      <c r="A2067" t="s">
        <v>33</v>
      </c>
      <c r="B2067">
        <v>2021</v>
      </c>
      <c r="C2067" t="s">
        <v>37</v>
      </c>
      <c r="D2067" s="29">
        <v>44287</v>
      </c>
      <c r="E2067" t="s">
        <v>17</v>
      </c>
      <c r="F2067">
        <v>448.6</v>
      </c>
      <c r="G2067">
        <v>158</v>
      </c>
      <c r="H2067">
        <v>446.4</v>
      </c>
      <c r="I2067">
        <v>156.9</v>
      </c>
      <c r="J2067">
        <v>0.49283154121864819</v>
      </c>
      <c r="K2067">
        <v>0.70108349267048709</v>
      </c>
      <c r="L2067" t="s">
        <v>118</v>
      </c>
      <c r="M2067" t="s">
        <v>124</v>
      </c>
      <c r="N2067">
        <v>4</v>
      </c>
      <c r="O2067" t="s">
        <v>132</v>
      </c>
    </row>
    <row r="2068" spans="1:15" hidden="1" x14ac:dyDescent="0.35">
      <c r="A2068" t="s">
        <v>33</v>
      </c>
      <c r="B2068">
        <v>2021</v>
      </c>
      <c r="C2068" t="s">
        <v>37</v>
      </c>
      <c r="D2068" s="29">
        <v>44287</v>
      </c>
      <c r="E2068" t="s">
        <v>82</v>
      </c>
      <c r="F2068">
        <v>461.1</v>
      </c>
      <c r="G2068">
        <v>158</v>
      </c>
      <c r="H2068">
        <v>459.20000000000005</v>
      </c>
      <c r="I2068">
        <v>156.9</v>
      </c>
      <c r="J2068">
        <v>0.41376306620208564</v>
      </c>
      <c r="K2068">
        <v>0.70108349267048709</v>
      </c>
      <c r="L2068" t="s">
        <v>118</v>
      </c>
      <c r="M2068" t="s">
        <v>124</v>
      </c>
      <c r="N2068">
        <v>4</v>
      </c>
      <c r="O2068" t="s">
        <v>132</v>
      </c>
    </row>
    <row r="2069" spans="1:15" hidden="1" x14ac:dyDescent="0.35">
      <c r="A2069" t="s">
        <v>33</v>
      </c>
      <c r="B2069">
        <v>2021</v>
      </c>
      <c r="C2069" t="s">
        <v>37</v>
      </c>
      <c r="D2069" s="29">
        <v>44287</v>
      </c>
      <c r="E2069" t="s">
        <v>83</v>
      </c>
      <c r="F2069">
        <v>651.6</v>
      </c>
      <c r="G2069">
        <v>158</v>
      </c>
      <c r="H2069">
        <v>647.69999999999993</v>
      </c>
      <c r="I2069">
        <v>156.9</v>
      </c>
      <c r="J2069">
        <v>0.60213061602595208</v>
      </c>
      <c r="K2069">
        <v>0.70108349267048709</v>
      </c>
      <c r="L2069" t="s">
        <v>118</v>
      </c>
      <c r="M2069" t="s">
        <v>124</v>
      </c>
      <c r="N2069">
        <v>4</v>
      </c>
      <c r="O2069" t="s">
        <v>132</v>
      </c>
    </row>
    <row r="2070" spans="1:15" hidden="1" x14ac:dyDescent="0.35">
      <c r="A2070" t="s">
        <v>33</v>
      </c>
      <c r="B2070">
        <v>2021</v>
      </c>
      <c r="C2070" t="s">
        <v>37</v>
      </c>
      <c r="D2070" s="29">
        <v>44287</v>
      </c>
      <c r="E2070" t="s">
        <v>84</v>
      </c>
      <c r="F2070">
        <v>298.10000000000002</v>
      </c>
      <c r="G2070">
        <v>158</v>
      </c>
      <c r="H2070">
        <v>297.2</v>
      </c>
      <c r="I2070">
        <v>156.9</v>
      </c>
      <c r="J2070">
        <v>0.30282637954240721</v>
      </c>
      <c r="K2070">
        <v>0.70108349267048709</v>
      </c>
      <c r="L2070" t="s">
        <v>118</v>
      </c>
      <c r="M2070" t="s">
        <v>124</v>
      </c>
      <c r="N2070">
        <v>4</v>
      </c>
      <c r="O2070" t="s">
        <v>132</v>
      </c>
    </row>
    <row r="2071" spans="1:15" hidden="1" x14ac:dyDescent="0.35">
      <c r="A2071" t="s">
        <v>33</v>
      </c>
      <c r="B2071">
        <v>2021</v>
      </c>
      <c r="C2071" t="s">
        <v>37</v>
      </c>
      <c r="D2071" s="29">
        <v>44287</v>
      </c>
      <c r="E2071" t="s">
        <v>21</v>
      </c>
      <c r="F2071">
        <v>154.9</v>
      </c>
      <c r="G2071">
        <v>158</v>
      </c>
      <c r="H2071">
        <v>154.80000000000001</v>
      </c>
      <c r="I2071">
        <v>156.9</v>
      </c>
      <c r="J2071">
        <v>6.4599483204130698E-2</v>
      </c>
      <c r="K2071">
        <v>0.70108349267048709</v>
      </c>
      <c r="L2071" t="s">
        <v>118</v>
      </c>
      <c r="M2071" t="s">
        <v>124</v>
      </c>
      <c r="N2071">
        <v>4</v>
      </c>
      <c r="O2071" t="s">
        <v>132</v>
      </c>
    </row>
    <row r="2072" spans="1:15" hidden="1" x14ac:dyDescent="0.35">
      <c r="A2072" t="s">
        <v>33</v>
      </c>
      <c r="B2072">
        <v>2021</v>
      </c>
      <c r="C2072" t="s">
        <v>37</v>
      </c>
      <c r="D2072" s="29">
        <v>44287</v>
      </c>
      <c r="E2072" t="s">
        <v>23</v>
      </c>
      <c r="F2072">
        <v>157.5</v>
      </c>
      <c r="G2072">
        <v>158</v>
      </c>
      <c r="H2072">
        <v>156.9</v>
      </c>
      <c r="I2072">
        <v>156.9</v>
      </c>
      <c r="J2072">
        <v>0.38240917782026401</v>
      </c>
      <c r="K2072">
        <v>0.70108349267048709</v>
      </c>
      <c r="L2072" t="s">
        <v>118</v>
      </c>
      <c r="M2072" t="s">
        <v>124</v>
      </c>
      <c r="N2072">
        <v>4</v>
      </c>
      <c r="O2072" t="s">
        <v>132</v>
      </c>
    </row>
    <row r="2073" spans="1:15" hidden="1" x14ac:dyDescent="0.35">
      <c r="A2073" t="s">
        <v>33</v>
      </c>
      <c r="B2073">
        <v>2021</v>
      </c>
      <c r="C2073" t="s">
        <v>37</v>
      </c>
      <c r="D2073" s="29">
        <v>44287</v>
      </c>
      <c r="E2073" t="s">
        <v>75</v>
      </c>
      <c r="F2073">
        <v>1938.1</v>
      </c>
      <c r="G2073">
        <v>158</v>
      </c>
      <c r="H2073">
        <v>1913.7999999999997</v>
      </c>
      <c r="I2073">
        <v>156.9</v>
      </c>
      <c r="J2073">
        <v>1.2697251541435983</v>
      </c>
      <c r="K2073">
        <v>0.70108349267048709</v>
      </c>
      <c r="L2073" t="s">
        <v>118</v>
      </c>
      <c r="M2073" t="s">
        <v>124</v>
      </c>
      <c r="N2073">
        <v>4</v>
      </c>
      <c r="O2073" t="s">
        <v>132</v>
      </c>
    </row>
    <row r="2074" spans="1:15" hidden="1" x14ac:dyDescent="0.35">
      <c r="A2074" t="s">
        <v>30</v>
      </c>
      <c r="B2074">
        <v>2021</v>
      </c>
      <c r="C2074" t="s">
        <v>37</v>
      </c>
      <c r="D2074" s="29">
        <v>44287</v>
      </c>
      <c r="E2074" t="s">
        <v>17</v>
      </c>
      <c r="F2074">
        <v>475.69999999999993</v>
      </c>
      <c r="G2074">
        <v>157.6</v>
      </c>
      <c r="H2074">
        <v>472.9</v>
      </c>
      <c r="I2074">
        <v>156.69999999999999</v>
      </c>
      <c r="J2074">
        <v>0.59209135123703838</v>
      </c>
      <c r="K2074">
        <v>0.57434588385450269</v>
      </c>
      <c r="L2074" t="s">
        <v>118</v>
      </c>
      <c r="M2074" t="s">
        <v>124</v>
      </c>
      <c r="N2074">
        <v>4</v>
      </c>
      <c r="O2074" t="s">
        <v>132</v>
      </c>
    </row>
    <row r="2075" spans="1:15" hidden="1" x14ac:dyDescent="0.35">
      <c r="A2075" t="s">
        <v>30</v>
      </c>
      <c r="B2075">
        <v>2021</v>
      </c>
      <c r="C2075" t="s">
        <v>37</v>
      </c>
      <c r="D2075" s="29">
        <v>44287</v>
      </c>
      <c r="E2075" t="s">
        <v>82</v>
      </c>
      <c r="F2075">
        <v>477.20000000000005</v>
      </c>
      <c r="G2075">
        <v>157.6</v>
      </c>
      <c r="H2075">
        <v>475.00000000000006</v>
      </c>
      <c r="I2075">
        <v>156.69999999999999</v>
      </c>
      <c r="J2075">
        <v>0.46315789473683966</v>
      </c>
      <c r="K2075">
        <v>0.57434588385450269</v>
      </c>
      <c r="L2075" t="s">
        <v>118</v>
      </c>
      <c r="M2075" t="s">
        <v>124</v>
      </c>
      <c r="N2075">
        <v>4</v>
      </c>
      <c r="O2075" t="s">
        <v>132</v>
      </c>
    </row>
    <row r="2076" spans="1:15" hidden="1" x14ac:dyDescent="0.35">
      <c r="A2076" t="s">
        <v>30</v>
      </c>
      <c r="B2076">
        <v>2021</v>
      </c>
      <c r="C2076" t="s">
        <v>37</v>
      </c>
      <c r="D2076" s="29">
        <v>44287</v>
      </c>
      <c r="E2076" t="s">
        <v>83</v>
      </c>
      <c r="F2076">
        <v>661.90000000000009</v>
      </c>
      <c r="G2076">
        <v>157.6</v>
      </c>
      <c r="H2076">
        <v>657.6</v>
      </c>
      <c r="I2076">
        <v>156.69999999999999</v>
      </c>
      <c r="J2076">
        <v>0.65389294403893983</v>
      </c>
      <c r="K2076">
        <v>0.57434588385450269</v>
      </c>
      <c r="L2076" t="s">
        <v>118</v>
      </c>
      <c r="M2076" t="s">
        <v>124</v>
      </c>
      <c r="N2076">
        <v>4</v>
      </c>
      <c r="O2076" t="s">
        <v>132</v>
      </c>
    </row>
    <row r="2077" spans="1:15" hidden="1" x14ac:dyDescent="0.35">
      <c r="A2077" t="s">
        <v>30</v>
      </c>
      <c r="B2077">
        <v>2021</v>
      </c>
      <c r="C2077" t="s">
        <v>37</v>
      </c>
      <c r="D2077" s="29">
        <v>44287</v>
      </c>
      <c r="E2077" t="s">
        <v>84</v>
      </c>
      <c r="F2077">
        <v>313.5</v>
      </c>
      <c r="G2077">
        <v>157.6</v>
      </c>
      <c r="H2077">
        <v>312.10000000000002</v>
      </c>
      <c r="I2077">
        <v>156.69999999999999</v>
      </c>
      <c r="J2077">
        <v>0.44857417494392093</v>
      </c>
      <c r="K2077">
        <v>0.57434588385450269</v>
      </c>
      <c r="L2077" t="s">
        <v>118</v>
      </c>
      <c r="M2077" t="s">
        <v>124</v>
      </c>
      <c r="N2077">
        <v>4</v>
      </c>
      <c r="O2077" t="s">
        <v>132</v>
      </c>
    </row>
    <row r="2078" spans="1:15" hidden="1" x14ac:dyDescent="0.35">
      <c r="A2078" t="s">
        <v>30</v>
      </c>
      <c r="B2078">
        <v>2021</v>
      </c>
      <c r="C2078" t="s">
        <v>37</v>
      </c>
      <c r="D2078" s="29">
        <v>44287</v>
      </c>
      <c r="E2078" t="s">
        <v>21</v>
      </c>
      <c r="F2078">
        <v>156</v>
      </c>
      <c r="G2078">
        <v>157.6</v>
      </c>
      <c r="H2078">
        <v>156</v>
      </c>
      <c r="I2078">
        <v>156.69999999999999</v>
      </c>
      <c r="J2078">
        <v>0</v>
      </c>
      <c r="K2078">
        <v>0.57434588385450269</v>
      </c>
      <c r="L2078" t="s">
        <v>118</v>
      </c>
      <c r="M2078" t="s">
        <v>124</v>
      </c>
      <c r="N2078">
        <v>4</v>
      </c>
      <c r="O2078" t="s">
        <v>132</v>
      </c>
    </row>
    <row r="2079" spans="1:15" hidden="1" x14ac:dyDescent="0.35">
      <c r="A2079" t="s">
        <v>30</v>
      </c>
      <c r="B2079">
        <v>2021</v>
      </c>
      <c r="C2079" t="s">
        <v>37</v>
      </c>
      <c r="D2079" s="29">
        <v>44287</v>
      </c>
      <c r="E2079" t="s">
        <v>23</v>
      </c>
      <c r="F2079">
        <v>165.3</v>
      </c>
      <c r="G2079">
        <v>157.6</v>
      </c>
      <c r="H2079">
        <v>164.6</v>
      </c>
      <c r="I2079">
        <v>156.69999999999999</v>
      </c>
      <c r="J2079">
        <v>0.42527339003646236</v>
      </c>
      <c r="K2079">
        <v>0.57434588385450269</v>
      </c>
      <c r="L2079" t="s">
        <v>118</v>
      </c>
      <c r="M2079" t="s">
        <v>124</v>
      </c>
      <c r="N2079">
        <v>4</v>
      </c>
      <c r="O2079" t="s">
        <v>132</v>
      </c>
    </row>
    <row r="2080" spans="1:15" hidden="1" x14ac:dyDescent="0.35">
      <c r="A2080" t="s">
        <v>30</v>
      </c>
      <c r="B2080">
        <v>2021</v>
      </c>
      <c r="C2080" t="s">
        <v>37</v>
      </c>
      <c r="D2080" s="29">
        <v>44287</v>
      </c>
      <c r="E2080" t="s">
        <v>75</v>
      </c>
      <c r="F2080">
        <v>1887.6</v>
      </c>
      <c r="G2080">
        <v>157.6</v>
      </c>
      <c r="H2080">
        <v>1865.1000000000001</v>
      </c>
      <c r="I2080">
        <v>156.69999999999999</v>
      </c>
      <c r="J2080">
        <v>1.2063696316551269</v>
      </c>
      <c r="K2080">
        <v>0.57434588385450269</v>
      </c>
      <c r="L2080" t="s">
        <v>118</v>
      </c>
      <c r="M2080" t="s">
        <v>124</v>
      </c>
      <c r="N2080">
        <v>4</v>
      </c>
      <c r="O2080" t="s">
        <v>132</v>
      </c>
    </row>
    <row r="2081" spans="1:15" hidden="1" x14ac:dyDescent="0.35">
      <c r="A2081" t="s">
        <v>34</v>
      </c>
      <c r="B2081">
        <v>2021</v>
      </c>
      <c r="C2081" t="s">
        <v>38</v>
      </c>
      <c r="D2081" s="29">
        <v>44317</v>
      </c>
      <c r="E2081" t="s">
        <v>23</v>
      </c>
      <c r="F2081">
        <v>165.8</v>
      </c>
      <c r="G2081">
        <v>160.4</v>
      </c>
      <c r="H2081">
        <v>162.30000000000001</v>
      </c>
      <c r="I2081">
        <v>157.80000000000001</v>
      </c>
      <c r="J2081">
        <v>2.1565003080714726</v>
      </c>
      <c r="K2081">
        <v>1.6476552598225565</v>
      </c>
      <c r="L2081" t="s">
        <v>118</v>
      </c>
      <c r="M2081" t="s">
        <v>124</v>
      </c>
      <c r="N2081">
        <v>5</v>
      </c>
      <c r="O2081" t="s">
        <v>38</v>
      </c>
    </row>
    <row r="2082" spans="1:15" hidden="1" x14ac:dyDescent="0.35">
      <c r="A2082" t="s">
        <v>34</v>
      </c>
      <c r="B2082">
        <v>2021</v>
      </c>
      <c r="C2082" t="s">
        <v>38</v>
      </c>
      <c r="D2082" s="29">
        <v>44317</v>
      </c>
      <c r="E2082" t="s">
        <v>21</v>
      </c>
      <c r="F2082">
        <v>159.4</v>
      </c>
      <c r="G2082">
        <v>160.4</v>
      </c>
      <c r="H2082">
        <v>155.6</v>
      </c>
      <c r="I2082">
        <v>157.80000000000001</v>
      </c>
      <c r="J2082">
        <v>2.4421593830334265</v>
      </c>
      <c r="K2082">
        <v>1.6476552598225565</v>
      </c>
      <c r="L2082" t="s">
        <v>118</v>
      </c>
      <c r="M2082" t="s">
        <v>124</v>
      </c>
      <c r="N2082">
        <v>5</v>
      </c>
      <c r="O2082" t="s">
        <v>38</v>
      </c>
    </row>
    <row r="2083" spans="1:15" hidden="1" x14ac:dyDescent="0.35">
      <c r="A2083" t="s">
        <v>34</v>
      </c>
      <c r="B2083">
        <v>2021</v>
      </c>
      <c r="C2083" t="s">
        <v>38</v>
      </c>
      <c r="D2083" s="29">
        <v>44317</v>
      </c>
      <c r="E2083" t="s">
        <v>84</v>
      </c>
      <c r="F2083">
        <v>311.5</v>
      </c>
      <c r="G2083">
        <v>160.4</v>
      </c>
      <c r="H2083">
        <v>306.20000000000005</v>
      </c>
      <c r="I2083">
        <v>157.80000000000001</v>
      </c>
      <c r="J2083">
        <v>1.730894839973858</v>
      </c>
      <c r="K2083">
        <v>1.6476552598225565</v>
      </c>
      <c r="L2083" t="s">
        <v>118</v>
      </c>
      <c r="M2083" t="s">
        <v>124</v>
      </c>
      <c r="N2083">
        <v>5</v>
      </c>
      <c r="O2083" t="s">
        <v>38</v>
      </c>
    </row>
    <row r="2084" spans="1:15" hidden="1" x14ac:dyDescent="0.35">
      <c r="A2084" t="s">
        <v>34</v>
      </c>
      <c r="B2084">
        <v>2021</v>
      </c>
      <c r="C2084" t="s">
        <v>38</v>
      </c>
      <c r="D2084" s="29">
        <v>44317</v>
      </c>
      <c r="E2084" t="s">
        <v>83</v>
      </c>
      <c r="F2084">
        <v>665.6</v>
      </c>
      <c r="G2084">
        <v>160.4</v>
      </c>
      <c r="H2084">
        <v>655</v>
      </c>
      <c r="I2084">
        <v>157.80000000000001</v>
      </c>
      <c r="J2084">
        <v>1.6183206106870265</v>
      </c>
      <c r="K2084">
        <v>1.6476552598225565</v>
      </c>
      <c r="L2084" t="s">
        <v>118</v>
      </c>
      <c r="M2084" t="s">
        <v>124</v>
      </c>
      <c r="N2084">
        <v>5</v>
      </c>
      <c r="O2084" t="s">
        <v>38</v>
      </c>
    </row>
    <row r="2085" spans="1:15" hidden="1" x14ac:dyDescent="0.35">
      <c r="A2085" t="s">
        <v>34</v>
      </c>
      <c r="B2085">
        <v>2021</v>
      </c>
      <c r="C2085" t="s">
        <v>38</v>
      </c>
      <c r="D2085" s="29">
        <v>44317</v>
      </c>
      <c r="E2085" t="s">
        <v>82</v>
      </c>
      <c r="F2085">
        <v>471.7</v>
      </c>
      <c r="G2085">
        <v>160.4</v>
      </c>
      <c r="H2085">
        <v>468.3</v>
      </c>
      <c r="I2085">
        <v>157.80000000000001</v>
      </c>
      <c r="J2085">
        <v>0.72603032244287358</v>
      </c>
      <c r="K2085">
        <v>1.6476552598225565</v>
      </c>
      <c r="L2085" t="s">
        <v>118</v>
      </c>
      <c r="M2085" t="s">
        <v>124</v>
      </c>
      <c r="N2085">
        <v>5</v>
      </c>
      <c r="O2085" t="s">
        <v>38</v>
      </c>
    </row>
    <row r="2086" spans="1:15" hidden="1" x14ac:dyDescent="0.35">
      <c r="A2086" t="s">
        <v>34</v>
      </c>
      <c r="B2086">
        <v>2021</v>
      </c>
      <c r="C2086" t="s">
        <v>38</v>
      </c>
      <c r="D2086" s="29">
        <v>44317</v>
      </c>
      <c r="E2086" t="s">
        <v>17</v>
      </c>
      <c r="F2086">
        <v>474.29999999999995</v>
      </c>
      <c r="G2086">
        <v>160.4</v>
      </c>
      <c r="H2086">
        <v>464.6</v>
      </c>
      <c r="I2086">
        <v>157.80000000000001</v>
      </c>
      <c r="J2086">
        <v>2.0878174773998994</v>
      </c>
      <c r="K2086">
        <v>1.6476552598225565</v>
      </c>
      <c r="L2086" t="s">
        <v>118</v>
      </c>
      <c r="M2086" t="s">
        <v>124</v>
      </c>
      <c r="N2086">
        <v>5</v>
      </c>
      <c r="O2086" t="s">
        <v>38</v>
      </c>
    </row>
    <row r="2087" spans="1:15" hidden="1" x14ac:dyDescent="0.35">
      <c r="A2087" t="s">
        <v>34</v>
      </c>
      <c r="B2087">
        <v>2021</v>
      </c>
      <c r="C2087" t="s">
        <v>38</v>
      </c>
      <c r="D2087" s="29">
        <v>44317</v>
      </c>
      <c r="E2087" t="s">
        <v>75</v>
      </c>
      <c r="F2087">
        <v>1946.4000000000003</v>
      </c>
      <c r="G2087">
        <v>160.4</v>
      </c>
      <c r="H2087">
        <v>1906.5</v>
      </c>
      <c r="I2087">
        <v>157.80000000000001</v>
      </c>
      <c r="J2087">
        <v>2.0928402832415585</v>
      </c>
      <c r="K2087">
        <v>1.6476552598225565</v>
      </c>
      <c r="L2087" t="s">
        <v>118</v>
      </c>
      <c r="M2087" t="s">
        <v>124</v>
      </c>
      <c r="N2087">
        <v>5</v>
      </c>
      <c r="O2087" t="s">
        <v>38</v>
      </c>
    </row>
    <row r="2088" spans="1:15" hidden="1" x14ac:dyDescent="0.35">
      <c r="A2088" t="s">
        <v>33</v>
      </c>
      <c r="B2088">
        <v>2021</v>
      </c>
      <c r="C2088" t="s">
        <v>38</v>
      </c>
      <c r="D2088" s="29">
        <v>44317</v>
      </c>
      <c r="E2088" t="s">
        <v>17</v>
      </c>
      <c r="F2088">
        <v>450.79999999999995</v>
      </c>
      <c r="G2088">
        <v>159.5</v>
      </c>
      <c r="H2088">
        <v>448.6</v>
      </c>
      <c r="I2088">
        <v>158</v>
      </c>
      <c r="J2088">
        <v>0.49041462327238783</v>
      </c>
      <c r="K2088">
        <v>0.949367088607595</v>
      </c>
      <c r="L2088" t="s">
        <v>118</v>
      </c>
      <c r="M2088" t="s">
        <v>124</v>
      </c>
      <c r="N2088">
        <v>5</v>
      </c>
      <c r="O2088" t="s">
        <v>38</v>
      </c>
    </row>
    <row r="2089" spans="1:15" hidden="1" x14ac:dyDescent="0.35">
      <c r="A2089" t="s">
        <v>33</v>
      </c>
      <c r="B2089">
        <v>2021</v>
      </c>
      <c r="C2089" t="s">
        <v>38</v>
      </c>
      <c r="D2089" s="29">
        <v>44317</v>
      </c>
      <c r="E2089" t="s">
        <v>82</v>
      </c>
      <c r="F2089">
        <v>463.20000000000005</v>
      </c>
      <c r="G2089">
        <v>159.5</v>
      </c>
      <c r="H2089">
        <v>461.1</v>
      </c>
      <c r="I2089">
        <v>158</v>
      </c>
      <c r="J2089">
        <v>0.45543266102798147</v>
      </c>
      <c r="K2089">
        <v>0.949367088607595</v>
      </c>
      <c r="L2089" t="s">
        <v>118</v>
      </c>
      <c r="M2089" t="s">
        <v>124</v>
      </c>
      <c r="N2089">
        <v>5</v>
      </c>
      <c r="O2089" t="s">
        <v>38</v>
      </c>
    </row>
    <row r="2090" spans="1:15" hidden="1" x14ac:dyDescent="0.35">
      <c r="A2090" t="s">
        <v>33</v>
      </c>
      <c r="B2090">
        <v>2021</v>
      </c>
      <c r="C2090" t="s">
        <v>38</v>
      </c>
      <c r="D2090" s="29">
        <v>44317</v>
      </c>
      <c r="E2090" t="s">
        <v>83</v>
      </c>
      <c r="F2090">
        <v>660.3</v>
      </c>
      <c r="G2090">
        <v>159.5</v>
      </c>
      <c r="H2090">
        <v>651.6</v>
      </c>
      <c r="I2090">
        <v>158</v>
      </c>
      <c r="J2090">
        <v>1.3351749539594737</v>
      </c>
      <c r="K2090">
        <v>0.949367088607595</v>
      </c>
      <c r="L2090" t="s">
        <v>118</v>
      </c>
      <c r="M2090" t="s">
        <v>124</v>
      </c>
      <c r="N2090">
        <v>5</v>
      </c>
      <c r="O2090" t="s">
        <v>38</v>
      </c>
    </row>
    <row r="2091" spans="1:15" hidden="1" x14ac:dyDescent="0.35">
      <c r="A2091" t="s">
        <v>33</v>
      </c>
      <c r="B2091">
        <v>2021</v>
      </c>
      <c r="C2091" t="s">
        <v>38</v>
      </c>
      <c r="D2091" s="29">
        <v>44317</v>
      </c>
      <c r="E2091" t="s">
        <v>84</v>
      </c>
      <c r="F2091">
        <v>302.39999999999998</v>
      </c>
      <c r="G2091">
        <v>159.5</v>
      </c>
      <c r="H2091">
        <v>298.10000000000002</v>
      </c>
      <c r="I2091">
        <v>158</v>
      </c>
      <c r="J2091">
        <v>1.4424689701442315</v>
      </c>
      <c r="K2091">
        <v>0.949367088607595</v>
      </c>
      <c r="L2091" t="s">
        <v>118</v>
      </c>
      <c r="M2091" t="s">
        <v>124</v>
      </c>
      <c r="N2091">
        <v>5</v>
      </c>
      <c r="O2091" t="s">
        <v>38</v>
      </c>
    </row>
    <row r="2092" spans="1:15" hidden="1" x14ac:dyDescent="0.35">
      <c r="A2092" t="s">
        <v>33</v>
      </c>
      <c r="B2092">
        <v>2021</v>
      </c>
      <c r="C2092" t="s">
        <v>38</v>
      </c>
      <c r="D2092" s="29">
        <v>44317</v>
      </c>
      <c r="E2092" t="s">
        <v>21</v>
      </c>
      <c r="F2092">
        <v>155.5</v>
      </c>
      <c r="G2092">
        <v>159.5</v>
      </c>
      <c r="H2092">
        <v>154.9</v>
      </c>
      <c r="I2092">
        <v>158</v>
      </c>
      <c r="J2092">
        <v>0.38734667527436689</v>
      </c>
      <c r="K2092">
        <v>0.949367088607595</v>
      </c>
      <c r="L2092" t="s">
        <v>118</v>
      </c>
      <c r="M2092" t="s">
        <v>124</v>
      </c>
      <c r="N2092">
        <v>5</v>
      </c>
      <c r="O2092" t="s">
        <v>38</v>
      </c>
    </row>
    <row r="2093" spans="1:15" hidden="1" x14ac:dyDescent="0.35">
      <c r="A2093" t="s">
        <v>33</v>
      </c>
      <c r="B2093">
        <v>2021</v>
      </c>
      <c r="C2093" t="s">
        <v>38</v>
      </c>
      <c r="D2093" s="29">
        <v>44317</v>
      </c>
      <c r="E2093" t="s">
        <v>23</v>
      </c>
      <c r="F2093">
        <v>160.4</v>
      </c>
      <c r="G2093">
        <v>159.5</v>
      </c>
      <c r="H2093">
        <v>157.5</v>
      </c>
      <c r="I2093">
        <v>158</v>
      </c>
      <c r="J2093">
        <v>1.8412698412698449</v>
      </c>
      <c r="K2093">
        <v>0.949367088607595</v>
      </c>
      <c r="L2093" t="s">
        <v>118</v>
      </c>
      <c r="M2093" t="s">
        <v>124</v>
      </c>
      <c r="N2093">
        <v>5</v>
      </c>
      <c r="O2093" t="s">
        <v>38</v>
      </c>
    </row>
    <row r="2094" spans="1:15" hidden="1" x14ac:dyDescent="0.35">
      <c r="A2094" t="s">
        <v>33</v>
      </c>
      <c r="B2094">
        <v>2021</v>
      </c>
      <c r="C2094" t="s">
        <v>38</v>
      </c>
      <c r="D2094" s="29">
        <v>44317</v>
      </c>
      <c r="E2094" t="s">
        <v>75</v>
      </c>
      <c r="F2094">
        <v>1972.7000000000003</v>
      </c>
      <c r="G2094">
        <v>159.5</v>
      </c>
      <c r="H2094">
        <v>1938.1</v>
      </c>
      <c r="I2094">
        <v>158</v>
      </c>
      <c r="J2094">
        <v>1.7852535988855254</v>
      </c>
      <c r="K2094">
        <v>0.949367088607595</v>
      </c>
      <c r="L2094" t="s">
        <v>118</v>
      </c>
      <c r="M2094" t="s">
        <v>124</v>
      </c>
      <c r="N2094">
        <v>5</v>
      </c>
      <c r="O2094" t="s">
        <v>38</v>
      </c>
    </row>
    <row r="2095" spans="1:15" hidden="1" x14ac:dyDescent="0.35">
      <c r="A2095" t="s">
        <v>30</v>
      </c>
      <c r="B2095">
        <v>2021</v>
      </c>
      <c r="C2095" t="s">
        <v>38</v>
      </c>
      <c r="D2095" s="29">
        <v>44317</v>
      </c>
      <c r="E2095" t="s">
        <v>17</v>
      </c>
      <c r="F2095">
        <v>490.4</v>
      </c>
      <c r="G2095">
        <v>161.1</v>
      </c>
      <c r="H2095">
        <v>475.69999999999993</v>
      </c>
      <c r="I2095">
        <v>157.6</v>
      </c>
      <c r="J2095">
        <v>3.0901828883750362</v>
      </c>
      <c r="K2095">
        <v>2.2208121827411169</v>
      </c>
      <c r="L2095" t="s">
        <v>118</v>
      </c>
      <c r="M2095" t="s">
        <v>124</v>
      </c>
      <c r="N2095">
        <v>5</v>
      </c>
      <c r="O2095" t="s">
        <v>38</v>
      </c>
    </row>
    <row r="2096" spans="1:15" hidden="1" x14ac:dyDescent="0.35">
      <c r="A2096" t="s">
        <v>30</v>
      </c>
      <c r="B2096">
        <v>2021</v>
      </c>
      <c r="C2096" t="s">
        <v>38</v>
      </c>
      <c r="D2096" s="29">
        <v>44317</v>
      </c>
      <c r="E2096" t="s">
        <v>82</v>
      </c>
      <c r="F2096">
        <v>482.4</v>
      </c>
      <c r="G2096">
        <v>161.1</v>
      </c>
      <c r="H2096">
        <v>477.20000000000005</v>
      </c>
      <c r="I2096">
        <v>157.6</v>
      </c>
      <c r="J2096">
        <v>1.089689857502081</v>
      </c>
      <c r="K2096">
        <v>2.2208121827411169</v>
      </c>
      <c r="L2096" t="s">
        <v>118</v>
      </c>
      <c r="M2096" t="s">
        <v>124</v>
      </c>
      <c r="N2096">
        <v>5</v>
      </c>
      <c r="O2096" t="s">
        <v>38</v>
      </c>
    </row>
    <row r="2097" spans="1:15" hidden="1" x14ac:dyDescent="0.35">
      <c r="A2097" t="s">
        <v>30</v>
      </c>
      <c r="B2097">
        <v>2021</v>
      </c>
      <c r="C2097" t="s">
        <v>38</v>
      </c>
      <c r="D2097" s="29">
        <v>44317</v>
      </c>
      <c r="E2097" t="s">
        <v>83</v>
      </c>
      <c r="F2097">
        <v>673.5</v>
      </c>
      <c r="G2097">
        <v>161.1</v>
      </c>
      <c r="H2097">
        <v>661.90000000000009</v>
      </c>
      <c r="I2097">
        <v>157.6</v>
      </c>
      <c r="J2097">
        <v>1.7525305937452649</v>
      </c>
      <c r="K2097">
        <v>2.2208121827411169</v>
      </c>
      <c r="L2097" t="s">
        <v>118</v>
      </c>
      <c r="M2097" t="s">
        <v>124</v>
      </c>
      <c r="N2097">
        <v>5</v>
      </c>
      <c r="O2097" t="s">
        <v>38</v>
      </c>
    </row>
    <row r="2098" spans="1:15" hidden="1" x14ac:dyDescent="0.35">
      <c r="A2098" t="s">
        <v>30</v>
      </c>
      <c r="B2098">
        <v>2021</v>
      </c>
      <c r="C2098" t="s">
        <v>38</v>
      </c>
      <c r="D2098" s="29">
        <v>44317</v>
      </c>
      <c r="E2098" t="s">
        <v>84</v>
      </c>
      <c r="F2098">
        <v>319.89999999999998</v>
      </c>
      <c r="G2098">
        <v>161.1</v>
      </c>
      <c r="H2098">
        <v>313.5</v>
      </c>
      <c r="I2098">
        <v>157.6</v>
      </c>
      <c r="J2098">
        <v>2.0414673046251921</v>
      </c>
      <c r="K2098">
        <v>2.2208121827411169</v>
      </c>
      <c r="L2098" t="s">
        <v>118</v>
      </c>
      <c r="M2098" t="s">
        <v>124</v>
      </c>
      <c r="N2098">
        <v>5</v>
      </c>
      <c r="O2098" t="s">
        <v>38</v>
      </c>
    </row>
    <row r="2099" spans="1:15" hidden="1" x14ac:dyDescent="0.35">
      <c r="A2099" t="s">
        <v>30</v>
      </c>
      <c r="B2099">
        <v>2021</v>
      </c>
      <c r="C2099" t="s">
        <v>38</v>
      </c>
      <c r="D2099" s="29">
        <v>44317</v>
      </c>
      <c r="E2099" t="s">
        <v>21</v>
      </c>
      <c r="F2099">
        <v>161.69999999999999</v>
      </c>
      <c r="G2099">
        <v>161.1</v>
      </c>
      <c r="H2099">
        <v>156</v>
      </c>
      <c r="I2099">
        <v>157.6</v>
      </c>
      <c r="J2099">
        <v>3.6538461538461462</v>
      </c>
      <c r="K2099">
        <v>2.2208121827411169</v>
      </c>
      <c r="L2099" t="s">
        <v>118</v>
      </c>
      <c r="M2099" t="s">
        <v>124</v>
      </c>
      <c r="N2099">
        <v>5</v>
      </c>
      <c r="O2099" t="s">
        <v>38</v>
      </c>
    </row>
    <row r="2100" spans="1:15" hidden="1" x14ac:dyDescent="0.35">
      <c r="A2100" t="s">
        <v>30</v>
      </c>
      <c r="B2100">
        <v>2021</v>
      </c>
      <c r="C2100" t="s">
        <v>38</v>
      </c>
      <c r="D2100" s="29">
        <v>44317</v>
      </c>
      <c r="E2100" t="s">
        <v>23</v>
      </c>
      <c r="F2100">
        <v>169.1</v>
      </c>
      <c r="G2100">
        <v>161.1</v>
      </c>
      <c r="H2100">
        <v>165.3</v>
      </c>
      <c r="I2100">
        <v>157.6</v>
      </c>
      <c r="J2100">
        <v>2.2988505747126333</v>
      </c>
      <c r="K2100">
        <v>2.2208121827411169</v>
      </c>
      <c r="L2100" t="s">
        <v>118</v>
      </c>
      <c r="M2100" t="s">
        <v>124</v>
      </c>
      <c r="N2100">
        <v>5</v>
      </c>
      <c r="O2100" t="s">
        <v>38</v>
      </c>
    </row>
    <row r="2101" spans="1:15" hidden="1" x14ac:dyDescent="0.35">
      <c r="A2101" t="s">
        <v>30</v>
      </c>
      <c r="B2101">
        <v>2021</v>
      </c>
      <c r="C2101" t="s">
        <v>38</v>
      </c>
      <c r="D2101" s="29">
        <v>44317</v>
      </c>
      <c r="E2101" t="s">
        <v>75</v>
      </c>
      <c r="F2101">
        <v>1930.7</v>
      </c>
      <c r="G2101">
        <v>161.1</v>
      </c>
      <c r="H2101">
        <v>1887.6</v>
      </c>
      <c r="I2101">
        <v>157.6</v>
      </c>
      <c r="J2101">
        <v>2.2833227378681995</v>
      </c>
      <c r="K2101">
        <v>2.2208121827411169</v>
      </c>
      <c r="L2101" t="s">
        <v>118</v>
      </c>
      <c r="M2101" t="s">
        <v>124</v>
      </c>
      <c r="N2101">
        <v>5</v>
      </c>
      <c r="O2101" t="s">
        <v>38</v>
      </c>
    </row>
    <row r="2102" spans="1:15" hidden="1" x14ac:dyDescent="0.35">
      <c r="A2102" t="s">
        <v>34</v>
      </c>
      <c r="B2102">
        <v>2021</v>
      </c>
      <c r="C2102" t="s">
        <v>39</v>
      </c>
      <c r="D2102" s="29">
        <v>44348</v>
      </c>
      <c r="E2102" t="s">
        <v>23</v>
      </c>
      <c r="F2102">
        <v>166.3</v>
      </c>
      <c r="G2102">
        <v>161.30000000000001</v>
      </c>
      <c r="H2102">
        <v>165.8</v>
      </c>
      <c r="I2102">
        <v>160.4</v>
      </c>
      <c r="J2102">
        <v>0.30156815440289503</v>
      </c>
      <c r="K2102">
        <v>0.56109725685785894</v>
      </c>
      <c r="L2102" t="s">
        <v>118</v>
      </c>
      <c r="M2102" t="s">
        <v>124</v>
      </c>
      <c r="N2102">
        <v>6</v>
      </c>
      <c r="O2102" t="s">
        <v>133</v>
      </c>
    </row>
    <row r="2103" spans="1:15" hidden="1" x14ac:dyDescent="0.35">
      <c r="A2103" t="s">
        <v>34</v>
      </c>
      <c r="B2103">
        <v>2021</v>
      </c>
      <c r="C2103" t="s">
        <v>39</v>
      </c>
      <c r="D2103" s="29">
        <v>44348</v>
      </c>
      <c r="E2103" t="s">
        <v>21</v>
      </c>
      <c r="F2103">
        <v>159.80000000000001</v>
      </c>
      <c r="G2103">
        <v>161.30000000000001</v>
      </c>
      <c r="H2103">
        <v>159.4</v>
      </c>
      <c r="I2103">
        <v>160.4</v>
      </c>
      <c r="J2103">
        <v>0.25094102885822184</v>
      </c>
      <c r="K2103">
        <v>0.56109725685785894</v>
      </c>
      <c r="L2103" t="s">
        <v>118</v>
      </c>
      <c r="M2103" t="s">
        <v>124</v>
      </c>
      <c r="N2103">
        <v>6</v>
      </c>
      <c r="O2103" t="s">
        <v>133</v>
      </c>
    </row>
    <row r="2104" spans="1:15" hidden="1" x14ac:dyDescent="0.35">
      <c r="A2104" t="s">
        <v>34</v>
      </c>
      <c r="B2104">
        <v>2021</v>
      </c>
      <c r="C2104" t="s">
        <v>39</v>
      </c>
      <c r="D2104" s="29">
        <v>44348</v>
      </c>
      <c r="E2104" t="s">
        <v>84</v>
      </c>
      <c r="F2104">
        <v>312.39999999999998</v>
      </c>
      <c r="G2104">
        <v>161.30000000000001</v>
      </c>
      <c r="H2104">
        <v>311.5</v>
      </c>
      <c r="I2104">
        <v>160.4</v>
      </c>
      <c r="J2104">
        <v>0.28892455858747262</v>
      </c>
      <c r="K2104">
        <v>0.56109725685785894</v>
      </c>
      <c r="L2104" t="s">
        <v>118</v>
      </c>
      <c r="M2104" t="s">
        <v>124</v>
      </c>
      <c r="N2104">
        <v>6</v>
      </c>
      <c r="O2104" t="s">
        <v>133</v>
      </c>
    </row>
    <row r="2105" spans="1:15" hidden="1" x14ac:dyDescent="0.35">
      <c r="A2105" t="s">
        <v>34</v>
      </c>
      <c r="B2105">
        <v>2021</v>
      </c>
      <c r="C2105" t="s">
        <v>39</v>
      </c>
      <c r="D2105" s="29">
        <v>44348</v>
      </c>
      <c r="E2105" t="s">
        <v>83</v>
      </c>
      <c r="F2105">
        <v>664.5</v>
      </c>
      <c r="G2105">
        <v>161.30000000000001</v>
      </c>
      <c r="H2105">
        <v>665.6</v>
      </c>
      <c r="I2105">
        <v>160.4</v>
      </c>
      <c r="J2105">
        <v>-0.16526442307692649</v>
      </c>
      <c r="K2105">
        <v>0.56109725685785894</v>
      </c>
      <c r="L2105" t="s">
        <v>118</v>
      </c>
      <c r="M2105" t="s">
        <v>124</v>
      </c>
      <c r="N2105">
        <v>6</v>
      </c>
      <c r="O2105" t="s">
        <v>133</v>
      </c>
    </row>
    <row r="2106" spans="1:15" hidden="1" x14ac:dyDescent="0.35">
      <c r="A2106" t="s">
        <v>34</v>
      </c>
      <c r="B2106">
        <v>2021</v>
      </c>
      <c r="C2106" t="s">
        <v>39</v>
      </c>
      <c r="D2106" s="29">
        <v>44348</v>
      </c>
      <c r="E2106" t="s">
        <v>82</v>
      </c>
      <c r="F2106">
        <v>472.9</v>
      </c>
      <c r="G2106">
        <v>161.30000000000001</v>
      </c>
      <c r="H2106">
        <v>471.7</v>
      </c>
      <c r="I2106">
        <v>160.4</v>
      </c>
      <c r="J2106">
        <v>0.254398982404068</v>
      </c>
      <c r="K2106">
        <v>0.56109725685785894</v>
      </c>
      <c r="L2106" t="s">
        <v>118</v>
      </c>
      <c r="M2106" t="s">
        <v>124</v>
      </c>
      <c r="N2106">
        <v>6</v>
      </c>
      <c r="O2106" t="s">
        <v>133</v>
      </c>
    </row>
    <row r="2107" spans="1:15" hidden="1" x14ac:dyDescent="0.35">
      <c r="A2107" t="s">
        <v>34</v>
      </c>
      <c r="B2107">
        <v>2021</v>
      </c>
      <c r="C2107" t="s">
        <v>39</v>
      </c>
      <c r="D2107" s="29">
        <v>44348</v>
      </c>
      <c r="E2107" t="s">
        <v>17</v>
      </c>
      <c r="F2107">
        <v>474.7</v>
      </c>
      <c r="G2107">
        <v>161.30000000000001</v>
      </c>
      <c r="H2107">
        <v>474.29999999999995</v>
      </c>
      <c r="I2107">
        <v>160.4</v>
      </c>
      <c r="J2107">
        <v>8.43348091925014E-2</v>
      </c>
      <c r="K2107">
        <v>0.56109725685785894</v>
      </c>
      <c r="L2107" t="s">
        <v>118</v>
      </c>
      <c r="M2107" t="s">
        <v>124</v>
      </c>
      <c r="N2107">
        <v>6</v>
      </c>
      <c r="O2107" t="s">
        <v>133</v>
      </c>
    </row>
    <row r="2108" spans="1:15" hidden="1" x14ac:dyDescent="0.35">
      <c r="A2108" t="s">
        <v>34</v>
      </c>
      <c r="B2108">
        <v>2021</v>
      </c>
      <c r="C2108" t="s">
        <v>39</v>
      </c>
      <c r="D2108" s="29">
        <v>44348</v>
      </c>
      <c r="E2108" t="s">
        <v>75</v>
      </c>
      <c r="F2108">
        <v>1973.8999999999999</v>
      </c>
      <c r="G2108">
        <v>161.30000000000001</v>
      </c>
      <c r="H2108">
        <v>1946.4000000000003</v>
      </c>
      <c r="I2108">
        <v>160.4</v>
      </c>
      <c r="J2108">
        <v>1.4128647759966881</v>
      </c>
      <c r="K2108">
        <v>0.56109725685785894</v>
      </c>
      <c r="L2108" t="s">
        <v>118</v>
      </c>
      <c r="M2108" t="s">
        <v>124</v>
      </c>
      <c r="N2108">
        <v>6</v>
      </c>
      <c r="O2108" t="s">
        <v>133</v>
      </c>
    </row>
    <row r="2109" spans="1:15" hidden="1" x14ac:dyDescent="0.35">
      <c r="A2109" t="s">
        <v>33</v>
      </c>
      <c r="B2109">
        <v>2021</v>
      </c>
      <c r="C2109" t="s">
        <v>39</v>
      </c>
      <c r="D2109" s="29">
        <v>44348</v>
      </c>
      <c r="E2109" t="s">
        <v>17</v>
      </c>
      <c r="F2109">
        <v>452.6</v>
      </c>
      <c r="G2109">
        <v>160.4</v>
      </c>
      <c r="H2109">
        <v>450.79999999999995</v>
      </c>
      <c r="I2109">
        <v>159.5</v>
      </c>
      <c r="J2109">
        <v>0.39929015084296099</v>
      </c>
      <c r="K2109">
        <v>0.56426332288401615</v>
      </c>
      <c r="L2109" t="s">
        <v>118</v>
      </c>
      <c r="M2109" t="s">
        <v>124</v>
      </c>
      <c r="N2109">
        <v>6</v>
      </c>
      <c r="O2109" t="s">
        <v>133</v>
      </c>
    </row>
    <row r="2110" spans="1:15" hidden="1" x14ac:dyDescent="0.35">
      <c r="A2110" t="s">
        <v>33</v>
      </c>
      <c r="B2110">
        <v>2021</v>
      </c>
      <c r="C2110" t="s">
        <v>39</v>
      </c>
      <c r="D2110" s="29">
        <v>44348</v>
      </c>
      <c r="E2110" t="s">
        <v>82</v>
      </c>
      <c r="F2110">
        <v>466.1</v>
      </c>
      <c r="G2110">
        <v>160.4</v>
      </c>
      <c r="H2110">
        <v>463.20000000000005</v>
      </c>
      <c r="I2110">
        <v>159.5</v>
      </c>
      <c r="J2110">
        <v>0.62607944732296572</v>
      </c>
      <c r="K2110">
        <v>0.56426332288401615</v>
      </c>
      <c r="L2110" t="s">
        <v>118</v>
      </c>
      <c r="M2110" t="s">
        <v>124</v>
      </c>
      <c r="N2110">
        <v>6</v>
      </c>
      <c r="O2110" t="s">
        <v>133</v>
      </c>
    </row>
    <row r="2111" spans="1:15" hidden="1" x14ac:dyDescent="0.35">
      <c r="A2111" t="s">
        <v>33</v>
      </c>
      <c r="B2111">
        <v>2021</v>
      </c>
      <c r="C2111" t="s">
        <v>39</v>
      </c>
      <c r="D2111" s="29">
        <v>44348</v>
      </c>
      <c r="E2111" t="s">
        <v>83</v>
      </c>
      <c r="F2111">
        <v>656.59999999999991</v>
      </c>
      <c r="G2111">
        <v>160.4</v>
      </c>
      <c r="H2111">
        <v>660.3</v>
      </c>
      <c r="I2111">
        <v>159.5</v>
      </c>
      <c r="J2111">
        <v>-0.56035135544450188</v>
      </c>
      <c r="K2111">
        <v>0.56426332288401615</v>
      </c>
      <c r="L2111" t="s">
        <v>118</v>
      </c>
      <c r="M2111" t="s">
        <v>124</v>
      </c>
      <c r="N2111">
        <v>6</v>
      </c>
      <c r="O2111" t="s">
        <v>133</v>
      </c>
    </row>
    <row r="2112" spans="1:15" hidden="1" x14ac:dyDescent="0.35">
      <c r="A2112" t="s">
        <v>33</v>
      </c>
      <c r="B2112">
        <v>2021</v>
      </c>
      <c r="C2112" t="s">
        <v>39</v>
      </c>
      <c r="D2112" s="29">
        <v>44348</v>
      </c>
      <c r="E2112" t="s">
        <v>84</v>
      </c>
      <c r="F2112">
        <v>303.20000000000005</v>
      </c>
      <c r="G2112">
        <v>160.4</v>
      </c>
      <c r="H2112">
        <v>302.39999999999998</v>
      </c>
      <c r="I2112">
        <v>159.5</v>
      </c>
      <c r="J2112">
        <v>0.26455026455028713</v>
      </c>
      <c r="K2112">
        <v>0.56426332288401615</v>
      </c>
      <c r="L2112" t="s">
        <v>118</v>
      </c>
      <c r="M2112" t="s">
        <v>124</v>
      </c>
      <c r="N2112">
        <v>6</v>
      </c>
      <c r="O2112" t="s">
        <v>133</v>
      </c>
    </row>
    <row r="2113" spans="1:15" hidden="1" x14ac:dyDescent="0.35">
      <c r="A2113" t="s">
        <v>33</v>
      </c>
      <c r="B2113">
        <v>2021</v>
      </c>
      <c r="C2113" t="s">
        <v>39</v>
      </c>
      <c r="D2113" s="29">
        <v>44348</v>
      </c>
      <c r="E2113" t="s">
        <v>21</v>
      </c>
      <c r="F2113">
        <v>156.1</v>
      </c>
      <c r="G2113">
        <v>160.4</v>
      </c>
      <c r="H2113">
        <v>155.5</v>
      </c>
      <c r="I2113">
        <v>159.5</v>
      </c>
      <c r="J2113">
        <v>0.38585209003215071</v>
      </c>
      <c r="K2113">
        <v>0.56426332288401615</v>
      </c>
      <c r="L2113" t="s">
        <v>118</v>
      </c>
      <c r="M2113" t="s">
        <v>124</v>
      </c>
      <c r="N2113">
        <v>6</v>
      </c>
      <c r="O2113" t="s">
        <v>133</v>
      </c>
    </row>
    <row r="2114" spans="1:15" hidden="1" x14ac:dyDescent="0.35">
      <c r="A2114" t="s">
        <v>33</v>
      </c>
      <c r="B2114">
        <v>2021</v>
      </c>
      <c r="C2114" t="s">
        <v>39</v>
      </c>
      <c r="D2114" s="29">
        <v>44348</v>
      </c>
      <c r="E2114" t="s">
        <v>23</v>
      </c>
      <c r="F2114">
        <v>160.80000000000001</v>
      </c>
      <c r="G2114">
        <v>160.4</v>
      </c>
      <c r="H2114">
        <v>160.4</v>
      </c>
      <c r="I2114">
        <v>159.5</v>
      </c>
      <c r="J2114">
        <v>0.24937655860349484</v>
      </c>
      <c r="K2114">
        <v>0.56426332288401615</v>
      </c>
      <c r="L2114" t="s">
        <v>118</v>
      </c>
      <c r="M2114" t="s">
        <v>124</v>
      </c>
      <c r="N2114">
        <v>6</v>
      </c>
      <c r="O2114" t="s">
        <v>133</v>
      </c>
    </row>
    <row r="2115" spans="1:15" hidden="1" x14ac:dyDescent="0.35">
      <c r="A2115" t="s">
        <v>33</v>
      </c>
      <c r="B2115">
        <v>2021</v>
      </c>
      <c r="C2115" t="s">
        <v>39</v>
      </c>
      <c r="D2115" s="29">
        <v>44348</v>
      </c>
      <c r="E2115" t="s">
        <v>75</v>
      </c>
      <c r="F2115">
        <v>2001.9</v>
      </c>
      <c r="G2115">
        <v>160.4</v>
      </c>
      <c r="H2115">
        <v>1972.7000000000003</v>
      </c>
      <c r="I2115">
        <v>159.5</v>
      </c>
      <c r="J2115">
        <v>1.4802047954579922</v>
      </c>
      <c r="K2115">
        <v>0.56426332288401615</v>
      </c>
      <c r="L2115" t="s">
        <v>118</v>
      </c>
      <c r="M2115" t="s">
        <v>124</v>
      </c>
      <c r="N2115">
        <v>6</v>
      </c>
      <c r="O2115" t="s">
        <v>133</v>
      </c>
    </row>
    <row r="2116" spans="1:15" hidden="1" x14ac:dyDescent="0.35">
      <c r="A2116" t="s">
        <v>30</v>
      </c>
      <c r="B2116">
        <v>2021</v>
      </c>
      <c r="C2116" t="s">
        <v>39</v>
      </c>
      <c r="D2116" s="29">
        <v>44348</v>
      </c>
      <c r="E2116" t="s">
        <v>17</v>
      </c>
      <c r="F2116">
        <v>489.80000000000007</v>
      </c>
      <c r="G2116">
        <v>162.1</v>
      </c>
      <c r="H2116">
        <v>490.4</v>
      </c>
      <c r="I2116">
        <v>161.1</v>
      </c>
      <c r="J2116">
        <v>-0.12234910277322777</v>
      </c>
      <c r="K2116">
        <v>0.62073246430788331</v>
      </c>
      <c r="L2116" t="s">
        <v>118</v>
      </c>
      <c r="M2116" t="s">
        <v>124</v>
      </c>
      <c r="N2116">
        <v>6</v>
      </c>
      <c r="O2116" t="s">
        <v>133</v>
      </c>
    </row>
    <row r="2117" spans="1:15" hidden="1" x14ac:dyDescent="0.35">
      <c r="A2117" t="s">
        <v>30</v>
      </c>
      <c r="B2117">
        <v>2021</v>
      </c>
      <c r="C2117" t="s">
        <v>39</v>
      </c>
      <c r="D2117" s="29">
        <v>44348</v>
      </c>
      <c r="E2117" t="s">
        <v>82</v>
      </c>
      <c r="F2117">
        <v>481.5</v>
      </c>
      <c r="G2117">
        <v>162.1</v>
      </c>
      <c r="H2117">
        <v>482.4</v>
      </c>
      <c r="I2117">
        <v>161.1</v>
      </c>
      <c r="J2117">
        <v>-0.18656716417909977</v>
      </c>
      <c r="K2117">
        <v>0.62073246430788331</v>
      </c>
      <c r="L2117" t="s">
        <v>118</v>
      </c>
      <c r="M2117" t="s">
        <v>124</v>
      </c>
      <c r="N2117">
        <v>6</v>
      </c>
      <c r="O2117" t="s">
        <v>133</v>
      </c>
    </row>
    <row r="2118" spans="1:15" hidden="1" x14ac:dyDescent="0.35">
      <c r="A2118" t="s">
        <v>30</v>
      </c>
      <c r="B2118">
        <v>2021</v>
      </c>
      <c r="C2118" t="s">
        <v>39</v>
      </c>
      <c r="D2118" s="29">
        <v>44348</v>
      </c>
      <c r="E2118" t="s">
        <v>83</v>
      </c>
      <c r="F2118">
        <v>674.4</v>
      </c>
      <c r="G2118">
        <v>162.1</v>
      </c>
      <c r="H2118">
        <v>673.5</v>
      </c>
      <c r="I2118">
        <v>161.1</v>
      </c>
      <c r="J2118">
        <v>0.13363028953229061</v>
      </c>
      <c r="K2118">
        <v>0.62073246430788331</v>
      </c>
      <c r="L2118" t="s">
        <v>118</v>
      </c>
      <c r="M2118" t="s">
        <v>124</v>
      </c>
      <c r="N2118">
        <v>6</v>
      </c>
      <c r="O2118" t="s">
        <v>133</v>
      </c>
    </row>
    <row r="2119" spans="1:15" hidden="1" x14ac:dyDescent="0.35">
      <c r="A2119" t="s">
        <v>30</v>
      </c>
      <c r="B2119">
        <v>2021</v>
      </c>
      <c r="C2119" t="s">
        <v>39</v>
      </c>
      <c r="D2119" s="29">
        <v>44348</v>
      </c>
      <c r="E2119" t="s">
        <v>84</v>
      </c>
      <c r="F2119">
        <v>320.7</v>
      </c>
      <c r="G2119">
        <v>162.1</v>
      </c>
      <c r="H2119">
        <v>319.89999999999998</v>
      </c>
      <c r="I2119">
        <v>161.1</v>
      </c>
      <c r="J2119">
        <v>0.25007814942169787</v>
      </c>
      <c r="K2119">
        <v>0.62073246430788331</v>
      </c>
      <c r="L2119" t="s">
        <v>118</v>
      </c>
      <c r="M2119" t="s">
        <v>124</v>
      </c>
      <c r="N2119">
        <v>6</v>
      </c>
      <c r="O2119" t="s">
        <v>133</v>
      </c>
    </row>
    <row r="2120" spans="1:15" hidden="1" x14ac:dyDescent="0.35">
      <c r="A2120" t="s">
        <v>30</v>
      </c>
      <c r="B2120">
        <v>2021</v>
      </c>
      <c r="C2120" t="s">
        <v>39</v>
      </c>
      <c r="D2120" s="29">
        <v>44348</v>
      </c>
      <c r="E2120" t="s">
        <v>21</v>
      </c>
      <c r="F2120">
        <v>162.1</v>
      </c>
      <c r="G2120">
        <v>162.1</v>
      </c>
      <c r="H2120">
        <v>161.69999999999999</v>
      </c>
      <c r="I2120">
        <v>161.1</v>
      </c>
      <c r="J2120">
        <v>0.24737167594310805</v>
      </c>
      <c r="K2120">
        <v>0.62073246430788331</v>
      </c>
      <c r="L2120" t="s">
        <v>118</v>
      </c>
      <c r="M2120" t="s">
        <v>124</v>
      </c>
      <c r="N2120">
        <v>6</v>
      </c>
      <c r="O2120" t="s">
        <v>133</v>
      </c>
    </row>
    <row r="2121" spans="1:15" hidden="1" x14ac:dyDescent="0.35">
      <c r="A2121" t="s">
        <v>30</v>
      </c>
      <c r="B2121">
        <v>2021</v>
      </c>
      <c r="C2121" t="s">
        <v>39</v>
      </c>
      <c r="D2121" s="29">
        <v>44348</v>
      </c>
      <c r="E2121" t="s">
        <v>23</v>
      </c>
      <c r="F2121">
        <v>169.7</v>
      </c>
      <c r="G2121">
        <v>162.1</v>
      </c>
      <c r="H2121">
        <v>169.1</v>
      </c>
      <c r="I2121">
        <v>161.1</v>
      </c>
      <c r="J2121">
        <v>0.35481963335304223</v>
      </c>
      <c r="K2121">
        <v>0.62073246430788331</v>
      </c>
      <c r="L2121" t="s">
        <v>118</v>
      </c>
      <c r="M2121" t="s">
        <v>124</v>
      </c>
      <c r="N2121">
        <v>6</v>
      </c>
      <c r="O2121" t="s">
        <v>133</v>
      </c>
    </row>
    <row r="2122" spans="1:15" hidden="1" x14ac:dyDescent="0.35">
      <c r="A2122" t="s">
        <v>30</v>
      </c>
      <c r="B2122">
        <v>2021</v>
      </c>
      <c r="C2122" t="s">
        <v>39</v>
      </c>
      <c r="D2122" s="29">
        <v>44348</v>
      </c>
      <c r="E2122" t="s">
        <v>75</v>
      </c>
      <c r="F2122">
        <v>1957.1</v>
      </c>
      <c r="G2122">
        <v>162.1</v>
      </c>
      <c r="H2122">
        <v>1930.7</v>
      </c>
      <c r="I2122">
        <v>161.1</v>
      </c>
      <c r="J2122">
        <v>1.367379706842071</v>
      </c>
      <c r="K2122">
        <v>0.62073246430788331</v>
      </c>
      <c r="L2122" t="s">
        <v>118</v>
      </c>
      <c r="M2122" t="s">
        <v>124</v>
      </c>
      <c r="N2122">
        <v>6</v>
      </c>
      <c r="O2122" t="s">
        <v>133</v>
      </c>
    </row>
    <row r="2123" spans="1:15" hidden="1" x14ac:dyDescent="0.35">
      <c r="A2123" t="s">
        <v>34</v>
      </c>
      <c r="B2123">
        <v>2021</v>
      </c>
      <c r="C2123" t="s">
        <v>40</v>
      </c>
      <c r="D2123" s="29">
        <v>44378</v>
      </c>
      <c r="E2123" t="s">
        <v>23</v>
      </c>
      <c r="F2123">
        <v>167</v>
      </c>
      <c r="G2123">
        <v>162.5</v>
      </c>
      <c r="H2123">
        <v>166.3</v>
      </c>
      <c r="I2123">
        <v>161.30000000000001</v>
      </c>
      <c r="J2123">
        <v>0.42092603728201361</v>
      </c>
      <c r="K2123">
        <v>0.74395536267823226</v>
      </c>
      <c r="L2123" t="s">
        <v>118</v>
      </c>
      <c r="M2123" t="s">
        <v>116</v>
      </c>
      <c r="N2123">
        <v>7</v>
      </c>
      <c r="O2123" t="s">
        <v>117</v>
      </c>
    </row>
    <row r="2124" spans="1:15" hidden="1" x14ac:dyDescent="0.35">
      <c r="A2124" t="s">
        <v>34</v>
      </c>
      <c r="B2124">
        <v>2021</v>
      </c>
      <c r="C2124" t="s">
        <v>40</v>
      </c>
      <c r="D2124" s="29">
        <v>44378</v>
      </c>
      <c r="E2124" t="s">
        <v>21</v>
      </c>
      <c r="F2124">
        <v>160.69999999999999</v>
      </c>
      <c r="G2124">
        <v>162.5</v>
      </c>
      <c r="H2124">
        <v>159.80000000000001</v>
      </c>
      <c r="I2124">
        <v>161.30000000000001</v>
      </c>
      <c r="J2124">
        <v>0.56320400500624357</v>
      </c>
      <c r="K2124">
        <v>0.74395536267823226</v>
      </c>
      <c r="L2124" t="s">
        <v>118</v>
      </c>
      <c r="M2124" t="s">
        <v>116</v>
      </c>
      <c r="N2124">
        <v>7</v>
      </c>
      <c r="O2124" t="s">
        <v>117</v>
      </c>
    </row>
    <row r="2125" spans="1:15" hidden="1" x14ac:dyDescent="0.35">
      <c r="A2125" t="s">
        <v>34</v>
      </c>
      <c r="B2125">
        <v>2021</v>
      </c>
      <c r="C2125" t="s">
        <v>40</v>
      </c>
      <c r="D2125" s="29">
        <v>44378</v>
      </c>
      <c r="E2125" t="s">
        <v>84</v>
      </c>
      <c r="F2125">
        <v>314.8</v>
      </c>
      <c r="G2125">
        <v>162.5</v>
      </c>
      <c r="H2125">
        <v>312.39999999999998</v>
      </c>
      <c r="I2125">
        <v>161.30000000000001</v>
      </c>
      <c r="J2125">
        <v>0.76824583866838492</v>
      </c>
      <c r="K2125">
        <v>0.74395536267823226</v>
      </c>
      <c r="L2125" t="s">
        <v>118</v>
      </c>
      <c r="M2125" t="s">
        <v>116</v>
      </c>
      <c r="N2125">
        <v>7</v>
      </c>
      <c r="O2125" t="s">
        <v>117</v>
      </c>
    </row>
    <row r="2126" spans="1:15" hidden="1" x14ac:dyDescent="0.35">
      <c r="A2126" t="s">
        <v>34</v>
      </c>
      <c r="B2126">
        <v>2021</v>
      </c>
      <c r="C2126" t="s">
        <v>40</v>
      </c>
      <c r="D2126" s="29">
        <v>44378</v>
      </c>
      <c r="E2126" t="s">
        <v>83</v>
      </c>
      <c r="F2126">
        <v>667.5</v>
      </c>
      <c r="G2126">
        <v>162.5</v>
      </c>
      <c r="H2126">
        <v>664.5</v>
      </c>
      <c r="I2126">
        <v>161.30000000000001</v>
      </c>
      <c r="J2126">
        <v>0.45146726862302478</v>
      </c>
      <c r="K2126">
        <v>0.74395536267823226</v>
      </c>
      <c r="L2126" t="s">
        <v>118</v>
      </c>
      <c r="M2126" t="s">
        <v>116</v>
      </c>
      <c r="N2126">
        <v>7</v>
      </c>
      <c r="O2126" t="s">
        <v>117</v>
      </c>
    </row>
    <row r="2127" spans="1:15" hidden="1" x14ac:dyDescent="0.35">
      <c r="A2127" t="s">
        <v>34</v>
      </c>
      <c r="B2127">
        <v>2021</v>
      </c>
      <c r="C2127" t="s">
        <v>40</v>
      </c>
      <c r="D2127" s="29">
        <v>44378</v>
      </c>
      <c r="E2127" t="s">
        <v>82</v>
      </c>
      <c r="F2127">
        <v>477.8</v>
      </c>
      <c r="G2127">
        <v>162.5</v>
      </c>
      <c r="H2127">
        <v>472.9</v>
      </c>
      <c r="I2127">
        <v>161.30000000000001</v>
      </c>
      <c r="J2127">
        <v>1.0361598646648413</v>
      </c>
      <c r="K2127">
        <v>0.74395536267823226</v>
      </c>
      <c r="L2127" t="s">
        <v>118</v>
      </c>
      <c r="M2127" t="s">
        <v>116</v>
      </c>
      <c r="N2127">
        <v>7</v>
      </c>
      <c r="O2127" t="s">
        <v>117</v>
      </c>
    </row>
    <row r="2128" spans="1:15" hidden="1" x14ac:dyDescent="0.35">
      <c r="A2128" t="s">
        <v>34</v>
      </c>
      <c r="B2128">
        <v>2021</v>
      </c>
      <c r="C2128" t="s">
        <v>40</v>
      </c>
      <c r="D2128" s="29">
        <v>44378</v>
      </c>
      <c r="E2128" t="s">
        <v>17</v>
      </c>
      <c r="F2128">
        <v>477.29999999999995</v>
      </c>
      <c r="G2128">
        <v>162.5</v>
      </c>
      <c r="H2128">
        <v>474.7</v>
      </c>
      <c r="I2128">
        <v>161.30000000000001</v>
      </c>
      <c r="J2128">
        <v>0.54771434590266821</v>
      </c>
      <c r="K2128">
        <v>0.74395536267823226</v>
      </c>
      <c r="L2128" t="s">
        <v>118</v>
      </c>
      <c r="M2128" t="s">
        <v>116</v>
      </c>
      <c r="N2128">
        <v>7</v>
      </c>
      <c r="O2128" t="s">
        <v>117</v>
      </c>
    </row>
    <row r="2129" spans="1:15" hidden="1" x14ac:dyDescent="0.35">
      <c r="A2129" t="s">
        <v>34</v>
      </c>
      <c r="B2129">
        <v>2021</v>
      </c>
      <c r="C2129" t="s">
        <v>40</v>
      </c>
      <c r="D2129" s="29">
        <v>44378</v>
      </c>
      <c r="E2129" t="s">
        <v>75</v>
      </c>
      <c r="F2129">
        <v>1986.1000000000001</v>
      </c>
      <c r="G2129">
        <v>162.5</v>
      </c>
      <c r="H2129">
        <v>1973.8999999999999</v>
      </c>
      <c r="I2129">
        <v>161.30000000000001</v>
      </c>
      <c r="J2129">
        <v>0.61806575814379017</v>
      </c>
      <c r="K2129">
        <v>0.74395536267823226</v>
      </c>
      <c r="L2129" t="s">
        <v>118</v>
      </c>
      <c r="M2129" t="s">
        <v>116</v>
      </c>
      <c r="N2129">
        <v>7</v>
      </c>
      <c r="O2129" t="s">
        <v>117</v>
      </c>
    </row>
    <row r="2130" spans="1:15" hidden="1" x14ac:dyDescent="0.35">
      <c r="A2130" t="s">
        <v>33</v>
      </c>
      <c r="B2130">
        <v>2021</v>
      </c>
      <c r="C2130" t="s">
        <v>40</v>
      </c>
      <c r="D2130" s="29">
        <v>44378</v>
      </c>
      <c r="E2130" t="s">
        <v>17</v>
      </c>
      <c r="F2130">
        <v>455.3</v>
      </c>
      <c r="G2130">
        <v>161.80000000000001</v>
      </c>
      <c r="H2130">
        <v>452.6</v>
      </c>
      <c r="I2130">
        <v>160.4</v>
      </c>
      <c r="J2130">
        <v>0.59655324790101383</v>
      </c>
      <c r="K2130">
        <v>0.87281795511222304</v>
      </c>
      <c r="L2130" t="s">
        <v>118</v>
      </c>
      <c r="M2130" t="s">
        <v>116</v>
      </c>
      <c r="N2130">
        <v>7</v>
      </c>
      <c r="O2130" t="s">
        <v>117</v>
      </c>
    </row>
    <row r="2131" spans="1:15" hidden="1" x14ac:dyDescent="0.35">
      <c r="A2131" t="s">
        <v>33</v>
      </c>
      <c r="B2131">
        <v>2021</v>
      </c>
      <c r="C2131" t="s">
        <v>40</v>
      </c>
      <c r="D2131" s="29">
        <v>44378</v>
      </c>
      <c r="E2131" t="s">
        <v>82</v>
      </c>
      <c r="F2131">
        <v>471.3</v>
      </c>
      <c r="G2131">
        <v>161.80000000000001</v>
      </c>
      <c r="H2131">
        <v>466.1</v>
      </c>
      <c r="I2131">
        <v>160.4</v>
      </c>
      <c r="J2131">
        <v>1.1156404205106174</v>
      </c>
      <c r="K2131">
        <v>0.87281795511222304</v>
      </c>
      <c r="L2131" t="s">
        <v>118</v>
      </c>
      <c r="M2131" t="s">
        <v>116</v>
      </c>
      <c r="N2131">
        <v>7</v>
      </c>
      <c r="O2131" t="s">
        <v>117</v>
      </c>
    </row>
    <row r="2132" spans="1:15" hidden="1" x14ac:dyDescent="0.35">
      <c r="A2132" t="s">
        <v>33</v>
      </c>
      <c r="B2132">
        <v>2021</v>
      </c>
      <c r="C2132" t="s">
        <v>40</v>
      </c>
      <c r="D2132" s="29">
        <v>44378</v>
      </c>
      <c r="E2132" t="s">
        <v>83</v>
      </c>
      <c r="F2132">
        <v>659.69999999999993</v>
      </c>
      <c r="G2132">
        <v>161.80000000000001</v>
      </c>
      <c r="H2132">
        <v>656.59999999999991</v>
      </c>
      <c r="I2132">
        <v>160.4</v>
      </c>
      <c r="J2132">
        <v>0.47212915016753321</v>
      </c>
      <c r="K2132">
        <v>0.87281795511222304</v>
      </c>
      <c r="L2132" t="s">
        <v>118</v>
      </c>
      <c r="M2132" t="s">
        <v>116</v>
      </c>
      <c r="N2132">
        <v>7</v>
      </c>
      <c r="O2132" t="s">
        <v>117</v>
      </c>
    </row>
    <row r="2133" spans="1:15" hidden="1" x14ac:dyDescent="0.35">
      <c r="A2133" t="s">
        <v>33</v>
      </c>
      <c r="B2133">
        <v>2021</v>
      </c>
      <c r="C2133" t="s">
        <v>40</v>
      </c>
      <c r="D2133" s="29">
        <v>44378</v>
      </c>
      <c r="E2133" t="s">
        <v>84</v>
      </c>
      <c r="F2133">
        <v>305.7</v>
      </c>
      <c r="G2133">
        <v>161.80000000000001</v>
      </c>
      <c r="H2133">
        <v>303.20000000000005</v>
      </c>
      <c r="I2133">
        <v>160.4</v>
      </c>
      <c r="J2133">
        <v>0.82453825857517904</v>
      </c>
      <c r="K2133">
        <v>0.87281795511222304</v>
      </c>
      <c r="L2133" t="s">
        <v>118</v>
      </c>
      <c r="M2133" t="s">
        <v>116</v>
      </c>
      <c r="N2133">
        <v>7</v>
      </c>
      <c r="O2133" t="s">
        <v>117</v>
      </c>
    </row>
    <row r="2134" spans="1:15" hidden="1" x14ac:dyDescent="0.35">
      <c r="A2134" t="s">
        <v>33</v>
      </c>
      <c r="B2134">
        <v>2021</v>
      </c>
      <c r="C2134" t="s">
        <v>40</v>
      </c>
      <c r="D2134" s="29">
        <v>44378</v>
      </c>
      <c r="E2134" t="s">
        <v>21</v>
      </c>
      <c r="F2134">
        <v>157.69999999999999</v>
      </c>
      <c r="G2134">
        <v>161.80000000000001</v>
      </c>
      <c r="H2134">
        <v>156.1</v>
      </c>
      <c r="I2134">
        <v>160.4</v>
      </c>
      <c r="J2134">
        <v>1.0249839846252367</v>
      </c>
      <c r="K2134">
        <v>0.87281795511222304</v>
      </c>
      <c r="L2134" t="s">
        <v>118</v>
      </c>
      <c r="M2134" t="s">
        <v>116</v>
      </c>
      <c r="N2134">
        <v>7</v>
      </c>
      <c r="O2134" t="s">
        <v>117</v>
      </c>
    </row>
    <row r="2135" spans="1:15" hidden="1" x14ac:dyDescent="0.35">
      <c r="A2135" t="s">
        <v>33</v>
      </c>
      <c r="B2135">
        <v>2021</v>
      </c>
      <c r="C2135" t="s">
        <v>40</v>
      </c>
      <c r="D2135" s="29">
        <v>44378</v>
      </c>
      <c r="E2135" t="s">
        <v>23</v>
      </c>
      <c r="F2135">
        <v>161.5</v>
      </c>
      <c r="G2135">
        <v>161.80000000000001</v>
      </c>
      <c r="H2135">
        <v>160.80000000000001</v>
      </c>
      <c r="I2135">
        <v>160.4</v>
      </c>
      <c r="J2135">
        <v>0.43532338308457003</v>
      </c>
      <c r="K2135">
        <v>0.87281795511222304</v>
      </c>
      <c r="L2135" t="s">
        <v>118</v>
      </c>
      <c r="M2135" t="s">
        <v>116</v>
      </c>
      <c r="N2135">
        <v>7</v>
      </c>
      <c r="O2135" t="s">
        <v>117</v>
      </c>
    </row>
    <row r="2136" spans="1:15" hidden="1" x14ac:dyDescent="0.35">
      <c r="A2136" t="s">
        <v>33</v>
      </c>
      <c r="B2136">
        <v>2021</v>
      </c>
      <c r="C2136" t="s">
        <v>40</v>
      </c>
      <c r="D2136" s="29">
        <v>44378</v>
      </c>
      <c r="E2136" t="s">
        <v>75</v>
      </c>
      <c r="F2136">
        <v>2018.4000000000003</v>
      </c>
      <c r="G2136">
        <v>161.80000000000001</v>
      </c>
      <c r="H2136">
        <v>2001.9</v>
      </c>
      <c r="I2136">
        <v>160.4</v>
      </c>
      <c r="J2136">
        <v>0.82421699385584835</v>
      </c>
      <c r="K2136">
        <v>0.87281795511222304</v>
      </c>
      <c r="L2136" t="s">
        <v>118</v>
      </c>
      <c r="M2136" t="s">
        <v>116</v>
      </c>
      <c r="N2136">
        <v>7</v>
      </c>
      <c r="O2136" t="s">
        <v>117</v>
      </c>
    </row>
    <row r="2137" spans="1:15" hidden="1" x14ac:dyDescent="0.35">
      <c r="A2137" t="s">
        <v>30</v>
      </c>
      <c r="B2137">
        <v>2021</v>
      </c>
      <c r="C2137" t="s">
        <v>40</v>
      </c>
      <c r="D2137" s="29">
        <v>44378</v>
      </c>
      <c r="E2137" t="s">
        <v>17</v>
      </c>
      <c r="F2137">
        <v>492.40000000000003</v>
      </c>
      <c r="G2137">
        <v>163.19999999999999</v>
      </c>
      <c r="H2137">
        <v>489.80000000000007</v>
      </c>
      <c r="I2137">
        <v>162.1</v>
      </c>
      <c r="J2137">
        <v>0.53082890975907837</v>
      </c>
      <c r="K2137">
        <v>0.67859346082664673</v>
      </c>
      <c r="L2137" t="s">
        <v>118</v>
      </c>
      <c r="M2137" t="s">
        <v>116</v>
      </c>
      <c r="N2137">
        <v>7</v>
      </c>
      <c r="O2137" t="s">
        <v>117</v>
      </c>
    </row>
    <row r="2138" spans="1:15" hidden="1" x14ac:dyDescent="0.35">
      <c r="A2138" t="s">
        <v>30</v>
      </c>
      <c r="B2138">
        <v>2021</v>
      </c>
      <c r="C2138" t="s">
        <v>40</v>
      </c>
      <c r="D2138" s="29">
        <v>44378</v>
      </c>
      <c r="E2138" t="s">
        <v>82</v>
      </c>
      <c r="F2138">
        <v>485.8</v>
      </c>
      <c r="G2138">
        <v>163.19999999999999</v>
      </c>
      <c r="H2138">
        <v>481.5</v>
      </c>
      <c r="I2138">
        <v>162.1</v>
      </c>
      <c r="J2138">
        <v>0.8930425752855683</v>
      </c>
      <c r="K2138">
        <v>0.67859346082664673</v>
      </c>
      <c r="L2138" t="s">
        <v>118</v>
      </c>
      <c r="M2138" t="s">
        <v>116</v>
      </c>
      <c r="N2138">
        <v>7</v>
      </c>
      <c r="O2138" t="s">
        <v>117</v>
      </c>
    </row>
    <row r="2139" spans="1:15" hidden="1" x14ac:dyDescent="0.35">
      <c r="A2139" t="s">
        <v>30</v>
      </c>
      <c r="B2139">
        <v>2021</v>
      </c>
      <c r="C2139" t="s">
        <v>40</v>
      </c>
      <c r="D2139" s="29">
        <v>44378</v>
      </c>
      <c r="E2139" t="s">
        <v>83</v>
      </c>
      <c r="F2139">
        <v>676.99999999999989</v>
      </c>
      <c r="G2139">
        <v>163.19999999999999</v>
      </c>
      <c r="H2139">
        <v>674.4</v>
      </c>
      <c r="I2139">
        <v>162.1</v>
      </c>
      <c r="J2139">
        <v>0.38552787663106602</v>
      </c>
      <c r="K2139">
        <v>0.67859346082664673</v>
      </c>
      <c r="L2139" t="s">
        <v>118</v>
      </c>
      <c r="M2139" t="s">
        <v>116</v>
      </c>
      <c r="N2139">
        <v>7</v>
      </c>
      <c r="O2139" t="s">
        <v>117</v>
      </c>
    </row>
    <row r="2140" spans="1:15" hidden="1" x14ac:dyDescent="0.35">
      <c r="A2140" t="s">
        <v>30</v>
      </c>
      <c r="B2140">
        <v>2021</v>
      </c>
      <c r="C2140" t="s">
        <v>40</v>
      </c>
      <c r="D2140" s="29">
        <v>44378</v>
      </c>
      <c r="E2140" t="s">
        <v>84</v>
      </c>
      <c r="F2140">
        <v>323.10000000000002</v>
      </c>
      <c r="G2140">
        <v>163.19999999999999</v>
      </c>
      <c r="H2140">
        <v>320.7</v>
      </c>
      <c r="I2140">
        <v>162.1</v>
      </c>
      <c r="J2140">
        <v>0.74836295603368697</v>
      </c>
      <c r="K2140">
        <v>0.67859346082664673</v>
      </c>
      <c r="L2140" t="s">
        <v>118</v>
      </c>
      <c r="M2140" t="s">
        <v>116</v>
      </c>
      <c r="N2140">
        <v>7</v>
      </c>
      <c r="O2140" t="s">
        <v>117</v>
      </c>
    </row>
    <row r="2141" spans="1:15" hidden="1" x14ac:dyDescent="0.35">
      <c r="A2141" t="s">
        <v>30</v>
      </c>
      <c r="B2141">
        <v>2021</v>
      </c>
      <c r="C2141" t="s">
        <v>40</v>
      </c>
      <c r="D2141" s="29">
        <v>44378</v>
      </c>
      <c r="E2141" t="s">
        <v>21</v>
      </c>
      <c r="F2141">
        <v>162.5</v>
      </c>
      <c r="G2141">
        <v>163.19999999999999</v>
      </c>
      <c r="H2141">
        <v>162.1</v>
      </c>
      <c r="I2141">
        <v>162.1</v>
      </c>
      <c r="J2141">
        <v>0.24676125848242178</v>
      </c>
      <c r="K2141">
        <v>0.67859346082664673</v>
      </c>
      <c r="L2141" t="s">
        <v>118</v>
      </c>
      <c r="M2141" t="s">
        <v>116</v>
      </c>
      <c r="N2141">
        <v>7</v>
      </c>
      <c r="O2141" t="s">
        <v>117</v>
      </c>
    </row>
    <row r="2142" spans="1:15" hidden="1" x14ac:dyDescent="0.35">
      <c r="A2142" t="s">
        <v>30</v>
      </c>
      <c r="B2142">
        <v>2021</v>
      </c>
      <c r="C2142" t="s">
        <v>40</v>
      </c>
      <c r="D2142" s="29">
        <v>44378</v>
      </c>
      <c r="E2142" t="s">
        <v>23</v>
      </c>
      <c r="F2142">
        <v>170.4</v>
      </c>
      <c r="G2142">
        <v>163.19999999999999</v>
      </c>
      <c r="H2142">
        <v>169.7</v>
      </c>
      <c r="I2142">
        <v>162.1</v>
      </c>
      <c r="J2142">
        <v>0.4124926340601161</v>
      </c>
      <c r="K2142">
        <v>0.67859346082664673</v>
      </c>
      <c r="L2142" t="s">
        <v>118</v>
      </c>
      <c r="M2142" t="s">
        <v>116</v>
      </c>
      <c r="N2142">
        <v>7</v>
      </c>
      <c r="O2142" t="s">
        <v>117</v>
      </c>
    </row>
    <row r="2143" spans="1:15" hidden="1" x14ac:dyDescent="0.35">
      <c r="A2143" t="s">
        <v>30</v>
      </c>
      <c r="B2143">
        <v>2021</v>
      </c>
      <c r="C2143" t="s">
        <v>40</v>
      </c>
      <c r="D2143" s="29">
        <v>44378</v>
      </c>
      <c r="E2143" t="s">
        <v>75</v>
      </c>
      <c r="F2143">
        <v>1966.2</v>
      </c>
      <c r="G2143">
        <v>163.19999999999999</v>
      </c>
      <c r="H2143">
        <v>1957.1</v>
      </c>
      <c r="I2143">
        <v>162.1</v>
      </c>
      <c r="J2143">
        <v>0.46497368555516511</v>
      </c>
      <c r="K2143">
        <v>0.67859346082664673</v>
      </c>
      <c r="L2143" t="s">
        <v>118</v>
      </c>
      <c r="M2143" t="s">
        <v>116</v>
      </c>
      <c r="N2143">
        <v>7</v>
      </c>
      <c r="O2143" t="s">
        <v>117</v>
      </c>
    </row>
    <row r="2144" spans="1:15" hidden="1" x14ac:dyDescent="0.35">
      <c r="A2144" t="s">
        <v>34</v>
      </c>
      <c r="B2144">
        <v>2021</v>
      </c>
      <c r="C2144" t="s">
        <v>41</v>
      </c>
      <c r="D2144" s="29">
        <v>44409</v>
      </c>
      <c r="E2144" t="s">
        <v>23</v>
      </c>
      <c r="F2144">
        <v>168.4</v>
      </c>
      <c r="G2144">
        <v>163.19999999999999</v>
      </c>
      <c r="H2144">
        <v>167</v>
      </c>
      <c r="I2144">
        <v>162.5</v>
      </c>
      <c r="J2144">
        <v>0.83832335329341656</v>
      </c>
      <c r="K2144">
        <v>0.4307692307692238</v>
      </c>
      <c r="L2144" t="s">
        <v>118</v>
      </c>
      <c r="M2144" t="s">
        <v>116</v>
      </c>
      <c r="N2144">
        <v>8</v>
      </c>
      <c r="O2144" t="s">
        <v>129</v>
      </c>
    </row>
    <row r="2145" spans="1:15" hidden="1" x14ac:dyDescent="0.35">
      <c r="A2145" t="s">
        <v>34</v>
      </c>
      <c r="B2145">
        <v>2021</v>
      </c>
      <c r="C2145" t="s">
        <v>41</v>
      </c>
      <c r="D2145" s="29">
        <v>44409</v>
      </c>
      <c r="E2145" t="s">
        <v>21</v>
      </c>
      <c r="F2145">
        <v>162.6</v>
      </c>
      <c r="G2145">
        <v>163.19999999999999</v>
      </c>
      <c r="H2145">
        <v>160.69999999999999</v>
      </c>
      <c r="I2145">
        <v>162.5</v>
      </c>
      <c r="J2145">
        <v>1.1823273179838243</v>
      </c>
      <c r="K2145">
        <v>0.4307692307692238</v>
      </c>
      <c r="L2145" t="s">
        <v>118</v>
      </c>
      <c r="M2145" t="s">
        <v>116</v>
      </c>
      <c r="N2145">
        <v>8</v>
      </c>
      <c r="O2145" t="s">
        <v>129</v>
      </c>
    </row>
    <row r="2146" spans="1:15" hidden="1" x14ac:dyDescent="0.35">
      <c r="A2146" t="s">
        <v>34</v>
      </c>
      <c r="B2146">
        <v>2021</v>
      </c>
      <c r="C2146" t="s">
        <v>41</v>
      </c>
      <c r="D2146" s="29">
        <v>44409</v>
      </c>
      <c r="E2146" t="s">
        <v>84</v>
      </c>
      <c r="F2146">
        <v>317.5</v>
      </c>
      <c r="G2146">
        <v>163.19999999999999</v>
      </c>
      <c r="H2146">
        <v>314.8</v>
      </c>
      <c r="I2146">
        <v>162.5</v>
      </c>
      <c r="J2146">
        <v>0.85768742058449454</v>
      </c>
      <c r="K2146">
        <v>0.4307692307692238</v>
      </c>
      <c r="L2146" t="s">
        <v>118</v>
      </c>
      <c r="M2146" t="s">
        <v>116</v>
      </c>
      <c r="N2146">
        <v>8</v>
      </c>
      <c r="O2146" t="s">
        <v>129</v>
      </c>
    </row>
    <row r="2147" spans="1:15" hidden="1" x14ac:dyDescent="0.35">
      <c r="A2147" t="s">
        <v>34</v>
      </c>
      <c r="B2147">
        <v>2021</v>
      </c>
      <c r="C2147" t="s">
        <v>41</v>
      </c>
      <c r="D2147" s="29">
        <v>44409</v>
      </c>
      <c r="E2147" t="s">
        <v>83</v>
      </c>
      <c r="F2147">
        <v>672.4</v>
      </c>
      <c r="G2147">
        <v>163.19999999999999</v>
      </c>
      <c r="H2147">
        <v>667.5</v>
      </c>
      <c r="I2147">
        <v>162.5</v>
      </c>
      <c r="J2147">
        <v>0.73408239700374189</v>
      </c>
      <c r="K2147">
        <v>0.4307692307692238</v>
      </c>
      <c r="L2147" t="s">
        <v>118</v>
      </c>
      <c r="M2147" t="s">
        <v>116</v>
      </c>
      <c r="N2147">
        <v>8</v>
      </c>
      <c r="O2147" t="s">
        <v>129</v>
      </c>
    </row>
    <row r="2148" spans="1:15" hidden="1" x14ac:dyDescent="0.35">
      <c r="A2148" t="s">
        <v>34</v>
      </c>
      <c r="B2148">
        <v>2021</v>
      </c>
      <c r="C2148" t="s">
        <v>41</v>
      </c>
      <c r="D2148" s="29">
        <v>44409</v>
      </c>
      <c r="E2148" t="s">
        <v>82</v>
      </c>
      <c r="F2148">
        <v>479.90000000000003</v>
      </c>
      <c r="G2148">
        <v>163.19999999999999</v>
      </c>
      <c r="H2148">
        <v>477.8</v>
      </c>
      <c r="I2148">
        <v>162.5</v>
      </c>
      <c r="J2148">
        <v>0.43951444118878669</v>
      </c>
      <c r="K2148">
        <v>0.4307692307692238</v>
      </c>
      <c r="L2148" t="s">
        <v>118</v>
      </c>
      <c r="M2148" t="s">
        <v>116</v>
      </c>
      <c r="N2148">
        <v>8</v>
      </c>
      <c r="O2148" t="s">
        <v>129</v>
      </c>
    </row>
    <row r="2149" spans="1:15" hidden="1" x14ac:dyDescent="0.35">
      <c r="A2149" t="s">
        <v>34</v>
      </c>
      <c r="B2149">
        <v>2021</v>
      </c>
      <c r="C2149" t="s">
        <v>41</v>
      </c>
      <c r="D2149" s="29">
        <v>44409</v>
      </c>
      <c r="E2149" t="s">
        <v>17</v>
      </c>
      <c r="F2149">
        <v>483</v>
      </c>
      <c r="G2149">
        <v>163.19999999999999</v>
      </c>
      <c r="H2149">
        <v>477.29999999999995</v>
      </c>
      <c r="I2149">
        <v>162.5</v>
      </c>
      <c r="J2149">
        <v>1.1942174732872504</v>
      </c>
      <c r="K2149">
        <v>0.4307692307692238</v>
      </c>
      <c r="L2149" t="s">
        <v>118</v>
      </c>
      <c r="M2149" t="s">
        <v>116</v>
      </c>
      <c r="N2149">
        <v>8</v>
      </c>
      <c r="O2149" t="s">
        <v>129</v>
      </c>
    </row>
    <row r="2150" spans="1:15" hidden="1" x14ac:dyDescent="0.35">
      <c r="A2150" t="s">
        <v>34</v>
      </c>
      <c r="B2150">
        <v>2021</v>
      </c>
      <c r="C2150" t="s">
        <v>41</v>
      </c>
      <c r="D2150" s="29">
        <v>44409</v>
      </c>
      <c r="E2150" t="s">
        <v>75</v>
      </c>
      <c r="F2150">
        <v>1979.3000000000002</v>
      </c>
      <c r="G2150">
        <v>163.19999999999999</v>
      </c>
      <c r="H2150">
        <v>1986.1000000000001</v>
      </c>
      <c r="I2150">
        <v>162.5</v>
      </c>
      <c r="J2150">
        <v>-0.34237953778762165</v>
      </c>
      <c r="K2150">
        <v>0.4307692307692238</v>
      </c>
      <c r="L2150" t="s">
        <v>118</v>
      </c>
      <c r="M2150" t="s">
        <v>116</v>
      </c>
      <c r="N2150">
        <v>8</v>
      </c>
      <c r="O2150" t="s">
        <v>129</v>
      </c>
    </row>
    <row r="2151" spans="1:15" hidden="1" x14ac:dyDescent="0.35">
      <c r="A2151" t="s">
        <v>33</v>
      </c>
      <c r="B2151">
        <v>2021</v>
      </c>
      <c r="C2151" t="s">
        <v>41</v>
      </c>
      <c r="D2151" s="29">
        <v>44409</v>
      </c>
      <c r="E2151" t="s">
        <v>17</v>
      </c>
      <c r="F2151">
        <v>460.7</v>
      </c>
      <c r="G2151">
        <v>162.30000000000001</v>
      </c>
      <c r="H2151">
        <v>455.3</v>
      </c>
      <c r="I2151">
        <v>161.80000000000001</v>
      </c>
      <c r="J2151">
        <v>1.1860311882275372</v>
      </c>
      <c r="K2151">
        <v>0.30902348578491967</v>
      </c>
      <c r="L2151" t="s">
        <v>118</v>
      </c>
      <c r="M2151" t="s">
        <v>116</v>
      </c>
      <c r="N2151">
        <v>8</v>
      </c>
      <c r="O2151" t="s">
        <v>129</v>
      </c>
    </row>
    <row r="2152" spans="1:15" hidden="1" x14ac:dyDescent="0.35">
      <c r="A2152" t="s">
        <v>33</v>
      </c>
      <c r="B2152">
        <v>2021</v>
      </c>
      <c r="C2152" t="s">
        <v>41</v>
      </c>
      <c r="D2152" s="29">
        <v>44409</v>
      </c>
      <c r="E2152" t="s">
        <v>82</v>
      </c>
      <c r="F2152">
        <v>472.9</v>
      </c>
      <c r="G2152">
        <v>162.30000000000001</v>
      </c>
      <c r="H2152">
        <v>471.3</v>
      </c>
      <c r="I2152">
        <v>161.80000000000001</v>
      </c>
      <c r="J2152">
        <v>0.33948652662846718</v>
      </c>
      <c r="K2152">
        <v>0.30902348578491967</v>
      </c>
      <c r="L2152" t="s">
        <v>118</v>
      </c>
      <c r="M2152" t="s">
        <v>116</v>
      </c>
      <c r="N2152">
        <v>8</v>
      </c>
      <c r="O2152" t="s">
        <v>129</v>
      </c>
    </row>
    <row r="2153" spans="1:15" hidden="1" x14ac:dyDescent="0.35">
      <c r="A2153" t="s">
        <v>33</v>
      </c>
      <c r="B2153">
        <v>2021</v>
      </c>
      <c r="C2153" t="s">
        <v>41</v>
      </c>
      <c r="D2153" s="29">
        <v>44409</v>
      </c>
      <c r="E2153" t="s">
        <v>83</v>
      </c>
      <c r="F2153">
        <v>664.6</v>
      </c>
      <c r="G2153">
        <v>162.30000000000001</v>
      </c>
      <c r="H2153">
        <v>659.69999999999993</v>
      </c>
      <c r="I2153">
        <v>161.80000000000001</v>
      </c>
      <c r="J2153">
        <v>0.74276186145218914</v>
      </c>
      <c r="K2153">
        <v>0.30902348578491967</v>
      </c>
      <c r="L2153" t="s">
        <v>118</v>
      </c>
      <c r="M2153" t="s">
        <v>116</v>
      </c>
      <c r="N2153">
        <v>8</v>
      </c>
      <c r="O2153" t="s">
        <v>129</v>
      </c>
    </row>
    <row r="2154" spans="1:15" hidden="1" x14ac:dyDescent="0.35">
      <c r="A2154" t="s">
        <v>33</v>
      </c>
      <c r="B2154">
        <v>2021</v>
      </c>
      <c r="C2154" t="s">
        <v>41</v>
      </c>
      <c r="D2154" s="29">
        <v>44409</v>
      </c>
      <c r="E2154" t="s">
        <v>84</v>
      </c>
      <c r="F2154">
        <v>309.2</v>
      </c>
      <c r="G2154">
        <v>162.30000000000001</v>
      </c>
      <c r="H2154">
        <v>305.7</v>
      </c>
      <c r="I2154">
        <v>161.80000000000001</v>
      </c>
      <c r="J2154">
        <v>1.1449133137062479</v>
      </c>
      <c r="K2154">
        <v>0.30902348578491967</v>
      </c>
      <c r="L2154" t="s">
        <v>118</v>
      </c>
      <c r="M2154" t="s">
        <v>116</v>
      </c>
      <c r="N2154">
        <v>8</v>
      </c>
      <c r="O2154" t="s">
        <v>129</v>
      </c>
    </row>
    <row r="2155" spans="1:15" hidden="1" x14ac:dyDescent="0.35">
      <c r="A2155" t="s">
        <v>33</v>
      </c>
      <c r="B2155">
        <v>2021</v>
      </c>
      <c r="C2155" t="s">
        <v>41</v>
      </c>
      <c r="D2155" s="29">
        <v>44409</v>
      </c>
      <c r="E2155" t="s">
        <v>21</v>
      </c>
      <c r="F2155">
        <v>160.69999999999999</v>
      </c>
      <c r="G2155">
        <v>162.30000000000001</v>
      </c>
      <c r="H2155">
        <v>157.69999999999999</v>
      </c>
      <c r="I2155">
        <v>161.80000000000001</v>
      </c>
      <c r="J2155">
        <v>1.9023462270133167</v>
      </c>
      <c r="K2155">
        <v>0.30902348578491967</v>
      </c>
      <c r="L2155" t="s">
        <v>118</v>
      </c>
      <c r="M2155" t="s">
        <v>116</v>
      </c>
      <c r="N2155">
        <v>8</v>
      </c>
      <c r="O2155" t="s">
        <v>129</v>
      </c>
    </row>
    <row r="2156" spans="1:15" hidden="1" x14ac:dyDescent="0.35">
      <c r="A2156" t="s">
        <v>33</v>
      </c>
      <c r="B2156">
        <v>2021</v>
      </c>
      <c r="C2156" t="s">
        <v>41</v>
      </c>
      <c r="D2156" s="29">
        <v>44409</v>
      </c>
      <c r="E2156" t="s">
        <v>23</v>
      </c>
      <c r="F2156">
        <v>162.80000000000001</v>
      </c>
      <c r="G2156">
        <v>162.30000000000001</v>
      </c>
      <c r="H2156">
        <v>161.5</v>
      </c>
      <c r="I2156">
        <v>161.80000000000001</v>
      </c>
      <c r="J2156">
        <v>0.8049535603715241</v>
      </c>
      <c r="K2156">
        <v>0.30902348578491967</v>
      </c>
      <c r="L2156" t="s">
        <v>118</v>
      </c>
      <c r="M2156" t="s">
        <v>116</v>
      </c>
      <c r="N2156">
        <v>8</v>
      </c>
      <c r="O2156" t="s">
        <v>129</v>
      </c>
    </row>
    <row r="2157" spans="1:15" hidden="1" x14ac:dyDescent="0.35">
      <c r="A2157" t="s">
        <v>33</v>
      </c>
      <c r="B2157">
        <v>2021</v>
      </c>
      <c r="C2157" t="s">
        <v>41</v>
      </c>
      <c r="D2157" s="29">
        <v>44409</v>
      </c>
      <c r="E2157" t="s">
        <v>75</v>
      </c>
      <c r="F2157">
        <v>2003.1</v>
      </c>
      <c r="G2157">
        <v>162.30000000000001</v>
      </c>
      <c r="H2157">
        <v>2018.4000000000003</v>
      </c>
      <c r="I2157">
        <v>161.80000000000001</v>
      </c>
      <c r="J2157">
        <v>-0.75802615933414619</v>
      </c>
      <c r="K2157">
        <v>0.30902348578491967</v>
      </c>
      <c r="L2157" t="s">
        <v>118</v>
      </c>
      <c r="M2157" t="s">
        <v>116</v>
      </c>
      <c r="N2157">
        <v>8</v>
      </c>
      <c r="O2157" t="s">
        <v>129</v>
      </c>
    </row>
    <row r="2158" spans="1:15" hidden="1" x14ac:dyDescent="0.35">
      <c r="A2158" t="s">
        <v>30</v>
      </c>
      <c r="B2158">
        <v>2021</v>
      </c>
      <c r="C2158" t="s">
        <v>41</v>
      </c>
      <c r="D2158" s="29">
        <v>44409</v>
      </c>
      <c r="E2158" t="s">
        <v>17</v>
      </c>
      <c r="F2158">
        <v>495.90000000000003</v>
      </c>
      <c r="G2158">
        <v>163.6</v>
      </c>
      <c r="H2158">
        <v>492.40000000000003</v>
      </c>
      <c r="I2158">
        <v>163.19999999999999</v>
      </c>
      <c r="J2158">
        <v>0.71080422420796097</v>
      </c>
      <c r="K2158">
        <v>0.24509803921568979</v>
      </c>
      <c r="L2158" t="s">
        <v>118</v>
      </c>
      <c r="M2158" t="s">
        <v>116</v>
      </c>
      <c r="N2158">
        <v>8</v>
      </c>
      <c r="O2158" t="s">
        <v>129</v>
      </c>
    </row>
    <row r="2159" spans="1:15" hidden="1" x14ac:dyDescent="0.35">
      <c r="A2159" t="s">
        <v>30</v>
      </c>
      <c r="B2159">
        <v>2021</v>
      </c>
      <c r="C2159" t="s">
        <v>41</v>
      </c>
      <c r="D2159" s="29">
        <v>44409</v>
      </c>
      <c r="E2159" t="s">
        <v>82</v>
      </c>
      <c r="F2159">
        <v>487.29999999999995</v>
      </c>
      <c r="G2159">
        <v>163.6</v>
      </c>
      <c r="H2159">
        <v>485.8</v>
      </c>
      <c r="I2159">
        <v>163.19999999999999</v>
      </c>
      <c r="J2159">
        <v>0.30876904075750167</v>
      </c>
      <c r="K2159">
        <v>0.24509803921568979</v>
      </c>
      <c r="L2159" t="s">
        <v>118</v>
      </c>
      <c r="M2159" t="s">
        <v>116</v>
      </c>
      <c r="N2159">
        <v>8</v>
      </c>
      <c r="O2159" t="s">
        <v>129</v>
      </c>
    </row>
    <row r="2160" spans="1:15" hidden="1" x14ac:dyDescent="0.35">
      <c r="A2160" t="s">
        <v>30</v>
      </c>
      <c r="B2160">
        <v>2021</v>
      </c>
      <c r="C2160" t="s">
        <v>41</v>
      </c>
      <c r="D2160" s="29">
        <v>44409</v>
      </c>
      <c r="E2160" t="s">
        <v>83</v>
      </c>
      <c r="F2160">
        <v>679.2</v>
      </c>
      <c r="G2160">
        <v>163.6</v>
      </c>
      <c r="H2160">
        <v>676.99999999999989</v>
      </c>
      <c r="I2160">
        <v>163.19999999999999</v>
      </c>
      <c r="J2160">
        <v>0.32496307237816241</v>
      </c>
      <c r="K2160">
        <v>0.24509803921568979</v>
      </c>
      <c r="L2160" t="s">
        <v>118</v>
      </c>
      <c r="M2160" t="s">
        <v>116</v>
      </c>
      <c r="N2160">
        <v>8</v>
      </c>
      <c r="O2160" t="s">
        <v>129</v>
      </c>
    </row>
    <row r="2161" spans="1:15" hidden="1" x14ac:dyDescent="0.35">
      <c r="A2161" t="s">
        <v>30</v>
      </c>
      <c r="B2161">
        <v>2021</v>
      </c>
      <c r="C2161" t="s">
        <v>41</v>
      </c>
      <c r="D2161" s="29">
        <v>44409</v>
      </c>
      <c r="E2161" t="s">
        <v>84</v>
      </c>
      <c r="F2161">
        <v>324.20000000000005</v>
      </c>
      <c r="G2161">
        <v>163.6</v>
      </c>
      <c r="H2161">
        <v>323.10000000000002</v>
      </c>
      <c r="I2161">
        <v>163.19999999999999</v>
      </c>
      <c r="J2161">
        <v>0.34045187248530567</v>
      </c>
      <c r="K2161">
        <v>0.24509803921568979</v>
      </c>
      <c r="L2161" t="s">
        <v>118</v>
      </c>
      <c r="M2161" t="s">
        <v>116</v>
      </c>
      <c r="N2161">
        <v>8</v>
      </c>
      <c r="O2161" t="s">
        <v>129</v>
      </c>
    </row>
    <row r="2162" spans="1:15" hidden="1" x14ac:dyDescent="0.35">
      <c r="A2162" t="s">
        <v>30</v>
      </c>
      <c r="B2162">
        <v>2021</v>
      </c>
      <c r="C2162" t="s">
        <v>41</v>
      </c>
      <c r="D2162" s="29">
        <v>44409</v>
      </c>
      <c r="E2162" t="s">
        <v>21</v>
      </c>
      <c r="F2162">
        <v>163.1</v>
      </c>
      <c r="G2162">
        <v>163.6</v>
      </c>
      <c r="H2162">
        <v>162.5</v>
      </c>
      <c r="I2162">
        <v>163.19999999999999</v>
      </c>
      <c r="J2162">
        <v>0.36923076923076575</v>
      </c>
      <c r="K2162">
        <v>0.24509803921568979</v>
      </c>
      <c r="L2162" t="s">
        <v>118</v>
      </c>
      <c r="M2162" t="s">
        <v>116</v>
      </c>
      <c r="N2162">
        <v>8</v>
      </c>
      <c r="O2162" t="s">
        <v>129</v>
      </c>
    </row>
    <row r="2163" spans="1:15" hidden="1" x14ac:dyDescent="0.35">
      <c r="A2163" t="s">
        <v>30</v>
      </c>
      <c r="B2163">
        <v>2021</v>
      </c>
      <c r="C2163" t="s">
        <v>41</v>
      </c>
      <c r="D2163" s="29">
        <v>44409</v>
      </c>
      <c r="E2163" t="s">
        <v>23</v>
      </c>
      <c r="F2163">
        <v>171.1</v>
      </c>
      <c r="G2163">
        <v>163.6</v>
      </c>
      <c r="H2163">
        <v>170.4</v>
      </c>
      <c r="I2163">
        <v>163.19999999999999</v>
      </c>
      <c r="J2163">
        <v>0.41079812206572103</v>
      </c>
      <c r="K2163">
        <v>0.24509803921568979</v>
      </c>
      <c r="L2163" t="s">
        <v>118</v>
      </c>
      <c r="M2163" t="s">
        <v>116</v>
      </c>
      <c r="N2163">
        <v>8</v>
      </c>
      <c r="O2163" t="s">
        <v>129</v>
      </c>
    </row>
    <row r="2164" spans="1:15" hidden="1" x14ac:dyDescent="0.35">
      <c r="A2164" t="s">
        <v>30</v>
      </c>
      <c r="B2164">
        <v>2021</v>
      </c>
      <c r="C2164" t="s">
        <v>41</v>
      </c>
      <c r="D2164" s="29">
        <v>44409</v>
      </c>
      <c r="E2164" t="s">
        <v>75</v>
      </c>
      <c r="F2164">
        <v>1963.2</v>
      </c>
      <c r="G2164">
        <v>163.6</v>
      </c>
      <c r="H2164">
        <v>1966.2</v>
      </c>
      <c r="I2164">
        <v>163.19999999999999</v>
      </c>
      <c r="J2164">
        <v>-0.15257857796765334</v>
      </c>
      <c r="K2164">
        <v>0.24509803921568979</v>
      </c>
      <c r="L2164" t="s">
        <v>118</v>
      </c>
      <c r="M2164" t="s">
        <v>116</v>
      </c>
      <c r="N2164">
        <v>8</v>
      </c>
      <c r="O2164" t="s">
        <v>129</v>
      </c>
    </row>
    <row r="2165" spans="1:15" hidden="1" x14ac:dyDescent="0.35">
      <c r="A2165" t="s">
        <v>33</v>
      </c>
      <c r="B2165">
        <v>2021</v>
      </c>
      <c r="C2165" t="s">
        <v>42</v>
      </c>
      <c r="D2165" s="29">
        <v>44440</v>
      </c>
      <c r="E2165" t="s">
        <v>23</v>
      </c>
      <c r="F2165">
        <v>162.80000000000001</v>
      </c>
      <c r="G2165">
        <v>162.30000000000001</v>
      </c>
      <c r="H2165">
        <v>162.80000000000001</v>
      </c>
      <c r="I2165">
        <v>162.30000000000001</v>
      </c>
      <c r="J2165">
        <v>0</v>
      </c>
      <c r="K2165">
        <v>0</v>
      </c>
      <c r="L2165" t="s">
        <v>118</v>
      </c>
      <c r="M2165" t="s">
        <v>116</v>
      </c>
      <c r="N2165">
        <v>9</v>
      </c>
      <c r="O2165" t="s">
        <v>119</v>
      </c>
    </row>
    <row r="2166" spans="1:15" hidden="1" x14ac:dyDescent="0.35">
      <c r="A2166" t="s">
        <v>34</v>
      </c>
      <c r="B2166">
        <v>2021</v>
      </c>
      <c r="C2166" t="s">
        <v>42</v>
      </c>
      <c r="D2166" s="29">
        <v>44440</v>
      </c>
      <c r="E2166" t="s">
        <v>84</v>
      </c>
      <c r="F2166">
        <v>317.5</v>
      </c>
      <c r="G2166">
        <v>163.19999999999999</v>
      </c>
      <c r="H2166">
        <v>317.5</v>
      </c>
      <c r="I2166">
        <v>163.19999999999999</v>
      </c>
      <c r="J2166">
        <v>0</v>
      </c>
      <c r="K2166">
        <v>0</v>
      </c>
      <c r="L2166" t="s">
        <v>118</v>
      </c>
      <c r="M2166" t="s">
        <v>116</v>
      </c>
      <c r="N2166">
        <v>9</v>
      </c>
      <c r="O2166" t="s">
        <v>119</v>
      </c>
    </row>
    <row r="2167" spans="1:15" hidden="1" x14ac:dyDescent="0.35">
      <c r="A2167" t="s">
        <v>34</v>
      </c>
      <c r="B2167">
        <v>2021</v>
      </c>
      <c r="C2167" t="s">
        <v>42</v>
      </c>
      <c r="D2167" s="29">
        <v>44440</v>
      </c>
      <c r="E2167" t="s">
        <v>21</v>
      </c>
      <c r="F2167">
        <v>162.6</v>
      </c>
      <c r="G2167">
        <v>163.19999999999999</v>
      </c>
      <c r="H2167">
        <v>162.6</v>
      </c>
      <c r="I2167">
        <v>163.19999999999999</v>
      </c>
      <c r="J2167">
        <v>0</v>
      </c>
      <c r="K2167">
        <v>0</v>
      </c>
      <c r="L2167" t="s">
        <v>118</v>
      </c>
      <c r="M2167" t="s">
        <v>116</v>
      </c>
      <c r="N2167">
        <v>9</v>
      </c>
      <c r="O2167" t="s">
        <v>119</v>
      </c>
    </row>
    <row r="2168" spans="1:15" hidden="1" x14ac:dyDescent="0.35">
      <c r="A2168" t="s">
        <v>34</v>
      </c>
      <c r="B2168">
        <v>2021</v>
      </c>
      <c r="C2168" t="s">
        <v>42</v>
      </c>
      <c r="D2168" s="29">
        <v>44440</v>
      </c>
      <c r="E2168" t="s">
        <v>23</v>
      </c>
      <c r="F2168">
        <v>168.4</v>
      </c>
      <c r="G2168">
        <v>163.19999999999999</v>
      </c>
      <c r="H2168">
        <v>168.4</v>
      </c>
      <c r="I2168">
        <v>163.19999999999999</v>
      </c>
      <c r="J2168">
        <v>0</v>
      </c>
      <c r="K2168">
        <v>0</v>
      </c>
      <c r="L2168" t="s">
        <v>118</v>
      </c>
      <c r="M2168" t="s">
        <v>116</v>
      </c>
      <c r="N2168">
        <v>9</v>
      </c>
      <c r="O2168" t="s">
        <v>119</v>
      </c>
    </row>
    <row r="2169" spans="1:15" hidden="1" x14ac:dyDescent="0.35">
      <c r="A2169" t="s">
        <v>33</v>
      </c>
      <c r="B2169">
        <v>2021</v>
      </c>
      <c r="C2169" t="s">
        <v>42</v>
      </c>
      <c r="D2169" s="29">
        <v>44440</v>
      </c>
      <c r="E2169" t="s">
        <v>75</v>
      </c>
      <c r="F2169">
        <v>2003.1000000000001</v>
      </c>
      <c r="G2169">
        <v>162.30000000000001</v>
      </c>
      <c r="H2169">
        <v>2003.1</v>
      </c>
      <c r="I2169">
        <v>162.30000000000001</v>
      </c>
      <c r="J2169">
        <v>1.1351089583307476E-14</v>
      </c>
      <c r="K2169">
        <v>0</v>
      </c>
      <c r="L2169" t="s">
        <v>118</v>
      </c>
      <c r="M2169" t="s">
        <v>116</v>
      </c>
      <c r="N2169">
        <v>9</v>
      </c>
      <c r="O2169" t="s">
        <v>119</v>
      </c>
    </row>
    <row r="2170" spans="1:15" hidden="1" x14ac:dyDescent="0.35">
      <c r="A2170" t="s">
        <v>33</v>
      </c>
      <c r="B2170">
        <v>2021</v>
      </c>
      <c r="C2170" t="s">
        <v>42</v>
      </c>
      <c r="D2170" s="29">
        <v>44440</v>
      </c>
      <c r="E2170" t="s">
        <v>17</v>
      </c>
      <c r="F2170">
        <v>460.79999999999995</v>
      </c>
      <c r="G2170">
        <v>162.30000000000001</v>
      </c>
      <c r="H2170">
        <v>460.7</v>
      </c>
      <c r="I2170">
        <v>162.30000000000001</v>
      </c>
      <c r="J2170">
        <v>2.1706099413927912E-2</v>
      </c>
      <c r="K2170">
        <v>0</v>
      </c>
      <c r="L2170" t="s">
        <v>118</v>
      </c>
      <c r="M2170" t="s">
        <v>116</v>
      </c>
      <c r="N2170">
        <v>9</v>
      </c>
      <c r="O2170" t="s">
        <v>119</v>
      </c>
    </row>
    <row r="2171" spans="1:15" hidden="1" x14ac:dyDescent="0.35">
      <c r="A2171" t="s">
        <v>33</v>
      </c>
      <c r="B2171">
        <v>2021</v>
      </c>
      <c r="C2171" t="s">
        <v>42</v>
      </c>
      <c r="D2171" s="29">
        <v>44440</v>
      </c>
      <c r="E2171" t="s">
        <v>82</v>
      </c>
      <c r="F2171">
        <v>472.90000000000003</v>
      </c>
      <c r="G2171">
        <v>162.30000000000001</v>
      </c>
      <c r="H2171">
        <v>472.9</v>
      </c>
      <c r="I2171">
        <v>162.30000000000001</v>
      </c>
      <c r="J2171">
        <v>1.2020177386510471E-14</v>
      </c>
      <c r="K2171">
        <v>0</v>
      </c>
      <c r="L2171" t="s">
        <v>118</v>
      </c>
      <c r="M2171" t="s">
        <v>116</v>
      </c>
      <c r="N2171">
        <v>9</v>
      </c>
      <c r="O2171" t="s">
        <v>119</v>
      </c>
    </row>
    <row r="2172" spans="1:15" hidden="1" x14ac:dyDescent="0.35">
      <c r="A2172" t="s">
        <v>33</v>
      </c>
      <c r="B2172">
        <v>2021</v>
      </c>
      <c r="C2172" t="s">
        <v>42</v>
      </c>
      <c r="D2172" s="29">
        <v>44440</v>
      </c>
      <c r="E2172" t="s">
        <v>83</v>
      </c>
      <c r="F2172">
        <v>664.80000000000007</v>
      </c>
      <c r="G2172">
        <v>162.30000000000001</v>
      </c>
      <c r="H2172">
        <v>664.6</v>
      </c>
      <c r="I2172">
        <v>162.30000000000001</v>
      </c>
      <c r="J2172">
        <v>3.0093289196516021E-2</v>
      </c>
      <c r="K2172">
        <v>0</v>
      </c>
      <c r="L2172" t="s">
        <v>118</v>
      </c>
      <c r="M2172" t="s">
        <v>116</v>
      </c>
      <c r="N2172">
        <v>9</v>
      </c>
      <c r="O2172" t="s">
        <v>119</v>
      </c>
    </row>
    <row r="2173" spans="1:15" hidden="1" x14ac:dyDescent="0.35">
      <c r="A2173" t="s">
        <v>33</v>
      </c>
      <c r="B2173">
        <v>2021</v>
      </c>
      <c r="C2173" t="s">
        <v>42</v>
      </c>
      <c r="D2173" s="29">
        <v>44440</v>
      </c>
      <c r="E2173" t="s">
        <v>84</v>
      </c>
      <c r="F2173">
        <v>309.3</v>
      </c>
      <c r="G2173">
        <v>162.30000000000001</v>
      </c>
      <c r="H2173">
        <v>309.2</v>
      </c>
      <c r="I2173">
        <v>162.30000000000001</v>
      </c>
      <c r="J2173">
        <v>3.2341526520059102E-2</v>
      </c>
      <c r="K2173">
        <v>0</v>
      </c>
      <c r="L2173" t="s">
        <v>118</v>
      </c>
      <c r="M2173" t="s">
        <v>116</v>
      </c>
      <c r="N2173">
        <v>9</v>
      </c>
      <c r="O2173" t="s">
        <v>119</v>
      </c>
    </row>
    <row r="2174" spans="1:15" hidden="1" x14ac:dyDescent="0.35">
      <c r="A2174" t="s">
        <v>33</v>
      </c>
      <c r="B2174">
        <v>2021</v>
      </c>
      <c r="C2174" t="s">
        <v>42</v>
      </c>
      <c r="D2174" s="29">
        <v>44440</v>
      </c>
      <c r="E2174" t="s">
        <v>21</v>
      </c>
      <c r="F2174">
        <v>160.80000000000001</v>
      </c>
      <c r="G2174">
        <v>162.30000000000001</v>
      </c>
      <c r="H2174">
        <v>160.69999999999999</v>
      </c>
      <c r="I2174">
        <v>162.30000000000001</v>
      </c>
      <c r="J2174">
        <v>6.222775357810998E-2</v>
      </c>
      <c r="K2174">
        <v>0</v>
      </c>
      <c r="L2174" t="s">
        <v>118</v>
      </c>
      <c r="M2174" t="s">
        <v>116</v>
      </c>
      <c r="N2174">
        <v>9</v>
      </c>
      <c r="O2174" t="s">
        <v>119</v>
      </c>
    </row>
    <row r="2175" spans="1:15" hidden="1" x14ac:dyDescent="0.35">
      <c r="A2175" t="s">
        <v>34</v>
      </c>
      <c r="B2175">
        <v>2021</v>
      </c>
      <c r="C2175" t="s">
        <v>42</v>
      </c>
      <c r="D2175" s="29">
        <v>44440</v>
      </c>
      <c r="E2175" t="s">
        <v>75</v>
      </c>
      <c r="F2175">
        <v>1979.3</v>
      </c>
      <c r="G2175">
        <v>163.19999999999999</v>
      </c>
      <c r="H2175">
        <v>1979.3000000000002</v>
      </c>
      <c r="I2175">
        <v>163.19999999999999</v>
      </c>
      <c r="J2175">
        <v>-1.1487580227516396E-14</v>
      </c>
      <c r="K2175">
        <v>0</v>
      </c>
      <c r="L2175" t="s">
        <v>118</v>
      </c>
      <c r="M2175" t="s">
        <v>116</v>
      </c>
      <c r="N2175">
        <v>9</v>
      </c>
      <c r="O2175" t="s">
        <v>119</v>
      </c>
    </row>
    <row r="2176" spans="1:15" hidden="1" x14ac:dyDescent="0.35">
      <c r="A2176" t="s">
        <v>34</v>
      </c>
      <c r="B2176">
        <v>2021</v>
      </c>
      <c r="C2176" t="s">
        <v>42</v>
      </c>
      <c r="D2176" s="29">
        <v>44440</v>
      </c>
      <c r="E2176" t="s">
        <v>17</v>
      </c>
      <c r="F2176">
        <v>483.2</v>
      </c>
      <c r="G2176">
        <v>163.19999999999999</v>
      </c>
      <c r="H2176">
        <v>483</v>
      </c>
      <c r="I2176">
        <v>163.19999999999999</v>
      </c>
      <c r="J2176">
        <v>4.1407867494821664E-2</v>
      </c>
      <c r="K2176">
        <v>0</v>
      </c>
      <c r="L2176" t="s">
        <v>118</v>
      </c>
      <c r="M2176" t="s">
        <v>116</v>
      </c>
      <c r="N2176">
        <v>9</v>
      </c>
      <c r="O2176" t="s">
        <v>119</v>
      </c>
    </row>
    <row r="2177" spans="1:15" hidden="1" x14ac:dyDescent="0.35">
      <c r="A2177" t="s">
        <v>34</v>
      </c>
      <c r="B2177">
        <v>2021</v>
      </c>
      <c r="C2177" t="s">
        <v>42</v>
      </c>
      <c r="D2177" s="29">
        <v>44440</v>
      </c>
      <c r="E2177" t="s">
        <v>82</v>
      </c>
      <c r="F2177">
        <v>479.8</v>
      </c>
      <c r="G2177">
        <v>163.19999999999999</v>
      </c>
      <c r="H2177">
        <v>479.90000000000003</v>
      </c>
      <c r="I2177">
        <v>163.19999999999999</v>
      </c>
      <c r="J2177">
        <v>-2.0837674515528804E-2</v>
      </c>
      <c r="K2177">
        <v>0</v>
      </c>
      <c r="L2177" t="s">
        <v>118</v>
      </c>
      <c r="M2177" t="s">
        <v>116</v>
      </c>
      <c r="N2177">
        <v>9</v>
      </c>
      <c r="O2177" t="s">
        <v>119</v>
      </c>
    </row>
    <row r="2178" spans="1:15" hidden="1" x14ac:dyDescent="0.35">
      <c r="A2178" t="s">
        <v>34</v>
      </c>
      <c r="B2178">
        <v>2021</v>
      </c>
      <c r="C2178" t="s">
        <v>42</v>
      </c>
      <c r="D2178" s="29">
        <v>44440</v>
      </c>
      <c r="E2178" t="s">
        <v>83</v>
      </c>
      <c r="F2178">
        <v>672.5</v>
      </c>
      <c r="G2178">
        <v>163.19999999999999</v>
      </c>
      <c r="H2178">
        <v>672.4</v>
      </c>
      <c r="I2178">
        <v>163.19999999999999</v>
      </c>
      <c r="J2178">
        <v>1.4872099940514982E-2</v>
      </c>
      <c r="K2178">
        <v>0</v>
      </c>
      <c r="L2178" t="s">
        <v>118</v>
      </c>
      <c r="M2178" t="s">
        <v>116</v>
      </c>
      <c r="N2178">
        <v>9</v>
      </c>
      <c r="O2178" t="s">
        <v>119</v>
      </c>
    </row>
    <row r="2179" spans="1:15" hidden="1" x14ac:dyDescent="0.35">
      <c r="A2179" t="s">
        <v>30</v>
      </c>
      <c r="B2179">
        <v>2021</v>
      </c>
      <c r="C2179" t="s">
        <v>42</v>
      </c>
      <c r="D2179" s="29">
        <v>44440</v>
      </c>
      <c r="E2179" t="s">
        <v>17</v>
      </c>
      <c r="F2179">
        <v>498.4</v>
      </c>
      <c r="G2179">
        <v>164</v>
      </c>
      <c r="H2179">
        <v>495.90000000000003</v>
      </c>
      <c r="I2179">
        <v>163.6</v>
      </c>
      <c r="J2179">
        <v>0.50413389796328756</v>
      </c>
      <c r="K2179">
        <v>0.24449877750611593</v>
      </c>
      <c r="L2179" t="s">
        <v>118</v>
      </c>
      <c r="M2179" t="s">
        <v>116</v>
      </c>
      <c r="N2179">
        <v>9</v>
      </c>
      <c r="O2179" t="s">
        <v>119</v>
      </c>
    </row>
    <row r="2180" spans="1:15" hidden="1" x14ac:dyDescent="0.35">
      <c r="A2180" t="s">
        <v>30</v>
      </c>
      <c r="B2180">
        <v>2021</v>
      </c>
      <c r="C2180" t="s">
        <v>42</v>
      </c>
      <c r="D2180" s="29">
        <v>44440</v>
      </c>
      <c r="E2180" t="s">
        <v>82</v>
      </c>
      <c r="F2180">
        <v>488.4</v>
      </c>
      <c r="G2180">
        <v>164</v>
      </c>
      <c r="H2180">
        <v>487.29999999999995</v>
      </c>
      <c r="I2180">
        <v>163.6</v>
      </c>
      <c r="J2180">
        <v>0.22573363431151713</v>
      </c>
      <c r="K2180">
        <v>0.24449877750611593</v>
      </c>
      <c r="L2180" t="s">
        <v>118</v>
      </c>
      <c r="M2180" t="s">
        <v>116</v>
      </c>
      <c r="N2180">
        <v>9</v>
      </c>
      <c r="O2180" t="s">
        <v>119</v>
      </c>
    </row>
    <row r="2181" spans="1:15" hidden="1" x14ac:dyDescent="0.35">
      <c r="A2181" t="s">
        <v>30</v>
      </c>
      <c r="B2181">
        <v>2021</v>
      </c>
      <c r="C2181" t="s">
        <v>42</v>
      </c>
      <c r="D2181" s="29">
        <v>44440</v>
      </c>
      <c r="E2181" t="s">
        <v>83</v>
      </c>
      <c r="F2181">
        <v>681.7</v>
      </c>
      <c r="G2181">
        <v>164</v>
      </c>
      <c r="H2181">
        <v>679.2</v>
      </c>
      <c r="I2181">
        <v>163.6</v>
      </c>
      <c r="J2181">
        <v>0.36808009422850407</v>
      </c>
      <c r="K2181">
        <v>0.24449877750611593</v>
      </c>
      <c r="L2181" t="s">
        <v>118</v>
      </c>
      <c r="M2181" t="s">
        <v>116</v>
      </c>
      <c r="N2181">
        <v>9</v>
      </c>
      <c r="O2181" t="s">
        <v>119</v>
      </c>
    </row>
    <row r="2182" spans="1:15" hidden="1" x14ac:dyDescent="0.35">
      <c r="A2182" t="s">
        <v>30</v>
      </c>
      <c r="B2182">
        <v>2021</v>
      </c>
      <c r="C2182" t="s">
        <v>42</v>
      </c>
      <c r="D2182" s="29">
        <v>44440</v>
      </c>
      <c r="E2182" t="s">
        <v>84</v>
      </c>
      <c r="F2182">
        <v>325.10000000000002</v>
      </c>
      <c r="G2182">
        <v>164</v>
      </c>
      <c r="H2182">
        <v>324.20000000000005</v>
      </c>
      <c r="I2182">
        <v>163.6</v>
      </c>
      <c r="J2182">
        <v>0.2776064157927135</v>
      </c>
      <c r="K2182">
        <v>0.24449877750611593</v>
      </c>
      <c r="L2182" t="s">
        <v>118</v>
      </c>
      <c r="M2182" t="s">
        <v>116</v>
      </c>
      <c r="N2182">
        <v>9</v>
      </c>
      <c r="O2182" t="s">
        <v>119</v>
      </c>
    </row>
    <row r="2183" spans="1:15" hidden="1" x14ac:dyDescent="0.35">
      <c r="A2183" t="s">
        <v>30</v>
      </c>
      <c r="B2183">
        <v>2021</v>
      </c>
      <c r="C2183" t="s">
        <v>42</v>
      </c>
      <c r="D2183" s="29">
        <v>44440</v>
      </c>
      <c r="E2183" t="s">
        <v>21</v>
      </c>
      <c r="F2183">
        <v>163.69999999999999</v>
      </c>
      <c r="G2183">
        <v>164</v>
      </c>
      <c r="H2183">
        <v>163.1</v>
      </c>
      <c r="I2183">
        <v>163.6</v>
      </c>
      <c r="J2183">
        <v>0.36787247087675923</v>
      </c>
      <c r="K2183">
        <v>0.24449877750611593</v>
      </c>
      <c r="L2183" t="s">
        <v>118</v>
      </c>
      <c r="M2183" t="s">
        <v>116</v>
      </c>
      <c r="N2183">
        <v>9</v>
      </c>
      <c r="O2183" t="s">
        <v>119</v>
      </c>
    </row>
    <row r="2184" spans="1:15" hidden="1" x14ac:dyDescent="0.35">
      <c r="A2184" t="s">
        <v>30</v>
      </c>
      <c r="B2184">
        <v>2021</v>
      </c>
      <c r="C2184" t="s">
        <v>42</v>
      </c>
      <c r="D2184" s="29">
        <v>44440</v>
      </c>
      <c r="E2184" t="s">
        <v>23</v>
      </c>
      <c r="F2184">
        <v>171.9</v>
      </c>
      <c r="G2184">
        <v>164</v>
      </c>
      <c r="H2184">
        <v>171.1</v>
      </c>
      <c r="I2184">
        <v>163.6</v>
      </c>
      <c r="J2184">
        <v>0.46756282875512062</v>
      </c>
      <c r="K2184">
        <v>0.24449877750611593</v>
      </c>
      <c r="L2184" t="s">
        <v>118</v>
      </c>
      <c r="M2184" t="s">
        <v>116</v>
      </c>
      <c r="N2184">
        <v>9</v>
      </c>
      <c r="O2184" t="s">
        <v>119</v>
      </c>
    </row>
    <row r="2185" spans="1:15" hidden="1" x14ac:dyDescent="0.35">
      <c r="A2185" t="s">
        <v>30</v>
      </c>
      <c r="B2185">
        <v>2021</v>
      </c>
      <c r="C2185" t="s">
        <v>42</v>
      </c>
      <c r="D2185" s="29">
        <v>44440</v>
      </c>
      <c r="E2185" t="s">
        <v>75</v>
      </c>
      <c r="F2185">
        <v>1965.3</v>
      </c>
      <c r="G2185">
        <v>164</v>
      </c>
      <c r="H2185">
        <v>1963.2</v>
      </c>
      <c r="I2185">
        <v>163.6</v>
      </c>
      <c r="J2185">
        <v>0.10696821515891958</v>
      </c>
      <c r="K2185">
        <v>0.24449877750611593</v>
      </c>
      <c r="L2185" t="s">
        <v>118</v>
      </c>
      <c r="M2185" t="s">
        <v>116</v>
      </c>
      <c r="N2185">
        <v>9</v>
      </c>
      <c r="O2185" t="s">
        <v>119</v>
      </c>
    </row>
    <row r="2186" spans="1:15" hidden="1" x14ac:dyDescent="0.35">
      <c r="A2186" t="s">
        <v>34</v>
      </c>
      <c r="B2186">
        <v>2021</v>
      </c>
      <c r="C2186" t="s">
        <v>43</v>
      </c>
      <c r="D2186" s="29">
        <v>44470</v>
      </c>
      <c r="E2186" t="s">
        <v>23</v>
      </c>
      <c r="F2186">
        <v>169.1</v>
      </c>
      <c r="G2186">
        <v>165.5</v>
      </c>
      <c r="H2186">
        <v>168.4</v>
      </c>
      <c r="I2186">
        <v>163.19999999999999</v>
      </c>
      <c r="J2186">
        <v>0.41567695961994572</v>
      </c>
      <c r="K2186">
        <v>1.4093137254902033</v>
      </c>
      <c r="L2186" t="s">
        <v>118</v>
      </c>
      <c r="M2186" t="s">
        <v>113</v>
      </c>
      <c r="N2186">
        <v>10</v>
      </c>
      <c r="O2186" t="s">
        <v>127</v>
      </c>
    </row>
    <row r="2187" spans="1:15" hidden="1" x14ac:dyDescent="0.35">
      <c r="A2187" t="s">
        <v>34</v>
      </c>
      <c r="B2187">
        <v>2021</v>
      </c>
      <c r="C2187" t="s">
        <v>43</v>
      </c>
      <c r="D2187" s="29">
        <v>44470</v>
      </c>
      <c r="E2187" t="s">
        <v>21</v>
      </c>
      <c r="F2187">
        <v>164.2</v>
      </c>
      <c r="G2187">
        <v>165.5</v>
      </c>
      <c r="H2187">
        <v>162.6</v>
      </c>
      <c r="I2187">
        <v>163.19999999999999</v>
      </c>
      <c r="J2187">
        <v>0.98400984009839754</v>
      </c>
      <c r="K2187">
        <v>1.4093137254902033</v>
      </c>
      <c r="L2187" t="s">
        <v>118</v>
      </c>
      <c r="M2187" t="s">
        <v>113</v>
      </c>
      <c r="N2187">
        <v>10</v>
      </c>
      <c r="O2187" t="s">
        <v>127</v>
      </c>
    </row>
    <row r="2188" spans="1:15" hidden="1" x14ac:dyDescent="0.35">
      <c r="A2188" t="s">
        <v>34</v>
      </c>
      <c r="B2188">
        <v>2021</v>
      </c>
      <c r="C2188" t="s">
        <v>43</v>
      </c>
      <c r="D2188" s="29">
        <v>44470</v>
      </c>
      <c r="E2188" t="s">
        <v>84</v>
      </c>
      <c r="F2188">
        <v>319.39999999999998</v>
      </c>
      <c r="G2188">
        <v>165.5</v>
      </c>
      <c r="H2188">
        <v>317.5</v>
      </c>
      <c r="I2188">
        <v>163.19999999999999</v>
      </c>
      <c r="J2188">
        <v>0.59842519685038653</v>
      </c>
      <c r="K2188">
        <v>1.4093137254902033</v>
      </c>
      <c r="L2188" t="s">
        <v>118</v>
      </c>
      <c r="M2188" t="s">
        <v>113</v>
      </c>
      <c r="N2188">
        <v>10</v>
      </c>
      <c r="O2188" t="s">
        <v>127</v>
      </c>
    </row>
    <row r="2189" spans="1:15" hidden="1" x14ac:dyDescent="0.35">
      <c r="A2189" t="s">
        <v>34</v>
      </c>
      <c r="B2189">
        <v>2021</v>
      </c>
      <c r="C2189" t="s">
        <v>43</v>
      </c>
      <c r="D2189" s="29">
        <v>44470</v>
      </c>
      <c r="E2189" t="s">
        <v>83</v>
      </c>
      <c r="F2189">
        <v>675.3</v>
      </c>
      <c r="G2189">
        <v>165.5</v>
      </c>
      <c r="H2189">
        <v>672.5</v>
      </c>
      <c r="I2189">
        <v>163.19999999999999</v>
      </c>
      <c r="J2189">
        <v>0.41635687732341331</v>
      </c>
      <c r="K2189">
        <v>1.4093137254902033</v>
      </c>
      <c r="L2189" t="s">
        <v>118</v>
      </c>
      <c r="M2189" t="s">
        <v>113</v>
      </c>
      <c r="N2189">
        <v>10</v>
      </c>
      <c r="O2189" t="s">
        <v>127</v>
      </c>
    </row>
    <row r="2190" spans="1:15" hidden="1" x14ac:dyDescent="0.35">
      <c r="A2190" t="s">
        <v>34</v>
      </c>
      <c r="B2190">
        <v>2021</v>
      </c>
      <c r="C2190" t="s">
        <v>43</v>
      </c>
      <c r="D2190" s="29">
        <v>44470</v>
      </c>
      <c r="E2190" t="s">
        <v>82</v>
      </c>
      <c r="F2190">
        <v>483.19999999999993</v>
      </c>
      <c r="G2190">
        <v>165.5</v>
      </c>
      <c r="H2190">
        <v>479.8</v>
      </c>
      <c r="I2190">
        <v>163.19999999999999</v>
      </c>
      <c r="J2190">
        <v>0.70862859524800348</v>
      </c>
      <c r="K2190">
        <v>1.4093137254902033</v>
      </c>
      <c r="L2190" t="s">
        <v>118</v>
      </c>
      <c r="M2190" t="s">
        <v>113</v>
      </c>
      <c r="N2190">
        <v>10</v>
      </c>
      <c r="O2190" t="s">
        <v>127</v>
      </c>
    </row>
    <row r="2191" spans="1:15" hidden="1" x14ac:dyDescent="0.35">
      <c r="A2191" t="s">
        <v>34</v>
      </c>
      <c r="B2191">
        <v>2021</v>
      </c>
      <c r="C2191" t="s">
        <v>43</v>
      </c>
      <c r="D2191" s="29">
        <v>44470</v>
      </c>
      <c r="E2191" t="s">
        <v>17</v>
      </c>
      <c r="F2191">
        <v>486.3</v>
      </c>
      <c r="G2191">
        <v>165.5</v>
      </c>
      <c r="H2191">
        <v>483.2</v>
      </c>
      <c r="I2191">
        <v>163.19999999999999</v>
      </c>
      <c r="J2191">
        <v>0.64155629139073322</v>
      </c>
      <c r="K2191">
        <v>1.4093137254902033</v>
      </c>
      <c r="L2191" t="s">
        <v>118</v>
      </c>
      <c r="M2191" t="s">
        <v>113</v>
      </c>
      <c r="N2191">
        <v>10</v>
      </c>
      <c r="O2191" t="s">
        <v>127</v>
      </c>
    </row>
    <row r="2192" spans="1:15" hidden="1" x14ac:dyDescent="0.35">
      <c r="A2192" t="s">
        <v>34</v>
      </c>
      <c r="B2192">
        <v>2021</v>
      </c>
      <c r="C2192" t="s">
        <v>43</v>
      </c>
      <c r="D2192" s="29">
        <v>44470</v>
      </c>
      <c r="E2192" t="s">
        <v>75</v>
      </c>
      <c r="F2192">
        <v>2012.3000000000002</v>
      </c>
      <c r="G2192">
        <v>165.5</v>
      </c>
      <c r="H2192">
        <v>1979.3</v>
      </c>
      <c r="I2192">
        <v>163.19999999999999</v>
      </c>
      <c r="J2192">
        <v>1.6672561006416526</v>
      </c>
      <c r="K2192">
        <v>1.4093137254902033</v>
      </c>
      <c r="L2192" t="s">
        <v>118</v>
      </c>
      <c r="M2192" t="s">
        <v>113</v>
      </c>
      <c r="N2192">
        <v>10</v>
      </c>
      <c r="O2192" t="s">
        <v>127</v>
      </c>
    </row>
    <row r="2193" spans="1:15" hidden="1" x14ac:dyDescent="0.35">
      <c r="A2193" t="s">
        <v>33</v>
      </c>
      <c r="B2193">
        <v>2021</v>
      </c>
      <c r="C2193" t="s">
        <v>43</v>
      </c>
      <c r="D2193" s="29">
        <v>44470</v>
      </c>
      <c r="E2193" t="s">
        <v>17</v>
      </c>
      <c r="F2193">
        <v>463.50000000000006</v>
      </c>
      <c r="G2193">
        <v>164.6</v>
      </c>
      <c r="H2193">
        <v>460.79999999999995</v>
      </c>
      <c r="I2193">
        <v>162.30000000000001</v>
      </c>
      <c r="J2193">
        <v>0.58593750000002232</v>
      </c>
      <c r="K2193">
        <v>1.4171287738755285</v>
      </c>
      <c r="L2193" t="s">
        <v>118</v>
      </c>
      <c r="M2193" t="s">
        <v>113</v>
      </c>
      <c r="N2193">
        <v>10</v>
      </c>
      <c r="O2193" t="s">
        <v>127</v>
      </c>
    </row>
    <row r="2194" spans="1:15" hidden="1" x14ac:dyDescent="0.35">
      <c r="A2194" t="s">
        <v>33</v>
      </c>
      <c r="B2194">
        <v>2021</v>
      </c>
      <c r="C2194" t="s">
        <v>43</v>
      </c>
      <c r="D2194" s="29">
        <v>44470</v>
      </c>
      <c r="E2194" t="s">
        <v>82</v>
      </c>
      <c r="F2194">
        <v>476.09999999999997</v>
      </c>
      <c r="G2194">
        <v>164.6</v>
      </c>
      <c r="H2194">
        <v>472.90000000000003</v>
      </c>
      <c r="I2194">
        <v>162.30000000000001</v>
      </c>
      <c r="J2194">
        <v>0.67667582998518316</v>
      </c>
      <c r="K2194">
        <v>1.4171287738755285</v>
      </c>
      <c r="L2194" t="s">
        <v>118</v>
      </c>
      <c r="M2194" t="s">
        <v>113</v>
      </c>
      <c r="N2194">
        <v>10</v>
      </c>
      <c r="O2194" t="s">
        <v>127</v>
      </c>
    </row>
    <row r="2195" spans="1:15" hidden="1" x14ac:dyDescent="0.35">
      <c r="A2195" t="s">
        <v>33</v>
      </c>
      <c r="B2195">
        <v>2021</v>
      </c>
      <c r="C2195" t="s">
        <v>43</v>
      </c>
      <c r="D2195" s="29">
        <v>44470</v>
      </c>
      <c r="E2195" t="s">
        <v>83</v>
      </c>
      <c r="F2195">
        <v>667.8</v>
      </c>
      <c r="G2195">
        <v>164.6</v>
      </c>
      <c r="H2195">
        <v>664.80000000000007</v>
      </c>
      <c r="I2195">
        <v>162.30000000000001</v>
      </c>
      <c r="J2195">
        <v>0.45126353790612</v>
      </c>
      <c r="K2195">
        <v>1.4171287738755285</v>
      </c>
      <c r="L2195" t="s">
        <v>118</v>
      </c>
      <c r="M2195" t="s">
        <v>113</v>
      </c>
      <c r="N2195">
        <v>10</v>
      </c>
      <c r="O2195" t="s">
        <v>127</v>
      </c>
    </row>
    <row r="2196" spans="1:15" hidden="1" x14ac:dyDescent="0.35">
      <c r="A2196" t="s">
        <v>33</v>
      </c>
      <c r="B2196">
        <v>2021</v>
      </c>
      <c r="C2196" t="s">
        <v>43</v>
      </c>
      <c r="D2196" s="29">
        <v>44470</v>
      </c>
      <c r="E2196" t="s">
        <v>84</v>
      </c>
      <c r="F2196">
        <v>311.3</v>
      </c>
      <c r="G2196">
        <v>164.6</v>
      </c>
      <c r="H2196">
        <v>309.3</v>
      </c>
      <c r="I2196">
        <v>162.30000000000001</v>
      </c>
      <c r="J2196">
        <v>0.64662140316844485</v>
      </c>
      <c r="K2196">
        <v>1.4171287738755285</v>
      </c>
      <c r="L2196" t="s">
        <v>118</v>
      </c>
      <c r="M2196" t="s">
        <v>113</v>
      </c>
      <c r="N2196">
        <v>10</v>
      </c>
      <c r="O2196" t="s">
        <v>127</v>
      </c>
    </row>
    <row r="2197" spans="1:15" hidden="1" x14ac:dyDescent="0.35">
      <c r="A2197" t="s">
        <v>33</v>
      </c>
      <c r="B2197">
        <v>2021</v>
      </c>
      <c r="C2197" t="s">
        <v>43</v>
      </c>
      <c r="D2197" s="29">
        <v>44470</v>
      </c>
      <c r="E2197" t="s">
        <v>21</v>
      </c>
      <c r="F2197">
        <v>162.19999999999999</v>
      </c>
      <c r="G2197">
        <v>164.6</v>
      </c>
      <c r="H2197">
        <v>160.80000000000001</v>
      </c>
      <c r="I2197">
        <v>162.30000000000001</v>
      </c>
      <c r="J2197">
        <v>0.87064676616914005</v>
      </c>
      <c r="K2197">
        <v>1.4171287738755285</v>
      </c>
      <c r="L2197" t="s">
        <v>118</v>
      </c>
      <c r="M2197" t="s">
        <v>113</v>
      </c>
      <c r="N2197">
        <v>10</v>
      </c>
      <c r="O2197" t="s">
        <v>127</v>
      </c>
    </row>
    <row r="2198" spans="1:15" hidden="1" x14ac:dyDescent="0.35">
      <c r="A2198" t="s">
        <v>33</v>
      </c>
      <c r="B2198">
        <v>2021</v>
      </c>
      <c r="C2198" t="s">
        <v>43</v>
      </c>
      <c r="D2198" s="29">
        <v>44470</v>
      </c>
      <c r="E2198" t="s">
        <v>23</v>
      </c>
      <c r="F2198">
        <v>163.5</v>
      </c>
      <c r="G2198">
        <v>164.6</v>
      </c>
      <c r="H2198">
        <v>162.80000000000001</v>
      </c>
      <c r="I2198">
        <v>162.30000000000001</v>
      </c>
      <c r="J2198">
        <v>0.42997542997542293</v>
      </c>
      <c r="K2198">
        <v>1.4171287738755285</v>
      </c>
      <c r="L2198" t="s">
        <v>118</v>
      </c>
      <c r="M2198" t="s">
        <v>113</v>
      </c>
      <c r="N2198">
        <v>10</v>
      </c>
      <c r="O2198" t="s">
        <v>127</v>
      </c>
    </row>
    <row r="2199" spans="1:15" hidden="1" x14ac:dyDescent="0.35">
      <c r="A2199" t="s">
        <v>33</v>
      </c>
      <c r="B2199">
        <v>2021</v>
      </c>
      <c r="C2199" t="s">
        <v>43</v>
      </c>
      <c r="D2199" s="29">
        <v>44470</v>
      </c>
      <c r="E2199" t="s">
        <v>75</v>
      </c>
      <c r="F2199">
        <v>2043.0000000000002</v>
      </c>
      <c r="G2199">
        <v>164.6</v>
      </c>
      <c r="H2199">
        <v>2003.1000000000001</v>
      </c>
      <c r="I2199">
        <v>162.30000000000001</v>
      </c>
      <c r="J2199">
        <v>1.991912535569871</v>
      </c>
      <c r="K2199">
        <v>1.4171287738755285</v>
      </c>
      <c r="L2199" t="s">
        <v>118</v>
      </c>
      <c r="M2199" t="s">
        <v>113</v>
      </c>
      <c r="N2199">
        <v>10</v>
      </c>
      <c r="O2199" t="s">
        <v>127</v>
      </c>
    </row>
    <row r="2200" spans="1:15" hidden="1" x14ac:dyDescent="0.35">
      <c r="A2200" t="s">
        <v>30</v>
      </c>
      <c r="B2200">
        <v>2021</v>
      </c>
      <c r="C2200" t="s">
        <v>43</v>
      </c>
      <c r="D2200" s="29">
        <v>44470</v>
      </c>
      <c r="E2200" t="s">
        <v>17</v>
      </c>
      <c r="F2200">
        <v>502.00000000000006</v>
      </c>
      <c r="G2200">
        <v>166.3</v>
      </c>
      <c r="H2200">
        <v>498.4</v>
      </c>
      <c r="I2200">
        <v>164</v>
      </c>
      <c r="J2200">
        <v>0.72231139646871578</v>
      </c>
      <c r="K2200">
        <v>1.4024390243902509</v>
      </c>
      <c r="L2200" t="s">
        <v>118</v>
      </c>
      <c r="M2200" t="s">
        <v>113</v>
      </c>
      <c r="N2200">
        <v>10</v>
      </c>
      <c r="O2200" t="s">
        <v>127</v>
      </c>
    </row>
    <row r="2201" spans="1:15" hidden="1" x14ac:dyDescent="0.35">
      <c r="A2201" t="s">
        <v>30</v>
      </c>
      <c r="B2201">
        <v>2021</v>
      </c>
      <c r="C2201" t="s">
        <v>43</v>
      </c>
      <c r="D2201" s="29">
        <v>44470</v>
      </c>
      <c r="E2201" t="s">
        <v>82</v>
      </c>
      <c r="F2201">
        <v>492.1</v>
      </c>
      <c r="G2201">
        <v>166.3</v>
      </c>
      <c r="H2201">
        <v>488.4</v>
      </c>
      <c r="I2201">
        <v>164</v>
      </c>
      <c r="J2201">
        <v>0.75757575757576701</v>
      </c>
      <c r="K2201">
        <v>1.4024390243902509</v>
      </c>
      <c r="L2201" t="s">
        <v>118</v>
      </c>
      <c r="M2201" t="s">
        <v>113</v>
      </c>
      <c r="N2201">
        <v>10</v>
      </c>
      <c r="O2201" t="s">
        <v>127</v>
      </c>
    </row>
    <row r="2202" spans="1:15" hidden="1" x14ac:dyDescent="0.35">
      <c r="A2202" t="s">
        <v>30</v>
      </c>
      <c r="B2202">
        <v>2021</v>
      </c>
      <c r="C2202" t="s">
        <v>43</v>
      </c>
      <c r="D2202" s="29">
        <v>44470</v>
      </c>
      <c r="E2202" t="s">
        <v>83</v>
      </c>
      <c r="F2202">
        <v>684.30000000000007</v>
      </c>
      <c r="G2202">
        <v>166.3</v>
      </c>
      <c r="H2202">
        <v>681.7</v>
      </c>
      <c r="I2202">
        <v>164</v>
      </c>
      <c r="J2202">
        <v>0.38139944257004876</v>
      </c>
      <c r="K2202">
        <v>1.4024390243902509</v>
      </c>
      <c r="L2202" t="s">
        <v>118</v>
      </c>
      <c r="M2202" t="s">
        <v>113</v>
      </c>
      <c r="N2202">
        <v>10</v>
      </c>
      <c r="O2202" t="s">
        <v>127</v>
      </c>
    </row>
    <row r="2203" spans="1:15" hidden="1" x14ac:dyDescent="0.35">
      <c r="A2203" t="s">
        <v>30</v>
      </c>
      <c r="B2203">
        <v>2021</v>
      </c>
      <c r="C2203" t="s">
        <v>43</v>
      </c>
      <c r="D2203" s="29">
        <v>44470</v>
      </c>
      <c r="E2203" t="s">
        <v>84</v>
      </c>
      <c r="F2203">
        <v>326.7</v>
      </c>
      <c r="G2203">
        <v>166.3</v>
      </c>
      <c r="H2203">
        <v>325.10000000000002</v>
      </c>
      <c r="I2203">
        <v>164</v>
      </c>
      <c r="J2203">
        <v>0.49215625961241638</v>
      </c>
      <c r="K2203">
        <v>1.4024390243902509</v>
      </c>
      <c r="L2203" t="s">
        <v>118</v>
      </c>
      <c r="M2203" t="s">
        <v>113</v>
      </c>
      <c r="N2203">
        <v>10</v>
      </c>
      <c r="O2203" t="s">
        <v>127</v>
      </c>
    </row>
    <row r="2204" spans="1:15" hidden="1" x14ac:dyDescent="0.35">
      <c r="A2204" t="s">
        <v>30</v>
      </c>
      <c r="B2204">
        <v>2021</v>
      </c>
      <c r="C2204" t="s">
        <v>43</v>
      </c>
      <c r="D2204" s="29">
        <v>44470</v>
      </c>
      <c r="E2204" t="s">
        <v>21</v>
      </c>
      <c r="F2204">
        <v>165.5</v>
      </c>
      <c r="G2204">
        <v>166.3</v>
      </c>
      <c r="H2204">
        <v>163.69999999999999</v>
      </c>
      <c r="I2204">
        <v>164</v>
      </c>
      <c r="J2204">
        <v>1.0995723885155844</v>
      </c>
      <c r="K2204">
        <v>1.4024390243902509</v>
      </c>
      <c r="L2204" t="s">
        <v>118</v>
      </c>
      <c r="M2204" t="s">
        <v>113</v>
      </c>
      <c r="N2204">
        <v>10</v>
      </c>
      <c r="O2204" t="s">
        <v>127</v>
      </c>
    </row>
    <row r="2205" spans="1:15" hidden="1" x14ac:dyDescent="0.35">
      <c r="A2205" t="s">
        <v>30</v>
      </c>
      <c r="B2205">
        <v>2021</v>
      </c>
      <c r="C2205" t="s">
        <v>43</v>
      </c>
      <c r="D2205" s="29">
        <v>44470</v>
      </c>
      <c r="E2205" t="s">
        <v>23</v>
      </c>
      <c r="F2205">
        <v>172.5</v>
      </c>
      <c r="G2205">
        <v>166.3</v>
      </c>
      <c r="H2205">
        <v>171.9</v>
      </c>
      <c r="I2205">
        <v>164</v>
      </c>
      <c r="J2205">
        <v>0.34904013961605251</v>
      </c>
      <c r="K2205">
        <v>1.4024390243902509</v>
      </c>
      <c r="L2205" t="s">
        <v>118</v>
      </c>
      <c r="M2205" t="s">
        <v>113</v>
      </c>
      <c r="N2205">
        <v>10</v>
      </c>
      <c r="O2205" t="s">
        <v>127</v>
      </c>
    </row>
    <row r="2206" spans="1:15" hidden="1" x14ac:dyDescent="0.35">
      <c r="A2206" t="s">
        <v>30</v>
      </c>
      <c r="B2206">
        <v>2021</v>
      </c>
      <c r="C2206" t="s">
        <v>43</v>
      </c>
      <c r="D2206" s="29">
        <v>44470</v>
      </c>
      <c r="E2206" t="s">
        <v>75</v>
      </c>
      <c r="F2206">
        <v>1995.3999999999999</v>
      </c>
      <c r="G2206">
        <v>166.3</v>
      </c>
      <c r="H2206">
        <v>1965.3</v>
      </c>
      <c r="I2206">
        <v>164</v>
      </c>
      <c r="J2206">
        <v>1.531572787869532</v>
      </c>
      <c r="K2206">
        <v>1.4024390243902509</v>
      </c>
      <c r="L2206" t="s">
        <v>118</v>
      </c>
      <c r="M2206" t="s">
        <v>113</v>
      </c>
      <c r="N2206">
        <v>10</v>
      </c>
      <c r="O2206" t="s">
        <v>127</v>
      </c>
    </row>
    <row r="2207" spans="1:15" hidden="1" x14ac:dyDescent="0.35">
      <c r="A2207" t="s">
        <v>34</v>
      </c>
      <c r="B2207">
        <v>2021</v>
      </c>
      <c r="C2207" t="s">
        <v>45</v>
      </c>
      <c r="D2207" s="29">
        <v>44501</v>
      </c>
      <c r="E2207" t="s">
        <v>23</v>
      </c>
      <c r="F2207">
        <v>169.9</v>
      </c>
      <c r="G2207">
        <v>166.7</v>
      </c>
      <c r="H2207">
        <v>169.1</v>
      </c>
      <c r="I2207">
        <v>165.5</v>
      </c>
      <c r="J2207">
        <v>0.47309284447073408</v>
      </c>
      <c r="K2207">
        <v>0.72507552870089953</v>
      </c>
      <c r="L2207" t="s">
        <v>118</v>
      </c>
      <c r="M2207" t="s">
        <v>113</v>
      </c>
      <c r="N2207">
        <v>11</v>
      </c>
      <c r="O2207" t="s">
        <v>114</v>
      </c>
    </row>
    <row r="2208" spans="1:15" hidden="1" x14ac:dyDescent="0.35">
      <c r="A2208" t="s">
        <v>34</v>
      </c>
      <c r="B2208">
        <v>2021</v>
      </c>
      <c r="C2208" t="s">
        <v>45</v>
      </c>
      <c r="D2208" s="29">
        <v>44501</v>
      </c>
      <c r="E2208" t="s">
        <v>21</v>
      </c>
      <c r="F2208">
        <v>163.9</v>
      </c>
      <c r="G2208">
        <v>166.7</v>
      </c>
      <c r="H2208">
        <v>164.2</v>
      </c>
      <c r="I2208">
        <v>165.5</v>
      </c>
      <c r="J2208">
        <v>-0.18270401948841836</v>
      </c>
      <c r="K2208">
        <v>0.72507552870089953</v>
      </c>
      <c r="L2208" t="s">
        <v>118</v>
      </c>
      <c r="M2208" t="s">
        <v>113</v>
      </c>
      <c r="N2208">
        <v>11</v>
      </c>
      <c r="O2208" t="s">
        <v>114</v>
      </c>
    </row>
    <row r="2209" spans="1:15" hidden="1" x14ac:dyDescent="0.35">
      <c r="A2209" t="s">
        <v>34</v>
      </c>
      <c r="B2209">
        <v>2021</v>
      </c>
      <c r="C2209" t="s">
        <v>45</v>
      </c>
      <c r="D2209" s="29">
        <v>44501</v>
      </c>
      <c r="E2209" t="s">
        <v>84</v>
      </c>
      <c r="F2209">
        <v>320.70000000000005</v>
      </c>
      <c r="G2209">
        <v>166.7</v>
      </c>
      <c r="H2209">
        <v>319.39999999999998</v>
      </c>
      <c r="I2209">
        <v>165.5</v>
      </c>
      <c r="J2209">
        <v>0.40701314965562563</v>
      </c>
      <c r="K2209">
        <v>0.72507552870089953</v>
      </c>
      <c r="L2209" t="s">
        <v>118</v>
      </c>
      <c r="M2209" t="s">
        <v>113</v>
      </c>
      <c r="N2209">
        <v>11</v>
      </c>
      <c r="O2209" t="s">
        <v>114</v>
      </c>
    </row>
    <row r="2210" spans="1:15" hidden="1" x14ac:dyDescent="0.35">
      <c r="A2210" t="s">
        <v>34</v>
      </c>
      <c r="B2210">
        <v>2021</v>
      </c>
      <c r="C2210" t="s">
        <v>45</v>
      </c>
      <c r="D2210" s="29">
        <v>44501</v>
      </c>
      <c r="E2210" t="s">
        <v>83</v>
      </c>
      <c r="F2210">
        <v>678.60000000000014</v>
      </c>
      <c r="G2210">
        <v>166.7</v>
      </c>
      <c r="H2210">
        <v>675.3</v>
      </c>
      <c r="I2210">
        <v>165.5</v>
      </c>
      <c r="J2210">
        <v>0.48867170146604211</v>
      </c>
      <c r="K2210">
        <v>0.72507552870089953</v>
      </c>
      <c r="L2210" t="s">
        <v>118</v>
      </c>
      <c r="M2210" t="s">
        <v>113</v>
      </c>
      <c r="N2210">
        <v>11</v>
      </c>
      <c r="O2210" t="s">
        <v>114</v>
      </c>
    </row>
    <row r="2211" spans="1:15" hidden="1" x14ac:dyDescent="0.35">
      <c r="A2211" t="s">
        <v>34</v>
      </c>
      <c r="B2211">
        <v>2021</v>
      </c>
      <c r="C2211" t="s">
        <v>45</v>
      </c>
      <c r="D2211" s="29">
        <v>44501</v>
      </c>
      <c r="E2211" t="s">
        <v>82</v>
      </c>
      <c r="F2211">
        <v>483.3</v>
      </c>
      <c r="G2211">
        <v>166.7</v>
      </c>
      <c r="H2211">
        <v>483.19999999999993</v>
      </c>
      <c r="I2211">
        <v>165.5</v>
      </c>
      <c r="J2211">
        <v>2.0695364238427067E-2</v>
      </c>
      <c r="K2211">
        <v>0.72507552870089953</v>
      </c>
      <c r="L2211" t="s">
        <v>118</v>
      </c>
      <c r="M2211" t="s">
        <v>113</v>
      </c>
      <c r="N2211">
        <v>11</v>
      </c>
      <c r="O2211" t="s">
        <v>114</v>
      </c>
    </row>
    <row r="2212" spans="1:15" hidden="1" x14ac:dyDescent="0.35">
      <c r="A2212" t="s">
        <v>34</v>
      </c>
      <c r="B2212">
        <v>2021</v>
      </c>
      <c r="C2212" t="s">
        <v>45</v>
      </c>
      <c r="D2212" s="29">
        <v>44501</v>
      </c>
      <c r="E2212" t="s">
        <v>17</v>
      </c>
      <c r="F2212">
        <v>490.40000000000003</v>
      </c>
      <c r="G2212">
        <v>166.7</v>
      </c>
      <c r="H2212">
        <v>486.3</v>
      </c>
      <c r="I2212">
        <v>165.5</v>
      </c>
      <c r="J2212">
        <v>0.84310096648160038</v>
      </c>
      <c r="K2212">
        <v>0.72507552870089953</v>
      </c>
      <c r="L2212" t="s">
        <v>118</v>
      </c>
      <c r="M2212" t="s">
        <v>113</v>
      </c>
      <c r="N2212">
        <v>11</v>
      </c>
      <c r="O2212" t="s">
        <v>114</v>
      </c>
    </row>
    <row r="2213" spans="1:15" hidden="1" x14ac:dyDescent="0.35">
      <c r="A2213" t="s">
        <v>34</v>
      </c>
      <c r="B2213">
        <v>2021</v>
      </c>
      <c r="C2213" t="s">
        <v>45</v>
      </c>
      <c r="D2213" s="29">
        <v>44501</v>
      </c>
      <c r="E2213" t="s">
        <v>75</v>
      </c>
      <c r="F2213">
        <v>2030.3999999999999</v>
      </c>
      <c r="G2213">
        <v>166.7</v>
      </c>
      <c r="H2213">
        <v>2012.3000000000002</v>
      </c>
      <c r="I2213">
        <v>165.5</v>
      </c>
      <c r="J2213">
        <v>0.8994682701386314</v>
      </c>
      <c r="K2213">
        <v>0.72507552870089953</v>
      </c>
      <c r="L2213" t="s">
        <v>118</v>
      </c>
      <c r="M2213" t="s">
        <v>113</v>
      </c>
      <c r="N2213">
        <v>11</v>
      </c>
      <c r="O2213" t="s">
        <v>114</v>
      </c>
    </row>
    <row r="2214" spans="1:15" hidden="1" x14ac:dyDescent="0.35">
      <c r="A2214" t="s">
        <v>33</v>
      </c>
      <c r="B2214">
        <v>2021</v>
      </c>
      <c r="C2214" t="s">
        <v>45</v>
      </c>
      <c r="D2214" s="29">
        <v>44501</v>
      </c>
      <c r="E2214" t="s">
        <v>17</v>
      </c>
      <c r="F2214">
        <v>467.3</v>
      </c>
      <c r="G2214">
        <v>165.6</v>
      </c>
      <c r="H2214">
        <v>463.50000000000006</v>
      </c>
      <c r="I2214">
        <v>164.6</v>
      </c>
      <c r="J2214">
        <v>0.8198489751887712</v>
      </c>
      <c r="K2214">
        <v>0.60753341433778862</v>
      </c>
      <c r="L2214" t="s">
        <v>118</v>
      </c>
      <c r="M2214" t="s">
        <v>113</v>
      </c>
      <c r="N2214">
        <v>11</v>
      </c>
      <c r="O2214" t="s">
        <v>114</v>
      </c>
    </row>
    <row r="2215" spans="1:15" hidden="1" x14ac:dyDescent="0.35">
      <c r="A2215" t="s">
        <v>33</v>
      </c>
      <c r="B2215">
        <v>2021</v>
      </c>
      <c r="C2215" t="s">
        <v>45</v>
      </c>
      <c r="D2215" s="29">
        <v>44501</v>
      </c>
      <c r="E2215" t="s">
        <v>82</v>
      </c>
      <c r="F2215">
        <v>476.2</v>
      </c>
      <c r="G2215">
        <v>165.6</v>
      </c>
      <c r="H2215">
        <v>476.09999999999997</v>
      </c>
      <c r="I2215">
        <v>164.6</v>
      </c>
      <c r="J2215">
        <v>2.1003990758248842E-2</v>
      </c>
      <c r="K2215">
        <v>0.60753341433778862</v>
      </c>
      <c r="L2215" t="s">
        <v>118</v>
      </c>
      <c r="M2215" t="s">
        <v>113</v>
      </c>
      <c r="N2215">
        <v>11</v>
      </c>
      <c r="O2215" t="s">
        <v>114</v>
      </c>
    </row>
    <row r="2216" spans="1:15" hidden="1" x14ac:dyDescent="0.35">
      <c r="A2216" t="s">
        <v>33</v>
      </c>
      <c r="B2216">
        <v>2021</v>
      </c>
      <c r="C2216" t="s">
        <v>45</v>
      </c>
      <c r="D2216" s="29">
        <v>44501</v>
      </c>
      <c r="E2216" t="s">
        <v>83</v>
      </c>
      <c r="F2216">
        <v>671.6</v>
      </c>
      <c r="G2216">
        <v>165.6</v>
      </c>
      <c r="H2216">
        <v>667.8</v>
      </c>
      <c r="I2216">
        <v>164.6</v>
      </c>
      <c r="J2216">
        <v>0.56903264450435287</v>
      </c>
      <c r="K2216">
        <v>0.60753341433778862</v>
      </c>
      <c r="L2216" t="s">
        <v>118</v>
      </c>
      <c r="M2216" t="s">
        <v>113</v>
      </c>
      <c r="N2216">
        <v>11</v>
      </c>
      <c r="O2216" t="s">
        <v>114</v>
      </c>
    </row>
    <row r="2217" spans="1:15" hidden="1" x14ac:dyDescent="0.35">
      <c r="A2217" t="s">
        <v>33</v>
      </c>
      <c r="B2217">
        <v>2021</v>
      </c>
      <c r="C2217" t="s">
        <v>45</v>
      </c>
      <c r="D2217" s="29">
        <v>44501</v>
      </c>
      <c r="E2217" t="s">
        <v>84</v>
      </c>
      <c r="F2217">
        <v>312.5</v>
      </c>
      <c r="G2217">
        <v>165.6</v>
      </c>
      <c r="H2217">
        <v>311.3</v>
      </c>
      <c r="I2217">
        <v>164.6</v>
      </c>
      <c r="J2217">
        <v>0.38548024413748427</v>
      </c>
      <c r="K2217">
        <v>0.60753341433778862</v>
      </c>
      <c r="L2217" t="s">
        <v>118</v>
      </c>
      <c r="M2217" t="s">
        <v>113</v>
      </c>
      <c r="N2217">
        <v>11</v>
      </c>
      <c r="O2217" t="s">
        <v>114</v>
      </c>
    </row>
    <row r="2218" spans="1:15" hidden="1" x14ac:dyDescent="0.35">
      <c r="A2218" t="s">
        <v>33</v>
      </c>
      <c r="B2218">
        <v>2021</v>
      </c>
      <c r="C2218" t="s">
        <v>45</v>
      </c>
      <c r="D2218" s="29">
        <v>44501</v>
      </c>
      <c r="E2218" t="s">
        <v>21</v>
      </c>
      <c r="F2218">
        <v>161.6</v>
      </c>
      <c r="G2218">
        <v>165.6</v>
      </c>
      <c r="H2218">
        <v>162.19999999999999</v>
      </c>
      <c r="I2218">
        <v>164.6</v>
      </c>
      <c r="J2218">
        <v>-0.36991368680640835</v>
      </c>
      <c r="K2218">
        <v>0.60753341433778862</v>
      </c>
      <c r="L2218" t="s">
        <v>118</v>
      </c>
      <c r="M2218" t="s">
        <v>113</v>
      </c>
      <c r="N2218">
        <v>11</v>
      </c>
      <c r="O2218" t="s">
        <v>114</v>
      </c>
    </row>
    <row r="2219" spans="1:15" hidden="1" x14ac:dyDescent="0.35">
      <c r="A2219" t="s">
        <v>33</v>
      </c>
      <c r="B2219">
        <v>2021</v>
      </c>
      <c r="C2219" t="s">
        <v>45</v>
      </c>
      <c r="D2219" s="29">
        <v>44501</v>
      </c>
      <c r="E2219" t="s">
        <v>23</v>
      </c>
      <c r="F2219">
        <v>164.2</v>
      </c>
      <c r="G2219">
        <v>165.6</v>
      </c>
      <c r="H2219">
        <v>163.5</v>
      </c>
      <c r="I2219">
        <v>164.6</v>
      </c>
      <c r="J2219">
        <v>0.42813455657491661</v>
      </c>
      <c r="K2219">
        <v>0.60753341433778862</v>
      </c>
      <c r="L2219" t="s">
        <v>118</v>
      </c>
      <c r="M2219" t="s">
        <v>113</v>
      </c>
      <c r="N2219">
        <v>11</v>
      </c>
      <c r="O2219" t="s">
        <v>114</v>
      </c>
    </row>
    <row r="2220" spans="1:15" hidden="1" x14ac:dyDescent="0.35">
      <c r="A2220" t="s">
        <v>33</v>
      </c>
      <c r="B2220">
        <v>2021</v>
      </c>
      <c r="C2220" t="s">
        <v>45</v>
      </c>
      <c r="D2220" s="29">
        <v>44501</v>
      </c>
      <c r="E2220" t="s">
        <v>75</v>
      </c>
      <c r="F2220">
        <v>2061.7999999999997</v>
      </c>
      <c r="G2220">
        <v>165.6</v>
      </c>
      <c r="H2220">
        <v>2043.0000000000002</v>
      </c>
      <c r="I2220">
        <v>164.6</v>
      </c>
      <c r="J2220">
        <v>0.92021536955455197</v>
      </c>
      <c r="K2220">
        <v>0.60753341433778862</v>
      </c>
      <c r="L2220" t="s">
        <v>118</v>
      </c>
      <c r="M2220" t="s">
        <v>113</v>
      </c>
      <c r="N2220">
        <v>11</v>
      </c>
      <c r="O2220" t="s">
        <v>114</v>
      </c>
    </row>
    <row r="2221" spans="1:15" hidden="1" x14ac:dyDescent="0.35">
      <c r="A2221" t="s">
        <v>30</v>
      </c>
      <c r="B2221">
        <v>2021</v>
      </c>
      <c r="C2221" t="s">
        <v>45</v>
      </c>
      <c r="D2221" s="29">
        <v>44501</v>
      </c>
      <c r="E2221" t="s">
        <v>17</v>
      </c>
      <c r="F2221">
        <v>506.2</v>
      </c>
      <c r="G2221">
        <v>167.6</v>
      </c>
      <c r="H2221">
        <v>502.00000000000006</v>
      </c>
      <c r="I2221">
        <v>166.3</v>
      </c>
      <c r="J2221">
        <v>0.83665338645416953</v>
      </c>
      <c r="K2221">
        <v>0.78171978352374194</v>
      </c>
      <c r="L2221" t="s">
        <v>118</v>
      </c>
      <c r="M2221" t="s">
        <v>113</v>
      </c>
      <c r="N2221">
        <v>11</v>
      </c>
      <c r="O2221" t="s">
        <v>114</v>
      </c>
    </row>
    <row r="2222" spans="1:15" hidden="1" x14ac:dyDescent="0.35">
      <c r="A2222" t="s">
        <v>30</v>
      </c>
      <c r="B2222">
        <v>2021</v>
      </c>
      <c r="C2222" t="s">
        <v>45</v>
      </c>
      <c r="D2222" s="29">
        <v>44501</v>
      </c>
      <c r="E2222" t="s">
        <v>82</v>
      </c>
      <c r="F2222">
        <v>492.40000000000003</v>
      </c>
      <c r="G2222">
        <v>167.6</v>
      </c>
      <c r="H2222">
        <v>492.1</v>
      </c>
      <c r="I2222">
        <v>166.3</v>
      </c>
      <c r="J2222">
        <v>6.0963218857958003E-2</v>
      </c>
      <c r="K2222">
        <v>0.78171978352374194</v>
      </c>
      <c r="L2222" t="s">
        <v>118</v>
      </c>
      <c r="M2222" t="s">
        <v>113</v>
      </c>
      <c r="N2222">
        <v>11</v>
      </c>
      <c r="O2222" t="s">
        <v>114</v>
      </c>
    </row>
    <row r="2223" spans="1:15" hidden="1" x14ac:dyDescent="0.35">
      <c r="A2223" t="s">
        <v>30</v>
      </c>
      <c r="B2223">
        <v>2021</v>
      </c>
      <c r="C2223" t="s">
        <v>45</v>
      </c>
      <c r="D2223" s="29">
        <v>44501</v>
      </c>
      <c r="E2223" t="s">
        <v>83</v>
      </c>
      <c r="F2223">
        <v>686.69999999999993</v>
      </c>
      <c r="G2223">
        <v>167.6</v>
      </c>
      <c r="H2223">
        <v>684.30000000000007</v>
      </c>
      <c r="I2223">
        <v>166.3</v>
      </c>
      <c r="J2223">
        <v>0.35072336694430267</v>
      </c>
      <c r="K2223">
        <v>0.78171978352374194</v>
      </c>
      <c r="L2223" t="s">
        <v>118</v>
      </c>
      <c r="M2223" t="s">
        <v>113</v>
      </c>
      <c r="N2223">
        <v>11</v>
      </c>
      <c r="O2223" t="s">
        <v>114</v>
      </c>
    </row>
    <row r="2224" spans="1:15" hidden="1" x14ac:dyDescent="0.35">
      <c r="A2224" t="s">
        <v>30</v>
      </c>
      <c r="B2224">
        <v>2021</v>
      </c>
      <c r="C2224" t="s">
        <v>45</v>
      </c>
      <c r="D2224" s="29">
        <v>44501</v>
      </c>
      <c r="E2224" t="s">
        <v>84</v>
      </c>
      <c r="F2224">
        <v>328.1</v>
      </c>
      <c r="G2224">
        <v>167.6</v>
      </c>
      <c r="H2224">
        <v>326.7</v>
      </c>
      <c r="I2224">
        <v>166.3</v>
      </c>
      <c r="J2224">
        <v>0.42852770125498446</v>
      </c>
      <c r="K2224">
        <v>0.78171978352374194</v>
      </c>
      <c r="L2224" t="s">
        <v>118</v>
      </c>
      <c r="M2224" t="s">
        <v>113</v>
      </c>
      <c r="N2224">
        <v>11</v>
      </c>
      <c r="O2224" t="s">
        <v>114</v>
      </c>
    </row>
    <row r="2225" spans="1:15" hidden="1" x14ac:dyDescent="0.35">
      <c r="A2225" t="s">
        <v>30</v>
      </c>
      <c r="B2225">
        <v>2021</v>
      </c>
      <c r="C2225" t="s">
        <v>45</v>
      </c>
      <c r="D2225" s="29">
        <v>44501</v>
      </c>
      <c r="E2225" t="s">
        <v>21</v>
      </c>
      <c r="F2225">
        <v>165.3</v>
      </c>
      <c r="G2225">
        <v>167.6</v>
      </c>
      <c r="H2225">
        <v>165.5</v>
      </c>
      <c r="I2225">
        <v>166.3</v>
      </c>
      <c r="J2225">
        <v>-0.12084592145014418</v>
      </c>
      <c r="K2225">
        <v>0.78171978352374194</v>
      </c>
      <c r="L2225" t="s">
        <v>118</v>
      </c>
      <c r="M2225" t="s">
        <v>113</v>
      </c>
      <c r="N2225">
        <v>11</v>
      </c>
      <c r="O2225" t="s">
        <v>114</v>
      </c>
    </row>
    <row r="2226" spans="1:15" hidden="1" x14ac:dyDescent="0.35">
      <c r="A2226" t="s">
        <v>30</v>
      </c>
      <c r="B2226">
        <v>2021</v>
      </c>
      <c r="C2226" t="s">
        <v>45</v>
      </c>
      <c r="D2226" s="29">
        <v>44501</v>
      </c>
      <c r="E2226" t="s">
        <v>23</v>
      </c>
      <c r="F2226">
        <v>173.4</v>
      </c>
      <c r="G2226">
        <v>167.6</v>
      </c>
      <c r="H2226">
        <v>172.5</v>
      </c>
      <c r="I2226">
        <v>166.3</v>
      </c>
      <c r="J2226">
        <v>0.52173913043478592</v>
      </c>
      <c r="K2226">
        <v>0.78171978352374194</v>
      </c>
      <c r="L2226" t="s">
        <v>118</v>
      </c>
      <c r="M2226" t="s">
        <v>113</v>
      </c>
      <c r="N2226">
        <v>11</v>
      </c>
      <c r="O2226" t="s">
        <v>114</v>
      </c>
    </row>
    <row r="2227" spans="1:15" hidden="1" x14ac:dyDescent="0.35">
      <c r="A2227" t="s">
        <v>30</v>
      </c>
      <c r="B2227">
        <v>2021</v>
      </c>
      <c r="C2227" t="s">
        <v>45</v>
      </c>
      <c r="D2227" s="29">
        <v>44501</v>
      </c>
      <c r="E2227" t="s">
        <v>75</v>
      </c>
      <c r="F2227">
        <v>2012.9</v>
      </c>
      <c r="G2227">
        <v>167.6</v>
      </c>
      <c r="H2227">
        <v>1995.3999999999999</v>
      </c>
      <c r="I2227">
        <v>166.3</v>
      </c>
      <c r="J2227">
        <v>0.87701713942067905</v>
      </c>
      <c r="K2227">
        <v>0.78171978352374194</v>
      </c>
      <c r="L2227" t="s">
        <v>118</v>
      </c>
      <c r="M2227" t="s">
        <v>113</v>
      </c>
      <c r="N2227">
        <v>11</v>
      </c>
      <c r="O2227" t="s">
        <v>114</v>
      </c>
    </row>
    <row r="2228" spans="1:15" hidden="1" x14ac:dyDescent="0.35">
      <c r="A2228" t="s">
        <v>34</v>
      </c>
      <c r="B2228">
        <v>2021</v>
      </c>
      <c r="C2228" t="s">
        <v>46</v>
      </c>
      <c r="D2228" s="29">
        <v>44531</v>
      </c>
      <c r="E2228" t="s">
        <v>23</v>
      </c>
      <c r="F2228">
        <v>170.6</v>
      </c>
      <c r="G2228">
        <v>166.2</v>
      </c>
      <c r="H2228">
        <v>169.9</v>
      </c>
      <c r="I2228">
        <v>166.7</v>
      </c>
      <c r="J2228">
        <v>0.41200706297821577</v>
      </c>
      <c r="K2228">
        <v>-0.29994001199760051</v>
      </c>
      <c r="L2228" t="s">
        <v>118</v>
      </c>
      <c r="M2228" t="s">
        <v>113</v>
      </c>
      <c r="N2228">
        <v>12</v>
      </c>
      <c r="O2228" t="s">
        <v>131</v>
      </c>
    </row>
    <row r="2229" spans="1:15" hidden="1" x14ac:dyDescent="0.35">
      <c r="A2229" t="s">
        <v>34</v>
      </c>
      <c r="B2229">
        <v>2021</v>
      </c>
      <c r="C2229" t="s">
        <v>46</v>
      </c>
      <c r="D2229" s="29">
        <v>44531</v>
      </c>
      <c r="E2229" t="s">
        <v>21</v>
      </c>
      <c r="F2229">
        <v>164.1</v>
      </c>
      <c r="G2229">
        <v>166.2</v>
      </c>
      <c r="H2229">
        <v>163.9</v>
      </c>
      <c r="I2229">
        <v>166.7</v>
      </c>
      <c r="J2229">
        <v>0.12202562538132314</v>
      </c>
      <c r="K2229">
        <v>-0.29994001199760051</v>
      </c>
      <c r="L2229" t="s">
        <v>118</v>
      </c>
      <c r="M2229" t="s">
        <v>113</v>
      </c>
      <c r="N2229">
        <v>12</v>
      </c>
      <c r="O2229" t="s">
        <v>131</v>
      </c>
    </row>
    <row r="2230" spans="1:15" hidden="1" x14ac:dyDescent="0.35">
      <c r="A2230" t="s">
        <v>34</v>
      </c>
      <c r="B2230">
        <v>2021</v>
      </c>
      <c r="C2230" t="s">
        <v>46</v>
      </c>
      <c r="D2230" s="29">
        <v>44531</v>
      </c>
      <c r="E2230" t="s">
        <v>84</v>
      </c>
      <c r="F2230">
        <v>322.2</v>
      </c>
      <c r="G2230">
        <v>166.2</v>
      </c>
      <c r="H2230">
        <v>320.70000000000005</v>
      </c>
      <c r="I2230">
        <v>166.7</v>
      </c>
      <c r="J2230">
        <v>0.46772684752102989</v>
      </c>
      <c r="K2230">
        <v>-0.29994001199760051</v>
      </c>
      <c r="L2230" t="s">
        <v>118</v>
      </c>
      <c r="M2230" t="s">
        <v>113</v>
      </c>
      <c r="N2230">
        <v>12</v>
      </c>
      <c r="O2230" t="s">
        <v>131</v>
      </c>
    </row>
    <row r="2231" spans="1:15" hidden="1" x14ac:dyDescent="0.35">
      <c r="A2231" t="s">
        <v>34</v>
      </c>
      <c r="B2231">
        <v>2021</v>
      </c>
      <c r="C2231" t="s">
        <v>46</v>
      </c>
      <c r="D2231" s="29">
        <v>44531</v>
      </c>
      <c r="E2231" t="s">
        <v>83</v>
      </c>
      <c r="F2231">
        <v>679.80000000000007</v>
      </c>
      <c r="G2231">
        <v>166.2</v>
      </c>
      <c r="H2231">
        <v>678.60000000000014</v>
      </c>
      <c r="I2231">
        <v>166.7</v>
      </c>
      <c r="J2231">
        <v>0.17683465959327019</v>
      </c>
      <c r="K2231">
        <v>-0.29994001199760051</v>
      </c>
      <c r="L2231" t="s">
        <v>118</v>
      </c>
      <c r="M2231" t="s">
        <v>113</v>
      </c>
      <c r="N2231">
        <v>12</v>
      </c>
      <c r="O2231" t="s">
        <v>131</v>
      </c>
    </row>
    <row r="2232" spans="1:15" hidden="1" x14ac:dyDescent="0.35">
      <c r="A2232" t="s">
        <v>34</v>
      </c>
      <c r="B2232">
        <v>2021</v>
      </c>
      <c r="C2232" t="s">
        <v>46</v>
      </c>
      <c r="D2232" s="29">
        <v>44531</v>
      </c>
      <c r="E2232" t="s">
        <v>82</v>
      </c>
      <c r="F2232">
        <v>483.5</v>
      </c>
      <c r="G2232">
        <v>166.2</v>
      </c>
      <c r="H2232">
        <v>483.3</v>
      </c>
      <c r="I2232">
        <v>166.7</v>
      </c>
      <c r="J2232">
        <v>4.1382164287189868E-2</v>
      </c>
      <c r="K2232">
        <v>-0.29994001199760051</v>
      </c>
      <c r="L2232" t="s">
        <v>118</v>
      </c>
      <c r="M2232" t="s">
        <v>113</v>
      </c>
      <c r="N2232">
        <v>12</v>
      </c>
      <c r="O2232" t="s">
        <v>131</v>
      </c>
    </row>
    <row r="2233" spans="1:15" hidden="1" x14ac:dyDescent="0.35">
      <c r="A2233" t="s">
        <v>34</v>
      </c>
      <c r="B2233">
        <v>2021</v>
      </c>
      <c r="C2233" t="s">
        <v>46</v>
      </c>
      <c r="D2233" s="29">
        <v>44531</v>
      </c>
      <c r="E2233" t="s">
        <v>17</v>
      </c>
      <c r="F2233">
        <v>494.2</v>
      </c>
      <c r="G2233">
        <v>166.2</v>
      </c>
      <c r="H2233">
        <v>490.40000000000003</v>
      </c>
      <c r="I2233">
        <v>166.7</v>
      </c>
      <c r="J2233">
        <v>0.77487765089721738</v>
      </c>
      <c r="K2233">
        <v>-0.29994001199760051</v>
      </c>
      <c r="L2233" t="s">
        <v>118</v>
      </c>
      <c r="M2233" t="s">
        <v>113</v>
      </c>
      <c r="N2233">
        <v>12</v>
      </c>
      <c r="O2233" t="s">
        <v>131</v>
      </c>
    </row>
    <row r="2234" spans="1:15" hidden="1" x14ac:dyDescent="0.35">
      <c r="A2234" t="s">
        <v>34</v>
      </c>
      <c r="B2234">
        <v>2021</v>
      </c>
      <c r="C2234" t="s">
        <v>46</v>
      </c>
      <c r="D2234" s="29">
        <v>44531</v>
      </c>
      <c r="E2234" t="s">
        <v>75</v>
      </c>
      <c r="F2234">
        <v>2016.7</v>
      </c>
      <c r="G2234">
        <v>166.2</v>
      </c>
      <c r="H2234">
        <v>2030.3999999999999</v>
      </c>
      <c r="I2234">
        <v>166.7</v>
      </c>
      <c r="J2234">
        <v>-0.67474389282899028</v>
      </c>
      <c r="K2234">
        <v>-0.29994001199760051</v>
      </c>
      <c r="L2234" t="s">
        <v>118</v>
      </c>
      <c r="M2234" t="s">
        <v>113</v>
      </c>
      <c r="N2234">
        <v>12</v>
      </c>
      <c r="O2234" t="s">
        <v>131</v>
      </c>
    </row>
    <row r="2235" spans="1:15" hidden="1" x14ac:dyDescent="0.35">
      <c r="A2235" t="s">
        <v>33</v>
      </c>
      <c r="B2235">
        <v>2021</v>
      </c>
      <c r="C2235" t="s">
        <v>46</v>
      </c>
      <c r="D2235" s="29">
        <v>44531</v>
      </c>
      <c r="E2235" t="s">
        <v>17</v>
      </c>
      <c r="F2235">
        <v>470.7</v>
      </c>
      <c r="G2235">
        <v>165.2</v>
      </c>
      <c r="H2235">
        <v>467.3</v>
      </c>
      <c r="I2235">
        <v>165.6</v>
      </c>
      <c r="J2235">
        <v>0.72758399315214572</v>
      </c>
      <c r="K2235">
        <v>-0.24154589371981022</v>
      </c>
      <c r="L2235" t="s">
        <v>118</v>
      </c>
      <c r="M2235" t="s">
        <v>113</v>
      </c>
      <c r="N2235">
        <v>12</v>
      </c>
      <c r="O2235" t="s">
        <v>131</v>
      </c>
    </row>
    <row r="2236" spans="1:15" hidden="1" x14ac:dyDescent="0.35">
      <c r="A2236" t="s">
        <v>33</v>
      </c>
      <c r="B2236">
        <v>2021</v>
      </c>
      <c r="C2236" t="s">
        <v>46</v>
      </c>
      <c r="D2236" s="29">
        <v>44531</v>
      </c>
      <c r="E2236" t="s">
        <v>82</v>
      </c>
      <c r="F2236">
        <v>475.80000000000007</v>
      </c>
      <c r="G2236">
        <v>165.2</v>
      </c>
      <c r="H2236">
        <v>476.2</v>
      </c>
      <c r="I2236">
        <v>165.6</v>
      </c>
      <c r="J2236">
        <v>-8.399832003358261E-2</v>
      </c>
      <c r="K2236">
        <v>-0.24154589371981022</v>
      </c>
      <c r="L2236" t="s">
        <v>118</v>
      </c>
      <c r="M2236" t="s">
        <v>113</v>
      </c>
      <c r="N2236">
        <v>12</v>
      </c>
      <c r="O2236" t="s">
        <v>131</v>
      </c>
    </row>
    <row r="2237" spans="1:15" hidden="1" x14ac:dyDescent="0.35">
      <c r="A2237" t="s">
        <v>33</v>
      </c>
      <c r="B2237">
        <v>2021</v>
      </c>
      <c r="C2237" t="s">
        <v>46</v>
      </c>
      <c r="D2237" s="29">
        <v>44531</v>
      </c>
      <c r="E2237" t="s">
        <v>83</v>
      </c>
      <c r="F2237">
        <v>673.3</v>
      </c>
      <c r="G2237">
        <v>165.2</v>
      </c>
      <c r="H2237">
        <v>671.6</v>
      </c>
      <c r="I2237">
        <v>165.6</v>
      </c>
      <c r="J2237">
        <v>0.25312686122691064</v>
      </c>
      <c r="K2237">
        <v>-0.24154589371981022</v>
      </c>
      <c r="L2237" t="s">
        <v>118</v>
      </c>
      <c r="M2237" t="s">
        <v>113</v>
      </c>
      <c r="N2237">
        <v>12</v>
      </c>
      <c r="O2237" t="s">
        <v>131</v>
      </c>
    </row>
    <row r="2238" spans="1:15" hidden="1" x14ac:dyDescent="0.35">
      <c r="A2238" t="s">
        <v>33</v>
      </c>
      <c r="B2238">
        <v>2021</v>
      </c>
      <c r="C2238" t="s">
        <v>46</v>
      </c>
      <c r="D2238" s="29">
        <v>44531</v>
      </c>
      <c r="E2238" t="s">
        <v>84</v>
      </c>
      <c r="F2238">
        <v>313.8</v>
      </c>
      <c r="G2238">
        <v>165.2</v>
      </c>
      <c r="H2238">
        <v>312.5</v>
      </c>
      <c r="I2238">
        <v>165.6</v>
      </c>
      <c r="J2238">
        <v>0.41600000000000359</v>
      </c>
      <c r="K2238">
        <v>-0.24154589371981022</v>
      </c>
      <c r="L2238" t="s">
        <v>118</v>
      </c>
      <c r="M2238" t="s">
        <v>113</v>
      </c>
      <c r="N2238">
        <v>12</v>
      </c>
      <c r="O2238" t="s">
        <v>131</v>
      </c>
    </row>
    <row r="2239" spans="1:15" hidden="1" x14ac:dyDescent="0.35">
      <c r="A2239" t="s">
        <v>33</v>
      </c>
      <c r="B2239">
        <v>2021</v>
      </c>
      <c r="C2239" t="s">
        <v>46</v>
      </c>
      <c r="D2239" s="29">
        <v>44531</v>
      </c>
      <c r="E2239" t="s">
        <v>21</v>
      </c>
      <c r="F2239">
        <v>161.69999999999999</v>
      </c>
      <c r="G2239">
        <v>165.2</v>
      </c>
      <c r="H2239">
        <v>161.6</v>
      </c>
      <c r="I2239">
        <v>165.6</v>
      </c>
      <c r="J2239">
        <v>6.188118811880837E-2</v>
      </c>
      <c r="K2239">
        <v>-0.24154589371981022</v>
      </c>
      <c r="L2239" t="s">
        <v>118</v>
      </c>
      <c r="M2239" t="s">
        <v>113</v>
      </c>
      <c r="N2239">
        <v>12</v>
      </c>
      <c r="O2239" t="s">
        <v>131</v>
      </c>
    </row>
    <row r="2240" spans="1:15" hidden="1" x14ac:dyDescent="0.35">
      <c r="A2240" t="s">
        <v>33</v>
      </c>
      <c r="B2240">
        <v>2021</v>
      </c>
      <c r="C2240" t="s">
        <v>46</v>
      </c>
      <c r="D2240" s="29">
        <v>44531</v>
      </c>
      <c r="E2240" t="s">
        <v>23</v>
      </c>
      <c r="F2240">
        <v>165.1</v>
      </c>
      <c r="G2240">
        <v>165.2</v>
      </c>
      <c r="H2240">
        <v>164.2</v>
      </c>
      <c r="I2240">
        <v>165.6</v>
      </c>
      <c r="J2240">
        <v>0.54811205846528976</v>
      </c>
      <c r="K2240">
        <v>-0.24154589371981022</v>
      </c>
      <c r="L2240" t="s">
        <v>118</v>
      </c>
      <c r="M2240" t="s">
        <v>113</v>
      </c>
      <c r="N2240">
        <v>12</v>
      </c>
      <c r="O2240" t="s">
        <v>131</v>
      </c>
    </row>
    <row r="2241" spans="1:15" hidden="1" x14ac:dyDescent="0.35">
      <c r="A2241" t="s">
        <v>33</v>
      </c>
      <c r="B2241">
        <v>2021</v>
      </c>
      <c r="C2241" t="s">
        <v>46</v>
      </c>
      <c r="D2241" s="29">
        <v>44531</v>
      </c>
      <c r="E2241" t="s">
        <v>75</v>
      </c>
      <c r="F2241">
        <v>2049.8000000000002</v>
      </c>
      <c r="G2241">
        <v>165.2</v>
      </c>
      <c r="H2241">
        <v>2061.7999999999997</v>
      </c>
      <c r="I2241">
        <v>165.6</v>
      </c>
      <c r="J2241">
        <v>-0.58201571442426747</v>
      </c>
      <c r="K2241">
        <v>-0.24154589371981022</v>
      </c>
      <c r="L2241" t="s">
        <v>118</v>
      </c>
      <c r="M2241" t="s">
        <v>113</v>
      </c>
      <c r="N2241">
        <v>12</v>
      </c>
      <c r="O2241" t="s">
        <v>131</v>
      </c>
    </row>
    <row r="2242" spans="1:15" hidden="1" x14ac:dyDescent="0.35">
      <c r="A2242" t="s">
        <v>30</v>
      </c>
      <c r="B2242">
        <v>2021</v>
      </c>
      <c r="C2242" t="s">
        <v>46</v>
      </c>
      <c r="D2242" s="29">
        <v>44531</v>
      </c>
      <c r="E2242" t="s">
        <v>17</v>
      </c>
      <c r="F2242">
        <v>510.3</v>
      </c>
      <c r="G2242">
        <v>167</v>
      </c>
      <c r="H2242">
        <v>506.2</v>
      </c>
      <c r="I2242">
        <v>167.6</v>
      </c>
      <c r="J2242">
        <v>0.80995653891742847</v>
      </c>
      <c r="K2242">
        <v>-0.35799522673030687</v>
      </c>
      <c r="L2242" t="s">
        <v>118</v>
      </c>
      <c r="M2242" t="s">
        <v>113</v>
      </c>
      <c r="N2242">
        <v>12</v>
      </c>
      <c r="O2242" t="s">
        <v>131</v>
      </c>
    </row>
    <row r="2243" spans="1:15" hidden="1" x14ac:dyDescent="0.35">
      <c r="A2243" t="s">
        <v>30</v>
      </c>
      <c r="B2243">
        <v>2021</v>
      </c>
      <c r="C2243" t="s">
        <v>46</v>
      </c>
      <c r="D2243" s="29">
        <v>44531</v>
      </c>
      <c r="E2243" t="s">
        <v>82</v>
      </c>
      <c r="F2243">
        <v>493.2</v>
      </c>
      <c r="G2243">
        <v>167</v>
      </c>
      <c r="H2243">
        <v>492.40000000000003</v>
      </c>
      <c r="I2243">
        <v>167.6</v>
      </c>
      <c r="J2243">
        <v>0.16246953696181041</v>
      </c>
      <c r="K2243">
        <v>-0.35799522673030687</v>
      </c>
      <c r="L2243" t="s">
        <v>118</v>
      </c>
      <c r="M2243" t="s">
        <v>113</v>
      </c>
      <c r="N2243">
        <v>12</v>
      </c>
      <c r="O2243" t="s">
        <v>131</v>
      </c>
    </row>
    <row r="2244" spans="1:15" hidden="1" x14ac:dyDescent="0.35">
      <c r="A2244" t="s">
        <v>30</v>
      </c>
      <c r="B2244">
        <v>2021</v>
      </c>
      <c r="C2244" t="s">
        <v>46</v>
      </c>
      <c r="D2244" s="29">
        <v>44531</v>
      </c>
      <c r="E2244" t="s">
        <v>83</v>
      </c>
      <c r="F2244">
        <v>687.8</v>
      </c>
      <c r="G2244">
        <v>167</v>
      </c>
      <c r="H2244">
        <v>686.69999999999993</v>
      </c>
      <c r="I2244">
        <v>167.6</v>
      </c>
      <c r="J2244">
        <v>0.16018639871851215</v>
      </c>
      <c r="K2244">
        <v>-0.35799522673030687</v>
      </c>
      <c r="L2244" t="s">
        <v>118</v>
      </c>
      <c r="M2244" t="s">
        <v>113</v>
      </c>
      <c r="N2244">
        <v>12</v>
      </c>
      <c r="O2244" t="s">
        <v>131</v>
      </c>
    </row>
    <row r="2245" spans="1:15" hidden="1" x14ac:dyDescent="0.35">
      <c r="A2245" t="s">
        <v>30</v>
      </c>
      <c r="B2245">
        <v>2021</v>
      </c>
      <c r="C2245" t="s">
        <v>46</v>
      </c>
      <c r="D2245" s="29">
        <v>44531</v>
      </c>
      <c r="E2245" t="s">
        <v>84</v>
      </c>
      <c r="F2245">
        <v>329.9</v>
      </c>
      <c r="G2245">
        <v>167</v>
      </c>
      <c r="H2245">
        <v>328.1</v>
      </c>
      <c r="I2245">
        <v>167.6</v>
      </c>
      <c r="J2245">
        <v>0.54861322767447562</v>
      </c>
      <c r="K2245">
        <v>-0.35799522673030687</v>
      </c>
      <c r="L2245" t="s">
        <v>118</v>
      </c>
      <c r="M2245" t="s">
        <v>113</v>
      </c>
      <c r="N2245">
        <v>12</v>
      </c>
      <c r="O2245" t="s">
        <v>131</v>
      </c>
    </row>
    <row r="2246" spans="1:15" hidden="1" x14ac:dyDescent="0.35">
      <c r="A2246" t="s">
        <v>30</v>
      </c>
      <c r="B2246">
        <v>2021</v>
      </c>
      <c r="C2246" t="s">
        <v>46</v>
      </c>
      <c r="D2246" s="29">
        <v>44531</v>
      </c>
      <c r="E2246" t="s">
        <v>21</v>
      </c>
      <c r="F2246">
        <v>165.6</v>
      </c>
      <c r="G2246">
        <v>167</v>
      </c>
      <c r="H2246">
        <v>165.3</v>
      </c>
      <c r="I2246">
        <v>167.6</v>
      </c>
      <c r="J2246">
        <v>0.18148820326677734</v>
      </c>
      <c r="K2246">
        <v>-0.35799522673030687</v>
      </c>
      <c r="L2246" t="s">
        <v>118</v>
      </c>
      <c r="M2246" t="s">
        <v>113</v>
      </c>
      <c r="N2246">
        <v>12</v>
      </c>
      <c r="O2246" t="s">
        <v>131</v>
      </c>
    </row>
    <row r="2247" spans="1:15" hidden="1" x14ac:dyDescent="0.35">
      <c r="A2247" t="s">
        <v>30</v>
      </c>
      <c r="B2247">
        <v>2021</v>
      </c>
      <c r="C2247" t="s">
        <v>46</v>
      </c>
      <c r="D2247" s="29">
        <v>44531</v>
      </c>
      <c r="E2247" t="s">
        <v>23</v>
      </c>
      <c r="F2247">
        <v>174</v>
      </c>
      <c r="G2247">
        <v>167</v>
      </c>
      <c r="H2247">
        <v>173.4</v>
      </c>
      <c r="I2247">
        <v>167.6</v>
      </c>
      <c r="J2247">
        <v>0.34602076124567144</v>
      </c>
      <c r="K2247">
        <v>-0.35799522673030687</v>
      </c>
      <c r="L2247" t="s">
        <v>118</v>
      </c>
      <c r="M2247" t="s">
        <v>113</v>
      </c>
      <c r="N2247">
        <v>12</v>
      </c>
      <c r="O2247" t="s">
        <v>131</v>
      </c>
    </row>
    <row r="2248" spans="1:15" hidden="1" x14ac:dyDescent="0.35">
      <c r="A2248" t="s">
        <v>30</v>
      </c>
      <c r="B2248">
        <v>2021</v>
      </c>
      <c r="C2248" t="s">
        <v>46</v>
      </c>
      <c r="D2248" s="29">
        <v>44531</v>
      </c>
      <c r="E2248" t="s">
        <v>75</v>
      </c>
      <c r="F2248">
        <v>1998.4999999999998</v>
      </c>
      <c r="G2248">
        <v>167</v>
      </c>
      <c r="H2248">
        <v>2012.9</v>
      </c>
      <c r="I2248">
        <v>167.6</v>
      </c>
      <c r="J2248">
        <v>-0.71538576183617264</v>
      </c>
      <c r="K2248">
        <v>-0.35799522673030687</v>
      </c>
      <c r="L2248" t="s">
        <v>118</v>
      </c>
      <c r="M2248" t="s">
        <v>113</v>
      </c>
      <c r="N2248">
        <v>12</v>
      </c>
      <c r="O2248" t="s">
        <v>131</v>
      </c>
    </row>
    <row r="2249" spans="1:15" hidden="1" x14ac:dyDescent="0.35">
      <c r="A2249" t="s">
        <v>34</v>
      </c>
      <c r="B2249">
        <v>2022</v>
      </c>
      <c r="C2249" t="s">
        <v>31</v>
      </c>
      <c r="D2249" s="29">
        <v>44562</v>
      </c>
      <c r="E2249" t="s">
        <v>23</v>
      </c>
      <c r="F2249">
        <v>171.4</v>
      </c>
      <c r="G2249">
        <v>165.7</v>
      </c>
      <c r="H2249">
        <v>170.6</v>
      </c>
      <c r="I2249">
        <v>166.2</v>
      </c>
      <c r="J2249">
        <v>0.46893317702228099</v>
      </c>
      <c r="K2249">
        <v>-0.30084235860409148</v>
      </c>
      <c r="L2249" t="s">
        <v>130</v>
      </c>
      <c r="M2249" t="s">
        <v>110</v>
      </c>
      <c r="N2249">
        <v>1</v>
      </c>
      <c r="O2249" t="s">
        <v>122</v>
      </c>
    </row>
    <row r="2250" spans="1:15" hidden="1" x14ac:dyDescent="0.35">
      <c r="A2250" t="s">
        <v>34</v>
      </c>
      <c r="B2250">
        <v>2022</v>
      </c>
      <c r="C2250" t="s">
        <v>31</v>
      </c>
      <c r="D2250" s="29">
        <v>44562</v>
      </c>
      <c r="E2250" t="s">
        <v>21</v>
      </c>
      <c r="F2250">
        <v>164.2</v>
      </c>
      <c r="G2250">
        <v>165.7</v>
      </c>
      <c r="H2250">
        <v>164.1</v>
      </c>
      <c r="I2250">
        <v>166.2</v>
      </c>
      <c r="J2250">
        <v>6.0938452163311584E-2</v>
      </c>
      <c r="K2250">
        <v>-0.30084235860409148</v>
      </c>
      <c r="L2250" t="s">
        <v>130</v>
      </c>
      <c r="M2250" t="s">
        <v>110</v>
      </c>
      <c r="N2250">
        <v>1</v>
      </c>
      <c r="O2250" t="s">
        <v>122</v>
      </c>
    </row>
    <row r="2251" spans="1:15" hidden="1" x14ac:dyDescent="0.35">
      <c r="A2251" t="s">
        <v>34</v>
      </c>
      <c r="B2251">
        <v>2022</v>
      </c>
      <c r="C2251" t="s">
        <v>31</v>
      </c>
      <c r="D2251" s="29">
        <v>44562</v>
      </c>
      <c r="E2251" t="s">
        <v>84</v>
      </c>
      <c r="F2251">
        <v>323.79999999999995</v>
      </c>
      <c r="G2251">
        <v>165.7</v>
      </c>
      <c r="H2251">
        <v>322.2</v>
      </c>
      <c r="I2251">
        <v>166.2</v>
      </c>
      <c r="J2251">
        <v>0.49658597144629607</v>
      </c>
      <c r="K2251">
        <v>-0.30084235860409148</v>
      </c>
      <c r="L2251" t="s">
        <v>130</v>
      </c>
      <c r="M2251" t="s">
        <v>110</v>
      </c>
      <c r="N2251">
        <v>1</v>
      </c>
      <c r="O2251" t="s">
        <v>122</v>
      </c>
    </row>
    <row r="2252" spans="1:15" hidden="1" x14ac:dyDescent="0.35">
      <c r="A2252" t="s">
        <v>34</v>
      </c>
      <c r="B2252">
        <v>2022</v>
      </c>
      <c r="C2252" t="s">
        <v>31</v>
      </c>
      <c r="D2252" s="29">
        <v>44562</v>
      </c>
      <c r="E2252" t="s">
        <v>83</v>
      </c>
      <c r="F2252">
        <v>680.7</v>
      </c>
      <c r="G2252">
        <v>165.7</v>
      </c>
      <c r="H2252">
        <v>679.80000000000007</v>
      </c>
      <c r="I2252">
        <v>166.2</v>
      </c>
      <c r="J2252">
        <v>0.13239187996469215</v>
      </c>
      <c r="K2252">
        <v>-0.30084235860409148</v>
      </c>
      <c r="L2252" t="s">
        <v>130</v>
      </c>
      <c r="M2252" t="s">
        <v>110</v>
      </c>
      <c r="N2252">
        <v>1</v>
      </c>
      <c r="O2252" t="s">
        <v>122</v>
      </c>
    </row>
    <row r="2253" spans="1:15" hidden="1" x14ac:dyDescent="0.35">
      <c r="A2253" t="s">
        <v>34</v>
      </c>
      <c r="B2253">
        <v>2022</v>
      </c>
      <c r="C2253" t="s">
        <v>31</v>
      </c>
      <c r="D2253" s="29">
        <v>44562</v>
      </c>
      <c r="E2253" t="s">
        <v>82</v>
      </c>
      <c r="F2253">
        <v>485.7</v>
      </c>
      <c r="G2253">
        <v>165.7</v>
      </c>
      <c r="H2253">
        <v>483.5</v>
      </c>
      <c r="I2253">
        <v>166.2</v>
      </c>
      <c r="J2253">
        <v>0.45501551189244849</v>
      </c>
      <c r="K2253">
        <v>-0.30084235860409148</v>
      </c>
      <c r="L2253" t="s">
        <v>130</v>
      </c>
      <c r="M2253" t="s">
        <v>110</v>
      </c>
      <c r="N2253">
        <v>1</v>
      </c>
      <c r="O2253" t="s">
        <v>122</v>
      </c>
    </row>
    <row r="2254" spans="1:15" hidden="1" x14ac:dyDescent="0.35">
      <c r="A2254" t="s">
        <v>34</v>
      </c>
      <c r="B2254">
        <v>2022</v>
      </c>
      <c r="C2254" t="s">
        <v>31</v>
      </c>
      <c r="D2254" s="29">
        <v>44562</v>
      </c>
      <c r="E2254" t="s">
        <v>17</v>
      </c>
      <c r="F2254">
        <v>499.1</v>
      </c>
      <c r="G2254">
        <v>165.7</v>
      </c>
      <c r="H2254">
        <v>494.2</v>
      </c>
      <c r="I2254">
        <v>166.2</v>
      </c>
      <c r="J2254">
        <v>0.99150141643060186</v>
      </c>
      <c r="K2254">
        <v>-0.30084235860409148</v>
      </c>
      <c r="L2254" t="s">
        <v>130</v>
      </c>
      <c r="M2254" t="s">
        <v>110</v>
      </c>
      <c r="N2254">
        <v>1</v>
      </c>
      <c r="O2254" t="s">
        <v>122</v>
      </c>
    </row>
    <row r="2255" spans="1:15" hidden="1" x14ac:dyDescent="0.35">
      <c r="A2255" t="s">
        <v>34</v>
      </c>
      <c r="B2255">
        <v>2022</v>
      </c>
      <c r="C2255" t="s">
        <v>31</v>
      </c>
      <c r="D2255" s="29">
        <v>44562</v>
      </c>
      <c r="E2255" t="s">
        <v>75</v>
      </c>
      <c r="F2255">
        <v>1999.9</v>
      </c>
      <c r="G2255">
        <v>165.7</v>
      </c>
      <c r="H2255">
        <v>2016.7</v>
      </c>
      <c r="I2255">
        <v>166.2</v>
      </c>
      <c r="J2255">
        <v>-0.8330440819159991</v>
      </c>
      <c r="K2255">
        <v>-0.30084235860409148</v>
      </c>
      <c r="L2255" t="s">
        <v>130</v>
      </c>
      <c r="M2255" t="s">
        <v>110</v>
      </c>
      <c r="N2255">
        <v>1</v>
      </c>
      <c r="O2255" t="s">
        <v>122</v>
      </c>
    </row>
    <row r="2256" spans="1:15" hidden="1" x14ac:dyDescent="0.35">
      <c r="A2256" t="s">
        <v>33</v>
      </c>
      <c r="B2256">
        <v>2022</v>
      </c>
      <c r="C2256" t="s">
        <v>31</v>
      </c>
      <c r="D2256" s="29">
        <v>44562</v>
      </c>
      <c r="E2256" t="s">
        <v>17</v>
      </c>
      <c r="F2256">
        <v>475.4</v>
      </c>
      <c r="G2256">
        <v>165</v>
      </c>
      <c r="H2256">
        <v>470.7</v>
      </c>
      <c r="I2256">
        <v>165.2</v>
      </c>
      <c r="J2256">
        <v>0.99851285319736327</v>
      </c>
      <c r="K2256">
        <v>-0.12106537530265657</v>
      </c>
      <c r="L2256" t="s">
        <v>130</v>
      </c>
      <c r="M2256" t="s">
        <v>110</v>
      </c>
      <c r="N2256">
        <v>1</v>
      </c>
      <c r="O2256" t="s">
        <v>122</v>
      </c>
    </row>
    <row r="2257" spans="1:15" hidden="1" x14ac:dyDescent="0.35">
      <c r="A2257" t="s">
        <v>33</v>
      </c>
      <c r="B2257">
        <v>2022</v>
      </c>
      <c r="C2257" t="s">
        <v>31</v>
      </c>
      <c r="D2257" s="29">
        <v>44562</v>
      </c>
      <c r="E2257" t="s">
        <v>82</v>
      </c>
      <c r="F2257">
        <v>478.2</v>
      </c>
      <c r="G2257">
        <v>165</v>
      </c>
      <c r="H2257">
        <v>475.80000000000007</v>
      </c>
      <c r="I2257">
        <v>165.2</v>
      </c>
      <c r="J2257">
        <v>0.50441361916770067</v>
      </c>
      <c r="K2257">
        <v>-0.12106537530265657</v>
      </c>
      <c r="L2257" t="s">
        <v>130</v>
      </c>
      <c r="M2257" t="s">
        <v>110</v>
      </c>
      <c r="N2257">
        <v>1</v>
      </c>
      <c r="O2257" t="s">
        <v>122</v>
      </c>
    </row>
    <row r="2258" spans="1:15" hidden="1" x14ac:dyDescent="0.35">
      <c r="A2258" t="s">
        <v>33</v>
      </c>
      <c r="B2258">
        <v>2022</v>
      </c>
      <c r="C2258" t="s">
        <v>31</v>
      </c>
      <c r="D2258" s="29">
        <v>44562</v>
      </c>
      <c r="E2258" t="s">
        <v>83</v>
      </c>
      <c r="F2258">
        <v>674.2</v>
      </c>
      <c r="G2258">
        <v>165</v>
      </c>
      <c r="H2258">
        <v>673.3</v>
      </c>
      <c r="I2258">
        <v>165.2</v>
      </c>
      <c r="J2258">
        <v>0.13366998366257107</v>
      </c>
      <c r="K2258">
        <v>-0.12106537530265657</v>
      </c>
      <c r="L2258" t="s">
        <v>130</v>
      </c>
      <c r="M2258" t="s">
        <v>110</v>
      </c>
      <c r="N2258">
        <v>1</v>
      </c>
      <c r="O2258" t="s">
        <v>122</v>
      </c>
    </row>
    <row r="2259" spans="1:15" hidden="1" x14ac:dyDescent="0.35">
      <c r="A2259" t="s">
        <v>33</v>
      </c>
      <c r="B2259">
        <v>2022</v>
      </c>
      <c r="C2259" t="s">
        <v>31</v>
      </c>
      <c r="D2259" s="29">
        <v>44562</v>
      </c>
      <c r="E2259" t="s">
        <v>84</v>
      </c>
      <c r="F2259">
        <v>315.39999999999998</v>
      </c>
      <c r="G2259">
        <v>165</v>
      </c>
      <c r="H2259">
        <v>313.8</v>
      </c>
      <c r="I2259">
        <v>165.2</v>
      </c>
      <c r="J2259">
        <v>0.50987890376034606</v>
      </c>
      <c r="K2259">
        <v>-0.12106537530265657</v>
      </c>
      <c r="L2259" t="s">
        <v>130</v>
      </c>
      <c r="M2259" t="s">
        <v>110</v>
      </c>
      <c r="N2259">
        <v>1</v>
      </c>
      <c r="O2259" t="s">
        <v>122</v>
      </c>
    </row>
    <row r="2260" spans="1:15" hidden="1" x14ac:dyDescent="0.35">
      <c r="A2260" t="s">
        <v>33</v>
      </c>
      <c r="B2260">
        <v>2022</v>
      </c>
      <c r="C2260" t="s">
        <v>31</v>
      </c>
      <c r="D2260" s="29">
        <v>44562</v>
      </c>
      <c r="E2260" t="s">
        <v>21</v>
      </c>
      <c r="F2260">
        <v>161.6</v>
      </c>
      <c r="G2260">
        <v>165</v>
      </c>
      <c r="H2260">
        <v>161.69999999999999</v>
      </c>
      <c r="I2260">
        <v>165.2</v>
      </c>
      <c r="J2260">
        <v>-6.184291898577262E-2</v>
      </c>
      <c r="K2260">
        <v>-0.12106537530265657</v>
      </c>
      <c r="L2260" t="s">
        <v>130</v>
      </c>
      <c r="M2260" t="s">
        <v>110</v>
      </c>
      <c r="N2260">
        <v>1</v>
      </c>
      <c r="O2260" t="s">
        <v>122</v>
      </c>
    </row>
    <row r="2261" spans="1:15" hidden="1" x14ac:dyDescent="0.35">
      <c r="A2261" t="s">
        <v>33</v>
      </c>
      <c r="B2261">
        <v>2022</v>
      </c>
      <c r="C2261" t="s">
        <v>31</v>
      </c>
      <c r="D2261" s="29">
        <v>44562</v>
      </c>
      <c r="E2261" t="s">
        <v>23</v>
      </c>
      <c r="F2261">
        <v>166.1</v>
      </c>
      <c r="G2261">
        <v>165</v>
      </c>
      <c r="H2261">
        <v>165.1</v>
      </c>
      <c r="I2261">
        <v>165.2</v>
      </c>
      <c r="J2261">
        <v>0.60569351907934588</v>
      </c>
      <c r="K2261">
        <v>-0.12106537530265657</v>
      </c>
      <c r="L2261" t="s">
        <v>130</v>
      </c>
      <c r="M2261" t="s">
        <v>110</v>
      </c>
      <c r="N2261">
        <v>1</v>
      </c>
      <c r="O2261" t="s">
        <v>122</v>
      </c>
    </row>
    <row r="2262" spans="1:15" hidden="1" x14ac:dyDescent="0.35">
      <c r="A2262" t="s">
        <v>33</v>
      </c>
      <c r="B2262">
        <v>2022</v>
      </c>
      <c r="C2262" t="s">
        <v>31</v>
      </c>
      <c r="D2262" s="29">
        <v>44562</v>
      </c>
      <c r="E2262" t="s">
        <v>75</v>
      </c>
      <c r="F2262">
        <v>2030.0999999999997</v>
      </c>
      <c r="G2262">
        <v>165</v>
      </c>
      <c r="H2262">
        <v>2049.8000000000002</v>
      </c>
      <c r="I2262">
        <v>165.2</v>
      </c>
      <c r="J2262">
        <v>-0.96106937262174352</v>
      </c>
      <c r="K2262">
        <v>-0.12106537530265657</v>
      </c>
      <c r="L2262" t="s">
        <v>130</v>
      </c>
      <c r="M2262" t="s">
        <v>110</v>
      </c>
      <c r="N2262">
        <v>1</v>
      </c>
      <c r="O2262" t="s">
        <v>122</v>
      </c>
    </row>
    <row r="2263" spans="1:15" hidden="1" x14ac:dyDescent="0.35">
      <c r="A2263" t="s">
        <v>30</v>
      </c>
      <c r="B2263">
        <v>2022</v>
      </c>
      <c r="C2263" t="s">
        <v>31</v>
      </c>
      <c r="D2263" s="29">
        <v>44562</v>
      </c>
      <c r="E2263" t="s">
        <v>17</v>
      </c>
      <c r="F2263">
        <v>515.20000000000005</v>
      </c>
      <c r="G2263">
        <v>166.4</v>
      </c>
      <c r="H2263">
        <v>510.3</v>
      </c>
      <c r="I2263">
        <v>167</v>
      </c>
      <c r="J2263">
        <v>0.96021947873800395</v>
      </c>
      <c r="K2263">
        <v>-0.35928143712574512</v>
      </c>
      <c r="L2263" t="s">
        <v>130</v>
      </c>
      <c r="M2263" t="s">
        <v>110</v>
      </c>
      <c r="N2263">
        <v>1</v>
      </c>
      <c r="O2263" t="s">
        <v>122</v>
      </c>
    </row>
    <row r="2264" spans="1:15" hidden="1" x14ac:dyDescent="0.35">
      <c r="A2264" t="s">
        <v>30</v>
      </c>
      <c r="B2264">
        <v>2022</v>
      </c>
      <c r="C2264" t="s">
        <v>31</v>
      </c>
      <c r="D2264" s="29">
        <v>44562</v>
      </c>
      <c r="E2264" t="s">
        <v>82</v>
      </c>
      <c r="F2264">
        <v>495.20000000000005</v>
      </c>
      <c r="G2264">
        <v>166.4</v>
      </c>
      <c r="H2264">
        <v>493.2</v>
      </c>
      <c r="I2264">
        <v>167</v>
      </c>
      <c r="J2264">
        <v>0.40551500405516155</v>
      </c>
      <c r="K2264">
        <v>-0.35928143712574512</v>
      </c>
      <c r="L2264" t="s">
        <v>130</v>
      </c>
      <c r="M2264" t="s">
        <v>110</v>
      </c>
      <c r="N2264">
        <v>1</v>
      </c>
      <c r="O2264" t="s">
        <v>122</v>
      </c>
    </row>
    <row r="2265" spans="1:15" hidden="1" x14ac:dyDescent="0.35">
      <c r="A2265" t="s">
        <v>30</v>
      </c>
      <c r="B2265">
        <v>2022</v>
      </c>
      <c r="C2265" t="s">
        <v>31</v>
      </c>
      <c r="D2265" s="29">
        <v>44562</v>
      </c>
      <c r="E2265" t="s">
        <v>83</v>
      </c>
      <c r="F2265">
        <v>688.59999999999991</v>
      </c>
      <c r="G2265">
        <v>166.4</v>
      </c>
      <c r="H2265">
        <v>687.8</v>
      </c>
      <c r="I2265">
        <v>167</v>
      </c>
      <c r="J2265">
        <v>0.11631288165163632</v>
      </c>
      <c r="K2265">
        <v>-0.35928143712574512</v>
      </c>
      <c r="L2265" t="s">
        <v>130</v>
      </c>
      <c r="M2265" t="s">
        <v>110</v>
      </c>
      <c r="N2265">
        <v>1</v>
      </c>
      <c r="O2265" t="s">
        <v>122</v>
      </c>
    </row>
    <row r="2266" spans="1:15" hidden="1" x14ac:dyDescent="0.35">
      <c r="A2266" t="s">
        <v>30</v>
      </c>
      <c r="B2266">
        <v>2022</v>
      </c>
      <c r="C2266" t="s">
        <v>31</v>
      </c>
      <c r="D2266" s="29">
        <v>44562</v>
      </c>
      <c r="E2266" t="s">
        <v>84</v>
      </c>
      <c r="F2266">
        <v>331.5</v>
      </c>
      <c r="G2266">
        <v>166.4</v>
      </c>
      <c r="H2266">
        <v>329.9</v>
      </c>
      <c r="I2266">
        <v>167</v>
      </c>
      <c r="J2266">
        <v>0.48499545316763348</v>
      </c>
      <c r="K2266">
        <v>-0.35928143712574512</v>
      </c>
      <c r="L2266" t="s">
        <v>130</v>
      </c>
      <c r="M2266" t="s">
        <v>110</v>
      </c>
      <c r="N2266">
        <v>1</v>
      </c>
      <c r="O2266" t="s">
        <v>122</v>
      </c>
    </row>
    <row r="2267" spans="1:15" hidden="1" x14ac:dyDescent="0.35">
      <c r="A2267" t="s">
        <v>30</v>
      </c>
      <c r="B2267">
        <v>2022</v>
      </c>
      <c r="C2267" t="s">
        <v>31</v>
      </c>
      <c r="D2267" s="29">
        <v>44562</v>
      </c>
      <c r="E2267" t="s">
        <v>21</v>
      </c>
      <c r="F2267">
        <v>165.8</v>
      </c>
      <c r="G2267">
        <v>166.4</v>
      </c>
      <c r="H2267">
        <v>165.6</v>
      </c>
      <c r="I2267">
        <v>167</v>
      </c>
      <c r="J2267">
        <v>0.12077294685991367</v>
      </c>
      <c r="K2267">
        <v>-0.35928143712574512</v>
      </c>
      <c r="L2267" t="s">
        <v>130</v>
      </c>
      <c r="M2267" t="s">
        <v>110</v>
      </c>
      <c r="N2267">
        <v>1</v>
      </c>
      <c r="O2267" t="s">
        <v>122</v>
      </c>
    </row>
    <row r="2268" spans="1:15" hidden="1" x14ac:dyDescent="0.35">
      <c r="A2268" t="s">
        <v>30</v>
      </c>
      <c r="B2268">
        <v>2022</v>
      </c>
      <c r="C2268" t="s">
        <v>31</v>
      </c>
      <c r="D2268" s="29">
        <v>44562</v>
      </c>
      <c r="E2268" t="s">
        <v>23</v>
      </c>
      <c r="F2268">
        <v>174.7</v>
      </c>
      <c r="G2268">
        <v>166.4</v>
      </c>
      <c r="H2268">
        <v>174</v>
      </c>
      <c r="I2268">
        <v>167</v>
      </c>
      <c r="J2268">
        <v>0.40229885057470616</v>
      </c>
      <c r="K2268">
        <v>-0.35928143712574512</v>
      </c>
      <c r="L2268" t="s">
        <v>130</v>
      </c>
      <c r="M2268" t="s">
        <v>110</v>
      </c>
      <c r="N2268">
        <v>1</v>
      </c>
      <c r="O2268" t="s">
        <v>122</v>
      </c>
    </row>
    <row r="2269" spans="1:15" hidden="1" x14ac:dyDescent="0.35">
      <c r="A2269" t="s">
        <v>30</v>
      </c>
      <c r="B2269">
        <v>2022</v>
      </c>
      <c r="C2269" t="s">
        <v>31</v>
      </c>
      <c r="D2269" s="29">
        <v>44562</v>
      </c>
      <c r="E2269" t="s">
        <v>75</v>
      </c>
      <c r="F2269">
        <v>1983.1999999999998</v>
      </c>
      <c r="G2269">
        <v>166.4</v>
      </c>
      <c r="H2269">
        <v>1998.4999999999998</v>
      </c>
      <c r="I2269">
        <v>167</v>
      </c>
      <c r="J2269">
        <v>-0.76557418063547444</v>
      </c>
      <c r="K2269">
        <v>-0.35928143712574512</v>
      </c>
      <c r="L2269" t="s">
        <v>130</v>
      </c>
      <c r="M2269" t="s">
        <v>110</v>
      </c>
      <c r="N2269">
        <v>1</v>
      </c>
      <c r="O2269" t="s">
        <v>122</v>
      </c>
    </row>
    <row r="2270" spans="1:15" hidden="1" x14ac:dyDescent="0.35">
      <c r="A2270" t="s">
        <v>34</v>
      </c>
      <c r="B2270">
        <v>2022</v>
      </c>
      <c r="C2270" t="s">
        <v>35</v>
      </c>
      <c r="D2270" s="29">
        <v>44593</v>
      </c>
      <c r="E2270" t="s">
        <v>23</v>
      </c>
      <c r="F2270">
        <v>172.2</v>
      </c>
      <c r="G2270">
        <v>166.1</v>
      </c>
      <c r="H2270">
        <v>171.4</v>
      </c>
      <c r="I2270">
        <v>165.7</v>
      </c>
      <c r="J2270">
        <v>0.46674445740955833</v>
      </c>
      <c r="K2270">
        <v>0.24140012070006378</v>
      </c>
      <c r="L2270" t="s">
        <v>130</v>
      </c>
      <c r="M2270" t="s">
        <v>110</v>
      </c>
      <c r="N2270">
        <v>2</v>
      </c>
      <c r="O2270" t="s">
        <v>126</v>
      </c>
    </row>
    <row r="2271" spans="1:15" hidden="1" x14ac:dyDescent="0.35">
      <c r="A2271" t="s">
        <v>34</v>
      </c>
      <c r="B2271">
        <v>2022</v>
      </c>
      <c r="C2271" t="s">
        <v>35</v>
      </c>
      <c r="D2271" s="29">
        <v>44593</v>
      </c>
      <c r="E2271" t="s">
        <v>21</v>
      </c>
      <c r="F2271">
        <v>165.7</v>
      </c>
      <c r="G2271">
        <v>166.1</v>
      </c>
      <c r="H2271">
        <v>164.2</v>
      </c>
      <c r="I2271">
        <v>165.7</v>
      </c>
      <c r="J2271">
        <v>0.91352009744214369</v>
      </c>
      <c r="K2271">
        <v>0.24140012070006378</v>
      </c>
      <c r="L2271" t="s">
        <v>130</v>
      </c>
      <c r="M2271" t="s">
        <v>110</v>
      </c>
      <c r="N2271">
        <v>2</v>
      </c>
      <c r="O2271" t="s">
        <v>126</v>
      </c>
    </row>
    <row r="2272" spans="1:15" hidden="1" x14ac:dyDescent="0.35">
      <c r="A2272" t="s">
        <v>34</v>
      </c>
      <c r="B2272">
        <v>2022</v>
      </c>
      <c r="C2272" t="s">
        <v>35</v>
      </c>
      <c r="D2272" s="29">
        <v>44593</v>
      </c>
      <c r="E2272" t="s">
        <v>84</v>
      </c>
      <c r="F2272">
        <v>325.3</v>
      </c>
      <c r="G2272">
        <v>166.1</v>
      </c>
      <c r="H2272">
        <v>323.79999999999995</v>
      </c>
      <c r="I2272">
        <v>165.7</v>
      </c>
      <c r="J2272">
        <v>0.46324891908587307</v>
      </c>
      <c r="K2272">
        <v>0.24140012070006378</v>
      </c>
      <c r="L2272" t="s">
        <v>130</v>
      </c>
      <c r="M2272" t="s">
        <v>110</v>
      </c>
      <c r="N2272">
        <v>2</v>
      </c>
      <c r="O2272" t="s">
        <v>126</v>
      </c>
    </row>
    <row r="2273" spans="1:15" hidden="1" x14ac:dyDescent="0.35">
      <c r="A2273" t="s">
        <v>34</v>
      </c>
      <c r="B2273">
        <v>2022</v>
      </c>
      <c r="C2273" t="s">
        <v>35</v>
      </c>
      <c r="D2273" s="29">
        <v>44593</v>
      </c>
      <c r="E2273" t="s">
        <v>83</v>
      </c>
      <c r="F2273">
        <v>684</v>
      </c>
      <c r="G2273">
        <v>166.1</v>
      </c>
      <c r="H2273">
        <v>680.7</v>
      </c>
      <c r="I2273">
        <v>165.7</v>
      </c>
      <c r="J2273">
        <v>0.48479506390479721</v>
      </c>
      <c r="K2273">
        <v>0.24140012070006378</v>
      </c>
      <c r="L2273" t="s">
        <v>130</v>
      </c>
      <c r="M2273" t="s">
        <v>110</v>
      </c>
      <c r="N2273">
        <v>2</v>
      </c>
      <c r="O2273" t="s">
        <v>126</v>
      </c>
    </row>
    <row r="2274" spans="1:15" hidden="1" x14ac:dyDescent="0.35">
      <c r="A2274" t="s">
        <v>34</v>
      </c>
      <c r="B2274">
        <v>2022</v>
      </c>
      <c r="C2274" t="s">
        <v>35</v>
      </c>
      <c r="D2274" s="29">
        <v>44593</v>
      </c>
      <c r="E2274" t="s">
        <v>82</v>
      </c>
      <c r="F2274">
        <v>487.79999999999995</v>
      </c>
      <c r="G2274">
        <v>166.1</v>
      </c>
      <c r="H2274">
        <v>485.7</v>
      </c>
      <c r="I2274">
        <v>165.7</v>
      </c>
      <c r="J2274">
        <v>0.43236565781345804</v>
      </c>
      <c r="K2274">
        <v>0.24140012070006378</v>
      </c>
      <c r="L2274" t="s">
        <v>130</v>
      </c>
      <c r="M2274" t="s">
        <v>110</v>
      </c>
      <c r="N2274">
        <v>2</v>
      </c>
      <c r="O2274" t="s">
        <v>126</v>
      </c>
    </row>
    <row r="2275" spans="1:15" hidden="1" x14ac:dyDescent="0.35">
      <c r="A2275" t="s">
        <v>34</v>
      </c>
      <c r="B2275">
        <v>2022</v>
      </c>
      <c r="C2275" t="s">
        <v>35</v>
      </c>
      <c r="D2275" s="29">
        <v>44593</v>
      </c>
      <c r="E2275" t="s">
        <v>17</v>
      </c>
      <c r="F2275">
        <v>502.80000000000007</v>
      </c>
      <c r="G2275">
        <v>166.1</v>
      </c>
      <c r="H2275">
        <v>499.1</v>
      </c>
      <c r="I2275">
        <v>165.7</v>
      </c>
      <c r="J2275">
        <v>0.74133440192347133</v>
      </c>
      <c r="K2275">
        <v>0.24140012070006378</v>
      </c>
      <c r="L2275" t="s">
        <v>130</v>
      </c>
      <c r="M2275" t="s">
        <v>110</v>
      </c>
      <c r="N2275">
        <v>2</v>
      </c>
      <c r="O2275" t="s">
        <v>126</v>
      </c>
    </row>
    <row r="2276" spans="1:15" hidden="1" x14ac:dyDescent="0.35">
      <c r="A2276" t="s">
        <v>34</v>
      </c>
      <c r="B2276">
        <v>2022</v>
      </c>
      <c r="C2276" t="s">
        <v>35</v>
      </c>
      <c r="D2276" s="29">
        <v>44593</v>
      </c>
      <c r="E2276" t="s">
        <v>75</v>
      </c>
      <c r="F2276">
        <v>1996.5000000000002</v>
      </c>
      <c r="G2276">
        <v>166.1</v>
      </c>
      <c r="H2276">
        <v>1999.9</v>
      </c>
      <c r="I2276">
        <v>165.7</v>
      </c>
      <c r="J2276">
        <v>-0.17000850042501442</v>
      </c>
      <c r="K2276">
        <v>0.24140012070006378</v>
      </c>
      <c r="L2276" t="s">
        <v>130</v>
      </c>
      <c r="M2276" t="s">
        <v>110</v>
      </c>
      <c r="N2276">
        <v>2</v>
      </c>
      <c r="O2276" t="s">
        <v>126</v>
      </c>
    </row>
    <row r="2277" spans="1:15" hidden="1" x14ac:dyDescent="0.35">
      <c r="A2277" t="s">
        <v>33</v>
      </c>
      <c r="B2277">
        <v>2022</v>
      </c>
      <c r="C2277" t="s">
        <v>35</v>
      </c>
      <c r="D2277" s="29">
        <v>44593</v>
      </c>
      <c r="E2277" t="s">
        <v>17</v>
      </c>
      <c r="F2277">
        <v>479.5</v>
      </c>
      <c r="G2277">
        <v>165.5</v>
      </c>
      <c r="H2277">
        <v>475.4</v>
      </c>
      <c r="I2277">
        <v>165</v>
      </c>
      <c r="J2277">
        <v>0.86243163651662236</v>
      </c>
      <c r="K2277">
        <v>0.30303030303030304</v>
      </c>
      <c r="L2277" t="s">
        <v>130</v>
      </c>
      <c r="M2277" t="s">
        <v>110</v>
      </c>
      <c r="N2277">
        <v>2</v>
      </c>
      <c r="O2277" t="s">
        <v>126</v>
      </c>
    </row>
    <row r="2278" spans="1:15" hidden="1" x14ac:dyDescent="0.35">
      <c r="A2278" t="s">
        <v>33</v>
      </c>
      <c r="B2278">
        <v>2022</v>
      </c>
      <c r="C2278" t="s">
        <v>35</v>
      </c>
      <c r="D2278" s="29">
        <v>44593</v>
      </c>
      <c r="E2278" t="s">
        <v>82</v>
      </c>
      <c r="F2278">
        <v>480.6</v>
      </c>
      <c r="G2278">
        <v>165.5</v>
      </c>
      <c r="H2278">
        <v>478.2</v>
      </c>
      <c r="I2278">
        <v>165</v>
      </c>
      <c r="J2278">
        <v>0.50188205771644379</v>
      </c>
      <c r="K2278">
        <v>0.30303030303030304</v>
      </c>
      <c r="L2278" t="s">
        <v>130</v>
      </c>
      <c r="M2278" t="s">
        <v>110</v>
      </c>
      <c r="N2278">
        <v>2</v>
      </c>
      <c r="O2278" t="s">
        <v>126</v>
      </c>
    </row>
    <row r="2279" spans="1:15" hidden="1" x14ac:dyDescent="0.35">
      <c r="A2279" t="s">
        <v>33</v>
      </c>
      <c r="B2279">
        <v>2022</v>
      </c>
      <c r="C2279" t="s">
        <v>35</v>
      </c>
      <c r="D2279" s="29">
        <v>44593</v>
      </c>
      <c r="E2279" t="s">
        <v>83</v>
      </c>
      <c r="F2279">
        <v>676.90000000000009</v>
      </c>
      <c r="G2279">
        <v>165.5</v>
      </c>
      <c r="H2279">
        <v>674.2</v>
      </c>
      <c r="I2279">
        <v>165</v>
      </c>
      <c r="J2279">
        <v>0.40047463660635502</v>
      </c>
      <c r="K2279">
        <v>0.30303030303030304</v>
      </c>
      <c r="L2279" t="s">
        <v>130</v>
      </c>
      <c r="M2279" t="s">
        <v>110</v>
      </c>
      <c r="N2279">
        <v>2</v>
      </c>
      <c r="O2279" t="s">
        <v>126</v>
      </c>
    </row>
    <row r="2280" spans="1:15" hidden="1" x14ac:dyDescent="0.35">
      <c r="A2280" t="s">
        <v>33</v>
      </c>
      <c r="B2280">
        <v>2022</v>
      </c>
      <c r="C2280" t="s">
        <v>35</v>
      </c>
      <c r="D2280" s="29">
        <v>44593</v>
      </c>
      <c r="E2280" t="s">
        <v>84</v>
      </c>
      <c r="F2280">
        <v>316.8</v>
      </c>
      <c r="G2280">
        <v>165.5</v>
      </c>
      <c r="H2280">
        <v>315.39999999999998</v>
      </c>
      <c r="I2280">
        <v>165</v>
      </c>
      <c r="J2280">
        <v>0.443880786303118</v>
      </c>
      <c r="K2280">
        <v>0.30303030303030304</v>
      </c>
      <c r="L2280" t="s">
        <v>130</v>
      </c>
      <c r="M2280" t="s">
        <v>110</v>
      </c>
      <c r="N2280">
        <v>2</v>
      </c>
      <c r="O2280" t="s">
        <v>126</v>
      </c>
    </row>
    <row r="2281" spans="1:15" hidden="1" x14ac:dyDescent="0.35">
      <c r="A2281" t="s">
        <v>33</v>
      </c>
      <c r="B2281">
        <v>2022</v>
      </c>
      <c r="C2281" t="s">
        <v>35</v>
      </c>
      <c r="D2281" s="29">
        <v>44593</v>
      </c>
      <c r="E2281" t="s">
        <v>21</v>
      </c>
      <c r="F2281">
        <v>163</v>
      </c>
      <c r="G2281">
        <v>165.5</v>
      </c>
      <c r="H2281">
        <v>161.6</v>
      </c>
      <c r="I2281">
        <v>165</v>
      </c>
      <c r="J2281">
        <v>0.86633663366336988</v>
      </c>
      <c r="K2281">
        <v>0.30303030303030304</v>
      </c>
      <c r="L2281" t="s">
        <v>130</v>
      </c>
      <c r="M2281" t="s">
        <v>110</v>
      </c>
      <c r="N2281">
        <v>2</v>
      </c>
      <c r="O2281" t="s">
        <v>126</v>
      </c>
    </row>
    <row r="2282" spans="1:15" hidden="1" x14ac:dyDescent="0.35">
      <c r="A2282" t="s">
        <v>33</v>
      </c>
      <c r="B2282">
        <v>2022</v>
      </c>
      <c r="C2282" t="s">
        <v>35</v>
      </c>
      <c r="D2282" s="29">
        <v>44593</v>
      </c>
      <c r="E2282" t="s">
        <v>23</v>
      </c>
      <c r="F2282">
        <v>167.2</v>
      </c>
      <c r="G2282">
        <v>165.5</v>
      </c>
      <c r="H2282">
        <v>166.1</v>
      </c>
      <c r="I2282">
        <v>165</v>
      </c>
      <c r="J2282">
        <v>0.66225165562913568</v>
      </c>
      <c r="K2282">
        <v>0.30303030303030304</v>
      </c>
      <c r="L2282" t="s">
        <v>130</v>
      </c>
      <c r="M2282" t="s">
        <v>110</v>
      </c>
      <c r="N2282">
        <v>2</v>
      </c>
      <c r="O2282" t="s">
        <v>126</v>
      </c>
    </row>
    <row r="2283" spans="1:15" hidden="1" x14ac:dyDescent="0.35">
      <c r="A2283" t="s">
        <v>33</v>
      </c>
      <c r="B2283">
        <v>2022</v>
      </c>
      <c r="C2283" t="s">
        <v>35</v>
      </c>
      <c r="D2283" s="29">
        <v>44593</v>
      </c>
      <c r="E2283" t="s">
        <v>75</v>
      </c>
      <c r="F2283">
        <v>2026.8</v>
      </c>
      <c r="G2283">
        <v>165.5</v>
      </c>
      <c r="H2283">
        <v>2030.0999999999997</v>
      </c>
      <c r="I2283">
        <v>165</v>
      </c>
      <c r="J2283">
        <v>-0.1625535687897014</v>
      </c>
      <c r="K2283">
        <v>0.30303030303030304</v>
      </c>
      <c r="L2283" t="s">
        <v>130</v>
      </c>
      <c r="M2283" t="s">
        <v>110</v>
      </c>
      <c r="N2283">
        <v>2</v>
      </c>
      <c r="O2283" t="s">
        <v>126</v>
      </c>
    </row>
    <row r="2284" spans="1:15" hidden="1" x14ac:dyDescent="0.35">
      <c r="A2284" t="s">
        <v>30</v>
      </c>
      <c r="B2284">
        <v>2022</v>
      </c>
      <c r="C2284" t="s">
        <v>35</v>
      </c>
      <c r="D2284" s="29">
        <v>44593</v>
      </c>
      <c r="E2284" t="s">
        <v>17</v>
      </c>
      <c r="F2284">
        <v>518.79999999999995</v>
      </c>
      <c r="G2284">
        <v>166.7</v>
      </c>
      <c r="H2284">
        <v>515.20000000000005</v>
      </c>
      <c r="I2284">
        <v>166.4</v>
      </c>
      <c r="J2284">
        <v>0.69875776397513756</v>
      </c>
      <c r="K2284">
        <v>0.18028846153845129</v>
      </c>
      <c r="L2284" t="s">
        <v>130</v>
      </c>
      <c r="M2284" t="s">
        <v>110</v>
      </c>
      <c r="N2284">
        <v>2</v>
      </c>
      <c r="O2284" t="s">
        <v>126</v>
      </c>
    </row>
    <row r="2285" spans="1:15" hidden="1" x14ac:dyDescent="0.35">
      <c r="A2285" t="s">
        <v>30</v>
      </c>
      <c r="B2285">
        <v>2022</v>
      </c>
      <c r="C2285" t="s">
        <v>35</v>
      </c>
      <c r="D2285" s="29">
        <v>44593</v>
      </c>
      <c r="E2285" t="s">
        <v>82</v>
      </c>
      <c r="F2285">
        <v>497</v>
      </c>
      <c r="G2285">
        <v>166.7</v>
      </c>
      <c r="H2285">
        <v>495.20000000000005</v>
      </c>
      <c r="I2285">
        <v>166.4</v>
      </c>
      <c r="J2285">
        <v>0.36348949919223633</v>
      </c>
      <c r="K2285">
        <v>0.18028846153845129</v>
      </c>
      <c r="L2285" t="s">
        <v>130</v>
      </c>
      <c r="M2285" t="s">
        <v>110</v>
      </c>
      <c r="N2285">
        <v>2</v>
      </c>
      <c r="O2285" t="s">
        <v>126</v>
      </c>
    </row>
    <row r="2286" spans="1:15" hidden="1" x14ac:dyDescent="0.35">
      <c r="A2286" t="s">
        <v>30</v>
      </c>
      <c r="B2286">
        <v>2022</v>
      </c>
      <c r="C2286" t="s">
        <v>35</v>
      </c>
      <c r="D2286" s="29">
        <v>44593</v>
      </c>
      <c r="E2286" t="s">
        <v>83</v>
      </c>
      <c r="F2286">
        <v>692</v>
      </c>
      <c r="G2286">
        <v>166.7</v>
      </c>
      <c r="H2286">
        <v>688.59999999999991</v>
      </c>
      <c r="I2286">
        <v>166.4</v>
      </c>
      <c r="J2286">
        <v>0.49375544583213649</v>
      </c>
      <c r="K2286">
        <v>0.18028846153845129</v>
      </c>
      <c r="L2286" t="s">
        <v>130</v>
      </c>
      <c r="M2286" t="s">
        <v>110</v>
      </c>
      <c r="N2286">
        <v>2</v>
      </c>
      <c r="O2286" t="s">
        <v>126</v>
      </c>
    </row>
    <row r="2287" spans="1:15" hidden="1" x14ac:dyDescent="0.35">
      <c r="A2287" t="s">
        <v>30</v>
      </c>
      <c r="B2287">
        <v>2022</v>
      </c>
      <c r="C2287" t="s">
        <v>35</v>
      </c>
      <c r="D2287" s="29">
        <v>44593</v>
      </c>
      <c r="E2287" t="s">
        <v>84</v>
      </c>
      <c r="F2287">
        <v>333</v>
      </c>
      <c r="G2287">
        <v>166.7</v>
      </c>
      <c r="H2287">
        <v>331.5</v>
      </c>
      <c r="I2287">
        <v>166.4</v>
      </c>
      <c r="J2287">
        <v>0.45248868778280549</v>
      </c>
      <c r="K2287">
        <v>0.18028846153845129</v>
      </c>
      <c r="L2287" t="s">
        <v>130</v>
      </c>
      <c r="M2287" t="s">
        <v>110</v>
      </c>
      <c r="N2287">
        <v>2</v>
      </c>
      <c r="O2287" t="s">
        <v>126</v>
      </c>
    </row>
    <row r="2288" spans="1:15" hidden="1" x14ac:dyDescent="0.35">
      <c r="A2288" t="s">
        <v>30</v>
      </c>
      <c r="B2288">
        <v>2022</v>
      </c>
      <c r="C2288" t="s">
        <v>35</v>
      </c>
      <c r="D2288" s="29">
        <v>44593</v>
      </c>
      <c r="E2288" t="s">
        <v>21</v>
      </c>
      <c r="F2288">
        <v>167.4</v>
      </c>
      <c r="G2288">
        <v>166.7</v>
      </c>
      <c r="H2288">
        <v>165.8</v>
      </c>
      <c r="I2288">
        <v>166.4</v>
      </c>
      <c r="J2288">
        <v>0.96501809408926065</v>
      </c>
      <c r="K2288">
        <v>0.18028846153845129</v>
      </c>
      <c r="L2288" t="s">
        <v>130</v>
      </c>
      <c r="M2288" t="s">
        <v>110</v>
      </c>
      <c r="N2288">
        <v>2</v>
      </c>
      <c r="O2288" t="s">
        <v>126</v>
      </c>
    </row>
    <row r="2289" spans="1:15" hidden="1" x14ac:dyDescent="0.35">
      <c r="A2289" t="s">
        <v>30</v>
      </c>
      <c r="B2289">
        <v>2022</v>
      </c>
      <c r="C2289" t="s">
        <v>35</v>
      </c>
      <c r="D2289" s="29">
        <v>44593</v>
      </c>
      <c r="E2289" t="s">
        <v>23</v>
      </c>
      <c r="F2289">
        <v>175.3</v>
      </c>
      <c r="G2289">
        <v>166.7</v>
      </c>
      <c r="H2289">
        <v>174.7</v>
      </c>
      <c r="I2289">
        <v>166.4</v>
      </c>
      <c r="J2289">
        <v>0.34344590726961804</v>
      </c>
      <c r="K2289">
        <v>0.18028846153845129</v>
      </c>
      <c r="L2289" t="s">
        <v>130</v>
      </c>
      <c r="M2289" t="s">
        <v>110</v>
      </c>
      <c r="N2289">
        <v>2</v>
      </c>
      <c r="O2289" t="s">
        <v>126</v>
      </c>
    </row>
    <row r="2290" spans="1:15" hidden="1" x14ac:dyDescent="0.35">
      <c r="A2290" t="s">
        <v>30</v>
      </c>
      <c r="B2290">
        <v>2022</v>
      </c>
      <c r="C2290" t="s">
        <v>35</v>
      </c>
      <c r="D2290" s="29">
        <v>44593</v>
      </c>
      <c r="E2290" t="s">
        <v>75</v>
      </c>
      <c r="F2290">
        <v>1979.9</v>
      </c>
      <c r="G2290">
        <v>166.7</v>
      </c>
      <c r="H2290">
        <v>1983.1999999999998</v>
      </c>
      <c r="I2290">
        <v>166.4</v>
      </c>
      <c r="J2290">
        <v>-0.16639774102459295</v>
      </c>
      <c r="K2290">
        <v>0.18028846153845129</v>
      </c>
      <c r="L2290" t="s">
        <v>130</v>
      </c>
      <c r="M2290" t="s">
        <v>110</v>
      </c>
      <c r="N2290">
        <v>2</v>
      </c>
      <c r="O2290" t="s">
        <v>126</v>
      </c>
    </row>
    <row r="2291" spans="1:15" hidden="1" x14ac:dyDescent="0.35">
      <c r="A2291" t="s">
        <v>34</v>
      </c>
      <c r="B2291">
        <v>2022</v>
      </c>
      <c r="C2291" t="s">
        <v>36</v>
      </c>
      <c r="D2291" s="29">
        <v>44621</v>
      </c>
      <c r="E2291" t="s">
        <v>23</v>
      </c>
      <c r="F2291">
        <v>173</v>
      </c>
      <c r="G2291">
        <v>167.7</v>
      </c>
      <c r="H2291">
        <v>172.2</v>
      </c>
      <c r="I2291">
        <v>166.1</v>
      </c>
      <c r="J2291">
        <v>0.46457607433217851</v>
      </c>
      <c r="K2291">
        <v>0.96327513546056243</v>
      </c>
      <c r="L2291" t="s">
        <v>130</v>
      </c>
      <c r="M2291" t="s">
        <v>110</v>
      </c>
      <c r="N2291">
        <v>3</v>
      </c>
      <c r="O2291" t="s">
        <v>111</v>
      </c>
    </row>
    <row r="2292" spans="1:15" hidden="1" x14ac:dyDescent="0.35">
      <c r="A2292" t="s">
        <v>34</v>
      </c>
      <c r="B2292">
        <v>2022</v>
      </c>
      <c r="C2292" t="s">
        <v>36</v>
      </c>
      <c r="D2292" s="29">
        <v>44621</v>
      </c>
      <c r="E2292" t="s">
        <v>21</v>
      </c>
      <c r="F2292">
        <v>167.2</v>
      </c>
      <c r="G2292">
        <v>167.7</v>
      </c>
      <c r="H2292">
        <v>165.7</v>
      </c>
      <c r="I2292">
        <v>166.1</v>
      </c>
      <c r="J2292">
        <v>0.9052504526252263</v>
      </c>
      <c r="K2292">
        <v>0.96327513546056243</v>
      </c>
      <c r="L2292" t="s">
        <v>130</v>
      </c>
      <c r="M2292" t="s">
        <v>110</v>
      </c>
      <c r="N2292">
        <v>3</v>
      </c>
      <c r="O2292" t="s">
        <v>111</v>
      </c>
    </row>
    <row r="2293" spans="1:15" hidden="1" x14ac:dyDescent="0.35">
      <c r="A2293" t="s">
        <v>34</v>
      </c>
      <c r="B2293">
        <v>2022</v>
      </c>
      <c r="C2293" t="s">
        <v>36</v>
      </c>
      <c r="D2293" s="29">
        <v>44621</v>
      </c>
      <c r="E2293" t="s">
        <v>84</v>
      </c>
      <c r="F2293">
        <v>327.39999999999998</v>
      </c>
      <c r="G2293">
        <v>167.7</v>
      </c>
      <c r="H2293">
        <v>325.3</v>
      </c>
      <c r="I2293">
        <v>166.1</v>
      </c>
      <c r="J2293">
        <v>0.64555794651090248</v>
      </c>
      <c r="K2293">
        <v>0.96327513546056243</v>
      </c>
      <c r="L2293" t="s">
        <v>130</v>
      </c>
      <c r="M2293" t="s">
        <v>110</v>
      </c>
      <c r="N2293">
        <v>3</v>
      </c>
      <c r="O2293" t="s">
        <v>111</v>
      </c>
    </row>
    <row r="2294" spans="1:15" hidden="1" x14ac:dyDescent="0.35">
      <c r="A2294" t="s">
        <v>34</v>
      </c>
      <c r="B2294">
        <v>2022</v>
      </c>
      <c r="C2294" t="s">
        <v>36</v>
      </c>
      <c r="D2294" s="29">
        <v>44621</v>
      </c>
      <c r="E2294" t="s">
        <v>83</v>
      </c>
      <c r="F2294">
        <v>689.5</v>
      </c>
      <c r="G2294">
        <v>167.7</v>
      </c>
      <c r="H2294">
        <v>684</v>
      </c>
      <c r="I2294">
        <v>166.1</v>
      </c>
      <c r="J2294">
        <v>0.80409356725146197</v>
      </c>
      <c r="K2294">
        <v>0.96327513546056243</v>
      </c>
      <c r="L2294" t="s">
        <v>130</v>
      </c>
      <c r="M2294" t="s">
        <v>110</v>
      </c>
      <c r="N2294">
        <v>3</v>
      </c>
      <c r="O2294" t="s">
        <v>111</v>
      </c>
    </row>
    <row r="2295" spans="1:15" hidden="1" x14ac:dyDescent="0.35">
      <c r="A2295" t="s">
        <v>34</v>
      </c>
      <c r="B2295">
        <v>2022</v>
      </c>
      <c r="C2295" t="s">
        <v>36</v>
      </c>
      <c r="D2295" s="29">
        <v>44621</v>
      </c>
      <c r="E2295" t="s">
        <v>82</v>
      </c>
      <c r="F2295">
        <v>489.20000000000005</v>
      </c>
      <c r="G2295">
        <v>167.7</v>
      </c>
      <c r="H2295">
        <v>487.79999999999995</v>
      </c>
      <c r="I2295">
        <v>166.1</v>
      </c>
      <c r="J2295">
        <v>0.28700287002871894</v>
      </c>
      <c r="K2295">
        <v>0.96327513546056243</v>
      </c>
      <c r="L2295" t="s">
        <v>130</v>
      </c>
      <c r="M2295" t="s">
        <v>110</v>
      </c>
      <c r="N2295">
        <v>3</v>
      </c>
      <c r="O2295" t="s">
        <v>111</v>
      </c>
    </row>
    <row r="2296" spans="1:15" hidden="1" x14ac:dyDescent="0.35">
      <c r="A2296" t="s">
        <v>34</v>
      </c>
      <c r="B2296">
        <v>2022</v>
      </c>
      <c r="C2296" t="s">
        <v>36</v>
      </c>
      <c r="D2296" s="29">
        <v>44621</v>
      </c>
      <c r="E2296" t="s">
        <v>17</v>
      </c>
      <c r="F2296">
        <v>507.79999999999995</v>
      </c>
      <c r="G2296">
        <v>167.7</v>
      </c>
      <c r="H2296">
        <v>502.80000000000007</v>
      </c>
      <c r="I2296">
        <v>166.1</v>
      </c>
      <c r="J2296">
        <v>0.99443118536195019</v>
      </c>
      <c r="K2296">
        <v>0.96327513546056243</v>
      </c>
      <c r="L2296" t="s">
        <v>130</v>
      </c>
      <c r="M2296" t="s">
        <v>110</v>
      </c>
      <c r="N2296">
        <v>3</v>
      </c>
      <c r="O2296" t="s">
        <v>111</v>
      </c>
    </row>
    <row r="2297" spans="1:15" hidden="1" x14ac:dyDescent="0.35">
      <c r="A2297" t="s">
        <v>34</v>
      </c>
      <c r="B2297">
        <v>2022</v>
      </c>
      <c r="C2297" t="s">
        <v>36</v>
      </c>
      <c r="D2297" s="29">
        <v>44621</v>
      </c>
      <c r="E2297" t="s">
        <v>75</v>
      </c>
      <c r="F2297">
        <v>2018.9000000000003</v>
      </c>
      <c r="G2297">
        <v>167.7</v>
      </c>
      <c r="H2297">
        <v>1996.5000000000002</v>
      </c>
      <c r="I2297">
        <v>166.1</v>
      </c>
      <c r="J2297">
        <v>1.1219634360130273</v>
      </c>
      <c r="K2297">
        <v>0.96327513546056243</v>
      </c>
      <c r="L2297" t="s">
        <v>130</v>
      </c>
      <c r="M2297" t="s">
        <v>110</v>
      </c>
      <c r="N2297">
        <v>3</v>
      </c>
      <c r="O2297" t="s">
        <v>111</v>
      </c>
    </row>
    <row r="2298" spans="1:15" hidden="1" x14ac:dyDescent="0.35">
      <c r="A2298" t="s">
        <v>33</v>
      </c>
      <c r="B2298">
        <v>2022</v>
      </c>
      <c r="C2298" t="s">
        <v>36</v>
      </c>
      <c r="D2298" s="29">
        <v>44621</v>
      </c>
      <c r="E2298" t="s">
        <v>17</v>
      </c>
      <c r="F2298">
        <v>484.6</v>
      </c>
      <c r="G2298">
        <v>166.5</v>
      </c>
      <c r="H2298">
        <v>479.5</v>
      </c>
      <c r="I2298">
        <v>165.5</v>
      </c>
      <c r="J2298">
        <v>1.0636079249217982</v>
      </c>
      <c r="K2298">
        <v>0.60422960725075525</v>
      </c>
      <c r="L2298" t="s">
        <v>130</v>
      </c>
      <c r="M2298" t="s">
        <v>110</v>
      </c>
      <c r="N2298">
        <v>3</v>
      </c>
      <c r="O2298" t="s">
        <v>111</v>
      </c>
    </row>
    <row r="2299" spans="1:15" hidden="1" x14ac:dyDescent="0.35">
      <c r="A2299" t="s">
        <v>33</v>
      </c>
      <c r="B2299">
        <v>2022</v>
      </c>
      <c r="C2299" t="s">
        <v>36</v>
      </c>
      <c r="D2299" s="29">
        <v>44621</v>
      </c>
      <c r="E2299" t="s">
        <v>82</v>
      </c>
      <c r="F2299">
        <v>482.2</v>
      </c>
      <c r="G2299">
        <v>166.5</v>
      </c>
      <c r="H2299">
        <v>480.6</v>
      </c>
      <c r="I2299">
        <v>165.5</v>
      </c>
      <c r="J2299">
        <v>0.33291718684976401</v>
      </c>
      <c r="K2299">
        <v>0.60422960725075525</v>
      </c>
      <c r="L2299" t="s">
        <v>130</v>
      </c>
      <c r="M2299" t="s">
        <v>110</v>
      </c>
      <c r="N2299">
        <v>3</v>
      </c>
      <c r="O2299" t="s">
        <v>111</v>
      </c>
    </row>
    <row r="2300" spans="1:15" hidden="1" x14ac:dyDescent="0.35">
      <c r="A2300" t="s">
        <v>33</v>
      </c>
      <c r="B2300">
        <v>2022</v>
      </c>
      <c r="C2300" t="s">
        <v>36</v>
      </c>
      <c r="D2300" s="29">
        <v>44621</v>
      </c>
      <c r="E2300" t="s">
        <v>83</v>
      </c>
      <c r="F2300">
        <v>682.2</v>
      </c>
      <c r="G2300">
        <v>166.5</v>
      </c>
      <c r="H2300">
        <v>676.90000000000009</v>
      </c>
      <c r="I2300">
        <v>165.5</v>
      </c>
      <c r="J2300">
        <v>0.78298123799674313</v>
      </c>
      <c r="K2300">
        <v>0.60422960725075525</v>
      </c>
      <c r="L2300" t="s">
        <v>130</v>
      </c>
      <c r="M2300" t="s">
        <v>110</v>
      </c>
      <c r="N2300">
        <v>3</v>
      </c>
      <c r="O2300" t="s">
        <v>111</v>
      </c>
    </row>
    <row r="2301" spans="1:15" hidden="1" x14ac:dyDescent="0.35">
      <c r="A2301" t="s">
        <v>33</v>
      </c>
      <c r="B2301">
        <v>2022</v>
      </c>
      <c r="C2301" t="s">
        <v>36</v>
      </c>
      <c r="D2301" s="29">
        <v>44621</v>
      </c>
      <c r="E2301" t="s">
        <v>84</v>
      </c>
      <c r="F2301">
        <v>319.2</v>
      </c>
      <c r="G2301">
        <v>166.5</v>
      </c>
      <c r="H2301">
        <v>316.8</v>
      </c>
      <c r="I2301">
        <v>165.5</v>
      </c>
      <c r="J2301">
        <v>0.75757575757575035</v>
      </c>
      <c r="K2301">
        <v>0.60422960725075525</v>
      </c>
      <c r="L2301" t="s">
        <v>130</v>
      </c>
      <c r="M2301" t="s">
        <v>110</v>
      </c>
      <c r="N2301">
        <v>3</v>
      </c>
      <c r="O2301" t="s">
        <v>111</v>
      </c>
    </row>
    <row r="2302" spans="1:15" hidden="1" x14ac:dyDescent="0.35">
      <c r="A2302" t="s">
        <v>33</v>
      </c>
      <c r="B2302">
        <v>2022</v>
      </c>
      <c r="C2302" t="s">
        <v>36</v>
      </c>
      <c r="D2302" s="29">
        <v>44621</v>
      </c>
      <c r="E2302" t="s">
        <v>21</v>
      </c>
      <c r="F2302">
        <v>164.5</v>
      </c>
      <c r="G2302">
        <v>166.5</v>
      </c>
      <c r="H2302">
        <v>163</v>
      </c>
      <c r="I2302">
        <v>165.5</v>
      </c>
      <c r="J2302">
        <v>0.92024539877300615</v>
      </c>
      <c r="K2302">
        <v>0.60422960725075525</v>
      </c>
      <c r="L2302" t="s">
        <v>130</v>
      </c>
      <c r="M2302" t="s">
        <v>110</v>
      </c>
      <c r="N2302">
        <v>3</v>
      </c>
      <c r="O2302" t="s">
        <v>111</v>
      </c>
    </row>
    <row r="2303" spans="1:15" hidden="1" x14ac:dyDescent="0.35">
      <c r="A2303" t="s">
        <v>33</v>
      </c>
      <c r="B2303">
        <v>2022</v>
      </c>
      <c r="C2303" t="s">
        <v>36</v>
      </c>
      <c r="D2303" s="29">
        <v>44621</v>
      </c>
      <c r="E2303" t="s">
        <v>23</v>
      </c>
      <c r="F2303">
        <v>168.2</v>
      </c>
      <c r="G2303">
        <v>166.5</v>
      </c>
      <c r="H2303">
        <v>167.2</v>
      </c>
      <c r="I2303">
        <v>165.5</v>
      </c>
      <c r="J2303">
        <v>0.59808612440191389</v>
      </c>
      <c r="K2303">
        <v>0.60422960725075525</v>
      </c>
      <c r="L2303" t="s">
        <v>130</v>
      </c>
      <c r="M2303" t="s">
        <v>110</v>
      </c>
      <c r="N2303">
        <v>3</v>
      </c>
      <c r="O2303" t="s">
        <v>111</v>
      </c>
    </row>
    <row r="2304" spans="1:15" hidden="1" x14ac:dyDescent="0.35">
      <c r="A2304" t="s">
        <v>33</v>
      </c>
      <c r="B2304">
        <v>2022</v>
      </c>
      <c r="C2304" t="s">
        <v>36</v>
      </c>
      <c r="D2304" s="29">
        <v>44621</v>
      </c>
      <c r="E2304" t="s">
        <v>75</v>
      </c>
      <c r="F2304">
        <v>2039.2000000000003</v>
      </c>
      <c r="G2304">
        <v>166.5</v>
      </c>
      <c r="H2304">
        <v>2026.8</v>
      </c>
      <c r="I2304">
        <v>165.5</v>
      </c>
      <c r="J2304">
        <v>0.61180185514112484</v>
      </c>
      <c r="K2304">
        <v>0.60422960725075525</v>
      </c>
      <c r="L2304" t="s">
        <v>130</v>
      </c>
      <c r="M2304" t="s">
        <v>110</v>
      </c>
      <c r="N2304">
        <v>3</v>
      </c>
      <c r="O2304" t="s">
        <v>111</v>
      </c>
    </row>
    <row r="2305" spans="1:15" hidden="1" x14ac:dyDescent="0.35">
      <c r="A2305" t="s">
        <v>30</v>
      </c>
      <c r="B2305">
        <v>2022</v>
      </c>
      <c r="C2305" t="s">
        <v>36</v>
      </c>
      <c r="D2305" s="29">
        <v>44621</v>
      </c>
      <c r="E2305" t="s">
        <v>17</v>
      </c>
      <c r="F2305">
        <v>523.70000000000005</v>
      </c>
      <c r="G2305">
        <v>168.7</v>
      </c>
      <c r="H2305">
        <v>518.79999999999995</v>
      </c>
      <c r="I2305">
        <v>166.7</v>
      </c>
      <c r="J2305">
        <v>0.94448727833463597</v>
      </c>
      <c r="K2305">
        <v>1.199760047990402</v>
      </c>
      <c r="L2305" t="s">
        <v>130</v>
      </c>
      <c r="M2305" t="s">
        <v>110</v>
      </c>
      <c r="N2305">
        <v>3</v>
      </c>
      <c r="O2305" t="s">
        <v>111</v>
      </c>
    </row>
    <row r="2306" spans="1:15" hidden="1" x14ac:dyDescent="0.35">
      <c r="A2306" t="s">
        <v>30</v>
      </c>
      <c r="B2306">
        <v>2022</v>
      </c>
      <c r="C2306" t="s">
        <v>36</v>
      </c>
      <c r="D2306" s="29">
        <v>44621</v>
      </c>
      <c r="E2306" t="s">
        <v>82</v>
      </c>
      <c r="F2306">
        <v>497.9</v>
      </c>
      <c r="G2306">
        <v>168.7</v>
      </c>
      <c r="H2306">
        <v>497</v>
      </c>
      <c r="I2306">
        <v>166.7</v>
      </c>
      <c r="J2306">
        <v>0.18108651911468357</v>
      </c>
      <c r="K2306">
        <v>1.199760047990402</v>
      </c>
      <c r="L2306" t="s">
        <v>130</v>
      </c>
      <c r="M2306" t="s">
        <v>110</v>
      </c>
      <c r="N2306">
        <v>3</v>
      </c>
      <c r="O2306" t="s">
        <v>111</v>
      </c>
    </row>
    <row r="2307" spans="1:15" hidden="1" x14ac:dyDescent="0.35">
      <c r="A2307" t="s">
        <v>30</v>
      </c>
      <c r="B2307">
        <v>2022</v>
      </c>
      <c r="C2307" t="s">
        <v>36</v>
      </c>
      <c r="D2307" s="29">
        <v>44621</v>
      </c>
      <c r="E2307" t="s">
        <v>83</v>
      </c>
      <c r="F2307">
        <v>697.5</v>
      </c>
      <c r="G2307">
        <v>168.7</v>
      </c>
      <c r="H2307">
        <v>692</v>
      </c>
      <c r="I2307">
        <v>166.7</v>
      </c>
      <c r="J2307">
        <v>0.79479768786127158</v>
      </c>
      <c r="K2307">
        <v>1.199760047990402</v>
      </c>
      <c r="L2307" t="s">
        <v>130</v>
      </c>
      <c r="M2307" t="s">
        <v>110</v>
      </c>
      <c r="N2307">
        <v>3</v>
      </c>
      <c r="O2307" t="s">
        <v>111</v>
      </c>
    </row>
    <row r="2308" spans="1:15" hidden="1" x14ac:dyDescent="0.35">
      <c r="A2308" t="s">
        <v>30</v>
      </c>
      <c r="B2308">
        <v>2022</v>
      </c>
      <c r="C2308" t="s">
        <v>36</v>
      </c>
      <c r="D2308" s="29">
        <v>44621</v>
      </c>
      <c r="E2308" t="s">
        <v>84</v>
      </c>
      <c r="F2308">
        <v>334.8</v>
      </c>
      <c r="G2308">
        <v>168.7</v>
      </c>
      <c r="H2308">
        <v>333</v>
      </c>
      <c r="I2308">
        <v>166.7</v>
      </c>
      <c r="J2308">
        <v>0.5405405405405439</v>
      </c>
      <c r="K2308">
        <v>1.199760047990402</v>
      </c>
      <c r="L2308" t="s">
        <v>130</v>
      </c>
      <c r="M2308" t="s">
        <v>110</v>
      </c>
      <c r="N2308">
        <v>3</v>
      </c>
      <c r="O2308" t="s">
        <v>111</v>
      </c>
    </row>
    <row r="2309" spans="1:15" hidden="1" x14ac:dyDescent="0.35">
      <c r="A2309" t="s">
        <v>30</v>
      </c>
      <c r="B2309">
        <v>2022</v>
      </c>
      <c r="C2309" t="s">
        <v>36</v>
      </c>
      <c r="D2309" s="29">
        <v>44621</v>
      </c>
      <c r="E2309" t="s">
        <v>21</v>
      </c>
      <c r="F2309">
        <v>168.9</v>
      </c>
      <c r="G2309">
        <v>168.7</v>
      </c>
      <c r="H2309">
        <v>167.4</v>
      </c>
      <c r="I2309">
        <v>166.7</v>
      </c>
      <c r="J2309">
        <v>0.8960573476702508</v>
      </c>
      <c r="K2309">
        <v>1.199760047990402</v>
      </c>
      <c r="L2309" t="s">
        <v>130</v>
      </c>
      <c r="M2309" t="s">
        <v>110</v>
      </c>
      <c r="N2309">
        <v>3</v>
      </c>
      <c r="O2309" t="s">
        <v>111</v>
      </c>
    </row>
    <row r="2310" spans="1:15" hidden="1" x14ac:dyDescent="0.35">
      <c r="A2310" t="s">
        <v>30</v>
      </c>
      <c r="B2310">
        <v>2022</v>
      </c>
      <c r="C2310" t="s">
        <v>36</v>
      </c>
      <c r="D2310" s="29">
        <v>44621</v>
      </c>
      <c r="E2310" t="s">
        <v>23</v>
      </c>
      <c r="F2310">
        <v>176</v>
      </c>
      <c r="G2310">
        <v>168.7</v>
      </c>
      <c r="H2310">
        <v>175.3</v>
      </c>
      <c r="I2310">
        <v>166.7</v>
      </c>
      <c r="J2310">
        <v>0.39931545921277156</v>
      </c>
      <c r="K2310">
        <v>1.199760047990402</v>
      </c>
      <c r="L2310" t="s">
        <v>130</v>
      </c>
      <c r="M2310" t="s">
        <v>110</v>
      </c>
      <c r="N2310">
        <v>3</v>
      </c>
      <c r="O2310" t="s">
        <v>111</v>
      </c>
    </row>
    <row r="2311" spans="1:15" hidden="1" x14ac:dyDescent="0.35">
      <c r="A2311" t="s">
        <v>30</v>
      </c>
      <c r="B2311">
        <v>2022</v>
      </c>
      <c r="C2311" t="s">
        <v>36</v>
      </c>
      <c r="D2311" s="29">
        <v>44621</v>
      </c>
      <c r="E2311" t="s">
        <v>75</v>
      </c>
      <c r="F2311">
        <v>2007.9</v>
      </c>
      <c r="G2311">
        <v>168.7</v>
      </c>
      <c r="H2311">
        <v>1979.9</v>
      </c>
      <c r="I2311">
        <v>166.7</v>
      </c>
      <c r="J2311">
        <v>1.4142128390322743</v>
      </c>
      <c r="K2311">
        <v>1.199760047990402</v>
      </c>
      <c r="L2311" t="s">
        <v>130</v>
      </c>
      <c r="M2311" t="s">
        <v>110</v>
      </c>
      <c r="N2311">
        <v>3</v>
      </c>
      <c r="O2311" t="s">
        <v>111</v>
      </c>
    </row>
    <row r="2312" spans="1:15" hidden="1" x14ac:dyDescent="0.35">
      <c r="A2312" t="s">
        <v>34</v>
      </c>
      <c r="B2312">
        <v>2022</v>
      </c>
      <c r="C2312" t="s">
        <v>37</v>
      </c>
      <c r="D2312" s="29">
        <v>44652</v>
      </c>
      <c r="E2312" t="s">
        <v>23</v>
      </c>
      <c r="F2312">
        <v>174</v>
      </c>
      <c r="G2312">
        <v>170.1</v>
      </c>
      <c r="H2312">
        <v>173</v>
      </c>
      <c r="I2312">
        <v>167.7</v>
      </c>
      <c r="J2312">
        <v>0.57803468208092479</v>
      </c>
      <c r="K2312">
        <v>1.4311270125223647</v>
      </c>
      <c r="L2312" t="s">
        <v>130</v>
      </c>
      <c r="M2312" t="s">
        <v>124</v>
      </c>
      <c r="N2312">
        <v>4</v>
      </c>
      <c r="O2312" t="s">
        <v>132</v>
      </c>
    </row>
    <row r="2313" spans="1:15" hidden="1" x14ac:dyDescent="0.35">
      <c r="A2313" t="s">
        <v>34</v>
      </c>
      <c r="B2313">
        <v>2022</v>
      </c>
      <c r="C2313" t="s">
        <v>37</v>
      </c>
      <c r="D2313" s="29">
        <v>44652</v>
      </c>
      <c r="E2313" t="s">
        <v>21</v>
      </c>
      <c r="F2313">
        <v>172.2</v>
      </c>
      <c r="G2313">
        <v>170.1</v>
      </c>
      <c r="H2313">
        <v>167.2</v>
      </c>
      <c r="I2313">
        <v>167.7</v>
      </c>
      <c r="J2313">
        <v>2.9904306220095696</v>
      </c>
      <c r="K2313">
        <v>1.4311270125223647</v>
      </c>
      <c r="L2313" t="s">
        <v>130</v>
      </c>
      <c r="M2313" t="s">
        <v>124</v>
      </c>
      <c r="N2313">
        <v>4</v>
      </c>
      <c r="O2313" t="s">
        <v>132</v>
      </c>
    </row>
    <row r="2314" spans="1:15" hidden="1" x14ac:dyDescent="0.35">
      <c r="A2314" t="s">
        <v>34</v>
      </c>
      <c r="B2314">
        <v>2022</v>
      </c>
      <c r="C2314" t="s">
        <v>37</v>
      </c>
      <c r="D2314" s="29">
        <v>44652</v>
      </c>
      <c r="E2314" t="s">
        <v>84</v>
      </c>
      <c r="F2314">
        <v>330.8</v>
      </c>
      <c r="G2314">
        <v>170.1</v>
      </c>
      <c r="H2314">
        <v>327.39999999999998</v>
      </c>
      <c r="I2314">
        <v>167.7</v>
      </c>
      <c r="J2314">
        <v>1.0384850335980558</v>
      </c>
      <c r="K2314">
        <v>1.4311270125223647</v>
      </c>
      <c r="L2314" t="s">
        <v>130</v>
      </c>
      <c r="M2314" t="s">
        <v>124</v>
      </c>
      <c r="N2314">
        <v>4</v>
      </c>
      <c r="O2314" t="s">
        <v>132</v>
      </c>
    </row>
    <row r="2315" spans="1:15" hidden="1" x14ac:dyDescent="0.35">
      <c r="A2315" t="s">
        <v>34</v>
      </c>
      <c r="B2315">
        <v>2022</v>
      </c>
      <c r="C2315" t="s">
        <v>37</v>
      </c>
      <c r="D2315" s="29">
        <v>44652</v>
      </c>
      <c r="E2315" t="s">
        <v>83</v>
      </c>
      <c r="F2315">
        <v>693.3</v>
      </c>
      <c r="G2315">
        <v>170.1</v>
      </c>
      <c r="H2315">
        <v>689.5</v>
      </c>
      <c r="I2315">
        <v>167.7</v>
      </c>
      <c r="J2315">
        <v>0.551124002900646</v>
      </c>
      <c r="K2315">
        <v>1.4311270125223647</v>
      </c>
      <c r="L2315" t="s">
        <v>130</v>
      </c>
      <c r="M2315" t="s">
        <v>124</v>
      </c>
      <c r="N2315">
        <v>4</v>
      </c>
      <c r="O2315" t="s">
        <v>132</v>
      </c>
    </row>
    <row r="2316" spans="1:15" hidden="1" x14ac:dyDescent="0.35">
      <c r="A2316" t="s">
        <v>34</v>
      </c>
      <c r="B2316">
        <v>2022</v>
      </c>
      <c r="C2316" t="s">
        <v>37</v>
      </c>
      <c r="D2316" s="29">
        <v>44652</v>
      </c>
      <c r="E2316" t="s">
        <v>82</v>
      </c>
      <c r="F2316">
        <v>496.5</v>
      </c>
      <c r="G2316">
        <v>170.1</v>
      </c>
      <c r="H2316">
        <v>489.20000000000005</v>
      </c>
      <c r="I2316">
        <v>167.7</v>
      </c>
      <c r="J2316">
        <v>1.4922322158626233</v>
      </c>
      <c r="K2316">
        <v>1.4311270125223647</v>
      </c>
      <c r="L2316" t="s">
        <v>130</v>
      </c>
      <c r="M2316" t="s">
        <v>124</v>
      </c>
      <c r="N2316">
        <v>4</v>
      </c>
      <c r="O2316" t="s">
        <v>132</v>
      </c>
    </row>
    <row r="2317" spans="1:15" hidden="1" x14ac:dyDescent="0.35">
      <c r="A2317" t="s">
        <v>34</v>
      </c>
      <c r="B2317">
        <v>2022</v>
      </c>
      <c r="C2317" t="s">
        <v>37</v>
      </c>
      <c r="D2317" s="29">
        <v>44652</v>
      </c>
      <c r="E2317" t="s">
        <v>17</v>
      </c>
      <c r="F2317">
        <v>513.20000000000005</v>
      </c>
      <c r="G2317">
        <v>170.1</v>
      </c>
      <c r="H2317">
        <v>507.79999999999995</v>
      </c>
      <c r="I2317">
        <v>167.7</v>
      </c>
      <c r="J2317">
        <v>1.063410791650274</v>
      </c>
      <c r="K2317">
        <v>1.4311270125223647</v>
      </c>
      <c r="L2317" t="s">
        <v>130</v>
      </c>
      <c r="M2317" t="s">
        <v>124</v>
      </c>
      <c r="N2317">
        <v>4</v>
      </c>
      <c r="O2317" t="s">
        <v>132</v>
      </c>
    </row>
    <row r="2318" spans="1:15" hidden="1" x14ac:dyDescent="0.35">
      <c r="A2318" t="s">
        <v>34</v>
      </c>
      <c r="B2318">
        <v>2022</v>
      </c>
      <c r="C2318" t="s">
        <v>37</v>
      </c>
      <c r="D2318" s="29">
        <v>44652</v>
      </c>
      <c r="E2318" t="s">
        <v>75</v>
      </c>
      <c r="F2318">
        <v>2048.1000000000004</v>
      </c>
      <c r="G2318">
        <v>170.1</v>
      </c>
      <c r="H2318">
        <v>2018.9000000000003</v>
      </c>
      <c r="I2318">
        <v>167.7</v>
      </c>
      <c r="J2318">
        <v>1.4463321610778168</v>
      </c>
      <c r="K2318">
        <v>1.4311270125223647</v>
      </c>
      <c r="L2318" t="s">
        <v>130</v>
      </c>
      <c r="M2318" t="s">
        <v>124</v>
      </c>
      <c r="N2318">
        <v>4</v>
      </c>
      <c r="O2318" t="s">
        <v>132</v>
      </c>
    </row>
    <row r="2319" spans="1:15" hidden="1" x14ac:dyDescent="0.35">
      <c r="A2319" t="s">
        <v>33</v>
      </c>
      <c r="B2319">
        <v>2022</v>
      </c>
      <c r="C2319" t="s">
        <v>37</v>
      </c>
      <c r="D2319" s="29">
        <v>44652</v>
      </c>
      <c r="E2319" t="s">
        <v>17</v>
      </c>
      <c r="F2319">
        <v>489.2</v>
      </c>
      <c r="G2319">
        <v>169.2</v>
      </c>
      <c r="H2319">
        <v>484.6</v>
      </c>
      <c r="I2319">
        <v>166.5</v>
      </c>
      <c r="J2319">
        <v>0.94923648369788816</v>
      </c>
      <c r="K2319">
        <v>1.6216216216216148</v>
      </c>
      <c r="L2319" t="s">
        <v>130</v>
      </c>
      <c r="M2319" t="s">
        <v>124</v>
      </c>
      <c r="N2319">
        <v>4</v>
      </c>
      <c r="O2319" t="s">
        <v>132</v>
      </c>
    </row>
    <row r="2320" spans="1:15" hidden="1" x14ac:dyDescent="0.35">
      <c r="A2320" t="s">
        <v>33</v>
      </c>
      <c r="B2320">
        <v>2022</v>
      </c>
      <c r="C2320" t="s">
        <v>37</v>
      </c>
      <c r="D2320" s="29">
        <v>44652</v>
      </c>
      <c r="E2320" t="s">
        <v>82</v>
      </c>
      <c r="F2320">
        <v>490.3</v>
      </c>
      <c r="G2320">
        <v>169.2</v>
      </c>
      <c r="H2320">
        <v>482.2</v>
      </c>
      <c r="I2320">
        <v>166.5</v>
      </c>
      <c r="J2320">
        <v>1.6798009124844508</v>
      </c>
      <c r="K2320">
        <v>1.6216216216216148</v>
      </c>
      <c r="L2320" t="s">
        <v>130</v>
      </c>
      <c r="M2320" t="s">
        <v>124</v>
      </c>
      <c r="N2320">
        <v>4</v>
      </c>
      <c r="O2320" t="s">
        <v>132</v>
      </c>
    </row>
    <row r="2321" spans="1:15" hidden="1" x14ac:dyDescent="0.35">
      <c r="A2321" t="s">
        <v>33</v>
      </c>
      <c r="B2321">
        <v>2022</v>
      </c>
      <c r="C2321" t="s">
        <v>37</v>
      </c>
      <c r="D2321" s="29">
        <v>44652</v>
      </c>
      <c r="E2321" t="s">
        <v>83</v>
      </c>
      <c r="F2321">
        <v>685.19999999999993</v>
      </c>
      <c r="G2321">
        <v>169.2</v>
      </c>
      <c r="H2321">
        <v>682.2</v>
      </c>
      <c r="I2321">
        <v>166.5</v>
      </c>
      <c r="J2321">
        <v>0.43975373790675554</v>
      </c>
      <c r="K2321">
        <v>1.6216216216216148</v>
      </c>
      <c r="L2321" t="s">
        <v>130</v>
      </c>
      <c r="M2321" t="s">
        <v>124</v>
      </c>
      <c r="N2321">
        <v>4</v>
      </c>
      <c r="O2321" t="s">
        <v>132</v>
      </c>
    </row>
    <row r="2322" spans="1:15" hidden="1" x14ac:dyDescent="0.35">
      <c r="A2322" t="s">
        <v>33</v>
      </c>
      <c r="B2322">
        <v>2022</v>
      </c>
      <c r="C2322" t="s">
        <v>37</v>
      </c>
      <c r="D2322" s="29">
        <v>44652</v>
      </c>
      <c r="E2322" t="s">
        <v>84</v>
      </c>
      <c r="F2322">
        <v>322.89999999999998</v>
      </c>
      <c r="G2322">
        <v>169.2</v>
      </c>
      <c r="H2322">
        <v>319.2</v>
      </c>
      <c r="I2322">
        <v>166.5</v>
      </c>
      <c r="J2322">
        <v>1.1591478696741819</v>
      </c>
      <c r="K2322">
        <v>1.6216216216216148</v>
      </c>
      <c r="L2322" t="s">
        <v>130</v>
      </c>
      <c r="M2322" t="s">
        <v>124</v>
      </c>
      <c r="N2322">
        <v>4</v>
      </c>
      <c r="O2322" t="s">
        <v>132</v>
      </c>
    </row>
    <row r="2323" spans="1:15" hidden="1" x14ac:dyDescent="0.35">
      <c r="A2323" t="s">
        <v>33</v>
      </c>
      <c r="B2323">
        <v>2022</v>
      </c>
      <c r="C2323" t="s">
        <v>37</v>
      </c>
      <c r="D2323" s="29">
        <v>44652</v>
      </c>
      <c r="E2323" t="s">
        <v>21</v>
      </c>
      <c r="F2323">
        <v>170.5</v>
      </c>
      <c r="G2323">
        <v>169.2</v>
      </c>
      <c r="H2323">
        <v>164.5</v>
      </c>
      <c r="I2323">
        <v>166.5</v>
      </c>
      <c r="J2323">
        <v>3.6474164133738598</v>
      </c>
      <c r="K2323">
        <v>1.6216216216216148</v>
      </c>
      <c r="L2323" t="s">
        <v>130</v>
      </c>
      <c r="M2323" t="s">
        <v>124</v>
      </c>
      <c r="N2323">
        <v>4</v>
      </c>
      <c r="O2323" t="s">
        <v>132</v>
      </c>
    </row>
    <row r="2324" spans="1:15" hidden="1" x14ac:dyDescent="0.35">
      <c r="A2324" t="s">
        <v>33</v>
      </c>
      <c r="B2324">
        <v>2022</v>
      </c>
      <c r="C2324" t="s">
        <v>37</v>
      </c>
      <c r="D2324" s="29">
        <v>44652</v>
      </c>
      <c r="E2324" t="s">
        <v>23</v>
      </c>
      <c r="F2324">
        <v>169</v>
      </c>
      <c r="G2324">
        <v>169.2</v>
      </c>
      <c r="H2324">
        <v>168.2</v>
      </c>
      <c r="I2324">
        <v>166.5</v>
      </c>
      <c r="J2324">
        <v>0.47562425683710552</v>
      </c>
      <c r="K2324">
        <v>1.6216216216216148</v>
      </c>
      <c r="L2324" t="s">
        <v>130</v>
      </c>
      <c r="M2324" t="s">
        <v>124</v>
      </c>
      <c r="N2324">
        <v>4</v>
      </c>
      <c r="O2324" t="s">
        <v>132</v>
      </c>
    </row>
    <row r="2325" spans="1:15" hidden="1" x14ac:dyDescent="0.35">
      <c r="A2325" t="s">
        <v>33</v>
      </c>
      <c r="B2325">
        <v>2022</v>
      </c>
      <c r="C2325" t="s">
        <v>37</v>
      </c>
      <c r="D2325" s="29">
        <v>44652</v>
      </c>
      <c r="E2325" t="s">
        <v>75</v>
      </c>
      <c r="F2325">
        <v>2072.9</v>
      </c>
      <c r="G2325">
        <v>169.2</v>
      </c>
      <c r="H2325">
        <v>2039.2000000000003</v>
      </c>
      <c r="I2325">
        <v>166.5</v>
      </c>
      <c r="J2325">
        <v>1.6526088662220388</v>
      </c>
      <c r="K2325">
        <v>1.6216216216216148</v>
      </c>
      <c r="L2325" t="s">
        <v>130</v>
      </c>
      <c r="M2325" t="s">
        <v>124</v>
      </c>
      <c r="N2325">
        <v>4</v>
      </c>
      <c r="O2325" t="s">
        <v>132</v>
      </c>
    </row>
    <row r="2326" spans="1:15" hidden="1" x14ac:dyDescent="0.35">
      <c r="A2326" t="s">
        <v>30</v>
      </c>
      <c r="B2326">
        <v>2022</v>
      </c>
      <c r="C2326" t="s">
        <v>37</v>
      </c>
      <c r="D2326" s="29">
        <v>44652</v>
      </c>
      <c r="E2326" t="s">
        <v>17</v>
      </c>
      <c r="F2326">
        <v>529.70000000000005</v>
      </c>
      <c r="G2326">
        <v>170.8</v>
      </c>
      <c r="H2326">
        <v>523.70000000000005</v>
      </c>
      <c r="I2326">
        <v>168.7</v>
      </c>
      <c r="J2326">
        <v>1.1456940996753866</v>
      </c>
      <c r="K2326">
        <v>1.2448132780083123</v>
      </c>
      <c r="L2326" t="s">
        <v>130</v>
      </c>
      <c r="M2326" t="s">
        <v>124</v>
      </c>
      <c r="N2326">
        <v>4</v>
      </c>
      <c r="O2326" t="s">
        <v>132</v>
      </c>
    </row>
    <row r="2327" spans="1:15" hidden="1" x14ac:dyDescent="0.35">
      <c r="A2327" t="s">
        <v>30</v>
      </c>
      <c r="B2327">
        <v>2022</v>
      </c>
      <c r="C2327" t="s">
        <v>37</v>
      </c>
      <c r="D2327" s="29">
        <v>44652</v>
      </c>
      <c r="E2327" t="s">
        <v>82</v>
      </c>
      <c r="F2327">
        <v>504.1</v>
      </c>
      <c r="G2327">
        <v>170.8</v>
      </c>
      <c r="H2327">
        <v>497.9</v>
      </c>
      <c r="I2327">
        <v>168.7</v>
      </c>
      <c r="J2327">
        <v>1.2452299658566071</v>
      </c>
      <c r="K2327">
        <v>1.2448132780083123</v>
      </c>
      <c r="L2327" t="s">
        <v>130</v>
      </c>
      <c r="M2327" t="s">
        <v>124</v>
      </c>
      <c r="N2327">
        <v>4</v>
      </c>
      <c r="O2327" t="s">
        <v>132</v>
      </c>
    </row>
    <row r="2328" spans="1:15" hidden="1" x14ac:dyDescent="0.35">
      <c r="A2328" t="s">
        <v>30</v>
      </c>
      <c r="B2328">
        <v>2022</v>
      </c>
      <c r="C2328" t="s">
        <v>37</v>
      </c>
      <c r="D2328" s="29">
        <v>44652</v>
      </c>
      <c r="E2328" t="s">
        <v>83</v>
      </c>
      <c r="F2328">
        <v>701.40000000000009</v>
      </c>
      <c r="G2328">
        <v>170.8</v>
      </c>
      <c r="H2328">
        <v>697.5</v>
      </c>
      <c r="I2328">
        <v>168.7</v>
      </c>
      <c r="J2328">
        <v>0.55913978494624961</v>
      </c>
      <c r="K2328">
        <v>1.2448132780083123</v>
      </c>
      <c r="L2328" t="s">
        <v>130</v>
      </c>
      <c r="M2328" t="s">
        <v>124</v>
      </c>
      <c r="N2328">
        <v>4</v>
      </c>
      <c r="O2328" t="s">
        <v>132</v>
      </c>
    </row>
    <row r="2329" spans="1:15" hidden="1" x14ac:dyDescent="0.35">
      <c r="A2329" t="s">
        <v>30</v>
      </c>
      <c r="B2329">
        <v>2022</v>
      </c>
      <c r="C2329" t="s">
        <v>37</v>
      </c>
      <c r="D2329" s="29">
        <v>44652</v>
      </c>
      <c r="E2329" t="s">
        <v>84</v>
      </c>
      <c r="F2329">
        <v>337.9</v>
      </c>
      <c r="G2329">
        <v>170.8</v>
      </c>
      <c r="H2329">
        <v>334.8</v>
      </c>
      <c r="I2329">
        <v>168.7</v>
      </c>
      <c r="J2329">
        <v>0.9259259259259156</v>
      </c>
      <c r="K2329">
        <v>1.2448132780083123</v>
      </c>
      <c r="L2329" t="s">
        <v>130</v>
      </c>
      <c r="M2329" t="s">
        <v>124</v>
      </c>
      <c r="N2329">
        <v>4</v>
      </c>
      <c r="O2329" t="s">
        <v>132</v>
      </c>
    </row>
    <row r="2330" spans="1:15" hidden="1" x14ac:dyDescent="0.35">
      <c r="A2330" t="s">
        <v>30</v>
      </c>
      <c r="B2330">
        <v>2022</v>
      </c>
      <c r="C2330" t="s">
        <v>37</v>
      </c>
      <c r="D2330" s="29">
        <v>44652</v>
      </c>
      <c r="E2330" t="s">
        <v>21</v>
      </c>
      <c r="F2330">
        <v>173.3</v>
      </c>
      <c r="G2330">
        <v>170.8</v>
      </c>
      <c r="H2330">
        <v>168.9</v>
      </c>
      <c r="I2330">
        <v>168.7</v>
      </c>
      <c r="J2330">
        <v>2.6050917702782743</v>
      </c>
      <c r="K2330">
        <v>1.2448132780083123</v>
      </c>
      <c r="L2330" t="s">
        <v>130</v>
      </c>
      <c r="M2330" t="s">
        <v>124</v>
      </c>
      <c r="N2330">
        <v>4</v>
      </c>
      <c r="O2330" t="s">
        <v>132</v>
      </c>
    </row>
    <row r="2331" spans="1:15" hidden="1" x14ac:dyDescent="0.35">
      <c r="A2331" t="s">
        <v>30</v>
      </c>
      <c r="B2331">
        <v>2022</v>
      </c>
      <c r="C2331" t="s">
        <v>37</v>
      </c>
      <c r="D2331" s="29">
        <v>44652</v>
      </c>
      <c r="E2331" t="s">
        <v>23</v>
      </c>
      <c r="F2331">
        <v>177</v>
      </c>
      <c r="G2331">
        <v>170.8</v>
      </c>
      <c r="H2331">
        <v>176</v>
      </c>
      <c r="I2331">
        <v>168.7</v>
      </c>
      <c r="J2331">
        <v>0.56818181818181823</v>
      </c>
      <c r="K2331">
        <v>1.2448132780083123</v>
      </c>
      <c r="L2331" t="s">
        <v>130</v>
      </c>
      <c r="M2331" t="s">
        <v>124</v>
      </c>
      <c r="N2331">
        <v>4</v>
      </c>
      <c r="O2331" t="s">
        <v>132</v>
      </c>
    </row>
    <row r="2332" spans="1:15" hidden="1" x14ac:dyDescent="0.35">
      <c r="A2332" t="s">
        <v>30</v>
      </c>
      <c r="B2332">
        <v>2022</v>
      </c>
      <c r="C2332" t="s">
        <v>37</v>
      </c>
      <c r="D2332" s="29">
        <v>44652</v>
      </c>
      <c r="E2332" t="s">
        <v>75</v>
      </c>
      <c r="F2332">
        <v>2034.1999999999998</v>
      </c>
      <c r="G2332">
        <v>170.8</v>
      </c>
      <c r="H2332">
        <v>2007.9</v>
      </c>
      <c r="I2332">
        <v>168.7</v>
      </c>
      <c r="J2332">
        <v>1.3098261865630623</v>
      </c>
      <c r="K2332">
        <v>1.2448132780083123</v>
      </c>
      <c r="L2332" t="s">
        <v>130</v>
      </c>
      <c r="M2332" t="s">
        <v>124</v>
      </c>
      <c r="N2332">
        <v>4</v>
      </c>
      <c r="O2332" t="s">
        <v>132</v>
      </c>
    </row>
    <row r="2333" spans="1:15" hidden="1" x14ac:dyDescent="0.35">
      <c r="A2333" t="s">
        <v>34</v>
      </c>
      <c r="B2333">
        <v>2022</v>
      </c>
      <c r="C2333" t="s">
        <v>38</v>
      </c>
      <c r="D2333" s="29">
        <v>44682</v>
      </c>
      <c r="E2333" t="s">
        <v>23</v>
      </c>
      <c r="F2333">
        <v>174.8</v>
      </c>
      <c r="G2333">
        <v>171.7</v>
      </c>
      <c r="H2333">
        <v>174</v>
      </c>
      <c r="I2333">
        <v>170.1</v>
      </c>
      <c r="J2333">
        <v>0.45977011494253522</v>
      </c>
      <c r="K2333">
        <v>0.94062316284538183</v>
      </c>
      <c r="L2333" t="s">
        <v>130</v>
      </c>
      <c r="M2333" t="s">
        <v>124</v>
      </c>
      <c r="N2333">
        <v>5</v>
      </c>
      <c r="O2333" t="s">
        <v>38</v>
      </c>
    </row>
    <row r="2334" spans="1:15" hidden="1" x14ac:dyDescent="0.35">
      <c r="A2334" t="s">
        <v>34</v>
      </c>
      <c r="B2334">
        <v>2022</v>
      </c>
      <c r="C2334" t="s">
        <v>38</v>
      </c>
      <c r="D2334" s="29">
        <v>44682</v>
      </c>
      <c r="E2334" t="s">
        <v>21</v>
      </c>
      <c r="F2334">
        <v>174.6</v>
      </c>
      <c r="G2334">
        <v>171.7</v>
      </c>
      <c r="H2334">
        <v>172.2</v>
      </c>
      <c r="I2334">
        <v>170.1</v>
      </c>
      <c r="J2334">
        <v>1.3937282229965191</v>
      </c>
      <c r="K2334">
        <v>0.94062316284538183</v>
      </c>
      <c r="L2334" t="s">
        <v>130</v>
      </c>
      <c r="M2334" t="s">
        <v>124</v>
      </c>
      <c r="N2334">
        <v>5</v>
      </c>
      <c r="O2334" t="s">
        <v>38</v>
      </c>
    </row>
    <row r="2335" spans="1:15" hidden="1" x14ac:dyDescent="0.35">
      <c r="A2335" t="s">
        <v>34</v>
      </c>
      <c r="B2335">
        <v>2022</v>
      </c>
      <c r="C2335" t="s">
        <v>38</v>
      </c>
      <c r="D2335" s="29">
        <v>44682</v>
      </c>
      <c r="E2335" t="s">
        <v>84</v>
      </c>
      <c r="F2335">
        <v>332.7</v>
      </c>
      <c r="G2335">
        <v>171.7</v>
      </c>
      <c r="H2335">
        <v>330.8</v>
      </c>
      <c r="I2335">
        <v>170.1</v>
      </c>
      <c r="J2335">
        <v>0.57436517533252029</v>
      </c>
      <c r="K2335">
        <v>0.94062316284538183</v>
      </c>
      <c r="L2335" t="s">
        <v>130</v>
      </c>
      <c r="M2335" t="s">
        <v>124</v>
      </c>
      <c r="N2335">
        <v>5</v>
      </c>
      <c r="O2335" t="s">
        <v>38</v>
      </c>
    </row>
    <row r="2336" spans="1:15" hidden="1" x14ac:dyDescent="0.35">
      <c r="A2336" t="s">
        <v>34</v>
      </c>
      <c r="B2336">
        <v>2022</v>
      </c>
      <c r="C2336" t="s">
        <v>38</v>
      </c>
      <c r="D2336" s="29">
        <v>44682</v>
      </c>
      <c r="E2336" t="s">
        <v>83</v>
      </c>
      <c r="F2336">
        <v>694.69999999999993</v>
      </c>
      <c r="G2336">
        <v>171.7</v>
      </c>
      <c r="H2336">
        <v>693.3</v>
      </c>
      <c r="I2336">
        <v>170.1</v>
      </c>
      <c r="J2336">
        <v>0.20193278523005587</v>
      </c>
      <c r="K2336">
        <v>0.94062316284538183</v>
      </c>
      <c r="L2336" t="s">
        <v>130</v>
      </c>
      <c r="M2336" t="s">
        <v>124</v>
      </c>
      <c r="N2336">
        <v>5</v>
      </c>
      <c r="O2336" t="s">
        <v>38</v>
      </c>
    </row>
    <row r="2337" spans="1:15" hidden="1" x14ac:dyDescent="0.35">
      <c r="A2337" t="s">
        <v>34</v>
      </c>
      <c r="B2337">
        <v>2022</v>
      </c>
      <c r="C2337" t="s">
        <v>38</v>
      </c>
      <c r="D2337" s="29">
        <v>44682</v>
      </c>
      <c r="E2337" t="s">
        <v>82</v>
      </c>
      <c r="F2337">
        <v>498.4</v>
      </c>
      <c r="G2337">
        <v>171.7</v>
      </c>
      <c r="H2337">
        <v>496.5</v>
      </c>
      <c r="I2337">
        <v>170.1</v>
      </c>
      <c r="J2337">
        <v>0.38267875125880707</v>
      </c>
      <c r="K2337">
        <v>0.94062316284538183</v>
      </c>
      <c r="L2337" t="s">
        <v>130</v>
      </c>
      <c r="M2337" t="s">
        <v>124</v>
      </c>
      <c r="N2337">
        <v>5</v>
      </c>
      <c r="O2337" t="s">
        <v>38</v>
      </c>
    </row>
    <row r="2338" spans="1:15" hidden="1" x14ac:dyDescent="0.35">
      <c r="A2338" t="s">
        <v>34</v>
      </c>
      <c r="B2338">
        <v>2022</v>
      </c>
      <c r="C2338" t="s">
        <v>38</v>
      </c>
      <c r="D2338" s="29">
        <v>44682</v>
      </c>
      <c r="E2338" t="s">
        <v>17</v>
      </c>
      <c r="F2338">
        <v>518.6</v>
      </c>
      <c r="G2338">
        <v>171.7</v>
      </c>
      <c r="H2338">
        <v>513.20000000000005</v>
      </c>
      <c r="I2338">
        <v>170.1</v>
      </c>
      <c r="J2338">
        <v>1.05222135619641</v>
      </c>
      <c r="K2338">
        <v>0.94062316284538183</v>
      </c>
      <c r="L2338" t="s">
        <v>130</v>
      </c>
      <c r="M2338" t="s">
        <v>124</v>
      </c>
      <c r="N2338">
        <v>5</v>
      </c>
      <c r="O2338" t="s">
        <v>38</v>
      </c>
    </row>
    <row r="2339" spans="1:15" x14ac:dyDescent="0.35">
      <c r="A2339" t="s">
        <v>34</v>
      </c>
      <c r="B2339">
        <v>2022</v>
      </c>
      <c r="C2339" t="s">
        <v>38</v>
      </c>
      <c r="D2339" s="29">
        <v>44682</v>
      </c>
      <c r="E2339" t="s">
        <v>75</v>
      </c>
      <c r="F2339">
        <v>2071.8000000000002</v>
      </c>
      <c r="G2339">
        <v>171.7</v>
      </c>
      <c r="H2339">
        <v>2048.1000000000004</v>
      </c>
      <c r="I2339">
        <v>170.1</v>
      </c>
      <c r="J2339">
        <v>1.1571700600556523</v>
      </c>
      <c r="K2339">
        <v>0.94062316284538183</v>
      </c>
      <c r="L2339" t="s">
        <v>130</v>
      </c>
      <c r="M2339" t="s">
        <v>124</v>
      </c>
      <c r="N2339">
        <v>5</v>
      </c>
      <c r="O2339" t="s">
        <v>38</v>
      </c>
    </row>
    <row r="2340" spans="1:15" hidden="1" x14ac:dyDescent="0.35">
      <c r="A2340" t="s">
        <v>33</v>
      </c>
      <c r="B2340">
        <v>2022</v>
      </c>
      <c r="C2340" t="s">
        <v>38</v>
      </c>
      <c r="D2340" s="29">
        <v>44682</v>
      </c>
      <c r="E2340" t="s">
        <v>17</v>
      </c>
      <c r="F2340">
        <v>493.7</v>
      </c>
      <c r="G2340">
        <v>170.8</v>
      </c>
      <c r="H2340">
        <v>489.2</v>
      </c>
      <c r="I2340">
        <v>169.2</v>
      </c>
      <c r="J2340">
        <v>0.91986917416189695</v>
      </c>
      <c r="K2340">
        <v>0.94562647754138462</v>
      </c>
      <c r="L2340" t="s">
        <v>130</v>
      </c>
      <c r="M2340" t="s">
        <v>124</v>
      </c>
      <c r="N2340">
        <v>5</v>
      </c>
      <c r="O2340" t="s">
        <v>38</v>
      </c>
    </row>
    <row r="2341" spans="1:15" hidden="1" x14ac:dyDescent="0.35">
      <c r="A2341" t="s">
        <v>33</v>
      </c>
      <c r="B2341">
        <v>2022</v>
      </c>
      <c r="C2341" t="s">
        <v>38</v>
      </c>
      <c r="D2341" s="29">
        <v>44682</v>
      </c>
      <c r="E2341" t="s">
        <v>82</v>
      </c>
      <c r="F2341">
        <v>492.09999999999997</v>
      </c>
      <c r="G2341">
        <v>170.8</v>
      </c>
      <c r="H2341">
        <v>490.3</v>
      </c>
      <c r="I2341">
        <v>169.2</v>
      </c>
      <c r="J2341">
        <v>0.36712217009992953</v>
      </c>
      <c r="K2341">
        <v>0.94562647754138462</v>
      </c>
      <c r="L2341" t="s">
        <v>130</v>
      </c>
      <c r="M2341" t="s">
        <v>124</v>
      </c>
      <c r="N2341">
        <v>5</v>
      </c>
      <c r="O2341" t="s">
        <v>38</v>
      </c>
    </row>
    <row r="2342" spans="1:15" hidden="1" x14ac:dyDescent="0.35">
      <c r="A2342" t="s">
        <v>33</v>
      </c>
      <c r="B2342">
        <v>2022</v>
      </c>
      <c r="C2342" t="s">
        <v>38</v>
      </c>
      <c r="D2342" s="29">
        <v>44682</v>
      </c>
      <c r="E2342" t="s">
        <v>83</v>
      </c>
      <c r="F2342">
        <v>687.40000000000009</v>
      </c>
      <c r="G2342">
        <v>170.8</v>
      </c>
      <c r="H2342">
        <v>685.19999999999993</v>
      </c>
      <c r="I2342">
        <v>169.2</v>
      </c>
      <c r="J2342">
        <v>0.32107413893755976</v>
      </c>
      <c r="K2342">
        <v>0.94562647754138462</v>
      </c>
      <c r="L2342" t="s">
        <v>130</v>
      </c>
      <c r="M2342" t="s">
        <v>124</v>
      </c>
      <c r="N2342">
        <v>5</v>
      </c>
      <c r="O2342" t="s">
        <v>38</v>
      </c>
    </row>
    <row r="2343" spans="1:15" hidden="1" x14ac:dyDescent="0.35">
      <c r="A2343" t="s">
        <v>33</v>
      </c>
      <c r="B2343">
        <v>2022</v>
      </c>
      <c r="C2343" t="s">
        <v>38</v>
      </c>
      <c r="D2343" s="29">
        <v>44682</v>
      </c>
      <c r="E2343" t="s">
        <v>84</v>
      </c>
      <c r="F2343">
        <v>324.89999999999998</v>
      </c>
      <c r="G2343">
        <v>170.8</v>
      </c>
      <c r="H2343">
        <v>322.89999999999998</v>
      </c>
      <c r="I2343">
        <v>169.2</v>
      </c>
      <c r="J2343">
        <v>0.61938680706100968</v>
      </c>
      <c r="K2343">
        <v>0.94562647754138462</v>
      </c>
      <c r="L2343" t="s">
        <v>130</v>
      </c>
      <c r="M2343" t="s">
        <v>124</v>
      </c>
      <c r="N2343">
        <v>5</v>
      </c>
      <c r="O2343" t="s">
        <v>38</v>
      </c>
    </row>
    <row r="2344" spans="1:15" hidden="1" x14ac:dyDescent="0.35">
      <c r="A2344" t="s">
        <v>33</v>
      </c>
      <c r="B2344">
        <v>2022</v>
      </c>
      <c r="C2344" t="s">
        <v>38</v>
      </c>
      <c r="D2344" s="29">
        <v>44682</v>
      </c>
      <c r="E2344" t="s">
        <v>21</v>
      </c>
      <c r="F2344">
        <v>173.5</v>
      </c>
      <c r="G2344">
        <v>170.8</v>
      </c>
      <c r="H2344">
        <v>170.5</v>
      </c>
      <c r="I2344">
        <v>169.2</v>
      </c>
      <c r="J2344">
        <v>1.7595307917888565</v>
      </c>
      <c r="K2344">
        <v>0.94562647754138462</v>
      </c>
      <c r="L2344" t="s">
        <v>130</v>
      </c>
      <c r="M2344" t="s">
        <v>124</v>
      </c>
      <c r="N2344">
        <v>5</v>
      </c>
      <c r="O2344" t="s">
        <v>38</v>
      </c>
    </row>
    <row r="2345" spans="1:15" hidden="1" x14ac:dyDescent="0.35">
      <c r="A2345" t="s">
        <v>33</v>
      </c>
      <c r="B2345">
        <v>2022</v>
      </c>
      <c r="C2345" t="s">
        <v>38</v>
      </c>
      <c r="D2345" s="29">
        <v>44682</v>
      </c>
      <c r="E2345" t="s">
        <v>23</v>
      </c>
      <c r="F2345">
        <v>170.1</v>
      </c>
      <c r="G2345">
        <v>170.8</v>
      </c>
      <c r="H2345">
        <v>169</v>
      </c>
      <c r="I2345">
        <v>169.2</v>
      </c>
      <c r="J2345">
        <v>0.65088757396449359</v>
      </c>
      <c r="K2345">
        <v>0.94562647754138462</v>
      </c>
      <c r="L2345" t="s">
        <v>130</v>
      </c>
      <c r="M2345" t="s">
        <v>124</v>
      </c>
      <c r="N2345">
        <v>5</v>
      </c>
      <c r="O2345" t="s">
        <v>38</v>
      </c>
    </row>
    <row r="2346" spans="1:15" x14ac:dyDescent="0.35">
      <c r="A2346" t="s">
        <v>33</v>
      </c>
      <c r="B2346">
        <v>2022</v>
      </c>
      <c r="C2346" t="s">
        <v>38</v>
      </c>
      <c r="D2346" s="29">
        <v>44682</v>
      </c>
      <c r="E2346" t="s">
        <v>75</v>
      </c>
      <c r="F2346">
        <v>2103.7000000000003</v>
      </c>
      <c r="G2346">
        <v>170.8</v>
      </c>
      <c r="H2346">
        <v>2072.9</v>
      </c>
      <c r="I2346">
        <v>169.2</v>
      </c>
      <c r="J2346">
        <v>1.4858410921896947</v>
      </c>
      <c r="K2346">
        <v>0.94562647754138462</v>
      </c>
      <c r="L2346" t="s">
        <v>130</v>
      </c>
      <c r="M2346" t="s">
        <v>124</v>
      </c>
      <c r="N2346">
        <v>5</v>
      </c>
      <c r="O2346" t="s">
        <v>38</v>
      </c>
    </row>
    <row r="2347" spans="1:15" hidden="1" x14ac:dyDescent="0.35">
      <c r="A2347" t="s">
        <v>30</v>
      </c>
      <c r="B2347">
        <v>2022</v>
      </c>
      <c r="C2347" t="s">
        <v>38</v>
      </c>
      <c r="D2347" s="29">
        <v>44682</v>
      </c>
      <c r="E2347" t="s">
        <v>17</v>
      </c>
      <c r="F2347">
        <v>535.5</v>
      </c>
      <c r="G2347">
        <v>172.5</v>
      </c>
      <c r="H2347">
        <v>529.70000000000005</v>
      </c>
      <c r="I2347">
        <v>170.8</v>
      </c>
      <c r="J2347">
        <v>1.0949594109873426</v>
      </c>
      <c r="K2347">
        <v>0.99531615925057881</v>
      </c>
      <c r="L2347" t="s">
        <v>130</v>
      </c>
      <c r="M2347" t="s">
        <v>124</v>
      </c>
      <c r="N2347">
        <v>5</v>
      </c>
      <c r="O2347" t="s">
        <v>38</v>
      </c>
    </row>
    <row r="2348" spans="1:15" hidden="1" x14ac:dyDescent="0.35">
      <c r="A2348" t="s">
        <v>30</v>
      </c>
      <c r="B2348">
        <v>2022</v>
      </c>
      <c r="C2348" t="s">
        <v>38</v>
      </c>
      <c r="D2348" s="29">
        <v>44682</v>
      </c>
      <c r="E2348" t="s">
        <v>82</v>
      </c>
      <c r="F2348">
        <v>506.40000000000003</v>
      </c>
      <c r="G2348">
        <v>172.5</v>
      </c>
      <c r="H2348">
        <v>504.1</v>
      </c>
      <c r="I2348">
        <v>170.8</v>
      </c>
      <c r="J2348">
        <v>0.45625867883356697</v>
      </c>
      <c r="K2348">
        <v>0.99531615925057881</v>
      </c>
      <c r="L2348" t="s">
        <v>130</v>
      </c>
      <c r="M2348" t="s">
        <v>124</v>
      </c>
      <c r="N2348">
        <v>5</v>
      </c>
      <c r="O2348" t="s">
        <v>38</v>
      </c>
    </row>
    <row r="2349" spans="1:15" hidden="1" x14ac:dyDescent="0.35">
      <c r="A2349" t="s">
        <v>30</v>
      </c>
      <c r="B2349">
        <v>2022</v>
      </c>
      <c r="C2349" t="s">
        <v>38</v>
      </c>
      <c r="D2349" s="29">
        <v>44682</v>
      </c>
      <c r="E2349" t="s">
        <v>83</v>
      </c>
      <c r="F2349">
        <v>702.2</v>
      </c>
      <c r="G2349">
        <v>172.5</v>
      </c>
      <c r="H2349">
        <v>701.40000000000009</v>
      </c>
      <c r="I2349">
        <v>170.8</v>
      </c>
      <c r="J2349">
        <v>0.11405759908753271</v>
      </c>
      <c r="K2349">
        <v>0.99531615925057881</v>
      </c>
      <c r="L2349" t="s">
        <v>130</v>
      </c>
      <c r="M2349" t="s">
        <v>124</v>
      </c>
      <c r="N2349">
        <v>5</v>
      </c>
      <c r="O2349" t="s">
        <v>38</v>
      </c>
    </row>
    <row r="2350" spans="1:15" hidden="1" x14ac:dyDescent="0.35">
      <c r="A2350" t="s">
        <v>30</v>
      </c>
      <c r="B2350">
        <v>2022</v>
      </c>
      <c r="C2350" t="s">
        <v>38</v>
      </c>
      <c r="D2350" s="29">
        <v>44682</v>
      </c>
      <c r="E2350" t="s">
        <v>84</v>
      </c>
      <c r="F2350">
        <v>339.8</v>
      </c>
      <c r="G2350">
        <v>172.5</v>
      </c>
      <c r="H2350">
        <v>337.9</v>
      </c>
      <c r="I2350">
        <v>170.8</v>
      </c>
      <c r="J2350">
        <v>0.56229653743712171</v>
      </c>
      <c r="K2350">
        <v>0.99531615925057881</v>
      </c>
      <c r="L2350" t="s">
        <v>130</v>
      </c>
      <c r="M2350" t="s">
        <v>124</v>
      </c>
      <c r="N2350">
        <v>5</v>
      </c>
      <c r="O2350" t="s">
        <v>38</v>
      </c>
    </row>
    <row r="2351" spans="1:15" hidden="1" x14ac:dyDescent="0.35">
      <c r="A2351" t="s">
        <v>30</v>
      </c>
      <c r="B2351">
        <v>2022</v>
      </c>
      <c r="C2351" t="s">
        <v>38</v>
      </c>
      <c r="D2351" s="29">
        <v>44682</v>
      </c>
      <c r="E2351" t="s">
        <v>21</v>
      </c>
      <c r="F2351">
        <v>175.3</v>
      </c>
      <c r="G2351">
        <v>172.5</v>
      </c>
      <c r="H2351">
        <v>173.3</v>
      </c>
      <c r="I2351">
        <v>170.8</v>
      </c>
      <c r="J2351">
        <v>1.1540680900173108</v>
      </c>
      <c r="K2351">
        <v>0.99531615925057881</v>
      </c>
      <c r="L2351" t="s">
        <v>130</v>
      </c>
      <c r="M2351" t="s">
        <v>124</v>
      </c>
      <c r="N2351">
        <v>5</v>
      </c>
      <c r="O2351" t="s">
        <v>38</v>
      </c>
    </row>
    <row r="2352" spans="1:15" hidden="1" x14ac:dyDescent="0.35">
      <c r="A2352" t="s">
        <v>30</v>
      </c>
      <c r="B2352">
        <v>2022</v>
      </c>
      <c r="C2352" t="s">
        <v>38</v>
      </c>
      <c r="D2352" s="29">
        <v>44682</v>
      </c>
      <c r="E2352" t="s">
        <v>23</v>
      </c>
      <c r="F2352">
        <v>177.7</v>
      </c>
      <c r="G2352">
        <v>172.5</v>
      </c>
      <c r="H2352">
        <v>177</v>
      </c>
      <c r="I2352">
        <v>170.8</v>
      </c>
      <c r="J2352">
        <v>0.39548022598869415</v>
      </c>
      <c r="K2352">
        <v>0.99531615925057881</v>
      </c>
      <c r="L2352" t="s">
        <v>130</v>
      </c>
      <c r="M2352" t="s">
        <v>124</v>
      </c>
      <c r="N2352">
        <v>5</v>
      </c>
      <c r="O2352" t="s">
        <v>38</v>
      </c>
    </row>
    <row r="2353" spans="1:15" x14ac:dyDescent="0.35">
      <c r="A2353" t="s">
        <v>30</v>
      </c>
      <c r="B2353">
        <v>2022</v>
      </c>
      <c r="C2353" t="s">
        <v>38</v>
      </c>
      <c r="D2353" s="29">
        <v>44682</v>
      </c>
      <c r="E2353" t="s">
        <v>75</v>
      </c>
      <c r="F2353">
        <v>2053.6000000000004</v>
      </c>
      <c r="G2353">
        <v>172.5</v>
      </c>
      <c r="H2353">
        <v>2034.1999999999998</v>
      </c>
      <c r="I2353">
        <v>170.8</v>
      </c>
      <c r="J2353">
        <v>0.9536918690394528</v>
      </c>
      <c r="K2353">
        <v>0.99531615925057881</v>
      </c>
      <c r="L2353" t="s">
        <v>130</v>
      </c>
      <c r="M2353" t="s">
        <v>124</v>
      </c>
      <c r="N2353">
        <v>5</v>
      </c>
      <c r="O2353" t="s">
        <v>38</v>
      </c>
    </row>
    <row r="2354" spans="1:15" hidden="1" x14ac:dyDescent="0.35">
      <c r="A2354" t="s">
        <v>34</v>
      </c>
      <c r="B2354">
        <v>2022</v>
      </c>
      <c r="C2354" t="s">
        <v>39</v>
      </c>
      <c r="D2354" s="29">
        <v>44713</v>
      </c>
      <c r="E2354" t="s">
        <v>23</v>
      </c>
      <c r="F2354">
        <v>175.4</v>
      </c>
      <c r="G2354">
        <v>172.6</v>
      </c>
      <c r="H2354">
        <v>174.8</v>
      </c>
      <c r="I2354">
        <v>171.7</v>
      </c>
      <c r="J2354">
        <v>0.34324942791761687</v>
      </c>
      <c r="K2354">
        <v>0.52417006406523348</v>
      </c>
      <c r="L2354" t="s">
        <v>130</v>
      </c>
      <c r="M2354" t="s">
        <v>124</v>
      </c>
      <c r="N2354">
        <v>6</v>
      </c>
      <c r="O2354" t="s">
        <v>133</v>
      </c>
    </row>
    <row r="2355" spans="1:15" hidden="1" x14ac:dyDescent="0.35">
      <c r="A2355" t="s">
        <v>34</v>
      </c>
      <c r="B2355">
        <v>2022</v>
      </c>
      <c r="C2355" t="s">
        <v>39</v>
      </c>
      <c r="D2355" s="29">
        <v>44713</v>
      </c>
      <c r="E2355" t="s">
        <v>21</v>
      </c>
      <c r="F2355">
        <v>176</v>
      </c>
      <c r="G2355">
        <v>172.6</v>
      </c>
      <c r="H2355">
        <v>174.6</v>
      </c>
      <c r="I2355">
        <v>171.7</v>
      </c>
      <c r="J2355">
        <v>0.80183276059565045</v>
      </c>
      <c r="K2355">
        <v>0.52417006406523348</v>
      </c>
      <c r="L2355" t="s">
        <v>130</v>
      </c>
      <c r="M2355" t="s">
        <v>124</v>
      </c>
      <c r="N2355">
        <v>6</v>
      </c>
      <c r="O2355" t="s">
        <v>133</v>
      </c>
    </row>
    <row r="2356" spans="1:15" hidden="1" x14ac:dyDescent="0.35">
      <c r="A2356" t="s">
        <v>34</v>
      </c>
      <c r="B2356">
        <v>2022</v>
      </c>
      <c r="C2356" t="s">
        <v>39</v>
      </c>
      <c r="D2356" s="29">
        <v>44713</v>
      </c>
      <c r="E2356" t="s">
        <v>84</v>
      </c>
      <c r="F2356">
        <v>333.9</v>
      </c>
      <c r="G2356">
        <v>172.6</v>
      </c>
      <c r="H2356">
        <v>332.7</v>
      </c>
      <c r="I2356">
        <v>171.7</v>
      </c>
      <c r="J2356">
        <v>0.36068530207393706</v>
      </c>
      <c r="K2356">
        <v>0.52417006406523348</v>
      </c>
      <c r="L2356" t="s">
        <v>130</v>
      </c>
      <c r="M2356" t="s">
        <v>124</v>
      </c>
      <c r="N2356">
        <v>6</v>
      </c>
      <c r="O2356" t="s">
        <v>133</v>
      </c>
    </row>
    <row r="2357" spans="1:15" hidden="1" x14ac:dyDescent="0.35">
      <c r="A2357" t="s">
        <v>34</v>
      </c>
      <c r="B2357">
        <v>2022</v>
      </c>
      <c r="C2357" t="s">
        <v>39</v>
      </c>
      <c r="D2357" s="29">
        <v>44713</v>
      </c>
      <c r="E2357" t="s">
        <v>83</v>
      </c>
      <c r="F2357">
        <v>697.4</v>
      </c>
      <c r="G2357">
        <v>172.6</v>
      </c>
      <c r="H2357">
        <v>694.69999999999993</v>
      </c>
      <c r="I2357">
        <v>171.7</v>
      </c>
      <c r="J2357">
        <v>0.38865697423348866</v>
      </c>
      <c r="K2357">
        <v>0.52417006406523348</v>
      </c>
      <c r="L2357" t="s">
        <v>130</v>
      </c>
      <c r="M2357" t="s">
        <v>124</v>
      </c>
      <c r="N2357">
        <v>6</v>
      </c>
      <c r="O2357" t="s">
        <v>133</v>
      </c>
    </row>
    <row r="2358" spans="1:15" hidden="1" x14ac:dyDescent="0.35">
      <c r="A2358" t="s">
        <v>34</v>
      </c>
      <c r="B2358">
        <v>2022</v>
      </c>
      <c r="C2358" t="s">
        <v>39</v>
      </c>
      <c r="D2358" s="29">
        <v>44713</v>
      </c>
      <c r="E2358" t="s">
        <v>82</v>
      </c>
      <c r="F2358">
        <v>496.9</v>
      </c>
      <c r="G2358">
        <v>172.6</v>
      </c>
      <c r="H2358">
        <v>498.4</v>
      </c>
      <c r="I2358">
        <v>171.7</v>
      </c>
      <c r="J2358">
        <v>-0.3009630818619583</v>
      </c>
      <c r="K2358">
        <v>0.52417006406523348</v>
      </c>
      <c r="L2358" t="s">
        <v>130</v>
      </c>
      <c r="M2358" t="s">
        <v>124</v>
      </c>
      <c r="N2358">
        <v>6</v>
      </c>
      <c r="O2358" t="s">
        <v>133</v>
      </c>
    </row>
    <row r="2359" spans="1:15" hidden="1" x14ac:dyDescent="0.35">
      <c r="A2359" t="s">
        <v>34</v>
      </c>
      <c r="B2359">
        <v>2022</v>
      </c>
      <c r="C2359" t="s">
        <v>39</v>
      </c>
      <c r="D2359" s="29">
        <v>44713</v>
      </c>
      <c r="E2359" t="s">
        <v>17</v>
      </c>
      <c r="F2359">
        <v>523</v>
      </c>
      <c r="G2359">
        <v>172.6</v>
      </c>
      <c r="H2359">
        <v>518.6</v>
      </c>
      <c r="I2359">
        <v>171.7</v>
      </c>
      <c r="J2359">
        <v>0.8484381025838752</v>
      </c>
      <c r="K2359">
        <v>0.52417006406523348</v>
      </c>
      <c r="L2359" t="s">
        <v>130</v>
      </c>
      <c r="M2359" t="s">
        <v>124</v>
      </c>
      <c r="N2359">
        <v>6</v>
      </c>
      <c r="O2359" t="s">
        <v>133</v>
      </c>
    </row>
    <row r="2360" spans="1:15" x14ac:dyDescent="0.35">
      <c r="A2360" t="s">
        <v>34</v>
      </c>
      <c r="B2360">
        <v>2022</v>
      </c>
      <c r="C2360" t="s">
        <v>39</v>
      </c>
      <c r="D2360" s="29">
        <v>44713</v>
      </c>
      <c r="E2360" t="s">
        <v>75</v>
      </c>
      <c r="F2360">
        <v>2094</v>
      </c>
      <c r="G2360">
        <v>172.6</v>
      </c>
      <c r="H2360">
        <v>2071.8000000000002</v>
      </c>
      <c r="I2360">
        <v>171.7</v>
      </c>
      <c r="J2360">
        <v>1.0715320011584042</v>
      </c>
      <c r="K2360">
        <v>0.52417006406523348</v>
      </c>
      <c r="L2360" t="s">
        <v>130</v>
      </c>
      <c r="M2360" t="s">
        <v>124</v>
      </c>
      <c r="N2360">
        <v>6</v>
      </c>
      <c r="O2360" t="s">
        <v>133</v>
      </c>
    </row>
    <row r="2361" spans="1:15" hidden="1" x14ac:dyDescent="0.35">
      <c r="A2361" t="s">
        <v>33</v>
      </c>
      <c r="B2361">
        <v>2022</v>
      </c>
      <c r="C2361" t="s">
        <v>39</v>
      </c>
      <c r="D2361" s="29">
        <v>44713</v>
      </c>
      <c r="E2361" t="s">
        <v>17</v>
      </c>
      <c r="F2361">
        <v>498.4</v>
      </c>
      <c r="G2361">
        <v>171.4</v>
      </c>
      <c r="H2361">
        <v>493.7</v>
      </c>
      <c r="I2361">
        <v>170.8</v>
      </c>
      <c r="J2361">
        <v>0.95199513874822528</v>
      </c>
      <c r="K2361">
        <v>0.35128805620608566</v>
      </c>
      <c r="L2361" t="s">
        <v>130</v>
      </c>
      <c r="M2361" t="s">
        <v>124</v>
      </c>
      <c r="N2361">
        <v>6</v>
      </c>
      <c r="O2361" t="s">
        <v>133</v>
      </c>
    </row>
    <row r="2362" spans="1:15" hidden="1" x14ac:dyDescent="0.35">
      <c r="A2362" t="s">
        <v>33</v>
      </c>
      <c r="B2362">
        <v>2022</v>
      </c>
      <c r="C2362" t="s">
        <v>39</v>
      </c>
      <c r="D2362" s="29">
        <v>44713</v>
      </c>
      <c r="E2362" t="s">
        <v>82</v>
      </c>
      <c r="F2362">
        <v>490.5</v>
      </c>
      <c r="G2362">
        <v>171.4</v>
      </c>
      <c r="H2362">
        <v>492.09999999999997</v>
      </c>
      <c r="I2362">
        <v>170.8</v>
      </c>
      <c r="J2362">
        <v>-0.32513716724242353</v>
      </c>
      <c r="K2362">
        <v>0.35128805620608566</v>
      </c>
      <c r="L2362" t="s">
        <v>130</v>
      </c>
      <c r="M2362" t="s">
        <v>124</v>
      </c>
      <c r="N2362">
        <v>6</v>
      </c>
      <c r="O2362" t="s">
        <v>133</v>
      </c>
    </row>
    <row r="2363" spans="1:15" hidden="1" x14ac:dyDescent="0.35">
      <c r="A2363" t="s">
        <v>33</v>
      </c>
      <c r="B2363">
        <v>2022</v>
      </c>
      <c r="C2363" t="s">
        <v>39</v>
      </c>
      <c r="D2363" s="29">
        <v>44713</v>
      </c>
      <c r="E2363" t="s">
        <v>83</v>
      </c>
      <c r="F2363">
        <v>690.7</v>
      </c>
      <c r="G2363">
        <v>171.4</v>
      </c>
      <c r="H2363">
        <v>687.40000000000009</v>
      </c>
      <c r="I2363">
        <v>170.8</v>
      </c>
      <c r="J2363">
        <v>0.48006982833866074</v>
      </c>
      <c r="K2363">
        <v>0.35128805620608566</v>
      </c>
      <c r="L2363" t="s">
        <v>130</v>
      </c>
      <c r="M2363" t="s">
        <v>124</v>
      </c>
      <c r="N2363">
        <v>6</v>
      </c>
      <c r="O2363" t="s">
        <v>133</v>
      </c>
    </row>
    <row r="2364" spans="1:15" hidden="1" x14ac:dyDescent="0.35">
      <c r="A2364" t="s">
        <v>33</v>
      </c>
      <c r="B2364">
        <v>2022</v>
      </c>
      <c r="C2364" t="s">
        <v>39</v>
      </c>
      <c r="D2364" s="29">
        <v>44713</v>
      </c>
      <c r="E2364" t="s">
        <v>84</v>
      </c>
      <c r="F2364">
        <v>325.89999999999998</v>
      </c>
      <c r="G2364">
        <v>171.4</v>
      </c>
      <c r="H2364">
        <v>324.89999999999998</v>
      </c>
      <c r="I2364">
        <v>170.8</v>
      </c>
      <c r="J2364">
        <v>0.30778701138811942</v>
      </c>
      <c r="K2364">
        <v>0.35128805620608566</v>
      </c>
      <c r="L2364" t="s">
        <v>130</v>
      </c>
      <c r="M2364" t="s">
        <v>124</v>
      </c>
      <c r="N2364">
        <v>6</v>
      </c>
      <c r="O2364" t="s">
        <v>133</v>
      </c>
    </row>
    <row r="2365" spans="1:15" hidden="1" x14ac:dyDescent="0.35">
      <c r="A2365" t="s">
        <v>33</v>
      </c>
      <c r="B2365">
        <v>2022</v>
      </c>
      <c r="C2365" t="s">
        <v>39</v>
      </c>
      <c r="D2365" s="29">
        <v>44713</v>
      </c>
      <c r="E2365" t="s">
        <v>21</v>
      </c>
      <c r="F2365">
        <v>174.9</v>
      </c>
      <c r="G2365">
        <v>171.4</v>
      </c>
      <c r="H2365">
        <v>173.5</v>
      </c>
      <c r="I2365">
        <v>170.8</v>
      </c>
      <c r="J2365">
        <v>0.80691642651297157</v>
      </c>
      <c r="K2365">
        <v>0.35128805620608566</v>
      </c>
      <c r="L2365" t="s">
        <v>130</v>
      </c>
      <c r="M2365" t="s">
        <v>124</v>
      </c>
      <c r="N2365">
        <v>6</v>
      </c>
      <c r="O2365" t="s">
        <v>133</v>
      </c>
    </row>
    <row r="2366" spans="1:15" hidden="1" x14ac:dyDescent="0.35">
      <c r="A2366" t="s">
        <v>33</v>
      </c>
      <c r="B2366">
        <v>2022</v>
      </c>
      <c r="C2366" t="s">
        <v>39</v>
      </c>
      <c r="D2366" s="29">
        <v>44713</v>
      </c>
      <c r="E2366" t="s">
        <v>23</v>
      </c>
      <c r="F2366">
        <v>170.9</v>
      </c>
      <c r="G2366">
        <v>171.4</v>
      </c>
      <c r="H2366">
        <v>170.1</v>
      </c>
      <c r="I2366">
        <v>170.8</v>
      </c>
      <c r="J2366">
        <v>0.47031158142269924</v>
      </c>
      <c r="K2366">
        <v>0.35128805620608566</v>
      </c>
      <c r="L2366" t="s">
        <v>130</v>
      </c>
      <c r="M2366" t="s">
        <v>124</v>
      </c>
      <c r="N2366">
        <v>6</v>
      </c>
      <c r="O2366" t="s">
        <v>133</v>
      </c>
    </row>
    <row r="2367" spans="1:15" x14ac:dyDescent="0.35">
      <c r="A2367" t="s">
        <v>33</v>
      </c>
      <c r="B2367">
        <v>2022</v>
      </c>
      <c r="C2367" t="s">
        <v>39</v>
      </c>
      <c r="D2367" s="29">
        <v>44713</v>
      </c>
      <c r="E2367" t="s">
        <v>75</v>
      </c>
      <c r="F2367">
        <v>2128.4</v>
      </c>
      <c r="G2367">
        <v>171.4</v>
      </c>
      <c r="H2367">
        <v>2103.7000000000003</v>
      </c>
      <c r="I2367">
        <v>170.8</v>
      </c>
      <c r="J2367">
        <v>1.1741217854256698</v>
      </c>
      <c r="K2367">
        <v>0.35128805620608566</v>
      </c>
      <c r="L2367" t="s">
        <v>130</v>
      </c>
      <c r="M2367" t="s">
        <v>124</v>
      </c>
      <c r="N2367">
        <v>6</v>
      </c>
      <c r="O2367" t="s">
        <v>133</v>
      </c>
    </row>
    <row r="2368" spans="1:15" hidden="1" x14ac:dyDescent="0.35">
      <c r="A2368" t="s">
        <v>30</v>
      </c>
      <c r="B2368">
        <v>2022</v>
      </c>
      <c r="C2368" t="s">
        <v>39</v>
      </c>
      <c r="D2368" s="29">
        <v>44713</v>
      </c>
      <c r="E2368" t="s">
        <v>17</v>
      </c>
      <c r="F2368">
        <v>539.79999999999995</v>
      </c>
      <c r="G2368">
        <v>173.6</v>
      </c>
      <c r="H2368">
        <v>535.5</v>
      </c>
      <c r="I2368">
        <v>172.5</v>
      </c>
      <c r="J2368">
        <v>0.8029878618113826</v>
      </c>
      <c r="K2368">
        <v>0.63768115942028658</v>
      </c>
      <c r="L2368" t="s">
        <v>130</v>
      </c>
      <c r="M2368" t="s">
        <v>124</v>
      </c>
      <c r="N2368">
        <v>6</v>
      </c>
      <c r="O2368" t="s">
        <v>133</v>
      </c>
    </row>
    <row r="2369" spans="1:15" hidden="1" x14ac:dyDescent="0.35">
      <c r="A2369" t="s">
        <v>30</v>
      </c>
      <c r="B2369">
        <v>2022</v>
      </c>
      <c r="C2369" t="s">
        <v>39</v>
      </c>
      <c r="D2369" s="29">
        <v>44713</v>
      </c>
      <c r="E2369" t="s">
        <v>82</v>
      </c>
      <c r="F2369">
        <v>504.9</v>
      </c>
      <c r="G2369">
        <v>173.6</v>
      </c>
      <c r="H2369">
        <v>506.40000000000003</v>
      </c>
      <c r="I2369">
        <v>172.5</v>
      </c>
      <c r="J2369">
        <v>-0.29620853080569842</v>
      </c>
      <c r="K2369">
        <v>0.63768115942028658</v>
      </c>
      <c r="L2369" t="s">
        <v>130</v>
      </c>
      <c r="M2369" t="s">
        <v>124</v>
      </c>
      <c r="N2369">
        <v>6</v>
      </c>
      <c r="O2369" t="s">
        <v>133</v>
      </c>
    </row>
    <row r="2370" spans="1:15" hidden="1" x14ac:dyDescent="0.35">
      <c r="A2370" t="s">
        <v>30</v>
      </c>
      <c r="B2370">
        <v>2022</v>
      </c>
      <c r="C2370" t="s">
        <v>39</v>
      </c>
      <c r="D2370" s="29">
        <v>44713</v>
      </c>
      <c r="E2370" t="s">
        <v>83</v>
      </c>
      <c r="F2370">
        <v>704.6</v>
      </c>
      <c r="G2370">
        <v>173.6</v>
      </c>
      <c r="H2370">
        <v>702.2</v>
      </c>
      <c r="I2370">
        <v>172.5</v>
      </c>
      <c r="J2370">
        <v>0.34178296781543394</v>
      </c>
      <c r="K2370">
        <v>0.63768115942028658</v>
      </c>
      <c r="L2370" t="s">
        <v>130</v>
      </c>
      <c r="M2370" t="s">
        <v>124</v>
      </c>
      <c r="N2370">
        <v>6</v>
      </c>
      <c r="O2370" t="s">
        <v>133</v>
      </c>
    </row>
    <row r="2371" spans="1:15" hidden="1" x14ac:dyDescent="0.35">
      <c r="A2371" t="s">
        <v>30</v>
      </c>
      <c r="B2371">
        <v>2022</v>
      </c>
      <c r="C2371" t="s">
        <v>39</v>
      </c>
      <c r="D2371" s="29">
        <v>44713</v>
      </c>
      <c r="E2371" t="s">
        <v>84</v>
      </c>
      <c r="F2371">
        <v>341.3</v>
      </c>
      <c r="G2371">
        <v>173.6</v>
      </c>
      <c r="H2371">
        <v>339.8</v>
      </c>
      <c r="I2371">
        <v>172.5</v>
      </c>
      <c r="J2371">
        <v>0.44143613890523836</v>
      </c>
      <c r="K2371">
        <v>0.63768115942028658</v>
      </c>
      <c r="L2371" t="s">
        <v>130</v>
      </c>
      <c r="M2371" t="s">
        <v>124</v>
      </c>
      <c r="N2371">
        <v>6</v>
      </c>
      <c r="O2371" t="s">
        <v>133</v>
      </c>
    </row>
    <row r="2372" spans="1:15" hidden="1" x14ac:dyDescent="0.35">
      <c r="A2372" t="s">
        <v>30</v>
      </c>
      <c r="B2372">
        <v>2022</v>
      </c>
      <c r="C2372" t="s">
        <v>39</v>
      </c>
      <c r="D2372" s="29">
        <v>44713</v>
      </c>
      <c r="E2372" t="s">
        <v>21</v>
      </c>
      <c r="F2372">
        <v>176.7</v>
      </c>
      <c r="G2372">
        <v>173.6</v>
      </c>
      <c r="H2372">
        <v>175.3</v>
      </c>
      <c r="I2372">
        <v>172.5</v>
      </c>
      <c r="J2372">
        <v>0.79863091842554312</v>
      </c>
      <c r="K2372">
        <v>0.63768115942028658</v>
      </c>
      <c r="L2372" t="s">
        <v>130</v>
      </c>
      <c r="M2372" t="s">
        <v>124</v>
      </c>
      <c r="N2372">
        <v>6</v>
      </c>
      <c r="O2372" t="s">
        <v>133</v>
      </c>
    </row>
    <row r="2373" spans="1:15" hidden="1" x14ac:dyDescent="0.35">
      <c r="A2373" t="s">
        <v>30</v>
      </c>
      <c r="B2373">
        <v>2022</v>
      </c>
      <c r="C2373" t="s">
        <v>39</v>
      </c>
      <c r="D2373" s="29">
        <v>44713</v>
      </c>
      <c r="E2373" t="s">
        <v>23</v>
      </c>
      <c r="F2373">
        <v>178.2</v>
      </c>
      <c r="G2373">
        <v>173.6</v>
      </c>
      <c r="H2373">
        <v>177.7</v>
      </c>
      <c r="I2373">
        <v>172.5</v>
      </c>
      <c r="J2373">
        <v>0.28137310073157007</v>
      </c>
      <c r="K2373">
        <v>0.63768115942028658</v>
      </c>
      <c r="L2373" t="s">
        <v>130</v>
      </c>
      <c r="M2373" t="s">
        <v>124</v>
      </c>
      <c r="N2373">
        <v>6</v>
      </c>
      <c r="O2373" t="s">
        <v>133</v>
      </c>
    </row>
    <row r="2374" spans="1:15" x14ac:dyDescent="0.35">
      <c r="A2374" t="s">
        <v>30</v>
      </c>
      <c r="B2374">
        <v>2022</v>
      </c>
      <c r="C2374" t="s">
        <v>39</v>
      </c>
      <c r="D2374" s="29">
        <v>44713</v>
      </c>
      <c r="E2374" t="s">
        <v>75</v>
      </c>
      <c r="F2374">
        <v>2074.1</v>
      </c>
      <c r="G2374">
        <v>173.6</v>
      </c>
      <c r="H2374">
        <v>2053.6000000000004</v>
      </c>
      <c r="I2374">
        <v>172.5</v>
      </c>
      <c r="J2374">
        <v>0.99824698091154773</v>
      </c>
      <c r="K2374">
        <v>0.63768115942028658</v>
      </c>
      <c r="L2374" t="s">
        <v>130</v>
      </c>
      <c r="M2374" t="s">
        <v>124</v>
      </c>
      <c r="N2374">
        <v>6</v>
      </c>
      <c r="O2374" t="s">
        <v>133</v>
      </c>
    </row>
    <row r="2375" spans="1:15" hidden="1" x14ac:dyDescent="0.35">
      <c r="A2375" t="s">
        <v>34</v>
      </c>
      <c r="B2375">
        <v>2022</v>
      </c>
      <c r="C2375" t="s">
        <v>40</v>
      </c>
      <c r="D2375" s="29">
        <v>44743</v>
      </c>
      <c r="E2375" t="s">
        <v>23</v>
      </c>
      <c r="F2375">
        <v>176.1</v>
      </c>
      <c r="G2375">
        <v>173.4</v>
      </c>
      <c r="H2375">
        <v>175.4</v>
      </c>
      <c r="I2375">
        <v>172.6</v>
      </c>
      <c r="J2375">
        <v>0.39908779931584298</v>
      </c>
      <c r="K2375">
        <v>0.4634994206257308</v>
      </c>
      <c r="L2375" t="s">
        <v>130</v>
      </c>
      <c r="M2375" t="s">
        <v>116</v>
      </c>
      <c r="N2375">
        <v>7</v>
      </c>
      <c r="O2375" t="s">
        <v>117</v>
      </c>
    </row>
    <row r="2376" spans="1:15" hidden="1" x14ac:dyDescent="0.35">
      <c r="A2376" t="s">
        <v>34</v>
      </c>
      <c r="B2376">
        <v>2022</v>
      </c>
      <c r="C2376" t="s">
        <v>40</v>
      </c>
      <c r="D2376" s="29">
        <v>44743</v>
      </c>
      <c r="E2376" t="s">
        <v>21</v>
      </c>
      <c r="F2376">
        <v>179.6</v>
      </c>
      <c r="G2376">
        <v>173.4</v>
      </c>
      <c r="H2376">
        <v>176</v>
      </c>
      <c r="I2376">
        <v>172.6</v>
      </c>
      <c r="J2376">
        <v>2.0454545454545423</v>
      </c>
      <c r="K2376">
        <v>0.4634994206257308</v>
      </c>
      <c r="L2376" t="s">
        <v>130</v>
      </c>
      <c r="M2376" t="s">
        <v>116</v>
      </c>
      <c r="N2376">
        <v>7</v>
      </c>
      <c r="O2376" t="s">
        <v>117</v>
      </c>
    </row>
    <row r="2377" spans="1:15" hidden="1" x14ac:dyDescent="0.35">
      <c r="A2377" t="s">
        <v>34</v>
      </c>
      <c r="B2377">
        <v>2022</v>
      </c>
      <c r="C2377" t="s">
        <v>40</v>
      </c>
      <c r="D2377" s="29">
        <v>44743</v>
      </c>
      <c r="E2377" t="s">
        <v>84</v>
      </c>
      <c r="F2377">
        <v>335.8</v>
      </c>
      <c r="G2377">
        <v>173.4</v>
      </c>
      <c r="H2377">
        <v>333.9</v>
      </c>
      <c r="I2377">
        <v>172.6</v>
      </c>
      <c r="J2377">
        <v>0.56903264450435287</v>
      </c>
      <c r="K2377">
        <v>0.4634994206257308</v>
      </c>
      <c r="L2377" t="s">
        <v>130</v>
      </c>
      <c r="M2377" t="s">
        <v>116</v>
      </c>
      <c r="N2377">
        <v>7</v>
      </c>
      <c r="O2377" t="s">
        <v>117</v>
      </c>
    </row>
    <row r="2378" spans="1:15" hidden="1" x14ac:dyDescent="0.35">
      <c r="A2378" t="s">
        <v>34</v>
      </c>
      <c r="B2378">
        <v>2022</v>
      </c>
      <c r="C2378" t="s">
        <v>40</v>
      </c>
      <c r="D2378" s="29">
        <v>44743</v>
      </c>
      <c r="E2378" t="s">
        <v>83</v>
      </c>
      <c r="F2378">
        <v>699</v>
      </c>
      <c r="G2378">
        <v>173.4</v>
      </c>
      <c r="H2378">
        <v>697.4</v>
      </c>
      <c r="I2378">
        <v>172.6</v>
      </c>
      <c r="J2378">
        <v>0.22942357327215701</v>
      </c>
      <c r="K2378">
        <v>0.4634994206257308</v>
      </c>
      <c r="L2378" t="s">
        <v>130</v>
      </c>
      <c r="M2378" t="s">
        <v>116</v>
      </c>
      <c r="N2378">
        <v>7</v>
      </c>
      <c r="O2378" t="s">
        <v>117</v>
      </c>
    </row>
    <row r="2379" spans="1:15" hidden="1" x14ac:dyDescent="0.35">
      <c r="A2379" t="s">
        <v>34</v>
      </c>
      <c r="B2379">
        <v>2022</v>
      </c>
      <c r="C2379" t="s">
        <v>40</v>
      </c>
      <c r="D2379" s="29">
        <v>44743</v>
      </c>
      <c r="E2379" t="s">
        <v>82</v>
      </c>
      <c r="F2379">
        <v>500.79999999999995</v>
      </c>
      <c r="G2379">
        <v>173.4</v>
      </c>
      <c r="H2379">
        <v>496.9</v>
      </c>
      <c r="I2379">
        <v>172.6</v>
      </c>
      <c r="J2379">
        <v>0.78486617025558014</v>
      </c>
      <c r="K2379">
        <v>0.4634994206257308</v>
      </c>
      <c r="L2379" t="s">
        <v>130</v>
      </c>
      <c r="M2379" t="s">
        <v>116</v>
      </c>
      <c r="N2379">
        <v>7</v>
      </c>
      <c r="O2379" t="s">
        <v>117</v>
      </c>
    </row>
    <row r="2380" spans="1:15" hidden="1" x14ac:dyDescent="0.35">
      <c r="A2380" t="s">
        <v>34</v>
      </c>
      <c r="B2380">
        <v>2022</v>
      </c>
      <c r="C2380" t="s">
        <v>40</v>
      </c>
      <c r="D2380" s="29">
        <v>44743</v>
      </c>
      <c r="E2380" t="s">
        <v>17</v>
      </c>
      <c r="F2380">
        <v>526.90000000000009</v>
      </c>
      <c r="G2380">
        <v>173.4</v>
      </c>
      <c r="H2380">
        <v>523</v>
      </c>
      <c r="I2380">
        <v>172.6</v>
      </c>
      <c r="J2380">
        <v>0.74569789674953946</v>
      </c>
      <c r="K2380">
        <v>0.4634994206257308</v>
      </c>
      <c r="L2380" t="s">
        <v>130</v>
      </c>
      <c r="M2380" t="s">
        <v>116</v>
      </c>
      <c r="N2380">
        <v>7</v>
      </c>
      <c r="O2380" t="s">
        <v>117</v>
      </c>
    </row>
    <row r="2381" spans="1:15" hidden="1" x14ac:dyDescent="0.35">
      <c r="A2381" t="s">
        <v>34</v>
      </c>
      <c r="B2381">
        <v>2022</v>
      </c>
      <c r="C2381" t="s">
        <v>40</v>
      </c>
      <c r="D2381" s="29">
        <v>44743</v>
      </c>
      <c r="E2381" t="s">
        <v>75</v>
      </c>
      <c r="F2381">
        <v>2097.9</v>
      </c>
      <c r="G2381">
        <v>173.4</v>
      </c>
      <c r="H2381">
        <v>2094</v>
      </c>
      <c r="I2381">
        <v>172.6</v>
      </c>
      <c r="J2381">
        <v>0.18624641833811323</v>
      </c>
      <c r="K2381">
        <v>0.4634994206257308</v>
      </c>
      <c r="L2381" t="s">
        <v>130</v>
      </c>
      <c r="M2381" t="s">
        <v>116</v>
      </c>
      <c r="N2381">
        <v>7</v>
      </c>
      <c r="O2381" t="s">
        <v>117</v>
      </c>
    </row>
    <row r="2382" spans="1:15" hidden="1" x14ac:dyDescent="0.35">
      <c r="A2382" t="s">
        <v>33</v>
      </c>
      <c r="B2382">
        <v>2022</v>
      </c>
      <c r="C2382" t="s">
        <v>40</v>
      </c>
      <c r="D2382" s="29">
        <v>44743</v>
      </c>
      <c r="E2382" t="s">
        <v>17</v>
      </c>
      <c r="F2382">
        <v>502</v>
      </c>
      <c r="G2382">
        <v>172.3</v>
      </c>
      <c r="H2382">
        <v>498.4</v>
      </c>
      <c r="I2382">
        <v>171.4</v>
      </c>
      <c r="J2382">
        <v>0.72231139646870446</v>
      </c>
      <c r="K2382">
        <v>0.52508751458576763</v>
      </c>
      <c r="L2382" t="s">
        <v>130</v>
      </c>
      <c r="M2382" t="s">
        <v>116</v>
      </c>
      <c r="N2382">
        <v>7</v>
      </c>
      <c r="O2382" t="s">
        <v>117</v>
      </c>
    </row>
    <row r="2383" spans="1:15" hidden="1" x14ac:dyDescent="0.35">
      <c r="A2383" t="s">
        <v>33</v>
      </c>
      <c r="B2383">
        <v>2022</v>
      </c>
      <c r="C2383" t="s">
        <v>40</v>
      </c>
      <c r="D2383" s="29">
        <v>44743</v>
      </c>
      <c r="E2383" t="s">
        <v>82</v>
      </c>
      <c r="F2383">
        <v>494.30000000000007</v>
      </c>
      <c r="G2383">
        <v>172.3</v>
      </c>
      <c r="H2383">
        <v>490.5</v>
      </c>
      <c r="I2383">
        <v>171.4</v>
      </c>
      <c r="J2383">
        <v>0.77471967380225659</v>
      </c>
      <c r="K2383">
        <v>0.52508751458576763</v>
      </c>
      <c r="L2383" t="s">
        <v>130</v>
      </c>
      <c r="M2383" t="s">
        <v>116</v>
      </c>
      <c r="N2383">
        <v>7</v>
      </c>
      <c r="O2383" t="s">
        <v>117</v>
      </c>
    </row>
    <row r="2384" spans="1:15" hidden="1" x14ac:dyDescent="0.35">
      <c r="A2384" t="s">
        <v>33</v>
      </c>
      <c r="B2384">
        <v>2022</v>
      </c>
      <c r="C2384" t="s">
        <v>40</v>
      </c>
      <c r="D2384" s="29">
        <v>44743</v>
      </c>
      <c r="E2384" t="s">
        <v>83</v>
      </c>
      <c r="F2384">
        <v>692.8</v>
      </c>
      <c r="G2384">
        <v>172.3</v>
      </c>
      <c r="H2384">
        <v>690.7</v>
      </c>
      <c r="I2384">
        <v>171.4</v>
      </c>
      <c r="J2384">
        <v>0.30403938033877353</v>
      </c>
      <c r="K2384">
        <v>0.52508751458576763</v>
      </c>
      <c r="L2384" t="s">
        <v>130</v>
      </c>
      <c r="M2384" t="s">
        <v>116</v>
      </c>
      <c r="N2384">
        <v>7</v>
      </c>
      <c r="O2384" t="s">
        <v>117</v>
      </c>
    </row>
    <row r="2385" spans="1:15" hidden="1" x14ac:dyDescent="0.35">
      <c r="A2385" t="s">
        <v>33</v>
      </c>
      <c r="B2385">
        <v>2022</v>
      </c>
      <c r="C2385" t="s">
        <v>40</v>
      </c>
      <c r="D2385" s="29">
        <v>44743</v>
      </c>
      <c r="E2385" t="s">
        <v>84</v>
      </c>
      <c r="F2385">
        <v>327.79999999999995</v>
      </c>
      <c r="G2385">
        <v>172.3</v>
      </c>
      <c r="H2385">
        <v>325.89999999999998</v>
      </c>
      <c r="I2385">
        <v>171.4</v>
      </c>
      <c r="J2385">
        <v>0.58300092052776231</v>
      </c>
      <c r="K2385">
        <v>0.52508751458576763</v>
      </c>
      <c r="L2385" t="s">
        <v>130</v>
      </c>
      <c r="M2385" t="s">
        <v>116</v>
      </c>
      <c r="N2385">
        <v>7</v>
      </c>
      <c r="O2385" t="s">
        <v>117</v>
      </c>
    </row>
    <row r="2386" spans="1:15" hidden="1" x14ac:dyDescent="0.35">
      <c r="A2386" t="s">
        <v>33</v>
      </c>
      <c r="B2386">
        <v>2022</v>
      </c>
      <c r="C2386" t="s">
        <v>40</v>
      </c>
      <c r="D2386" s="29">
        <v>44743</v>
      </c>
      <c r="E2386" t="s">
        <v>21</v>
      </c>
      <c r="F2386">
        <v>179.5</v>
      </c>
      <c r="G2386">
        <v>172.3</v>
      </c>
      <c r="H2386">
        <v>174.9</v>
      </c>
      <c r="I2386">
        <v>171.4</v>
      </c>
      <c r="J2386">
        <v>2.6300743281875323</v>
      </c>
      <c r="K2386">
        <v>0.52508751458576763</v>
      </c>
      <c r="L2386" t="s">
        <v>130</v>
      </c>
      <c r="M2386" t="s">
        <v>116</v>
      </c>
      <c r="N2386">
        <v>7</v>
      </c>
      <c r="O2386" t="s">
        <v>117</v>
      </c>
    </row>
    <row r="2387" spans="1:15" hidden="1" x14ac:dyDescent="0.35">
      <c r="A2387" t="s">
        <v>33</v>
      </c>
      <c r="B2387">
        <v>2022</v>
      </c>
      <c r="C2387" t="s">
        <v>40</v>
      </c>
      <c r="D2387" s="29">
        <v>44743</v>
      </c>
      <c r="E2387" t="s">
        <v>23</v>
      </c>
      <c r="F2387">
        <v>171.7</v>
      </c>
      <c r="G2387">
        <v>172.3</v>
      </c>
      <c r="H2387">
        <v>170.9</v>
      </c>
      <c r="I2387">
        <v>171.4</v>
      </c>
      <c r="J2387">
        <v>0.46811000585136509</v>
      </c>
      <c r="K2387">
        <v>0.52508751458576763</v>
      </c>
      <c r="L2387" t="s">
        <v>130</v>
      </c>
      <c r="M2387" t="s">
        <v>116</v>
      </c>
      <c r="N2387">
        <v>7</v>
      </c>
      <c r="O2387" t="s">
        <v>117</v>
      </c>
    </row>
    <row r="2388" spans="1:15" hidden="1" x14ac:dyDescent="0.35">
      <c r="A2388" t="s">
        <v>33</v>
      </c>
      <c r="B2388">
        <v>2022</v>
      </c>
      <c r="C2388" t="s">
        <v>40</v>
      </c>
      <c r="D2388" s="29">
        <v>44743</v>
      </c>
      <c r="E2388" t="s">
        <v>75</v>
      </c>
      <c r="F2388">
        <v>2131.8000000000002</v>
      </c>
      <c r="G2388">
        <v>172.3</v>
      </c>
      <c r="H2388">
        <v>2128.4</v>
      </c>
      <c r="I2388">
        <v>171.4</v>
      </c>
      <c r="J2388">
        <v>0.15974440894569117</v>
      </c>
      <c r="K2388">
        <v>0.52508751458576763</v>
      </c>
      <c r="L2388" t="s">
        <v>130</v>
      </c>
      <c r="M2388" t="s">
        <v>116</v>
      </c>
      <c r="N2388">
        <v>7</v>
      </c>
      <c r="O2388" t="s">
        <v>117</v>
      </c>
    </row>
    <row r="2389" spans="1:15" hidden="1" x14ac:dyDescent="0.35">
      <c r="A2389" t="s">
        <v>30</v>
      </c>
      <c r="B2389">
        <v>2022</v>
      </c>
      <c r="C2389" t="s">
        <v>40</v>
      </c>
      <c r="D2389" s="29">
        <v>44743</v>
      </c>
      <c r="E2389" t="s">
        <v>17</v>
      </c>
      <c r="F2389">
        <v>544</v>
      </c>
      <c r="G2389">
        <v>174.3</v>
      </c>
      <c r="H2389">
        <v>539.79999999999995</v>
      </c>
      <c r="I2389">
        <v>173.6</v>
      </c>
      <c r="J2389">
        <v>0.77806595035199067</v>
      </c>
      <c r="K2389">
        <v>0.40322580645162276</v>
      </c>
      <c r="L2389" t="s">
        <v>130</v>
      </c>
      <c r="M2389" t="s">
        <v>116</v>
      </c>
      <c r="N2389">
        <v>7</v>
      </c>
      <c r="O2389" t="s">
        <v>117</v>
      </c>
    </row>
    <row r="2390" spans="1:15" hidden="1" x14ac:dyDescent="0.35">
      <c r="A2390" t="s">
        <v>30</v>
      </c>
      <c r="B2390">
        <v>2022</v>
      </c>
      <c r="C2390" t="s">
        <v>40</v>
      </c>
      <c r="D2390" s="29">
        <v>44743</v>
      </c>
      <c r="E2390" t="s">
        <v>82</v>
      </c>
      <c r="F2390">
        <v>508.8</v>
      </c>
      <c r="G2390">
        <v>174.3</v>
      </c>
      <c r="H2390">
        <v>504.9</v>
      </c>
      <c r="I2390">
        <v>173.6</v>
      </c>
      <c r="J2390">
        <v>0.77243018419489684</v>
      </c>
      <c r="K2390">
        <v>0.40322580645162276</v>
      </c>
      <c r="L2390" t="s">
        <v>130</v>
      </c>
      <c r="M2390" t="s">
        <v>116</v>
      </c>
      <c r="N2390">
        <v>7</v>
      </c>
      <c r="O2390" t="s">
        <v>117</v>
      </c>
    </row>
    <row r="2391" spans="1:15" hidden="1" x14ac:dyDescent="0.35">
      <c r="A2391" t="s">
        <v>30</v>
      </c>
      <c r="B2391">
        <v>2022</v>
      </c>
      <c r="C2391" t="s">
        <v>40</v>
      </c>
      <c r="D2391" s="29">
        <v>44743</v>
      </c>
      <c r="E2391" t="s">
        <v>83</v>
      </c>
      <c r="F2391">
        <v>706</v>
      </c>
      <c r="G2391">
        <v>174.3</v>
      </c>
      <c r="H2391">
        <v>704.6</v>
      </c>
      <c r="I2391">
        <v>173.6</v>
      </c>
      <c r="J2391">
        <v>0.19869429463525082</v>
      </c>
      <c r="K2391">
        <v>0.40322580645162276</v>
      </c>
      <c r="L2391" t="s">
        <v>130</v>
      </c>
      <c r="M2391" t="s">
        <v>116</v>
      </c>
      <c r="N2391">
        <v>7</v>
      </c>
      <c r="O2391" t="s">
        <v>117</v>
      </c>
    </row>
    <row r="2392" spans="1:15" hidden="1" x14ac:dyDescent="0.35">
      <c r="A2392" t="s">
        <v>30</v>
      </c>
      <c r="B2392">
        <v>2022</v>
      </c>
      <c r="C2392" t="s">
        <v>40</v>
      </c>
      <c r="D2392" s="29">
        <v>44743</v>
      </c>
      <c r="E2392" t="s">
        <v>84</v>
      </c>
      <c r="F2392">
        <v>343.1</v>
      </c>
      <c r="G2392">
        <v>174.3</v>
      </c>
      <c r="H2392">
        <v>341.3</v>
      </c>
      <c r="I2392">
        <v>173.6</v>
      </c>
      <c r="J2392">
        <v>0.52739525344272231</v>
      </c>
      <c r="K2392">
        <v>0.40322580645162276</v>
      </c>
      <c r="L2392" t="s">
        <v>130</v>
      </c>
      <c r="M2392" t="s">
        <v>116</v>
      </c>
      <c r="N2392">
        <v>7</v>
      </c>
      <c r="O2392" t="s">
        <v>117</v>
      </c>
    </row>
    <row r="2393" spans="1:15" hidden="1" x14ac:dyDescent="0.35">
      <c r="A2393" t="s">
        <v>30</v>
      </c>
      <c r="B2393">
        <v>2022</v>
      </c>
      <c r="C2393" t="s">
        <v>40</v>
      </c>
      <c r="D2393" s="29">
        <v>44743</v>
      </c>
      <c r="E2393" t="s">
        <v>21</v>
      </c>
      <c r="F2393">
        <v>179.6</v>
      </c>
      <c r="G2393">
        <v>174.3</v>
      </c>
      <c r="H2393">
        <v>176.7</v>
      </c>
      <c r="I2393">
        <v>173.6</v>
      </c>
      <c r="J2393">
        <v>1.6411997736276207</v>
      </c>
      <c r="K2393">
        <v>0.40322580645162276</v>
      </c>
      <c r="L2393" t="s">
        <v>130</v>
      </c>
      <c r="M2393" t="s">
        <v>116</v>
      </c>
      <c r="N2393">
        <v>7</v>
      </c>
      <c r="O2393" t="s">
        <v>117</v>
      </c>
    </row>
    <row r="2394" spans="1:15" hidden="1" x14ac:dyDescent="0.35">
      <c r="A2394" t="s">
        <v>30</v>
      </c>
      <c r="B2394">
        <v>2022</v>
      </c>
      <c r="C2394" t="s">
        <v>40</v>
      </c>
      <c r="D2394" s="29">
        <v>44743</v>
      </c>
      <c r="E2394" t="s">
        <v>23</v>
      </c>
      <c r="F2394">
        <v>178.8</v>
      </c>
      <c r="G2394">
        <v>174.3</v>
      </c>
      <c r="H2394">
        <v>178.2</v>
      </c>
      <c r="I2394">
        <v>173.6</v>
      </c>
      <c r="J2394">
        <v>0.33670033670034949</v>
      </c>
      <c r="K2394">
        <v>0.40322580645162276</v>
      </c>
      <c r="L2394" t="s">
        <v>130</v>
      </c>
      <c r="M2394" t="s">
        <v>116</v>
      </c>
      <c r="N2394">
        <v>7</v>
      </c>
      <c r="O2394" t="s">
        <v>117</v>
      </c>
    </row>
    <row r="2395" spans="1:15" hidden="1" x14ac:dyDescent="0.35">
      <c r="A2395" t="s">
        <v>30</v>
      </c>
      <c r="B2395">
        <v>2022</v>
      </c>
      <c r="C2395" t="s">
        <v>40</v>
      </c>
      <c r="D2395" s="29">
        <v>44743</v>
      </c>
      <c r="E2395" t="s">
        <v>75</v>
      </c>
      <c r="F2395">
        <v>2078</v>
      </c>
      <c r="G2395">
        <v>174.3</v>
      </c>
      <c r="H2395">
        <v>2074.1</v>
      </c>
      <c r="I2395">
        <v>173.6</v>
      </c>
      <c r="J2395">
        <v>0.18803336386867031</v>
      </c>
      <c r="K2395">
        <v>0.40322580645162276</v>
      </c>
      <c r="L2395" t="s">
        <v>130</v>
      </c>
      <c r="M2395" t="s">
        <v>116</v>
      </c>
      <c r="N2395">
        <v>7</v>
      </c>
      <c r="O2395" t="s">
        <v>117</v>
      </c>
    </row>
    <row r="2396" spans="1:15" hidden="1" x14ac:dyDescent="0.35">
      <c r="A2396" t="s">
        <v>34</v>
      </c>
      <c r="B2396">
        <v>2022</v>
      </c>
      <c r="C2396" t="s">
        <v>41</v>
      </c>
      <c r="D2396" s="29">
        <v>44774</v>
      </c>
      <c r="E2396" t="s">
        <v>23</v>
      </c>
      <c r="F2396">
        <v>176.8</v>
      </c>
      <c r="G2396">
        <v>174.3</v>
      </c>
      <c r="H2396">
        <v>176.1</v>
      </c>
      <c r="I2396">
        <v>173.4</v>
      </c>
      <c r="J2396">
        <v>0.397501419647937</v>
      </c>
      <c r="K2396">
        <v>0.5190311418685154</v>
      </c>
      <c r="L2396" t="s">
        <v>130</v>
      </c>
      <c r="M2396" t="s">
        <v>116</v>
      </c>
      <c r="N2396">
        <v>8</v>
      </c>
      <c r="O2396" t="s">
        <v>129</v>
      </c>
    </row>
    <row r="2397" spans="1:15" hidden="1" x14ac:dyDescent="0.35">
      <c r="A2397" t="s">
        <v>34</v>
      </c>
      <c r="B2397">
        <v>2022</v>
      </c>
      <c r="C2397" t="s">
        <v>41</v>
      </c>
      <c r="D2397" s="29">
        <v>44774</v>
      </c>
      <c r="E2397" t="s">
        <v>21</v>
      </c>
      <c r="F2397">
        <v>178.8</v>
      </c>
      <c r="G2397">
        <v>174.3</v>
      </c>
      <c r="H2397">
        <v>179.6</v>
      </c>
      <c r="I2397">
        <v>173.4</v>
      </c>
      <c r="J2397">
        <v>-0.44543429844097049</v>
      </c>
      <c r="K2397">
        <v>0.5190311418685154</v>
      </c>
      <c r="L2397" t="s">
        <v>130</v>
      </c>
      <c r="M2397" t="s">
        <v>116</v>
      </c>
      <c r="N2397">
        <v>8</v>
      </c>
      <c r="O2397" t="s">
        <v>129</v>
      </c>
    </row>
    <row r="2398" spans="1:15" hidden="1" x14ac:dyDescent="0.35">
      <c r="A2398" t="s">
        <v>34</v>
      </c>
      <c r="B2398">
        <v>2022</v>
      </c>
      <c r="C2398" t="s">
        <v>41</v>
      </c>
      <c r="D2398" s="29">
        <v>44774</v>
      </c>
      <c r="E2398" t="s">
        <v>84</v>
      </c>
      <c r="F2398">
        <v>337.6</v>
      </c>
      <c r="G2398">
        <v>174.3</v>
      </c>
      <c r="H2398">
        <v>335.8</v>
      </c>
      <c r="I2398">
        <v>173.4</v>
      </c>
      <c r="J2398">
        <v>0.53603335318642387</v>
      </c>
      <c r="K2398">
        <v>0.5190311418685154</v>
      </c>
      <c r="L2398" t="s">
        <v>130</v>
      </c>
      <c r="M2398" t="s">
        <v>116</v>
      </c>
      <c r="N2398">
        <v>8</v>
      </c>
      <c r="O2398" t="s">
        <v>129</v>
      </c>
    </row>
    <row r="2399" spans="1:15" hidden="1" x14ac:dyDescent="0.35">
      <c r="A2399" t="s">
        <v>34</v>
      </c>
      <c r="B2399">
        <v>2022</v>
      </c>
      <c r="C2399" t="s">
        <v>41</v>
      </c>
      <c r="D2399" s="29">
        <v>44774</v>
      </c>
      <c r="E2399" t="s">
        <v>83</v>
      </c>
      <c r="F2399">
        <v>701.90000000000009</v>
      </c>
      <c r="G2399">
        <v>174.3</v>
      </c>
      <c r="H2399">
        <v>699</v>
      </c>
      <c r="I2399">
        <v>173.4</v>
      </c>
      <c r="J2399">
        <v>0.41487839771102875</v>
      </c>
      <c r="K2399">
        <v>0.5190311418685154</v>
      </c>
      <c r="L2399" t="s">
        <v>130</v>
      </c>
      <c r="M2399" t="s">
        <v>116</v>
      </c>
      <c r="N2399">
        <v>8</v>
      </c>
      <c r="O2399" t="s">
        <v>129</v>
      </c>
    </row>
    <row r="2400" spans="1:15" hidden="1" x14ac:dyDescent="0.35">
      <c r="A2400" t="s">
        <v>34</v>
      </c>
      <c r="B2400">
        <v>2022</v>
      </c>
      <c r="C2400" t="s">
        <v>41</v>
      </c>
      <c r="D2400" s="29">
        <v>44774</v>
      </c>
      <c r="E2400" t="s">
        <v>82</v>
      </c>
      <c r="F2400">
        <v>503.2</v>
      </c>
      <c r="G2400">
        <v>174.3</v>
      </c>
      <c r="H2400">
        <v>500.79999999999995</v>
      </c>
      <c r="I2400">
        <v>173.4</v>
      </c>
      <c r="J2400">
        <v>0.47923322683706754</v>
      </c>
      <c r="K2400">
        <v>0.5190311418685154</v>
      </c>
      <c r="L2400" t="s">
        <v>130</v>
      </c>
      <c r="M2400" t="s">
        <v>116</v>
      </c>
      <c r="N2400">
        <v>8</v>
      </c>
      <c r="O2400" t="s">
        <v>129</v>
      </c>
    </row>
    <row r="2401" spans="1:15" hidden="1" x14ac:dyDescent="0.35">
      <c r="A2401" t="s">
        <v>34</v>
      </c>
      <c r="B2401">
        <v>2022</v>
      </c>
      <c r="C2401" t="s">
        <v>41</v>
      </c>
      <c r="D2401" s="29">
        <v>44774</v>
      </c>
      <c r="E2401" t="s">
        <v>17</v>
      </c>
      <c r="F2401">
        <v>530.70000000000005</v>
      </c>
      <c r="G2401">
        <v>174.3</v>
      </c>
      <c r="H2401">
        <v>526.90000000000009</v>
      </c>
      <c r="I2401">
        <v>173.4</v>
      </c>
      <c r="J2401">
        <v>0.72119946858985651</v>
      </c>
      <c r="K2401">
        <v>0.5190311418685154</v>
      </c>
      <c r="L2401" t="s">
        <v>130</v>
      </c>
      <c r="M2401" t="s">
        <v>116</v>
      </c>
      <c r="N2401">
        <v>8</v>
      </c>
      <c r="O2401" t="s">
        <v>129</v>
      </c>
    </row>
    <row r="2402" spans="1:15" hidden="1" x14ac:dyDescent="0.35">
      <c r="A2402" t="s">
        <v>34</v>
      </c>
      <c r="B2402">
        <v>2022</v>
      </c>
      <c r="C2402" t="s">
        <v>41</v>
      </c>
      <c r="D2402" s="29">
        <v>44774</v>
      </c>
      <c r="E2402" t="s">
        <v>75</v>
      </c>
      <c r="F2402">
        <v>2100.4</v>
      </c>
      <c r="G2402">
        <v>174.3</v>
      </c>
      <c r="H2402">
        <v>2097.9</v>
      </c>
      <c r="I2402">
        <v>173.4</v>
      </c>
      <c r="J2402">
        <v>0.1191667858334525</v>
      </c>
      <c r="K2402">
        <v>0.5190311418685154</v>
      </c>
      <c r="L2402" t="s">
        <v>130</v>
      </c>
      <c r="M2402" t="s">
        <v>116</v>
      </c>
      <c r="N2402">
        <v>8</v>
      </c>
      <c r="O2402" t="s">
        <v>129</v>
      </c>
    </row>
    <row r="2403" spans="1:15" hidden="1" x14ac:dyDescent="0.35">
      <c r="A2403" t="s">
        <v>33</v>
      </c>
      <c r="B2403">
        <v>2022</v>
      </c>
      <c r="C2403" t="s">
        <v>41</v>
      </c>
      <c r="D2403" s="29">
        <v>44774</v>
      </c>
      <c r="E2403" t="s">
        <v>17</v>
      </c>
      <c r="F2403">
        <v>505.29999999999995</v>
      </c>
      <c r="G2403">
        <v>173.1</v>
      </c>
      <c r="H2403">
        <v>502</v>
      </c>
      <c r="I2403">
        <v>172.3</v>
      </c>
      <c r="J2403">
        <v>0.65737051792827783</v>
      </c>
      <c r="K2403">
        <v>0.46430644225187634</v>
      </c>
      <c r="L2403" t="s">
        <v>130</v>
      </c>
      <c r="M2403" t="s">
        <v>116</v>
      </c>
      <c r="N2403">
        <v>8</v>
      </c>
      <c r="O2403" t="s">
        <v>129</v>
      </c>
    </row>
    <row r="2404" spans="1:15" hidden="1" x14ac:dyDescent="0.35">
      <c r="A2404" t="s">
        <v>33</v>
      </c>
      <c r="B2404">
        <v>2022</v>
      </c>
      <c r="C2404" t="s">
        <v>41</v>
      </c>
      <c r="D2404" s="29">
        <v>44774</v>
      </c>
      <c r="E2404" t="s">
        <v>82</v>
      </c>
      <c r="F2404">
        <v>496.6</v>
      </c>
      <c r="G2404">
        <v>173.1</v>
      </c>
      <c r="H2404">
        <v>494.30000000000007</v>
      </c>
      <c r="I2404">
        <v>172.3</v>
      </c>
      <c r="J2404">
        <v>0.46530447096903788</v>
      </c>
      <c r="K2404">
        <v>0.46430644225187634</v>
      </c>
      <c r="L2404" t="s">
        <v>130</v>
      </c>
      <c r="M2404" t="s">
        <v>116</v>
      </c>
      <c r="N2404">
        <v>8</v>
      </c>
      <c r="O2404" t="s">
        <v>129</v>
      </c>
    </row>
    <row r="2405" spans="1:15" hidden="1" x14ac:dyDescent="0.35">
      <c r="A2405" t="s">
        <v>33</v>
      </c>
      <c r="B2405">
        <v>2022</v>
      </c>
      <c r="C2405" t="s">
        <v>41</v>
      </c>
      <c r="D2405" s="29">
        <v>44774</v>
      </c>
      <c r="E2405" t="s">
        <v>83</v>
      </c>
      <c r="F2405">
        <v>695.69999999999993</v>
      </c>
      <c r="G2405">
        <v>173.1</v>
      </c>
      <c r="H2405">
        <v>692.8</v>
      </c>
      <c r="I2405">
        <v>172.3</v>
      </c>
      <c r="J2405">
        <v>0.41859122401847254</v>
      </c>
      <c r="K2405">
        <v>0.46430644225187634</v>
      </c>
      <c r="L2405" t="s">
        <v>130</v>
      </c>
      <c r="M2405" t="s">
        <v>116</v>
      </c>
      <c r="N2405">
        <v>8</v>
      </c>
      <c r="O2405" t="s">
        <v>129</v>
      </c>
    </row>
    <row r="2406" spans="1:15" hidden="1" x14ac:dyDescent="0.35">
      <c r="A2406" t="s">
        <v>33</v>
      </c>
      <c r="B2406">
        <v>2022</v>
      </c>
      <c r="C2406" t="s">
        <v>41</v>
      </c>
      <c r="D2406" s="29">
        <v>44774</v>
      </c>
      <c r="E2406" t="s">
        <v>84</v>
      </c>
      <c r="F2406">
        <v>329.6</v>
      </c>
      <c r="G2406">
        <v>173.1</v>
      </c>
      <c r="H2406">
        <v>327.79999999999995</v>
      </c>
      <c r="I2406">
        <v>172.3</v>
      </c>
      <c r="J2406">
        <v>0.54911531421600623</v>
      </c>
      <c r="K2406">
        <v>0.46430644225187634</v>
      </c>
      <c r="L2406" t="s">
        <v>130</v>
      </c>
      <c r="M2406" t="s">
        <v>116</v>
      </c>
      <c r="N2406">
        <v>8</v>
      </c>
      <c r="O2406" t="s">
        <v>129</v>
      </c>
    </row>
    <row r="2407" spans="1:15" hidden="1" x14ac:dyDescent="0.35">
      <c r="A2407" t="s">
        <v>33</v>
      </c>
      <c r="B2407">
        <v>2022</v>
      </c>
      <c r="C2407" t="s">
        <v>41</v>
      </c>
      <c r="D2407" s="29">
        <v>44774</v>
      </c>
      <c r="E2407" t="s">
        <v>21</v>
      </c>
      <c r="F2407">
        <v>178.4</v>
      </c>
      <c r="G2407">
        <v>173.1</v>
      </c>
      <c r="H2407">
        <v>179.5</v>
      </c>
      <c r="I2407">
        <v>172.3</v>
      </c>
      <c r="J2407">
        <v>-0.61281337047353446</v>
      </c>
      <c r="K2407">
        <v>0.46430644225187634</v>
      </c>
      <c r="L2407" t="s">
        <v>130</v>
      </c>
      <c r="M2407" t="s">
        <v>116</v>
      </c>
      <c r="N2407">
        <v>8</v>
      </c>
      <c r="O2407" t="s">
        <v>129</v>
      </c>
    </row>
    <row r="2408" spans="1:15" hidden="1" x14ac:dyDescent="0.35">
      <c r="A2408" t="s">
        <v>33</v>
      </c>
      <c r="B2408">
        <v>2022</v>
      </c>
      <c r="C2408" t="s">
        <v>41</v>
      </c>
      <c r="D2408" s="29">
        <v>44774</v>
      </c>
      <c r="E2408" t="s">
        <v>23</v>
      </c>
      <c r="F2408">
        <v>172.6</v>
      </c>
      <c r="G2408">
        <v>173.1</v>
      </c>
      <c r="H2408">
        <v>171.7</v>
      </c>
      <c r="I2408">
        <v>172.3</v>
      </c>
      <c r="J2408">
        <v>0.52417006406523348</v>
      </c>
      <c r="K2408">
        <v>0.46430644225187634</v>
      </c>
      <c r="L2408" t="s">
        <v>130</v>
      </c>
      <c r="M2408" t="s">
        <v>116</v>
      </c>
      <c r="N2408">
        <v>8</v>
      </c>
      <c r="O2408" t="s">
        <v>129</v>
      </c>
    </row>
    <row r="2409" spans="1:15" hidden="1" x14ac:dyDescent="0.35">
      <c r="A2409" t="s">
        <v>33</v>
      </c>
      <c r="B2409">
        <v>2022</v>
      </c>
      <c r="C2409" t="s">
        <v>41</v>
      </c>
      <c r="D2409" s="29">
        <v>44774</v>
      </c>
      <c r="E2409" t="s">
        <v>75</v>
      </c>
      <c r="F2409">
        <v>2133.1999999999998</v>
      </c>
      <c r="G2409">
        <v>173.1</v>
      </c>
      <c r="H2409">
        <v>2131.8000000000002</v>
      </c>
      <c r="I2409">
        <v>172.3</v>
      </c>
      <c r="J2409">
        <v>6.5672201895095039E-2</v>
      </c>
      <c r="K2409">
        <v>0.46430644225187634</v>
      </c>
      <c r="L2409" t="s">
        <v>130</v>
      </c>
      <c r="M2409" t="s">
        <v>116</v>
      </c>
      <c r="N2409">
        <v>8</v>
      </c>
      <c r="O2409" t="s">
        <v>129</v>
      </c>
    </row>
    <row r="2410" spans="1:15" hidden="1" x14ac:dyDescent="0.35">
      <c r="A2410" t="s">
        <v>30</v>
      </c>
      <c r="B2410">
        <v>2022</v>
      </c>
      <c r="C2410" t="s">
        <v>41</v>
      </c>
      <c r="D2410" s="29">
        <v>44774</v>
      </c>
      <c r="E2410" t="s">
        <v>17</v>
      </c>
      <c r="F2410">
        <v>547.9</v>
      </c>
      <c r="G2410">
        <v>175.3</v>
      </c>
      <c r="H2410">
        <v>544</v>
      </c>
      <c r="I2410">
        <v>174.3</v>
      </c>
      <c r="J2410">
        <v>0.71691176470587814</v>
      </c>
      <c r="K2410">
        <v>0.57372346528973028</v>
      </c>
      <c r="L2410" t="s">
        <v>130</v>
      </c>
      <c r="M2410" t="s">
        <v>116</v>
      </c>
      <c r="N2410">
        <v>8</v>
      </c>
      <c r="O2410" t="s">
        <v>129</v>
      </c>
    </row>
    <row r="2411" spans="1:15" hidden="1" x14ac:dyDescent="0.35">
      <c r="A2411" t="s">
        <v>30</v>
      </c>
      <c r="B2411">
        <v>2022</v>
      </c>
      <c r="C2411" t="s">
        <v>41</v>
      </c>
      <c r="D2411" s="29">
        <v>44774</v>
      </c>
      <c r="E2411" t="s">
        <v>82</v>
      </c>
      <c r="F2411">
        <v>511.3</v>
      </c>
      <c r="G2411">
        <v>175.3</v>
      </c>
      <c r="H2411">
        <v>508.8</v>
      </c>
      <c r="I2411">
        <v>174.3</v>
      </c>
      <c r="J2411">
        <v>0.49135220125786161</v>
      </c>
      <c r="K2411">
        <v>0.57372346528973028</v>
      </c>
      <c r="L2411" t="s">
        <v>130</v>
      </c>
      <c r="M2411" t="s">
        <v>116</v>
      </c>
      <c r="N2411">
        <v>8</v>
      </c>
      <c r="O2411" t="s">
        <v>129</v>
      </c>
    </row>
    <row r="2412" spans="1:15" hidden="1" x14ac:dyDescent="0.35">
      <c r="A2412" t="s">
        <v>30</v>
      </c>
      <c r="B2412">
        <v>2022</v>
      </c>
      <c r="C2412" t="s">
        <v>41</v>
      </c>
      <c r="D2412" s="29">
        <v>44774</v>
      </c>
      <c r="E2412" t="s">
        <v>83</v>
      </c>
      <c r="F2412">
        <v>708.9</v>
      </c>
      <c r="G2412">
        <v>175.3</v>
      </c>
      <c r="H2412">
        <v>706</v>
      </c>
      <c r="I2412">
        <v>174.3</v>
      </c>
      <c r="J2412">
        <v>0.41076487252124322</v>
      </c>
      <c r="K2412">
        <v>0.57372346528973028</v>
      </c>
      <c r="L2412" t="s">
        <v>130</v>
      </c>
      <c r="M2412" t="s">
        <v>116</v>
      </c>
      <c r="N2412">
        <v>8</v>
      </c>
      <c r="O2412" t="s">
        <v>129</v>
      </c>
    </row>
    <row r="2413" spans="1:15" hidden="1" x14ac:dyDescent="0.35">
      <c r="A2413" t="s">
        <v>30</v>
      </c>
      <c r="B2413">
        <v>2022</v>
      </c>
      <c r="C2413" t="s">
        <v>41</v>
      </c>
      <c r="D2413" s="29">
        <v>44774</v>
      </c>
      <c r="E2413" t="s">
        <v>84</v>
      </c>
      <c r="F2413">
        <v>344.9</v>
      </c>
      <c r="G2413">
        <v>175.3</v>
      </c>
      <c r="H2413">
        <v>343.1</v>
      </c>
      <c r="I2413">
        <v>174.3</v>
      </c>
      <c r="J2413">
        <v>0.52462838822499402</v>
      </c>
      <c r="K2413">
        <v>0.57372346528973028</v>
      </c>
      <c r="L2413" t="s">
        <v>130</v>
      </c>
      <c r="M2413" t="s">
        <v>116</v>
      </c>
      <c r="N2413">
        <v>8</v>
      </c>
      <c r="O2413" t="s">
        <v>129</v>
      </c>
    </row>
    <row r="2414" spans="1:15" hidden="1" x14ac:dyDescent="0.35">
      <c r="A2414" t="s">
        <v>30</v>
      </c>
      <c r="B2414">
        <v>2022</v>
      </c>
      <c r="C2414" t="s">
        <v>41</v>
      </c>
      <c r="D2414" s="29">
        <v>44774</v>
      </c>
      <c r="E2414" t="s">
        <v>21</v>
      </c>
      <c r="F2414">
        <v>179.1</v>
      </c>
      <c r="G2414">
        <v>175.3</v>
      </c>
      <c r="H2414">
        <v>179.6</v>
      </c>
      <c r="I2414">
        <v>174.3</v>
      </c>
      <c r="J2414">
        <v>-0.27839643652561247</v>
      </c>
      <c r="K2414">
        <v>0.57372346528973028</v>
      </c>
      <c r="L2414" t="s">
        <v>130</v>
      </c>
      <c r="M2414" t="s">
        <v>116</v>
      </c>
      <c r="N2414">
        <v>8</v>
      </c>
      <c r="O2414" t="s">
        <v>129</v>
      </c>
    </row>
    <row r="2415" spans="1:15" hidden="1" x14ac:dyDescent="0.35">
      <c r="A2415" t="s">
        <v>30</v>
      </c>
      <c r="B2415">
        <v>2022</v>
      </c>
      <c r="C2415" t="s">
        <v>41</v>
      </c>
      <c r="D2415" s="29">
        <v>44774</v>
      </c>
      <c r="E2415" t="s">
        <v>23</v>
      </c>
      <c r="F2415">
        <v>179.4</v>
      </c>
      <c r="G2415">
        <v>175.3</v>
      </c>
      <c r="H2415">
        <v>178.8</v>
      </c>
      <c r="I2415">
        <v>174.3</v>
      </c>
      <c r="J2415">
        <v>0.33557046979865451</v>
      </c>
      <c r="K2415">
        <v>0.57372346528973028</v>
      </c>
      <c r="L2415" t="s">
        <v>130</v>
      </c>
      <c r="M2415" t="s">
        <v>116</v>
      </c>
      <c r="N2415">
        <v>8</v>
      </c>
      <c r="O2415" t="s">
        <v>129</v>
      </c>
    </row>
    <row r="2416" spans="1:15" hidden="1" x14ac:dyDescent="0.35">
      <c r="A2416" t="s">
        <v>30</v>
      </c>
      <c r="B2416">
        <v>2022</v>
      </c>
      <c r="C2416" t="s">
        <v>41</v>
      </c>
      <c r="D2416" s="29">
        <v>44774</v>
      </c>
      <c r="E2416" t="s">
        <v>75</v>
      </c>
      <c r="F2416">
        <v>2081</v>
      </c>
      <c r="G2416">
        <v>175.3</v>
      </c>
      <c r="H2416">
        <v>2078</v>
      </c>
      <c r="I2416">
        <v>174.3</v>
      </c>
      <c r="J2416">
        <v>0.14436958614051973</v>
      </c>
      <c r="K2416">
        <v>0.57372346528973028</v>
      </c>
      <c r="L2416" t="s">
        <v>130</v>
      </c>
      <c r="M2416" t="s">
        <v>116</v>
      </c>
      <c r="N2416">
        <v>8</v>
      </c>
      <c r="O2416" t="s">
        <v>129</v>
      </c>
    </row>
    <row r="2417" spans="1:15" hidden="1" x14ac:dyDescent="0.35">
      <c r="A2417" t="s">
        <v>34</v>
      </c>
      <c r="B2417">
        <v>2022</v>
      </c>
      <c r="C2417" t="s">
        <v>42</v>
      </c>
      <c r="D2417" s="29">
        <v>44805</v>
      </c>
      <c r="E2417" t="s">
        <v>23</v>
      </c>
      <c r="F2417">
        <v>177.8</v>
      </c>
      <c r="G2417">
        <v>175.3</v>
      </c>
      <c r="H2417">
        <v>176.8</v>
      </c>
      <c r="I2417">
        <v>174.3</v>
      </c>
      <c r="J2417">
        <v>0.56561085972850678</v>
      </c>
      <c r="K2417">
        <v>0.57372346528973028</v>
      </c>
      <c r="L2417" t="s">
        <v>130</v>
      </c>
      <c r="M2417" t="s">
        <v>116</v>
      </c>
      <c r="N2417">
        <v>9</v>
      </c>
      <c r="O2417" t="s">
        <v>119</v>
      </c>
    </row>
    <row r="2418" spans="1:15" hidden="1" x14ac:dyDescent="0.35">
      <c r="A2418" t="s">
        <v>34</v>
      </c>
      <c r="B2418">
        <v>2022</v>
      </c>
      <c r="C2418" t="s">
        <v>42</v>
      </c>
      <c r="D2418" s="29">
        <v>44805</v>
      </c>
      <c r="E2418" t="s">
        <v>21</v>
      </c>
      <c r="F2418">
        <v>179.5</v>
      </c>
      <c r="G2418">
        <v>175.3</v>
      </c>
      <c r="H2418">
        <v>178.8</v>
      </c>
      <c r="I2418">
        <v>174.3</v>
      </c>
      <c r="J2418">
        <v>0.39149888143176093</v>
      </c>
      <c r="K2418">
        <v>0.57372346528973028</v>
      </c>
      <c r="L2418" t="s">
        <v>130</v>
      </c>
      <c r="M2418" t="s">
        <v>116</v>
      </c>
      <c r="N2418">
        <v>9</v>
      </c>
      <c r="O2418" t="s">
        <v>119</v>
      </c>
    </row>
    <row r="2419" spans="1:15" hidden="1" x14ac:dyDescent="0.35">
      <c r="A2419" t="s">
        <v>34</v>
      </c>
      <c r="B2419">
        <v>2022</v>
      </c>
      <c r="C2419" t="s">
        <v>42</v>
      </c>
      <c r="D2419" s="29">
        <v>44805</v>
      </c>
      <c r="E2419" t="s">
        <v>84</v>
      </c>
      <c r="F2419">
        <v>339.2</v>
      </c>
      <c r="G2419">
        <v>175.3</v>
      </c>
      <c r="H2419">
        <v>337.6</v>
      </c>
      <c r="I2419">
        <v>174.3</v>
      </c>
      <c r="J2419">
        <v>0.47393364928908943</v>
      </c>
      <c r="K2419">
        <v>0.57372346528973028</v>
      </c>
      <c r="L2419" t="s">
        <v>130</v>
      </c>
      <c r="M2419" t="s">
        <v>116</v>
      </c>
      <c r="N2419">
        <v>9</v>
      </c>
      <c r="O2419" t="s">
        <v>119</v>
      </c>
    </row>
    <row r="2420" spans="1:15" hidden="1" x14ac:dyDescent="0.35">
      <c r="A2420" t="s">
        <v>34</v>
      </c>
      <c r="B2420">
        <v>2022</v>
      </c>
      <c r="C2420" t="s">
        <v>42</v>
      </c>
      <c r="D2420" s="29">
        <v>44805</v>
      </c>
      <c r="E2420" t="s">
        <v>83</v>
      </c>
      <c r="F2420">
        <v>703.8</v>
      </c>
      <c r="G2420">
        <v>175.3</v>
      </c>
      <c r="H2420">
        <v>701.90000000000009</v>
      </c>
      <c r="I2420">
        <v>174.3</v>
      </c>
      <c r="J2420">
        <v>0.2706938310300418</v>
      </c>
      <c r="K2420">
        <v>0.57372346528973028</v>
      </c>
      <c r="L2420" t="s">
        <v>130</v>
      </c>
      <c r="M2420" t="s">
        <v>116</v>
      </c>
      <c r="N2420">
        <v>9</v>
      </c>
      <c r="O2420" t="s">
        <v>119</v>
      </c>
    </row>
    <row r="2421" spans="1:15" hidden="1" x14ac:dyDescent="0.35">
      <c r="A2421" t="s">
        <v>34</v>
      </c>
      <c r="B2421">
        <v>2022</v>
      </c>
      <c r="C2421" t="s">
        <v>42</v>
      </c>
      <c r="D2421" s="29">
        <v>44805</v>
      </c>
      <c r="E2421" t="s">
        <v>82</v>
      </c>
      <c r="F2421">
        <v>504.9</v>
      </c>
      <c r="G2421">
        <v>175.3</v>
      </c>
      <c r="H2421">
        <v>503.2</v>
      </c>
      <c r="I2421">
        <v>174.3</v>
      </c>
      <c r="J2421">
        <v>0.33783783783783561</v>
      </c>
      <c r="K2421">
        <v>0.57372346528973028</v>
      </c>
      <c r="L2421" t="s">
        <v>130</v>
      </c>
      <c r="M2421" t="s">
        <v>116</v>
      </c>
      <c r="N2421">
        <v>9</v>
      </c>
      <c r="O2421" t="s">
        <v>119</v>
      </c>
    </row>
    <row r="2422" spans="1:15" hidden="1" x14ac:dyDescent="0.35">
      <c r="A2422" t="s">
        <v>34</v>
      </c>
      <c r="B2422">
        <v>2022</v>
      </c>
      <c r="C2422" t="s">
        <v>42</v>
      </c>
      <c r="D2422" s="29">
        <v>44805</v>
      </c>
      <c r="E2422" t="s">
        <v>17</v>
      </c>
      <c r="F2422">
        <v>535.1</v>
      </c>
      <c r="G2422">
        <v>175.3</v>
      </c>
      <c r="H2422">
        <v>530.70000000000005</v>
      </c>
      <c r="I2422">
        <v>174.3</v>
      </c>
      <c r="J2422">
        <v>0.82909364989635892</v>
      </c>
      <c r="K2422">
        <v>0.57372346528973028</v>
      </c>
      <c r="L2422" t="s">
        <v>130</v>
      </c>
      <c r="M2422" t="s">
        <v>116</v>
      </c>
      <c r="N2422">
        <v>9</v>
      </c>
      <c r="O2422" t="s">
        <v>119</v>
      </c>
    </row>
    <row r="2423" spans="1:15" hidden="1" x14ac:dyDescent="0.35">
      <c r="A2423" t="s">
        <v>34</v>
      </c>
      <c r="B2423">
        <v>2022</v>
      </c>
      <c r="C2423" t="s">
        <v>42</v>
      </c>
      <c r="D2423" s="29">
        <v>44805</v>
      </c>
      <c r="E2423" t="s">
        <v>75</v>
      </c>
      <c r="F2423">
        <v>2111.5</v>
      </c>
      <c r="G2423">
        <v>175.3</v>
      </c>
      <c r="H2423">
        <v>2100.4</v>
      </c>
      <c r="I2423">
        <v>174.3</v>
      </c>
      <c r="J2423">
        <v>0.52847076747285804</v>
      </c>
      <c r="K2423">
        <v>0.57372346528973028</v>
      </c>
      <c r="L2423" t="s">
        <v>130</v>
      </c>
      <c r="M2423" t="s">
        <v>116</v>
      </c>
      <c r="N2423">
        <v>9</v>
      </c>
      <c r="O2423" t="s">
        <v>119</v>
      </c>
    </row>
    <row r="2424" spans="1:15" hidden="1" x14ac:dyDescent="0.35">
      <c r="A2424" t="s">
        <v>33</v>
      </c>
      <c r="B2424">
        <v>2022</v>
      </c>
      <c r="C2424" t="s">
        <v>42</v>
      </c>
      <c r="D2424" s="29">
        <v>44805</v>
      </c>
      <c r="E2424" t="s">
        <v>17</v>
      </c>
      <c r="F2424">
        <v>509.7</v>
      </c>
      <c r="G2424">
        <v>174.1</v>
      </c>
      <c r="H2424">
        <v>505.29999999999995</v>
      </c>
      <c r="I2424">
        <v>173.1</v>
      </c>
      <c r="J2424">
        <v>0.87076983969919552</v>
      </c>
      <c r="K2424">
        <v>0.57770075101097629</v>
      </c>
      <c r="L2424" t="s">
        <v>130</v>
      </c>
      <c r="M2424" t="s">
        <v>116</v>
      </c>
      <c r="N2424">
        <v>9</v>
      </c>
      <c r="O2424" t="s">
        <v>119</v>
      </c>
    </row>
    <row r="2425" spans="1:15" hidden="1" x14ac:dyDescent="0.35">
      <c r="A2425" t="s">
        <v>33</v>
      </c>
      <c r="B2425">
        <v>2022</v>
      </c>
      <c r="C2425" t="s">
        <v>42</v>
      </c>
      <c r="D2425" s="29">
        <v>44805</v>
      </c>
      <c r="E2425" t="s">
        <v>82</v>
      </c>
      <c r="F2425">
        <v>498.6</v>
      </c>
      <c r="G2425">
        <v>174.1</v>
      </c>
      <c r="H2425">
        <v>496.6</v>
      </c>
      <c r="I2425">
        <v>173.1</v>
      </c>
      <c r="J2425">
        <v>0.40273862263391053</v>
      </c>
      <c r="K2425">
        <v>0.57770075101097629</v>
      </c>
      <c r="L2425" t="s">
        <v>130</v>
      </c>
      <c r="M2425" t="s">
        <v>116</v>
      </c>
      <c r="N2425">
        <v>9</v>
      </c>
      <c r="O2425" t="s">
        <v>119</v>
      </c>
    </row>
    <row r="2426" spans="1:15" hidden="1" x14ac:dyDescent="0.35">
      <c r="A2426" t="s">
        <v>33</v>
      </c>
      <c r="B2426">
        <v>2022</v>
      </c>
      <c r="C2426" t="s">
        <v>42</v>
      </c>
      <c r="D2426" s="29">
        <v>44805</v>
      </c>
      <c r="E2426" t="s">
        <v>83</v>
      </c>
      <c r="F2426">
        <v>697.69999999999993</v>
      </c>
      <c r="G2426">
        <v>174.1</v>
      </c>
      <c r="H2426">
        <v>695.69999999999993</v>
      </c>
      <c r="I2426">
        <v>173.1</v>
      </c>
      <c r="J2426">
        <v>0.28748023573379333</v>
      </c>
      <c r="K2426">
        <v>0.57770075101097629</v>
      </c>
      <c r="L2426" t="s">
        <v>130</v>
      </c>
      <c r="M2426" t="s">
        <v>116</v>
      </c>
      <c r="N2426">
        <v>9</v>
      </c>
      <c r="O2426" t="s">
        <v>119</v>
      </c>
    </row>
    <row r="2427" spans="1:15" hidden="1" x14ac:dyDescent="0.35">
      <c r="A2427" t="s">
        <v>33</v>
      </c>
      <c r="B2427">
        <v>2022</v>
      </c>
      <c r="C2427" t="s">
        <v>42</v>
      </c>
      <c r="D2427" s="29">
        <v>44805</v>
      </c>
      <c r="E2427" t="s">
        <v>84</v>
      </c>
      <c r="F2427">
        <v>331.1</v>
      </c>
      <c r="G2427">
        <v>174.1</v>
      </c>
      <c r="H2427">
        <v>329.6</v>
      </c>
      <c r="I2427">
        <v>173.1</v>
      </c>
      <c r="J2427">
        <v>0.45509708737864074</v>
      </c>
      <c r="K2427">
        <v>0.57770075101097629</v>
      </c>
      <c r="L2427" t="s">
        <v>130</v>
      </c>
      <c r="M2427" t="s">
        <v>116</v>
      </c>
      <c r="N2427">
        <v>9</v>
      </c>
      <c r="O2427" t="s">
        <v>119</v>
      </c>
    </row>
    <row r="2428" spans="1:15" hidden="1" x14ac:dyDescent="0.35">
      <c r="A2428" t="s">
        <v>33</v>
      </c>
      <c r="B2428">
        <v>2022</v>
      </c>
      <c r="C2428" t="s">
        <v>42</v>
      </c>
      <c r="D2428" s="29">
        <v>44805</v>
      </c>
      <c r="E2428" t="s">
        <v>21</v>
      </c>
      <c r="F2428">
        <v>179.2</v>
      </c>
      <c r="G2428">
        <v>174.1</v>
      </c>
      <c r="H2428">
        <v>178.4</v>
      </c>
      <c r="I2428">
        <v>173.1</v>
      </c>
      <c r="J2428">
        <v>0.44843049327353307</v>
      </c>
      <c r="K2428">
        <v>0.57770075101097629</v>
      </c>
      <c r="L2428" t="s">
        <v>130</v>
      </c>
      <c r="M2428" t="s">
        <v>116</v>
      </c>
      <c r="N2428">
        <v>9</v>
      </c>
      <c r="O2428" t="s">
        <v>119</v>
      </c>
    </row>
    <row r="2429" spans="1:15" hidden="1" x14ac:dyDescent="0.35">
      <c r="A2429" t="s">
        <v>33</v>
      </c>
      <c r="B2429">
        <v>2022</v>
      </c>
      <c r="C2429" t="s">
        <v>42</v>
      </c>
      <c r="D2429" s="29">
        <v>44805</v>
      </c>
      <c r="E2429" t="s">
        <v>23</v>
      </c>
      <c r="F2429">
        <v>173.8</v>
      </c>
      <c r="G2429">
        <v>174.1</v>
      </c>
      <c r="H2429">
        <v>172.6</v>
      </c>
      <c r="I2429">
        <v>173.1</v>
      </c>
      <c r="J2429">
        <v>0.69524913093859619</v>
      </c>
      <c r="K2429">
        <v>0.57770075101097629</v>
      </c>
      <c r="L2429" t="s">
        <v>130</v>
      </c>
      <c r="M2429" t="s">
        <v>116</v>
      </c>
      <c r="N2429">
        <v>9</v>
      </c>
      <c r="O2429" t="s">
        <v>119</v>
      </c>
    </row>
    <row r="2430" spans="1:15" hidden="1" x14ac:dyDescent="0.35">
      <c r="A2430" t="s">
        <v>33</v>
      </c>
      <c r="B2430">
        <v>2022</v>
      </c>
      <c r="C2430" t="s">
        <v>42</v>
      </c>
      <c r="D2430" s="29">
        <v>44805</v>
      </c>
      <c r="E2430" t="s">
        <v>75</v>
      </c>
      <c r="F2430">
        <v>2145.3000000000002</v>
      </c>
      <c r="G2430">
        <v>174.1</v>
      </c>
      <c r="H2430">
        <v>2133.1999999999998</v>
      </c>
      <c r="I2430">
        <v>173.1</v>
      </c>
      <c r="J2430">
        <v>0.56722295143448176</v>
      </c>
      <c r="K2430">
        <v>0.57770075101097629</v>
      </c>
      <c r="L2430" t="s">
        <v>130</v>
      </c>
      <c r="M2430" t="s">
        <v>116</v>
      </c>
      <c r="N2430">
        <v>9</v>
      </c>
      <c r="O2430" t="s">
        <v>119</v>
      </c>
    </row>
    <row r="2431" spans="1:15" hidden="1" x14ac:dyDescent="0.35">
      <c r="A2431" t="s">
        <v>30</v>
      </c>
      <c r="B2431">
        <v>2022</v>
      </c>
      <c r="C2431" t="s">
        <v>42</v>
      </c>
      <c r="D2431" s="29">
        <v>44805</v>
      </c>
      <c r="E2431" t="s">
        <v>17</v>
      </c>
      <c r="F2431">
        <v>552.5</v>
      </c>
      <c r="G2431">
        <v>176.4</v>
      </c>
      <c r="H2431">
        <v>547.9</v>
      </c>
      <c r="I2431">
        <v>175.3</v>
      </c>
      <c r="J2431">
        <v>0.83956926446432256</v>
      </c>
      <c r="K2431">
        <v>0.62749572162007661</v>
      </c>
      <c r="L2431" t="s">
        <v>130</v>
      </c>
      <c r="M2431" t="s">
        <v>116</v>
      </c>
      <c r="N2431">
        <v>9</v>
      </c>
      <c r="O2431" t="s">
        <v>119</v>
      </c>
    </row>
    <row r="2432" spans="1:15" hidden="1" x14ac:dyDescent="0.35">
      <c r="A2432" t="s">
        <v>30</v>
      </c>
      <c r="B2432">
        <v>2022</v>
      </c>
      <c r="C2432" t="s">
        <v>42</v>
      </c>
      <c r="D2432" s="29">
        <v>44805</v>
      </c>
      <c r="E2432" t="s">
        <v>82</v>
      </c>
      <c r="F2432">
        <v>512.59999999999991</v>
      </c>
      <c r="G2432">
        <v>176.4</v>
      </c>
      <c r="H2432">
        <v>511.3</v>
      </c>
      <c r="I2432">
        <v>175.3</v>
      </c>
      <c r="J2432">
        <v>0.25425386270289413</v>
      </c>
      <c r="K2432">
        <v>0.62749572162007661</v>
      </c>
      <c r="L2432" t="s">
        <v>130</v>
      </c>
      <c r="M2432" t="s">
        <v>116</v>
      </c>
      <c r="N2432">
        <v>9</v>
      </c>
      <c r="O2432" t="s">
        <v>119</v>
      </c>
    </row>
    <row r="2433" spans="1:15" hidden="1" x14ac:dyDescent="0.35">
      <c r="A2433" t="s">
        <v>30</v>
      </c>
      <c r="B2433">
        <v>2022</v>
      </c>
      <c r="C2433" t="s">
        <v>42</v>
      </c>
      <c r="D2433" s="29">
        <v>44805</v>
      </c>
      <c r="E2433" t="s">
        <v>83</v>
      </c>
      <c r="F2433">
        <v>710.7</v>
      </c>
      <c r="G2433">
        <v>176.4</v>
      </c>
      <c r="H2433">
        <v>708.9</v>
      </c>
      <c r="I2433">
        <v>175.3</v>
      </c>
      <c r="J2433">
        <v>0.25391451544647603</v>
      </c>
      <c r="K2433">
        <v>0.62749572162007661</v>
      </c>
      <c r="L2433" t="s">
        <v>130</v>
      </c>
      <c r="M2433" t="s">
        <v>116</v>
      </c>
      <c r="N2433">
        <v>9</v>
      </c>
      <c r="O2433" t="s">
        <v>119</v>
      </c>
    </row>
    <row r="2434" spans="1:15" hidden="1" x14ac:dyDescent="0.35">
      <c r="A2434" t="s">
        <v>30</v>
      </c>
      <c r="B2434">
        <v>2022</v>
      </c>
      <c r="C2434" t="s">
        <v>42</v>
      </c>
      <c r="D2434" s="29">
        <v>44805</v>
      </c>
      <c r="E2434" t="s">
        <v>84</v>
      </c>
      <c r="F2434">
        <v>346.7</v>
      </c>
      <c r="G2434">
        <v>176.4</v>
      </c>
      <c r="H2434">
        <v>344.9</v>
      </c>
      <c r="I2434">
        <v>175.3</v>
      </c>
      <c r="J2434">
        <v>0.52189040301537004</v>
      </c>
      <c r="K2434">
        <v>0.62749572162007661</v>
      </c>
      <c r="L2434" t="s">
        <v>130</v>
      </c>
      <c r="M2434" t="s">
        <v>116</v>
      </c>
      <c r="N2434">
        <v>9</v>
      </c>
      <c r="O2434" t="s">
        <v>119</v>
      </c>
    </row>
    <row r="2435" spans="1:15" hidden="1" x14ac:dyDescent="0.35">
      <c r="A2435" t="s">
        <v>30</v>
      </c>
      <c r="B2435">
        <v>2022</v>
      </c>
      <c r="C2435" t="s">
        <v>42</v>
      </c>
      <c r="D2435" s="29">
        <v>44805</v>
      </c>
      <c r="E2435" t="s">
        <v>21</v>
      </c>
      <c r="F2435">
        <v>179.7</v>
      </c>
      <c r="G2435">
        <v>176.4</v>
      </c>
      <c r="H2435">
        <v>179.1</v>
      </c>
      <c r="I2435">
        <v>175.3</v>
      </c>
      <c r="J2435">
        <v>0.3350083752093771</v>
      </c>
      <c r="K2435">
        <v>0.62749572162007661</v>
      </c>
      <c r="L2435" t="s">
        <v>130</v>
      </c>
      <c r="M2435" t="s">
        <v>116</v>
      </c>
      <c r="N2435">
        <v>9</v>
      </c>
      <c r="O2435" t="s">
        <v>119</v>
      </c>
    </row>
    <row r="2436" spans="1:15" hidden="1" x14ac:dyDescent="0.35">
      <c r="A2436" t="s">
        <v>30</v>
      </c>
      <c r="B2436">
        <v>2022</v>
      </c>
      <c r="C2436" t="s">
        <v>42</v>
      </c>
      <c r="D2436" s="29">
        <v>44805</v>
      </c>
      <c r="E2436" t="s">
        <v>23</v>
      </c>
      <c r="F2436">
        <v>180.2</v>
      </c>
      <c r="G2436">
        <v>176.4</v>
      </c>
      <c r="H2436">
        <v>179.4</v>
      </c>
      <c r="I2436">
        <v>175.3</v>
      </c>
      <c r="J2436">
        <v>0.44593088071347986</v>
      </c>
      <c r="K2436">
        <v>0.62749572162007661</v>
      </c>
      <c r="L2436" t="s">
        <v>130</v>
      </c>
      <c r="M2436" t="s">
        <v>116</v>
      </c>
      <c r="N2436">
        <v>9</v>
      </c>
      <c r="O2436" t="s">
        <v>119</v>
      </c>
    </row>
    <row r="2437" spans="1:15" hidden="1" x14ac:dyDescent="0.35">
      <c r="A2437" t="s">
        <v>30</v>
      </c>
      <c r="B2437">
        <v>2022</v>
      </c>
      <c r="C2437" t="s">
        <v>42</v>
      </c>
      <c r="D2437" s="29">
        <v>44805</v>
      </c>
      <c r="E2437" t="s">
        <v>75</v>
      </c>
      <c r="F2437">
        <v>2092.3999999999996</v>
      </c>
      <c r="G2437">
        <v>176.4</v>
      </c>
      <c r="H2437">
        <v>2081</v>
      </c>
      <c r="I2437">
        <v>175.3</v>
      </c>
      <c r="J2437">
        <v>0.54781355117730113</v>
      </c>
      <c r="K2437">
        <v>0.62749572162007661</v>
      </c>
      <c r="L2437" t="s">
        <v>130</v>
      </c>
      <c r="M2437" t="s">
        <v>116</v>
      </c>
      <c r="N2437">
        <v>9</v>
      </c>
      <c r="O2437" t="s">
        <v>119</v>
      </c>
    </row>
    <row r="2438" spans="1:15" hidden="1" x14ac:dyDescent="0.35">
      <c r="A2438" t="s">
        <v>34</v>
      </c>
      <c r="B2438">
        <v>2022</v>
      </c>
      <c r="C2438" t="s">
        <v>43</v>
      </c>
      <c r="D2438" s="29">
        <v>44835</v>
      </c>
      <c r="E2438" t="s">
        <v>23</v>
      </c>
      <c r="F2438">
        <v>178.7</v>
      </c>
      <c r="G2438">
        <v>176.7</v>
      </c>
      <c r="H2438">
        <v>177.8</v>
      </c>
      <c r="I2438">
        <v>175.3</v>
      </c>
      <c r="J2438">
        <v>0.50618672665915476</v>
      </c>
      <c r="K2438">
        <v>0.79863091842554312</v>
      </c>
      <c r="L2438" t="s">
        <v>130</v>
      </c>
      <c r="M2438" t="s">
        <v>113</v>
      </c>
      <c r="N2438">
        <v>10</v>
      </c>
      <c r="O2438" t="s">
        <v>127</v>
      </c>
    </row>
    <row r="2439" spans="1:15" hidden="1" x14ac:dyDescent="0.35">
      <c r="A2439" t="s">
        <v>34</v>
      </c>
      <c r="B2439">
        <v>2022</v>
      </c>
      <c r="C2439" t="s">
        <v>43</v>
      </c>
      <c r="D2439" s="29">
        <v>44835</v>
      </c>
      <c r="E2439" t="s">
        <v>21</v>
      </c>
      <c r="F2439">
        <v>180.5</v>
      </c>
      <c r="G2439">
        <v>176.7</v>
      </c>
      <c r="H2439">
        <v>179.5</v>
      </c>
      <c r="I2439">
        <v>175.3</v>
      </c>
      <c r="J2439">
        <v>0.55710306406685239</v>
      </c>
      <c r="K2439">
        <v>0.79863091842554312</v>
      </c>
      <c r="L2439" t="s">
        <v>130</v>
      </c>
      <c r="M2439" t="s">
        <v>113</v>
      </c>
      <c r="N2439">
        <v>10</v>
      </c>
      <c r="O2439" t="s">
        <v>127</v>
      </c>
    </row>
    <row r="2440" spans="1:15" hidden="1" x14ac:dyDescent="0.35">
      <c r="A2440" t="s">
        <v>34</v>
      </c>
      <c r="B2440">
        <v>2022</v>
      </c>
      <c r="C2440" t="s">
        <v>43</v>
      </c>
      <c r="D2440" s="29">
        <v>44835</v>
      </c>
      <c r="E2440" t="s">
        <v>84</v>
      </c>
      <c r="F2440">
        <v>340.9</v>
      </c>
      <c r="G2440">
        <v>176.7</v>
      </c>
      <c r="H2440">
        <v>339.2</v>
      </c>
      <c r="I2440">
        <v>175.3</v>
      </c>
      <c r="J2440">
        <v>0.5011792452830155</v>
      </c>
      <c r="K2440">
        <v>0.79863091842554312</v>
      </c>
      <c r="L2440" t="s">
        <v>130</v>
      </c>
      <c r="M2440" t="s">
        <v>113</v>
      </c>
      <c r="N2440">
        <v>10</v>
      </c>
      <c r="O2440" t="s">
        <v>127</v>
      </c>
    </row>
    <row r="2441" spans="1:15" hidden="1" x14ac:dyDescent="0.35">
      <c r="A2441" t="s">
        <v>34</v>
      </c>
      <c r="B2441">
        <v>2022</v>
      </c>
      <c r="C2441" t="s">
        <v>43</v>
      </c>
      <c r="D2441" s="29">
        <v>44835</v>
      </c>
      <c r="E2441" t="s">
        <v>83</v>
      </c>
      <c r="F2441">
        <v>706.50000000000011</v>
      </c>
      <c r="G2441">
        <v>176.7</v>
      </c>
      <c r="H2441">
        <v>703.8</v>
      </c>
      <c r="I2441">
        <v>175.3</v>
      </c>
      <c r="J2441">
        <v>0.38363171355500986</v>
      </c>
      <c r="K2441">
        <v>0.79863091842554312</v>
      </c>
      <c r="L2441" t="s">
        <v>130</v>
      </c>
      <c r="M2441" t="s">
        <v>113</v>
      </c>
      <c r="N2441">
        <v>10</v>
      </c>
      <c r="O2441" t="s">
        <v>127</v>
      </c>
    </row>
    <row r="2442" spans="1:15" hidden="1" x14ac:dyDescent="0.35">
      <c r="A2442" t="s">
        <v>34</v>
      </c>
      <c r="B2442">
        <v>2022</v>
      </c>
      <c r="C2442" t="s">
        <v>43</v>
      </c>
      <c r="D2442" s="29">
        <v>44835</v>
      </c>
      <c r="E2442" t="s">
        <v>82</v>
      </c>
      <c r="F2442">
        <v>507.5</v>
      </c>
      <c r="G2442">
        <v>176.7</v>
      </c>
      <c r="H2442">
        <v>504.9</v>
      </c>
      <c r="I2442">
        <v>175.3</v>
      </c>
      <c r="J2442">
        <v>0.51495345612993126</v>
      </c>
      <c r="K2442">
        <v>0.79863091842554312</v>
      </c>
      <c r="L2442" t="s">
        <v>130</v>
      </c>
      <c r="M2442" t="s">
        <v>113</v>
      </c>
      <c r="N2442">
        <v>10</v>
      </c>
      <c r="O2442" t="s">
        <v>127</v>
      </c>
    </row>
    <row r="2443" spans="1:15" hidden="1" x14ac:dyDescent="0.35">
      <c r="A2443" t="s">
        <v>34</v>
      </c>
      <c r="B2443">
        <v>2022</v>
      </c>
      <c r="C2443" t="s">
        <v>43</v>
      </c>
      <c r="D2443" s="29">
        <v>44835</v>
      </c>
      <c r="E2443" t="s">
        <v>17</v>
      </c>
      <c r="F2443">
        <v>538.20000000000005</v>
      </c>
      <c r="G2443">
        <v>176.7</v>
      </c>
      <c r="H2443">
        <v>535.1</v>
      </c>
      <c r="I2443">
        <v>175.3</v>
      </c>
      <c r="J2443">
        <v>0.57933096617455104</v>
      </c>
      <c r="K2443">
        <v>0.79863091842554312</v>
      </c>
      <c r="L2443" t="s">
        <v>130</v>
      </c>
      <c r="M2443" t="s">
        <v>113</v>
      </c>
      <c r="N2443">
        <v>10</v>
      </c>
      <c r="O2443" t="s">
        <v>127</v>
      </c>
    </row>
    <row r="2444" spans="1:15" hidden="1" x14ac:dyDescent="0.35">
      <c r="A2444" t="s">
        <v>34</v>
      </c>
      <c r="B2444">
        <v>2022</v>
      </c>
      <c r="C2444" t="s">
        <v>43</v>
      </c>
      <c r="D2444" s="29">
        <v>44835</v>
      </c>
      <c r="E2444" t="s">
        <v>75</v>
      </c>
      <c r="F2444">
        <v>2127.4</v>
      </c>
      <c r="G2444">
        <v>176.7</v>
      </c>
      <c r="H2444">
        <v>2111.5</v>
      </c>
      <c r="I2444">
        <v>175.3</v>
      </c>
      <c r="J2444">
        <v>0.75301918067724793</v>
      </c>
      <c r="K2444">
        <v>0.79863091842554312</v>
      </c>
      <c r="L2444" t="s">
        <v>130</v>
      </c>
      <c r="M2444" t="s">
        <v>113</v>
      </c>
      <c r="N2444">
        <v>10</v>
      </c>
      <c r="O2444" t="s">
        <v>127</v>
      </c>
    </row>
    <row r="2445" spans="1:15" hidden="1" x14ac:dyDescent="0.35">
      <c r="A2445" t="s">
        <v>33</v>
      </c>
      <c r="B2445">
        <v>2022</v>
      </c>
      <c r="C2445" t="s">
        <v>43</v>
      </c>
      <c r="D2445" s="29">
        <v>44835</v>
      </c>
      <c r="E2445" t="s">
        <v>17</v>
      </c>
      <c r="F2445">
        <v>511.70000000000005</v>
      </c>
      <c r="G2445">
        <v>175.3</v>
      </c>
      <c r="H2445">
        <v>509.7</v>
      </c>
      <c r="I2445">
        <v>174.1</v>
      </c>
      <c r="J2445">
        <v>0.3923876790268897</v>
      </c>
      <c r="K2445">
        <v>0.68925904652499548</v>
      </c>
      <c r="L2445" t="s">
        <v>130</v>
      </c>
      <c r="M2445" t="s">
        <v>113</v>
      </c>
      <c r="N2445">
        <v>10</v>
      </c>
      <c r="O2445" t="s">
        <v>127</v>
      </c>
    </row>
    <row r="2446" spans="1:15" hidden="1" x14ac:dyDescent="0.35">
      <c r="A2446" t="s">
        <v>33</v>
      </c>
      <c r="B2446">
        <v>2022</v>
      </c>
      <c r="C2446" t="s">
        <v>43</v>
      </c>
      <c r="D2446" s="29">
        <v>44835</v>
      </c>
      <c r="E2446" t="s">
        <v>82</v>
      </c>
      <c r="F2446">
        <v>501.2</v>
      </c>
      <c r="G2446">
        <v>175.3</v>
      </c>
      <c r="H2446">
        <v>498.6</v>
      </c>
      <c r="I2446">
        <v>174.1</v>
      </c>
      <c r="J2446">
        <v>0.52146008824708501</v>
      </c>
      <c r="K2446">
        <v>0.68925904652499548</v>
      </c>
      <c r="L2446" t="s">
        <v>130</v>
      </c>
      <c r="M2446" t="s">
        <v>113</v>
      </c>
      <c r="N2446">
        <v>10</v>
      </c>
      <c r="O2446" t="s">
        <v>127</v>
      </c>
    </row>
    <row r="2447" spans="1:15" hidden="1" x14ac:dyDescent="0.35">
      <c r="A2447" t="s">
        <v>33</v>
      </c>
      <c r="B2447">
        <v>2022</v>
      </c>
      <c r="C2447" t="s">
        <v>43</v>
      </c>
      <c r="D2447" s="29">
        <v>44835</v>
      </c>
      <c r="E2447" t="s">
        <v>83</v>
      </c>
      <c r="F2447">
        <v>700.3</v>
      </c>
      <c r="G2447">
        <v>175.3</v>
      </c>
      <c r="H2447">
        <v>697.69999999999993</v>
      </c>
      <c r="I2447">
        <v>174.1</v>
      </c>
      <c r="J2447">
        <v>0.37265300272323676</v>
      </c>
      <c r="K2447">
        <v>0.68925904652499548</v>
      </c>
      <c r="L2447" t="s">
        <v>130</v>
      </c>
      <c r="M2447" t="s">
        <v>113</v>
      </c>
      <c r="N2447">
        <v>10</v>
      </c>
      <c r="O2447" t="s">
        <v>127</v>
      </c>
    </row>
    <row r="2448" spans="1:15" hidden="1" x14ac:dyDescent="0.35">
      <c r="A2448" t="s">
        <v>33</v>
      </c>
      <c r="B2448">
        <v>2022</v>
      </c>
      <c r="C2448" t="s">
        <v>43</v>
      </c>
      <c r="D2448" s="29">
        <v>44835</v>
      </c>
      <c r="E2448" t="s">
        <v>84</v>
      </c>
      <c r="F2448">
        <v>332.8</v>
      </c>
      <c r="G2448">
        <v>175.3</v>
      </c>
      <c r="H2448">
        <v>331.1</v>
      </c>
      <c r="I2448">
        <v>174.1</v>
      </c>
      <c r="J2448">
        <v>0.51344004832376577</v>
      </c>
      <c r="K2448">
        <v>0.68925904652499548</v>
      </c>
      <c r="L2448" t="s">
        <v>130</v>
      </c>
      <c r="M2448" t="s">
        <v>113</v>
      </c>
      <c r="N2448">
        <v>10</v>
      </c>
      <c r="O2448" t="s">
        <v>127</v>
      </c>
    </row>
    <row r="2449" spans="1:15" hidden="1" x14ac:dyDescent="0.35">
      <c r="A2449" t="s">
        <v>33</v>
      </c>
      <c r="B2449">
        <v>2022</v>
      </c>
      <c r="C2449" t="s">
        <v>43</v>
      </c>
      <c r="D2449" s="29">
        <v>44835</v>
      </c>
      <c r="E2449" t="s">
        <v>21</v>
      </c>
      <c r="F2449">
        <v>180</v>
      </c>
      <c r="G2449">
        <v>175.3</v>
      </c>
      <c r="H2449">
        <v>179.2</v>
      </c>
      <c r="I2449">
        <v>174.1</v>
      </c>
      <c r="J2449">
        <v>0.44642857142857784</v>
      </c>
      <c r="K2449">
        <v>0.68925904652499548</v>
      </c>
      <c r="L2449" t="s">
        <v>130</v>
      </c>
      <c r="M2449" t="s">
        <v>113</v>
      </c>
      <c r="N2449">
        <v>10</v>
      </c>
      <c r="O2449" t="s">
        <v>127</v>
      </c>
    </row>
    <row r="2450" spans="1:15" hidden="1" x14ac:dyDescent="0.35">
      <c r="A2450" t="s">
        <v>33</v>
      </c>
      <c r="B2450">
        <v>2022</v>
      </c>
      <c r="C2450" t="s">
        <v>43</v>
      </c>
      <c r="D2450" s="29">
        <v>44835</v>
      </c>
      <c r="E2450" t="s">
        <v>23</v>
      </c>
      <c r="F2450">
        <v>174.7</v>
      </c>
      <c r="G2450">
        <v>175.3</v>
      </c>
      <c r="H2450">
        <v>173.8</v>
      </c>
      <c r="I2450">
        <v>174.1</v>
      </c>
      <c r="J2450">
        <v>0.51783659378594771</v>
      </c>
      <c r="K2450">
        <v>0.68925904652499548</v>
      </c>
      <c r="L2450" t="s">
        <v>130</v>
      </c>
      <c r="M2450" t="s">
        <v>113</v>
      </c>
      <c r="N2450">
        <v>10</v>
      </c>
      <c r="O2450" t="s">
        <v>127</v>
      </c>
    </row>
    <row r="2451" spans="1:15" hidden="1" x14ac:dyDescent="0.35">
      <c r="A2451" t="s">
        <v>33</v>
      </c>
      <c r="B2451">
        <v>2022</v>
      </c>
      <c r="C2451" t="s">
        <v>43</v>
      </c>
      <c r="D2451" s="29">
        <v>44835</v>
      </c>
      <c r="E2451" t="s">
        <v>75</v>
      </c>
      <c r="F2451">
        <v>2160.7000000000003</v>
      </c>
      <c r="G2451">
        <v>175.3</v>
      </c>
      <c r="H2451">
        <v>2145.3000000000002</v>
      </c>
      <c r="I2451">
        <v>174.1</v>
      </c>
      <c r="J2451">
        <v>0.71784831958234696</v>
      </c>
      <c r="K2451">
        <v>0.68925904652499548</v>
      </c>
      <c r="L2451" t="s">
        <v>130</v>
      </c>
      <c r="M2451" t="s">
        <v>113</v>
      </c>
      <c r="N2451">
        <v>10</v>
      </c>
      <c r="O2451" t="s">
        <v>127</v>
      </c>
    </row>
    <row r="2452" spans="1:15" hidden="1" x14ac:dyDescent="0.35">
      <c r="A2452" t="s">
        <v>30</v>
      </c>
      <c r="B2452">
        <v>2022</v>
      </c>
      <c r="C2452" t="s">
        <v>43</v>
      </c>
      <c r="D2452" s="29">
        <v>44835</v>
      </c>
      <c r="E2452" t="s">
        <v>17</v>
      </c>
      <c r="F2452">
        <v>556.4</v>
      </c>
      <c r="G2452">
        <v>177.9</v>
      </c>
      <c r="H2452">
        <v>552.5</v>
      </c>
      <c r="I2452">
        <v>176.4</v>
      </c>
      <c r="J2452">
        <v>0.7058823529411723</v>
      </c>
      <c r="K2452">
        <v>0.85034013605442171</v>
      </c>
      <c r="L2452" t="s">
        <v>130</v>
      </c>
      <c r="M2452" t="s">
        <v>113</v>
      </c>
      <c r="N2452">
        <v>10</v>
      </c>
      <c r="O2452" t="s">
        <v>127</v>
      </c>
    </row>
    <row r="2453" spans="1:15" hidden="1" x14ac:dyDescent="0.35">
      <c r="A2453" t="s">
        <v>30</v>
      </c>
      <c r="B2453">
        <v>2022</v>
      </c>
      <c r="C2453" t="s">
        <v>43</v>
      </c>
      <c r="D2453" s="29">
        <v>44835</v>
      </c>
      <c r="E2453" t="s">
        <v>82</v>
      </c>
      <c r="F2453">
        <v>515.1</v>
      </c>
      <c r="G2453">
        <v>177.9</v>
      </c>
      <c r="H2453">
        <v>512.59999999999991</v>
      </c>
      <c r="I2453">
        <v>176.4</v>
      </c>
      <c r="J2453">
        <v>0.48770971517754858</v>
      </c>
      <c r="K2453">
        <v>0.85034013605442171</v>
      </c>
      <c r="L2453" t="s">
        <v>130</v>
      </c>
      <c r="M2453" t="s">
        <v>113</v>
      </c>
      <c r="N2453">
        <v>10</v>
      </c>
      <c r="O2453" t="s">
        <v>127</v>
      </c>
    </row>
    <row r="2454" spans="1:15" hidden="1" x14ac:dyDescent="0.35">
      <c r="A2454" t="s">
        <v>30</v>
      </c>
      <c r="B2454">
        <v>2022</v>
      </c>
      <c r="C2454" t="s">
        <v>43</v>
      </c>
      <c r="D2454" s="29">
        <v>44835</v>
      </c>
      <c r="E2454" t="s">
        <v>83</v>
      </c>
      <c r="F2454">
        <v>713.30000000000007</v>
      </c>
      <c r="G2454">
        <v>177.9</v>
      </c>
      <c r="H2454">
        <v>710.7</v>
      </c>
      <c r="I2454">
        <v>176.4</v>
      </c>
      <c r="J2454">
        <v>0.36583649922611827</v>
      </c>
      <c r="K2454">
        <v>0.85034013605442171</v>
      </c>
      <c r="L2454" t="s">
        <v>130</v>
      </c>
      <c r="M2454" t="s">
        <v>113</v>
      </c>
      <c r="N2454">
        <v>10</v>
      </c>
      <c r="O2454" t="s">
        <v>127</v>
      </c>
    </row>
    <row r="2455" spans="1:15" hidden="1" x14ac:dyDescent="0.35">
      <c r="A2455" t="s">
        <v>30</v>
      </c>
      <c r="B2455">
        <v>2022</v>
      </c>
      <c r="C2455" t="s">
        <v>43</v>
      </c>
      <c r="D2455" s="29">
        <v>44835</v>
      </c>
      <c r="E2455" t="s">
        <v>84</v>
      </c>
      <c r="F2455">
        <v>348.3</v>
      </c>
      <c r="G2455">
        <v>177.9</v>
      </c>
      <c r="H2455">
        <v>346.7</v>
      </c>
      <c r="I2455">
        <v>176.4</v>
      </c>
      <c r="J2455">
        <v>0.4614940871070155</v>
      </c>
      <c r="K2455">
        <v>0.85034013605442171</v>
      </c>
      <c r="L2455" t="s">
        <v>130</v>
      </c>
      <c r="M2455" t="s">
        <v>113</v>
      </c>
      <c r="N2455">
        <v>10</v>
      </c>
      <c r="O2455" t="s">
        <v>127</v>
      </c>
    </row>
    <row r="2456" spans="1:15" hidden="1" x14ac:dyDescent="0.35">
      <c r="A2456" t="s">
        <v>30</v>
      </c>
      <c r="B2456">
        <v>2022</v>
      </c>
      <c r="C2456" t="s">
        <v>43</v>
      </c>
      <c r="D2456" s="29">
        <v>44835</v>
      </c>
      <c r="E2456" t="s">
        <v>21</v>
      </c>
      <c r="F2456">
        <v>180.8</v>
      </c>
      <c r="G2456">
        <v>177.9</v>
      </c>
      <c r="H2456">
        <v>179.7</v>
      </c>
      <c r="I2456">
        <v>176.4</v>
      </c>
      <c r="J2456">
        <v>0.61213132999444786</v>
      </c>
      <c r="K2456">
        <v>0.85034013605442171</v>
      </c>
      <c r="L2456" t="s">
        <v>130</v>
      </c>
      <c r="M2456" t="s">
        <v>113</v>
      </c>
      <c r="N2456">
        <v>10</v>
      </c>
      <c r="O2456" t="s">
        <v>127</v>
      </c>
    </row>
    <row r="2457" spans="1:15" hidden="1" x14ac:dyDescent="0.35">
      <c r="A2457" t="s">
        <v>30</v>
      </c>
      <c r="B2457">
        <v>2022</v>
      </c>
      <c r="C2457" t="s">
        <v>43</v>
      </c>
      <c r="D2457" s="29">
        <v>44835</v>
      </c>
      <c r="E2457" t="s">
        <v>23</v>
      </c>
      <c r="F2457">
        <v>181.2</v>
      </c>
      <c r="G2457">
        <v>177.9</v>
      </c>
      <c r="H2457">
        <v>180.2</v>
      </c>
      <c r="I2457">
        <v>176.4</v>
      </c>
      <c r="J2457">
        <v>0.55493895671476146</v>
      </c>
      <c r="K2457">
        <v>0.85034013605442171</v>
      </c>
      <c r="L2457" t="s">
        <v>130</v>
      </c>
      <c r="M2457" t="s">
        <v>113</v>
      </c>
      <c r="N2457">
        <v>10</v>
      </c>
      <c r="O2457" t="s">
        <v>127</v>
      </c>
    </row>
    <row r="2458" spans="1:15" hidden="1" x14ac:dyDescent="0.35">
      <c r="A2458" t="s">
        <v>30</v>
      </c>
      <c r="B2458">
        <v>2022</v>
      </c>
      <c r="C2458" t="s">
        <v>43</v>
      </c>
      <c r="D2458" s="29">
        <v>44835</v>
      </c>
      <c r="E2458" t="s">
        <v>75</v>
      </c>
      <c r="F2458">
        <v>2108.6999999999998</v>
      </c>
      <c r="G2458">
        <v>177.9</v>
      </c>
      <c r="H2458">
        <v>2092.3999999999996</v>
      </c>
      <c r="I2458">
        <v>176.4</v>
      </c>
      <c r="J2458">
        <v>0.77900974956988078</v>
      </c>
      <c r="K2458">
        <v>0.85034013605442171</v>
      </c>
      <c r="L2458" t="s">
        <v>130</v>
      </c>
      <c r="M2458" t="s">
        <v>113</v>
      </c>
      <c r="N2458">
        <v>10</v>
      </c>
      <c r="O2458" t="s">
        <v>127</v>
      </c>
    </row>
    <row r="2459" spans="1:15" hidden="1" x14ac:dyDescent="0.35">
      <c r="A2459" t="s">
        <v>34</v>
      </c>
      <c r="B2459">
        <v>2022</v>
      </c>
      <c r="C2459" t="s">
        <v>45</v>
      </c>
      <c r="D2459" s="29">
        <v>44866</v>
      </c>
      <c r="E2459" t="s">
        <v>23</v>
      </c>
      <c r="F2459">
        <v>179.8</v>
      </c>
      <c r="G2459">
        <v>176.5</v>
      </c>
      <c r="H2459">
        <v>178.7</v>
      </c>
      <c r="I2459">
        <v>176.7</v>
      </c>
      <c r="J2459">
        <v>0.61555679910465744</v>
      </c>
      <c r="K2459">
        <v>-0.11318619128465683</v>
      </c>
      <c r="L2459" t="s">
        <v>130</v>
      </c>
      <c r="M2459" t="s">
        <v>113</v>
      </c>
      <c r="N2459">
        <v>11</v>
      </c>
      <c r="O2459" t="s">
        <v>114</v>
      </c>
    </row>
    <row r="2460" spans="1:15" hidden="1" x14ac:dyDescent="0.35">
      <c r="A2460" t="s">
        <v>34</v>
      </c>
      <c r="B2460">
        <v>2022</v>
      </c>
      <c r="C2460" t="s">
        <v>45</v>
      </c>
      <c r="D2460" s="29">
        <v>44866</v>
      </c>
      <c r="E2460" t="s">
        <v>21</v>
      </c>
      <c r="F2460">
        <v>181.3</v>
      </c>
      <c r="G2460">
        <v>176.5</v>
      </c>
      <c r="H2460">
        <v>180.5</v>
      </c>
      <c r="I2460">
        <v>176.7</v>
      </c>
      <c r="J2460">
        <v>0.44321329639889823</v>
      </c>
      <c r="K2460">
        <v>-0.11318619128465683</v>
      </c>
      <c r="L2460" t="s">
        <v>130</v>
      </c>
      <c r="M2460" t="s">
        <v>113</v>
      </c>
      <c r="N2460">
        <v>11</v>
      </c>
      <c r="O2460" t="s">
        <v>114</v>
      </c>
    </row>
    <row r="2461" spans="1:15" hidden="1" x14ac:dyDescent="0.35">
      <c r="A2461" t="s">
        <v>34</v>
      </c>
      <c r="B2461">
        <v>2022</v>
      </c>
      <c r="C2461" t="s">
        <v>45</v>
      </c>
      <c r="D2461" s="29">
        <v>44866</v>
      </c>
      <c r="E2461" t="s">
        <v>84</v>
      </c>
      <c r="F2461">
        <v>342.5</v>
      </c>
      <c r="G2461">
        <v>176.5</v>
      </c>
      <c r="H2461">
        <v>340.9</v>
      </c>
      <c r="I2461">
        <v>176.7</v>
      </c>
      <c r="J2461">
        <v>0.4693458492226526</v>
      </c>
      <c r="K2461">
        <v>-0.11318619128465683</v>
      </c>
      <c r="L2461" t="s">
        <v>130</v>
      </c>
      <c r="M2461" t="s">
        <v>113</v>
      </c>
      <c r="N2461">
        <v>11</v>
      </c>
      <c r="O2461" t="s">
        <v>114</v>
      </c>
    </row>
    <row r="2462" spans="1:15" hidden="1" x14ac:dyDescent="0.35">
      <c r="A2462" t="s">
        <v>34</v>
      </c>
      <c r="B2462">
        <v>2022</v>
      </c>
      <c r="C2462" t="s">
        <v>45</v>
      </c>
      <c r="D2462" s="29">
        <v>44866</v>
      </c>
      <c r="E2462" t="s">
        <v>83</v>
      </c>
      <c r="F2462">
        <v>709.4</v>
      </c>
      <c r="G2462">
        <v>176.5</v>
      </c>
      <c r="H2462">
        <v>706.50000000000011</v>
      </c>
      <c r="I2462">
        <v>176.7</v>
      </c>
      <c r="J2462">
        <v>0.41047416843593248</v>
      </c>
      <c r="K2462">
        <v>-0.11318619128465683</v>
      </c>
      <c r="L2462" t="s">
        <v>130</v>
      </c>
      <c r="M2462" t="s">
        <v>113</v>
      </c>
      <c r="N2462">
        <v>11</v>
      </c>
      <c r="O2462" t="s">
        <v>114</v>
      </c>
    </row>
    <row r="2463" spans="1:15" hidden="1" x14ac:dyDescent="0.35">
      <c r="A2463" t="s">
        <v>34</v>
      </c>
      <c r="B2463">
        <v>2022</v>
      </c>
      <c r="C2463" t="s">
        <v>45</v>
      </c>
      <c r="D2463" s="29">
        <v>44866</v>
      </c>
      <c r="E2463" t="s">
        <v>82</v>
      </c>
      <c r="F2463">
        <v>508.5</v>
      </c>
      <c r="G2463">
        <v>176.5</v>
      </c>
      <c r="H2463">
        <v>507.5</v>
      </c>
      <c r="I2463">
        <v>176.7</v>
      </c>
      <c r="J2463">
        <v>0.19704433497536944</v>
      </c>
      <c r="K2463">
        <v>-0.11318619128465683</v>
      </c>
      <c r="L2463" t="s">
        <v>130</v>
      </c>
      <c r="M2463" t="s">
        <v>113</v>
      </c>
      <c r="N2463">
        <v>11</v>
      </c>
      <c r="O2463" t="s">
        <v>114</v>
      </c>
    </row>
    <row r="2464" spans="1:15" hidden="1" x14ac:dyDescent="0.35">
      <c r="A2464" t="s">
        <v>34</v>
      </c>
      <c r="B2464">
        <v>2022</v>
      </c>
      <c r="C2464" t="s">
        <v>45</v>
      </c>
      <c r="D2464" s="29">
        <v>44866</v>
      </c>
      <c r="E2464" t="s">
        <v>17</v>
      </c>
      <c r="F2464">
        <v>541.4</v>
      </c>
      <c r="G2464">
        <v>176.5</v>
      </c>
      <c r="H2464">
        <v>538.20000000000005</v>
      </c>
      <c r="I2464">
        <v>176.7</v>
      </c>
      <c r="J2464">
        <v>0.59457450761797315</v>
      </c>
      <c r="K2464">
        <v>-0.11318619128465683</v>
      </c>
      <c r="L2464" t="s">
        <v>130</v>
      </c>
      <c r="M2464" t="s">
        <v>113</v>
      </c>
      <c r="N2464">
        <v>11</v>
      </c>
      <c r="O2464" t="s">
        <v>114</v>
      </c>
    </row>
    <row r="2465" spans="1:15" hidden="1" x14ac:dyDescent="0.35">
      <c r="A2465" t="s">
        <v>34</v>
      </c>
      <c r="B2465">
        <v>2022</v>
      </c>
      <c r="C2465" t="s">
        <v>45</v>
      </c>
      <c r="D2465" s="29">
        <v>44866</v>
      </c>
      <c r="E2465" t="s">
        <v>75</v>
      </c>
      <c r="F2465">
        <v>2126.3999999999996</v>
      </c>
      <c r="G2465">
        <v>176.5</v>
      </c>
      <c r="H2465">
        <v>2127.4</v>
      </c>
      <c r="I2465">
        <v>176.7</v>
      </c>
      <c r="J2465">
        <v>-4.700573469965473E-2</v>
      </c>
      <c r="K2465">
        <v>-0.11318619128465683</v>
      </c>
      <c r="L2465" t="s">
        <v>130</v>
      </c>
      <c r="M2465" t="s">
        <v>113</v>
      </c>
      <c r="N2465">
        <v>11</v>
      </c>
      <c r="O2465" t="s">
        <v>114</v>
      </c>
    </row>
    <row r="2466" spans="1:15" hidden="1" x14ac:dyDescent="0.35">
      <c r="A2466" t="s">
        <v>33</v>
      </c>
      <c r="B2466">
        <v>2022</v>
      </c>
      <c r="C2466" t="s">
        <v>45</v>
      </c>
      <c r="D2466" s="29">
        <v>44866</v>
      </c>
      <c r="E2466" t="s">
        <v>17</v>
      </c>
      <c r="F2466">
        <v>514.9</v>
      </c>
      <c r="G2466">
        <v>174.1</v>
      </c>
      <c r="H2466">
        <v>511.70000000000005</v>
      </c>
      <c r="I2466">
        <v>175.3</v>
      </c>
      <c r="J2466">
        <v>0.6253664256400101</v>
      </c>
      <c r="K2466">
        <v>-0.68454078722191503</v>
      </c>
      <c r="L2466" t="s">
        <v>130</v>
      </c>
      <c r="M2466" t="s">
        <v>113</v>
      </c>
      <c r="N2466">
        <v>11</v>
      </c>
      <c r="O2466" t="s">
        <v>114</v>
      </c>
    </row>
    <row r="2467" spans="1:15" hidden="1" x14ac:dyDescent="0.35">
      <c r="A2467" t="s">
        <v>33</v>
      </c>
      <c r="B2467">
        <v>2022</v>
      </c>
      <c r="C2467" t="s">
        <v>45</v>
      </c>
      <c r="D2467" s="29">
        <v>44866</v>
      </c>
      <c r="E2467" t="s">
        <v>82</v>
      </c>
      <c r="F2467">
        <v>502.20000000000005</v>
      </c>
      <c r="G2467">
        <v>174.1</v>
      </c>
      <c r="H2467">
        <v>501.2</v>
      </c>
      <c r="I2467">
        <v>175.3</v>
      </c>
      <c r="J2467">
        <v>0.19952114924183098</v>
      </c>
      <c r="K2467">
        <v>-0.68454078722191503</v>
      </c>
      <c r="L2467" t="s">
        <v>130</v>
      </c>
      <c r="M2467" t="s">
        <v>113</v>
      </c>
      <c r="N2467">
        <v>11</v>
      </c>
      <c r="O2467" t="s">
        <v>114</v>
      </c>
    </row>
    <row r="2468" spans="1:15" hidden="1" x14ac:dyDescent="0.35">
      <c r="A2468" t="s">
        <v>33</v>
      </c>
      <c r="B2468">
        <v>2022</v>
      </c>
      <c r="C2468" t="s">
        <v>45</v>
      </c>
      <c r="D2468" s="29">
        <v>44866</v>
      </c>
      <c r="E2468" t="s">
        <v>83</v>
      </c>
      <c r="F2468">
        <v>703.2</v>
      </c>
      <c r="G2468">
        <v>174.1</v>
      </c>
      <c r="H2468">
        <v>700.3</v>
      </c>
      <c r="I2468">
        <v>175.3</v>
      </c>
      <c r="J2468">
        <v>0.41410823932601615</v>
      </c>
      <c r="K2468">
        <v>-0.68454078722191503</v>
      </c>
      <c r="L2468" t="s">
        <v>130</v>
      </c>
      <c r="M2468" t="s">
        <v>113</v>
      </c>
      <c r="N2468">
        <v>11</v>
      </c>
      <c r="O2468" t="s">
        <v>114</v>
      </c>
    </row>
    <row r="2469" spans="1:15" hidden="1" x14ac:dyDescent="0.35">
      <c r="A2469" t="s">
        <v>33</v>
      </c>
      <c r="B2469">
        <v>2022</v>
      </c>
      <c r="C2469" t="s">
        <v>45</v>
      </c>
      <c r="D2469" s="29">
        <v>44866</v>
      </c>
      <c r="E2469" t="s">
        <v>84</v>
      </c>
      <c r="F2469">
        <v>334.3</v>
      </c>
      <c r="G2469">
        <v>174.1</v>
      </c>
      <c r="H2469">
        <v>332.8</v>
      </c>
      <c r="I2469">
        <v>175.3</v>
      </c>
      <c r="J2469">
        <v>0.4507211538461538</v>
      </c>
      <c r="K2469">
        <v>-0.68454078722191503</v>
      </c>
      <c r="L2469" t="s">
        <v>130</v>
      </c>
      <c r="M2469" t="s">
        <v>113</v>
      </c>
      <c r="N2469">
        <v>11</v>
      </c>
      <c r="O2469" t="s">
        <v>114</v>
      </c>
    </row>
    <row r="2470" spans="1:15" hidden="1" x14ac:dyDescent="0.35">
      <c r="A2470" t="s">
        <v>33</v>
      </c>
      <c r="B2470">
        <v>2022</v>
      </c>
      <c r="C2470" t="s">
        <v>45</v>
      </c>
      <c r="D2470" s="29">
        <v>44866</v>
      </c>
      <c r="E2470" t="s">
        <v>21</v>
      </c>
      <c r="F2470">
        <v>180.3</v>
      </c>
      <c r="G2470">
        <v>174.1</v>
      </c>
      <c r="H2470">
        <v>180</v>
      </c>
      <c r="I2470">
        <v>175.3</v>
      </c>
      <c r="J2470">
        <v>0.16666666666667299</v>
      </c>
      <c r="K2470">
        <v>-0.68454078722191503</v>
      </c>
      <c r="L2470" t="s">
        <v>130</v>
      </c>
      <c r="M2470" t="s">
        <v>113</v>
      </c>
      <c r="N2470">
        <v>11</v>
      </c>
      <c r="O2470" t="s">
        <v>114</v>
      </c>
    </row>
    <row r="2471" spans="1:15" hidden="1" x14ac:dyDescent="0.35">
      <c r="A2471" t="s">
        <v>33</v>
      </c>
      <c r="B2471">
        <v>2022</v>
      </c>
      <c r="C2471" t="s">
        <v>45</v>
      </c>
      <c r="D2471" s="29">
        <v>44866</v>
      </c>
      <c r="E2471" t="s">
        <v>23</v>
      </c>
      <c r="F2471">
        <v>175.8</v>
      </c>
      <c r="G2471">
        <v>174.1</v>
      </c>
      <c r="H2471">
        <v>174.7</v>
      </c>
      <c r="I2471">
        <v>175.3</v>
      </c>
      <c r="J2471">
        <v>0.6296508299942889</v>
      </c>
      <c r="K2471">
        <v>-0.68454078722191503</v>
      </c>
      <c r="L2471" t="s">
        <v>130</v>
      </c>
      <c r="M2471" t="s">
        <v>113</v>
      </c>
      <c r="N2471">
        <v>11</v>
      </c>
      <c r="O2471" t="s">
        <v>114</v>
      </c>
    </row>
    <row r="2472" spans="1:15" hidden="1" x14ac:dyDescent="0.35">
      <c r="A2472" t="s">
        <v>33</v>
      </c>
      <c r="B2472">
        <v>2022</v>
      </c>
      <c r="C2472" t="s">
        <v>45</v>
      </c>
      <c r="D2472" s="29">
        <v>44866</v>
      </c>
      <c r="E2472" t="s">
        <v>75</v>
      </c>
      <c r="F2472">
        <v>2152.3000000000002</v>
      </c>
      <c r="G2472">
        <v>174.1</v>
      </c>
      <c r="H2472">
        <v>2160.7000000000003</v>
      </c>
      <c r="I2472">
        <v>175.3</v>
      </c>
      <c r="J2472">
        <v>-0.38876290091174576</v>
      </c>
      <c r="K2472">
        <v>-0.68454078722191503</v>
      </c>
      <c r="L2472" t="s">
        <v>130</v>
      </c>
      <c r="M2472" t="s">
        <v>113</v>
      </c>
      <c r="N2472">
        <v>11</v>
      </c>
      <c r="O2472" t="s">
        <v>114</v>
      </c>
    </row>
    <row r="2473" spans="1:15" hidden="1" x14ac:dyDescent="0.35">
      <c r="A2473" t="s">
        <v>30</v>
      </c>
      <c r="B2473">
        <v>2022</v>
      </c>
      <c r="C2473" t="s">
        <v>45</v>
      </c>
      <c r="D2473" s="29">
        <v>44866</v>
      </c>
      <c r="E2473" t="s">
        <v>17</v>
      </c>
      <c r="F2473">
        <v>559.29999999999995</v>
      </c>
      <c r="G2473">
        <v>177.8</v>
      </c>
      <c r="H2473">
        <v>556.4</v>
      </c>
      <c r="I2473">
        <v>177.9</v>
      </c>
      <c r="J2473">
        <v>0.52120776419841441</v>
      </c>
      <c r="K2473">
        <v>-5.6211354693644917E-2</v>
      </c>
      <c r="L2473" t="s">
        <v>130</v>
      </c>
      <c r="M2473" t="s">
        <v>113</v>
      </c>
      <c r="N2473">
        <v>11</v>
      </c>
      <c r="O2473" t="s">
        <v>114</v>
      </c>
    </row>
    <row r="2474" spans="1:15" hidden="1" x14ac:dyDescent="0.35">
      <c r="A2474" t="s">
        <v>30</v>
      </c>
      <c r="B2474">
        <v>2022</v>
      </c>
      <c r="C2474" t="s">
        <v>45</v>
      </c>
      <c r="D2474" s="29">
        <v>44866</v>
      </c>
      <c r="E2474" t="s">
        <v>82</v>
      </c>
      <c r="F2474">
        <v>516.20000000000005</v>
      </c>
      <c r="G2474">
        <v>177.8</v>
      </c>
      <c r="H2474">
        <v>515.1</v>
      </c>
      <c r="I2474">
        <v>177.9</v>
      </c>
      <c r="J2474">
        <v>0.21355076684139446</v>
      </c>
      <c r="K2474">
        <v>-5.6211354693644917E-2</v>
      </c>
      <c r="L2474" t="s">
        <v>130</v>
      </c>
      <c r="M2474" t="s">
        <v>113</v>
      </c>
      <c r="N2474">
        <v>11</v>
      </c>
      <c r="O2474" t="s">
        <v>114</v>
      </c>
    </row>
    <row r="2475" spans="1:15" hidden="1" x14ac:dyDescent="0.35">
      <c r="A2475" t="s">
        <v>30</v>
      </c>
      <c r="B2475">
        <v>2022</v>
      </c>
      <c r="C2475" t="s">
        <v>45</v>
      </c>
      <c r="D2475" s="29">
        <v>44866</v>
      </c>
      <c r="E2475" t="s">
        <v>83</v>
      </c>
      <c r="F2475">
        <v>716.1</v>
      </c>
      <c r="G2475">
        <v>177.8</v>
      </c>
      <c r="H2475">
        <v>713.30000000000007</v>
      </c>
      <c r="I2475">
        <v>177.9</v>
      </c>
      <c r="J2475">
        <v>0.39254170755642143</v>
      </c>
      <c r="K2475">
        <v>-5.6211354693644917E-2</v>
      </c>
      <c r="L2475" t="s">
        <v>130</v>
      </c>
      <c r="M2475" t="s">
        <v>113</v>
      </c>
      <c r="N2475">
        <v>11</v>
      </c>
      <c r="O2475" t="s">
        <v>114</v>
      </c>
    </row>
    <row r="2476" spans="1:15" hidden="1" x14ac:dyDescent="0.35">
      <c r="A2476" t="s">
        <v>30</v>
      </c>
      <c r="B2476">
        <v>2022</v>
      </c>
      <c r="C2476" t="s">
        <v>45</v>
      </c>
      <c r="D2476" s="29">
        <v>44866</v>
      </c>
      <c r="E2476" t="s">
        <v>84</v>
      </c>
      <c r="F2476">
        <v>350.1</v>
      </c>
      <c r="G2476">
        <v>177.8</v>
      </c>
      <c r="H2476">
        <v>348.3</v>
      </c>
      <c r="I2476">
        <v>177.9</v>
      </c>
      <c r="J2476">
        <v>0.51679586563307822</v>
      </c>
      <c r="K2476">
        <v>-5.6211354693644917E-2</v>
      </c>
      <c r="L2476" t="s">
        <v>130</v>
      </c>
      <c r="M2476" t="s">
        <v>113</v>
      </c>
      <c r="N2476">
        <v>11</v>
      </c>
      <c r="O2476" t="s">
        <v>114</v>
      </c>
    </row>
    <row r="2477" spans="1:15" hidden="1" x14ac:dyDescent="0.35">
      <c r="A2477" t="s">
        <v>30</v>
      </c>
      <c r="B2477">
        <v>2022</v>
      </c>
      <c r="C2477" t="s">
        <v>45</v>
      </c>
      <c r="D2477" s="29">
        <v>44866</v>
      </c>
      <c r="E2477" t="s">
        <v>21</v>
      </c>
      <c r="F2477">
        <v>181.9</v>
      </c>
      <c r="G2477">
        <v>177.8</v>
      </c>
      <c r="H2477">
        <v>180.8</v>
      </c>
      <c r="I2477">
        <v>177.9</v>
      </c>
      <c r="J2477">
        <v>0.60840707964601448</v>
      </c>
      <c r="K2477">
        <v>-5.6211354693644917E-2</v>
      </c>
      <c r="L2477" t="s">
        <v>130</v>
      </c>
      <c r="M2477" t="s">
        <v>113</v>
      </c>
      <c r="N2477">
        <v>11</v>
      </c>
      <c r="O2477" t="s">
        <v>114</v>
      </c>
    </row>
    <row r="2478" spans="1:15" hidden="1" x14ac:dyDescent="0.35">
      <c r="A2478" t="s">
        <v>30</v>
      </c>
      <c r="B2478">
        <v>2022</v>
      </c>
      <c r="C2478" t="s">
        <v>45</v>
      </c>
      <c r="D2478" s="29">
        <v>44866</v>
      </c>
      <c r="E2478" t="s">
        <v>23</v>
      </c>
      <c r="F2478">
        <v>182.3</v>
      </c>
      <c r="G2478">
        <v>177.8</v>
      </c>
      <c r="H2478">
        <v>181.2</v>
      </c>
      <c r="I2478">
        <v>177.9</v>
      </c>
      <c r="J2478">
        <v>0.60706401766005669</v>
      </c>
      <c r="K2478">
        <v>-5.6211354693644917E-2</v>
      </c>
      <c r="L2478" t="s">
        <v>130</v>
      </c>
      <c r="M2478" t="s">
        <v>113</v>
      </c>
      <c r="N2478">
        <v>11</v>
      </c>
      <c r="O2478" t="s">
        <v>114</v>
      </c>
    </row>
    <row r="2479" spans="1:15" hidden="1" x14ac:dyDescent="0.35">
      <c r="A2479" t="s">
        <v>30</v>
      </c>
      <c r="B2479">
        <v>2022</v>
      </c>
      <c r="C2479" t="s">
        <v>45</v>
      </c>
      <c r="D2479" s="29">
        <v>44866</v>
      </c>
      <c r="E2479" t="s">
        <v>75</v>
      </c>
      <c r="F2479">
        <v>2111.2999999999997</v>
      </c>
      <c r="G2479">
        <v>177.8</v>
      </c>
      <c r="H2479">
        <v>2108.6999999999998</v>
      </c>
      <c r="I2479">
        <v>177.9</v>
      </c>
      <c r="J2479">
        <v>0.12329871484800632</v>
      </c>
      <c r="K2479">
        <v>-5.6211354693644917E-2</v>
      </c>
      <c r="L2479" t="s">
        <v>130</v>
      </c>
      <c r="M2479" t="s">
        <v>113</v>
      </c>
      <c r="N2479">
        <v>11</v>
      </c>
      <c r="O2479" t="s">
        <v>114</v>
      </c>
    </row>
    <row r="2480" spans="1:15" hidden="1" x14ac:dyDescent="0.35">
      <c r="A2480" t="s">
        <v>33</v>
      </c>
      <c r="B2480">
        <v>2022</v>
      </c>
      <c r="C2480" t="s">
        <v>46</v>
      </c>
      <c r="D2480" s="29">
        <v>44896</v>
      </c>
      <c r="E2480" t="s">
        <v>75</v>
      </c>
      <c r="F2480">
        <v>2133</v>
      </c>
      <c r="G2480">
        <v>174.1</v>
      </c>
      <c r="H2480">
        <v>2152.3000000000002</v>
      </c>
      <c r="I2480">
        <v>174.1</v>
      </c>
      <c r="J2480">
        <v>-0.89671514194118762</v>
      </c>
      <c r="K2480">
        <v>0</v>
      </c>
      <c r="L2480" t="s">
        <v>130</v>
      </c>
      <c r="M2480" t="s">
        <v>113</v>
      </c>
      <c r="N2480">
        <v>12</v>
      </c>
      <c r="O2480" t="s">
        <v>131</v>
      </c>
    </row>
    <row r="2481" spans="1:15" hidden="1" x14ac:dyDescent="0.35">
      <c r="A2481" t="s">
        <v>33</v>
      </c>
      <c r="B2481">
        <v>2022</v>
      </c>
      <c r="C2481" t="s">
        <v>46</v>
      </c>
      <c r="D2481" s="29">
        <v>44896</v>
      </c>
      <c r="E2481" t="s">
        <v>17</v>
      </c>
      <c r="F2481">
        <v>517.9</v>
      </c>
      <c r="G2481">
        <v>174.1</v>
      </c>
      <c r="H2481">
        <v>514.9</v>
      </c>
      <c r="I2481">
        <v>174.1</v>
      </c>
      <c r="J2481">
        <v>0.58263740532142161</v>
      </c>
      <c r="K2481">
        <v>0</v>
      </c>
      <c r="L2481" t="s">
        <v>130</v>
      </c>
      <c r="M2481" t="s">
        <v>113</v>
      </c>
      <c r="N2481">
        <v>12</v>
      </c>
      <c r="O2481" t="s">
        <v>131</v>
      </c>
    </row>
    <row r="2482" spans="1:15" hidden="1" x14ac:dyDescent="0.35">
      <c r="A2482" t="s">
        <v>33</v>
      </c>
      <c r="B2482">
        <v>2022</v>
      </c>
      <c r="C2482" t="s">
        <v>46</v>
      </c>
      <c r="D2482" s="29">
        <v>44896</v>
      </c>
      <c r="E2482" t="s">
        <v>82</v>
      </c>
      <c r="F2482">
        <v>501.90000000000003</v>
      </c>
      <c r="G2482">
        <v>174.1</v>
      </c>
      <c r="H2482">
        <v>502.20000000000005</v>
      </c>
      <c r="I2482">
        <v>174.1</v>
      </c>
      <c r="J2482">
        <v>-5.9737156511352321E-2</v>
      </c>
      <c r="K2482">
        <v>0</v>
      </c>
      <c r="L2482" t="s">
        <v>130</v>
      </c>
      <c r="M2482" t="s">
        <v>113</v>
      </c>
      <c r="N2482">
        <v>12</v>
      </c>
      <c r="O2482" t="s">
        <v>131</v>
      </c>
    </row>
    <row r="2483" spans="1:15" hidden="1" x14ac:dyDescent="0.35">
      <c r="A2483" t="s">
        <v>33</v>
      </c>
      <c r="B2483">
        <v>2022</v>
      </c>
      <c r="C2483" t="s">
        <v>46</v>
      </c>
      <c r="D2483" s="29">
        <v>44896</v>
      </c>
      <c r="E2483" t="s">
        <v>83</v>
      </c>
      <c r="F2483">
        <v>707</v>
      </c>
      <c r="G2483">
        <v>174.1</v>
      </c>
      <c r="H2483">
        <v>703.2</v>
      </c>
      <c r="I2483">
        <v>174.1</v>
      </c>
      <c r="J2483">
        <v>0.54038680318543153</v>
      </c>
      <c r="K2483">
        <v>0</v>
      </c>
      <c r="L2483" t="s">
        <v>130</v>
      </c>
      <c r="M2483" t="s">
        <v>113</v>
      </c>
      <c r="N2483">
        <v>12</v>
      </c>
      <c r="O2483" t="s">
        <v>131</v>
      </c>
    </row>
    <row r="2484" spans="1:15" hidden="1" x14ac:dyDescent="0.35">
      <c r="A2484" t="s">
        <v>33</v>
      </c>
      <c r="B2484">
        <v>2022</v>
      </c>
      <c r="C2484" t="s">
        <v>46</v>
      </c>
      <c r="D2484" s="29">
        <v>44896</v>
      </c>
      <c r="E2484" t="s">
        <v>84</v>
      </c>
      <c r="F2484">
        <v>335.5</v>
      </c>
      <c r="G2484">
        <v>174.1</v>
      </c>
      <c r="H2484">
        <v>334.3</v>
      </c>
      <c r="I2484">
        <v>174.1</v>
      </c>
      <c r="J2484">
        <v>0.35895901884534509</v>
      </c>
      <c r="K2484">
        <v>0</v>
      </c>
      <c r="L2484" t="s">
        <v>130</v>
      </c>
      <c r="M2484" t="s">
        <v>113</v>
      </c>
      <c r="N2484">
        <v>12</v>
      </c>
      <c r="O2484" t="s">
        <v>131</v>
      </c>
    </row>
    <row r="2485" spans="1:15" hidden="1" x14ac:dyDescent="0.35">
      <c r="A2485" t="s">
        <v>33</v>
      </c>
      <c r="B2485">
        <v>2022</v>
      </c>
      <c r="C2485" t="s">
        <v>46</v>
      </c>
      <c r="D2485" s="29">
        <v>44896</v>
      </c>
      <c r="E2485" t="s">
        <v>21</v>
      </c>
      <c r="F2485">
        <v>180.6</v>
      </c>
      <c r="G2485">
        <v>174.1</v>
      </c>
      <c r="H2485">
        <v>180.3</v>
      </c>
      <c r="I2485">
        <v>174.1</v>
      </c>
      <c r="J2485">
        <v>0.16638935108152131</v>
      </c>
      <c r="K2485">
        <v>0</v>
      </c>
      <c r="L2485" t="s">
        <v>130</v>
      </c>
      <c r="M2485" t="s">
        <v>113</v>
      </c>
      <c r="N2485">
        <v>12</v>
      </c>
      <c r="O2485" t="s">
        <v>131</v>
      </c>
    </row>
    <row r="2486" spans="1:15" hidden="1" x14ac:dyDescent="0.35">
      <c r="A2486" t="s">
        <v>33</v>
      </c>
      <c r="B2486">
        <v>2022</v>
      </c>
      <c r="C2486" t="s">
        <v>46</v>
      </c>
      <c r="D2486" s="29">
        <v>44896</v>
      </c>
      <c r="E2486" t="s">
        <v>23</v>
      </c>
      <c r="F2486">
        <v>177.2</v>
      </c>
      <c r="G2486">
        <v>174.1</v>
      </c>
      <c r="H2486">
        <v>175.8</v>
      </c>
      <c r="I2486">
        <v>174.1</v>
      </c>
      <c r="J2486">
        <v>0.79635949943115891</v>
      </c>
      <c r="K2486">
        <v>0</v>
      </c>
      <c r="L2486" t="s">
        <v>130</v>
      </c>
      <c r="M2486" t="s">
        <v>113</v>
      </c>
      <c r="N2486">
        <v>12</v>
      </c>
      <c r="O2486" t="s">
        <v>131</v>
      </c>
    </row>
    <row r="2487" spans="1:15" hidden="1" x14ac:dyDescent="0.35">
      <c r="A2487" t="s">
        <v>34</v>
      </c>
      <c r="B2487">
        <v>2022</v>
      </c>
      <c r="C2487" t="s">
        <v>46</v>
      </c>
      <c r="D2487" s="29">
        <v>44896</v>
      </c>
      <c r="E2487" t="s">
        <v>23</v>
      </c>
      <c r="F2487">
        <v>181.1</v>
      </c>
      <c r="G2487">
        <v>175.7</v>
      </c>
      <c r="H2487">
        <v>179.8</v>
      </c>
      <c r="I2487">
        <v>176.5</v>
      </c>
      <c r="J2487">
        <v>0.72302558398219297</v>
      </c>
      <c r="K2487">
        <v>-0.4532577903682784</v>
      </c>
      <c r="L2487" t="s">
        <v>130</v>
      </c>
      <c r="M2487" t="s">
        <v>113</v>
      </c>
      <c r="N2487">
        <v>12</v>
      </c>
      <c r="O2487" t="s">
        <v>131</v>
      </c>
    </row>
    <row r="2488" spans="1:15" hidden="1" x14ac:dyDescent="0.35">
      <c r="A2488" t="s">
        <v>34</v>
      </c>
      <c r="B2488">
        <v>2022</v>
      </c>
      <c r="C2488" t="s">
        <v>46</v>
      </c>
      <c r="D2488" s="29">
        <v>44896</v>
      </c>
      <c r="E2488" t="s">
        <v>21</v>
      </c>
      <c r="F2488">
        <v>182</v>
      </c>
      <c r="G2488">
        <v>175.7</v>
      </c>
      <c r="H2488">
        <v>181.3</v>
      </c>
      <c r="I2488">
        <v>176.5</v>
      </c>
      <c r="J2488">
        <v>0.38610038610037983</v>
      </c>
      <c r="K2488">
        <v>-0.4532577903682784</v>
      </c>
      <c r="L2488" t="s">
        <v>130</v>
      </c>
      <c r="M2488" t="s">
        <v>113</v>
      </c>
      <c r="N2488">
        <v>12</v>
      </c>
      <c r="O2488" t="s">
        <v>131</v>
      </c>
    </row>
    <row r="2489" spans="1:15" hidden="1" x14ac:dyDescent="0.35">
      <c r="A2489" t="s">
        <v>34</v>
      </c>
      <c r="B2489">
        <v>2022</v>
      </c>
      <c r="C2489" t="s">
        <v>46</v>
      </c>
      <c r="D2489" s="29">
        <v>44896</v>
      </c>
      <c r="E2489" t="s">
        <v>84</v>
      </c>
      <c r="F2489">
        <v>344.1</v>
      </c>
      <c r="G2489">
        <v>175.7</v>
      </c>
      <c r="H2489">
        <v>342.5</v>
      </c>
      <c r="I2489">
        <v>176.5</v>
      </c>
      <c r="J2489">
        <v>0.46715328467153949</v>
      </c>
      <c r="K2489">
        <v>-0.4532577903682784</v>
      </c>
      <c r="L2489" t="s">
        <v>130</v>
      </c>
      <c r="M2489" t="s">
        <v>113</v>
      </c>
      <c r="N2489">
        <v>12</v>
      </c>
      <c r="O2489" t="s">
        <v>131</v>
      </c>
    </row>
    <row r="2490" spans="1:15" hidden="1" x14ac:dyDescent="0.35">
      <c r="A2490" t="s">
        <v>34</v>
      </c>
      <c r="B2490">
        <v>2022</v>
      </c>
      <c r="C2490" t="s">
        <v>46</v>
      </c>
      <c r="D2490" s="29">
        <v>44896</v>
      </c>
      <c r="E2490" t="s">
        <v>83</v>
      </c>
      <c r="F2490">
        <v>713</v>
      </c>
      <c r="G2490">
        <v>175.7</v>
      </c>
      <c r="H2490">
        <v>709.4</v>
      </c>
      <c r="I2490">
        <v>176.5</v>
      </c>
      <c r="J2490">
        <v>0.50747110234000881</v>
      </c>
      <c r="K2490">
        <v>-0.4532577903682784</v>
      </c>
      <c r="L2490" t="s">
        <v>130</v>
      </c>
      <c r="M2490" t="s">
        <v>113</v>
      </c>
      <c r="N2490">
        <v>12</v>
      </c>
      <c r="O2490" t="s">
        <v>131</v>
      </c>
    </row>
    <row r="2491" spans="1:15" hidden="1" x14ac:dyDescent="0.35">
      <c r="A2491" t="s">
        <v>34</v>
      </c>
      <c r="B2491">
        <v>2022</v>
      </c>
      <c r="C2491" t="s">
        <v>46</v>
      </c>
      <c r="D2491" s="29">
        <v>44896</v>
      </c>
      <c r="E2491" t="s">
        <v>82</v>
      </c>
      <c r="F2491">
        <v>508.20000000000005</v>
      </c>
      <c r="G2491">
        <v>175.7</v>
      </c>
      <c r="H2491">
        <v>508.5</v>
      </c>
      <c r="I2491">
        <v>176.5</v>
      </c>
      <c r="J2491">
        <v>-5.899705014748368E-2</v>
      </c>
      <c r="K2491">
        <v>-0.4532577903682784</v>
      </c>
      <c r="L2491" t="s">
        <v>130</v>
      </c>
      <c r="M2491" t="s">
        <v>113</v>
      </c>
      <c r="N2491">
        <v>12</v>
      </c>
      <c r="O2491" t="s">
        <v>131</v>
      </c>
    </row>
    <row r="2492" spans="1:15" hidden="1" x14ac:dyDescent="0.35">
      <c r="A2492" t="s">
        <v>34</v>
      </c>
      <c r="B2492">
        <v>2022</v>
      </c>
      <c r="C2492" t="s">
        <v>46</v>
      </c>
      <c r="D2492" s="29">
        <v>44896</v>
      </c>
      <c r="E2492" t="s">
        <v>17</v>
      </c>
      <c r="F2492">
        <v>544</v>
      </c>
      <c r="G2492">
        <v>175.7</v>
      </c>
      <c r="H2492">
        <v>541.4</v>
      </c>
      <c r="I2492">
        <v>176.5</v>
      </c>
      <c r="J2492">
        <v>0.48023642408570799</v>
      </c>
      <c r="K2492">
        <v>-0.4532577903682784</v>
      </c>
      <c r="L2492" t="s">
        <v>130</v>
      </c>
      <c r="M2492" t="s">
        <v>113</v>
      </c>
      <c r="N2492">
        <v>12</v>
      </c>
      <c r="O2492" t="s">
        <v>131</v>
      </c>
    </row>
    <row r="2493" spans="1:15" hidden="1" x14ac:dyDescent="0.35">
      <c r="A2493" t="s">
        <v>34</v>
      </c>
      <c r="B2493">
        <v>2022</v>
      </c>
      <c r="C2493" t="s">
        <v>46</v>
      </c>
      <c r="D2493" s="29">
        <v>44896</v>
      </c>
      <c r="E2493" t="s">
        <v>75</v>
      </c>
      <c r="F2493">
        <v>2112.4</v>
      </c>
      <c r="G2493">
        <v>175.7</v>
      </c>
      <c r="H2493">
        <v>2126.3999999999996</v>
      </c>
      <c r="I2493">
        <v>176.5</v>
      </c>
      <c r="J2493">
        <v>-0.65838976674188998</v>
      </c>
      <c r="K2493">
        <v>-0.4532577903682784</v>
      </c>
      <c r="L2493" t="s">
        <v>130</v>
      </c>
      <c r="M2493" t="s">
        <v>113</v>
      </c>
      <c r="N2493">
        <v>12</v>
      </c>
      <c r="O2493" t="s">
        <v>131</v>
      </c>
    </row>
    <row r="2494" spans="1:15" hidden="1" x14ac:dyDescent="0.35">
      <c r="A2494" t="s">
        <v>30</v>
      </c>
      <c r="B2494">
        <v>2022</v>
      </c>
      <c r="C2494" t="s">
        <v>46</v>
      </c>
      <c r="D2494" s="29">
        <v>44896</v>
      </c>
      <c r="E2494" t="s">
        <v>17</v>
      </c>
      <c r="F2494">
        <v>561.79999999999995</v>
      </c>
      <c r="G2494">
        <v>177.1</v>
      </c>
      <c r="H2494">
        <v>559.29999999999995</v>
      </c>
      <c r="I2494">
        <v>177.8</v>
      </c>
      <c r="J2494">
        <v>0.44698730556052213</v>
      </c>
      <c r="K2494">
        <v>-0.39370078740158432</v>
      </c>
      <c r="L2494" t="s">
        <v>130</v>
      </c>
      <c r="M2494" t="s">
        <v>113</v>
      </c>
      <c r="N2494">
        <v>12</v>
      </c>
      <c r="O2494" t="s">
        <v>131</v>
      </c>
    </row>
    <row r="2495" spans="1:15" hidden="1" x14ac:dyDescent="0.35">
      <c r="A2495" t="s">
        <v>30</v>
      </c>
      <c r="B2495">
        <v>2022</v>
      </c>
      <c r="C2495" t="s">
        <v>46</v>
      </c>
      <c r="D2495" s="29">
        <v>44896</v>
      </c>
      <c r="E2495" t="s">
        <v>82</v>
      </c>
      <c r="F2495">
        <v>515.79999999999995</v>
      </c>
      <c r="G2495">
        <v>177.1</v>
      </c>
      <c r="H2495">
        <v>516.20000000000005</v>
      </c>
      <c r="I2495">
        <v>177.8</v>
      </c>
      <c r="J2495">
        <v>-7.7489345215050548E-2</v>
      </c>
      <c r="K2495">
        <v>-0.39370078740158432</v>
      </c>
      <c r="L2495" t="s">
        <v>130</v>
      </c>
      <c r="M2495" t="s">
        <v>113</v>
      </c>
      <c r="N2495">
        <v>12</v>
      </c>
      <c r="O2495" t="s">
        <v>131</v>
      </c>
    </row>
    <row r="2496" spans="1:15" hidden="1" x14ac:dyDescent="0.35">
      <c r="A2496" t="s">
        <v>30</v>
      </c>
      <c r="B2496">
        <v>2022</v>
      </c>
      <c r="C2496" t="s">
        <v>46</v>
      </c>
      <c r="D2496" s="29">
        <v>44896</v>
      </c>
      <c r="E2496" t="s">
        <v>83</v>
      </c>
      <c r="F2496">
        <v>719.60000000000014</v>
      </c>
      <c r="G2496">
        <v>177.1</v>
      </c>
      <c r="H2496">
        <v>716.1</v>
      </c>
      <c r="I2496">
        <v>177.8</v>
      </c>
      <c r="J2496">
        <v>0.48875855327469819</v>
      </c>
      <c r="K2496">
        <v>-0.39370078740158432</v>
      </c>
      <c r="L2496" t="s">
        <v>130</v>
      </c>
      <c r="M2496" t="s">
        <v>113</v>
      </c>
      <c r="N2496">
        <v>12</v>
      </c>
      <c r="O2496" t="s">
        <v>131</v>
      </c>
    </row>
    <row r="2497" spans="1:15" hidden="1" x14ac:dyDescent="0.35">
      <c r="A2497" t="s">
        <v>30</v>
      </c>
      <c r="B2497">
        <v>2022</v>
      </c>
      <c r="C2497" t="s">
        <v>46</v>
      </c>
      <c r="D2497" s="29">
        <v>44896</v>
      </c>
      <c r="E2497" t="s">
        <v>84</v>
      </c>
      <c r="F2497">
        <v>351.9</v>
      </c>
      <c r="G2497">
        <v>177.1</v>
      </c>
      <c r="H2497">
        <v>350.1</v>
      </c>
      <c r="I2497">
        <v>177.8</v>
      </c>
      <c r="J2497">
        <v>0.51413881748070678</v>
      </c>
      <c r="K2497">
        <v>-0.39370078740158432</v>
      </c>
      <c r="L2497" t="s">
        <v>130</v>
      </c>
      <c r="M2497" t="s">
        <v>113</v>
      </c>
      <c r="N2497">
        <v>12</v>
      </c>
      <c r="O2497" t="s">
        <v>131</v>
      </c>
    </row>
    <row r="2498" spans="1:15" hidden="1" x14ac:dyDescent="0.35">
      <c r="A2498" t="s">
        <v>30</v>
      </c>
      <c r="B2498">
        <v>2022</v>
      </c>
      <c r="C2498" t="s">
        <v>46</v>
      </c>
      <c r="D2498" s="29">
        <v>44896</v>
      </c>
      <c r="E2498" t="s">
        <v>21</v>
      </c>
      <c r="F2498">
        <v>182.8</v>
      </c>
      <c r="G2498">
        <v>177.1</v>
      </c>
      <c r="H2498">
        <v>181.9</v>
      </c>
      <c r="I2498">
        <v>177.8</v>
      </c>
      <c r="J2498">
        <v>0.49477735019241653</v>
      </c>
      <c r="K2498">
        <v>-0.39370078740158432</v>
      </c>
      <c r="L2498" t="s">
        <v>130</v>
      </c>
      <c r="M2498" t="s">
        <v>113</v>
      </c>
      <c r="N2498">
        <v>12</v>
      </c>
      <c r="O2498" t="s">
        <v>131</v>
      </c>
    </row>
    <row r="2499" spans="1:15" hidden="1" x14ac:dyDescent="0.35">
      <c r="A2499" t="s">
        <v>30</v>
      </c>
      <c r="B2499">
        <v>2022</v>
      </c>
      <c r="C2499" t="s">
        <v>46</v>
      </c>
      <c r="D2499" s="29">
        <v>44896</v>
      </c>
      <c r="E2499" t="s">
        <v>23</v>
      </c>
      <c r="F2499">
        <v>183.5</v>
      </c>
      <c r="G2499">
        <v>177.1</v>
      </c>
      <c r="H2499">
        <v>182.3</v>
      </c>
      <c r="I2499">
        <v>177.8</v>
      </c>
      <c r="J2499">
        <v>0.65825562260010351</v>
      </c>
      <c r="K2499">
        <v>-0.39370078740158432</v>
      </c>
      <c r="L2499" t="s">
        <v>130</v>
      </c>
      <c r="M2499" t="s">
        <v>113</v>
      </c>
      <c r="N2499">
        <v>12</v>
      </c>
      <c r="O2499" t="s">
        <v>131</v>
      </c>
    </row>
    <row r="2500" spans="1:15" hidden="1" x14ac:dyDescent="0.35">
      <c r="A2500" t="s">
        <v>30</v>
      </c>
      <c r="B2500">
        <v>2022</v>
      </c>
      <c r="C2500" t="s">
        <v>46</v>
      </c>
      <c r="D2500" s="29">
        <v>44896</v>
      </c>
      <c r="E2500" t="s">
        <v>75</v>
      </c>
      <c r="F2500">
        <v>2100.3000000000002</v>
      </c>
      <c r="G2500">
        <v>177.1</v>
      </c>
      <c r="H2500">
        <v>2111.2999999999997</v>
      </c>
      <c r="I2500">
        <v>177.8</v>
      </c>
      <c r="J2500">
        <v>-0.52100601525124546</v>
      </c>
      <c r="K2500">
        <v>-0.39370078740158432</v>
      </c>
      <c r="L2500" t="s">
        <v>130</v>
      </c>
      <c r="M2500" t="s">
        <v>113</v>
      </c>
      <c r="N2500">
        <v>12</v>
      </c>
      <c r="O2500" t="s">
        <v>131</v>
      </c>
    </row>
    <row r="2501" spans="1:15" hidden="1" x14ac:dyDescent="0.35">
      <c r="A2501" t="s">
        <v>34</v>
      </c>
      <c r="B2501">
        <v>2023</v>
      </c>
      <c r="C2501" t="s">
        <v>31</v>
      </c>
      <c r="D2501" s="29">
        <v>44927</v>
      </c>
      <c r="E2501" t="s">
        <v>23</v>
      </c>
      <c r="F2501">
        <v>182.3</v>
      </c>
      <c r="G2501">
        <v>176.5</v>
      </c>
      <c r="H2501">
        <v>181.1</v>
      </c>
      <c r="I2501">
        <v>175.7</v>
      </c>
      <c r="J2501">
        <v>0.66261733848703319</v>
      </c>
      <c r="K2501">
        <v>0.45532157085942598</v>
      </c>
      <c r="L2501" t="s">
        <v>120</v>
      </c>
      <c r="M2501" t="s">
        <v>110</v>
      </c>
      <c r="N2501">
        <v>1</v>
      </c>
      <c r="O2501" t="s">
        <v>122</v>
      </c>
    </row>
    <row r="2502" spans="1:15" hidden="1" x14ac:dyDescent="0.35">
      <c r="A2502" t="s">
        <v>34</v>
      </c>
      <c r="B2502">
        <v>2023</v>
      </c>
      <c r="C2502" t="s">
        <v>31</v>
      </c>
      <c r="D2502" s="29">
        <v>44927</v>
      </c>
      <c r="E2502" t="s">
        <v>21</v>
      </c>
      <c r="F2502">
        <v>182</v>
      </c>
      <c r="G2502">
        <v>176.5</v>
      </c>
      <c r="H2502">
        <v>182</v>
      </c>
      <c r="I2502">
        <v>175.7</v>
      </c>
      <c r="J2502">
        <v>0</v>
      </c>
      <c r="K2502">
        <v>0.45532157085942598</v>
      </c>
      <c r="L2502" t="s">
        <v>120</v>
      </c>
      <c r="M2502" t="s">
        <v>110</v>
      </c>
      <c r="N2502">
        <v>1</v>
      </c>
      <c r="O2502" t="s">
        <v>122</v>
      </c>
    </row>
    <row r="2503" spans="1:15" hidden="1" x14ac:dyDescent="0.35">
      <c r="A2503" t="s">
        <v>34</v>
      </c>
      <c r="B2503">
        <v>2023</v>
      </c>
      <c r="C2503" t="s">
        <v>31</v>
      </c>
      <c r="D2503" s="29">
        <v>44927</v>
      </c>
      <c r="E2503" t="s">
        <v>84</v>
      </c>
      <c r="F2503">
        <v>345.70000000000005</v>
      </c>
      <c r="G2503">
        <v>176.5</v>
      </c>
      <c r="H2503">
        <v>344.1</v>
      </c>
      <c r="I2503">
        <v>175.7</v>
      </c>
      <c r="J2503">
        <v>0.46498111014240706</v>
      </c>
      <c r="K2503">
        <v>0.45532157085942598</v>
      </c>
      <c r="L2503" t="s">
        <v>120</v>
      </c>
      <c r="M2503" t="s">
        <v>110</v>
      </c>
      <c r="N2503">
        <v>1</v>
      </c>
      <c r="O2503" t="s">
        <v>122</v>
      </c>
    </row>
    <row r="2504" spans="1:15" hidden="1" x14ac:dyDescent="0.35">
      <c r="A2504" t="s">
        <v>34</v>
      </c>
      <c r="B2504">
        <v>2023</v>
      </c>
      <c r="C2504" t="s">
        <v>31</v>
      </c>
      <c r="D2504" s="29">
        <v>44927</v>
      </c>
      <c r="E2504" t="s">
        <v>83</v>
      </c>
      <c r="F2504">
        <v>717.7</v>
      </c>
      <c r="G2504">
        <v>176.5</v>
      </c>
      <c r="H2504">
        <v>713</v>
      </c>
      <c r="I2504">
        <v>175.7</v>
      </c>
      <c r="J2504">
        <v>0.65918653576438224</v>
      </c>
      <c r="K2504">
        <v>0.45532157085942598</v>
      </c>
      <c r="L2504" t="s">
        <v>120</v>
      </c>
      <c r="M2504" t="s">
        <v>110</v>
      </c>
      <c r="N2504">
        <v>1</v>
      </c>
      <c r="O2504" t="s">
        <v>122</v>
      </c>
    </row>
    <row r="2505" spans="1:15" hidden="1" x14ac:dyDescent="0.35">
      <c r="A2505" t="s">
        <v>34</v>
      </c>
      <c r="B2505">
        <v>2023</v>
      </c>
      <c r="C2505" t="s">
        <v>31</v>
      </c>
      <c r="D2505" s="29">
        <v>44927</v>
      </c>
      <c r="E2505" t="s">
        <v>82</v>
      </c>
      <c r="F2505">
        <v>510</v>
      </c>
      <c r="G2505">
        <v>176.5</v>
      </c>
      <c r="H2505">
        <v>508.20000000000005</v>
      </c>
      <c r="I2505">
        <v>175.7</v>
      </c>
      <c r="J2505">
        <v>0.35419126328216338</v>
      </c>
      <c r="K2505">
        <v>0.45532157085942598</v>
      </c>
      <c r="L2505" t="s">
        <v>120</v>
      </c>
      <c r="M2505" t="s">
        <v>110</v>
      </c>
      <c r="N2505">
        <v>1</v>
      </c>
      <c r="O2505" t="s">
        <v>122</v>
      </c>
    </row>
    <row r="2506" spans="1:15" hidden="1" x14ac:dyDescent="0.35">
      <c r="A2506" t="s">
        <v>34</v>
      </c>
      <c r="B2506">
        <v>2023</v>
      </c>
      <c r="C2506" t="s">
        <v>31</v>
      </c>
      <c r="D2506" s="29">
        <v>44927</v>
      </c>
      <c r="E2506" t="s">
        <v>17</v>
      </c>
      <c r="F2506">
        <v>546.29999999999995</v>
      </c>
      <c r="G2506">
        <v>176.5</v>
      </c>
      <c r="H2506">
        <v>544</v>
      </c>
      <c r="I2506">
        <v>175.7</v>
      </c>
      <c r="J2506">
        <v>0.42279411764705049</v>
      </c>
      <c r="K2506">
        <v>0.45532157085942598</v>
      </c>
      <c r="L2506" t="s">
        <v>120</v>
      </c>
      <c r="M2506" t="s">
        <v>110</v>
      </c>
      <c r="N2506">
        <v>1</v>
      </c>
      <c r="O2506" t="s">
        <v>122</v>
      </c>
    </row>
    <row r="2507" spans="1:15" hidden="1" x14ac:dyDescent="0.35">
      <c r="A2507" t="s">
        <v>34</v>
      </c>
      <c r="B2507">
        <v>2023</v>
      </c>
      <c r="C2507" t="s">
        <v>31</v>
      </c>
      <c r="D2507" s="29">
        <v>44927</v>
      </c>
      <c r="E2507" t="s">
        <v>75</v>
      </c>
      <c r="F2507">
        <v>2121.3000000000002</v>
      </c>
      <c r="G2507">
        <v>176.5</v>
      </c>
      <c r="H2507">
        <v>2112.4</v>
      </c>
      <c r="I2507">
        <v>175.7</v>
      </c>
      <c r="J2507">
        <v>0.42132171937133545</v>
      </c>
      <c r="K2507">
        <v>0.45532157085942598</v>
      </c>
      <c r="L2507" t="s">
        <v>120</v>
      </c>
      <c r="M2507" t="s">
        <v>110</v>
      </c>
      <c r="N2507">
        <v>1</v>
      </c>
      <c r="O2507" t="s">
        <v>122</v>
      </c>
    </row>
    <row r="2508" spans="1:15" hidden="1" x14ac:dyDescent="0.35">
      <c r="A2508" t="s">
        <v>33</v>
      </c>
      <c r="B2508">
        <v>2023</v>
      </c>
      <c r="C2508" t="s">
        <v>31</v>
      </c>
      <c r="D2508" s="29">
        <v>44927</v>
      </c>
      <c r="E2508" t="s">
        <v>17</v>
      </c>
      <c r="F2508">
        <v>520.6</v>
      </c>
      <c r="G2508">
        <v>174.9</v>
      </c>
      <c r="H2508">
        <v>517.9</v>
      </c>
      <c r="I2508">
        <v>174.1</v>
      </c>
      <c r="J2508">
        <v>0.52133616528288196</v>
      </c>
      <c r="K2508">
        <v>0.4595060310166636</v>
      </c>
      <c r="L2508" t="s">
        <v>120</v>
      </c>
      <c r="M2508" t="s">
        <v>110</v>
      </c>
      <c r="N2508">
        <v>1</v>
      </c>
      <c r="O2508" t="s">
        <v>122</v>
      </c>
    </row>
    <row r="2509" spans="1:15" hidden="1" x14ac:dyDescent="0.35">
      <c r="A2509" t="s">
        <v>33</v>
      </c>
      <c r="B2509">
        <v>2023</v>
      </c>
      <c r="C2509" t="s">
        <v>31</v>
      </c>
      <c r="D2509" s="29">
        <v>44927</v>
      </c>
      <c r="E2509" t="s">
        <v>82</v>
      </c>
      <c r="F2509">
        <v>503.40000000000003</v>
      </c>
      <c r="G2509">
        <v>174.9</v>
      </c>
      <c r="H2509">
        <v>501.90000000000003</v>
      </c>
      <c r="I2509">
        <v>174.1</v>
      </c>
      <c r="J2509">
        <v>0.29886431560071725</v>
      </c>
      <c r="K2509">
        <v>0.4595060310166636</v>
      </c>
      <c r="L2509" t="s">
        <v>120</v>
      </c>
      <c r="M2509" t="s">
        <v>110</v>
      </c>
      <c r="N2509">
        <v>1</v>
      </c>
      <c r="O2509" t="s">
        <v>122</v>
      </c>
    </row>
    <row r="2510" spans="1:15" hidden="1" x14ac:dyDescent="0.35">
      <c r="A2510" t="s">
        <v>33</v>
      </c>
      <c r="B2510">
        <v>2023</v>
      </c>
      <c r="C2510" t="s">
        <v>31</v>
      </c>
      <c r="D2510" s="29">
        <v>44927</v>
      </c>
      <c r="E2510" t="s">
        <v>83</v>
      </c>
      <c r="F2510">
        <v>711.89999999999986</v>
      </c>
      <c r="G2510">
        <v>174.9</v>
      </c>
      <c r="H2510">
        <v>707</v>
      </c>
      <c r="I2510">
        <v>174.1</v>
      </c>
      <c r="J2510">
        <v>0.6930693069306737</v>
      </c>
      <c r="K2510">
        <v>0.4595060310166636</v>
      </c>
      <c r="L2510" t="s">
        <v>120</v>
      </c>
      <c r="M2510" t="s">
        <v>110</v>
      </c>
      <c r="N2510">
        <v>1</v>
      </c>
      <c r="O2510" t="s">
        <v>122</v>
      </c>
    </row>
    <row r="2511" spans="1:15" hidden="1" x14ac:dyDescent="0.35">
      <c r="A2511" t="s">
        <v>33</v>
      </c>
      <c r="B2511">
        <v>2023</v>
      </c>
      <c r="C2511" t="s">
        <v>31</v>
      </c>
      <c r="D2511" s="29">
        <v>44927</v>
      </c>
      <c r="E2511" t="s">
        <v>84</v>
      </c>
      <c r="F2511">
        <v>336.9</v>
      </c>
      <c r="G2511">
        <v>174.9</v>
      </c>
      <c r="H2511">
        <v>335.5</v>
      </c>
      <c r="I2511">
        <v>174.1</v>
      </c>
      <c r="J2511">
        <v>0.41728763040237771</v>
      </c>
      <c r="K2511">
        <v>0.4595060310166636</v>
      </c>
      <c r="L2511" t="s">
        <v>120</v>
      </c>
      <c r="M2511" t="s">
        <v>110</v>
      </c>
      <c r="N2511">
        <v>1</v>
      </c>
      <c r="O2511" t="s">
        <v>122</v>
      </c>
    </row>
    <row r="2512" spans="1:15" hidden="1" x14ac:dyDescent="0.35">
      <c r="A2512" t="s">
        <v>33</v>
      </c>
      <c r="B2512">
        <v>2023</v>
      </c>
      <c r="C2512" t="s">
        <v>31</v>
      </c>
      <c r="D2512" s="29">
        <v>44927</v>
      </c>
      <c r="E2512" t="s">
        <v>21</v>
      </c>
      <c r="F2512">
        <v>180.1</v>
      </c>
      <c r="G2512">
        <v>174.9</v>
      </c>
      <c r="H2512">
        <v>180.6</v>
      </c>
      <c r="I2512">
        <v>174.1</v>
      </c>
      <c r="J2512">
        <v>-0.27685492801771872</v>
      </c>
      <c r="K2512">
        <v>0.4595060310166636</v>
      </c>
      <c r="L2512" t="s">
        <v>120</v>
      </c>
      <c r="M2512" t="s">
        <v>110</v>
      </c>
      <c r="N2512">
        <v>1</v>
      </c>
      <c r="O2512" t="s">
        <v>122</v>
      </c>
    </row>
    <row r="2513" spans="1:15" hidden="1" x14ac:dyDescent="0.35">
      <c r="A2513" t="s">
        <v>33</v>
      </c>
      <c r="B2513">
        <v>2023</v>
      </c>
      <c r="C2513" t="s">
        <v>31</v>
      </c>
      <c r="D2513" s="29">
        <v>44927</v>
      </c>
      <c r="E2513" t="s">
        <v>23</v>
      </c>
      <c r="F2513">
        <v>178.5</v>
      </c>
      <c r="G2513">
        <v>174.9</v>
      </c>
      <c r="H2513">
        <v>177.2</v>
      </c>
      <c r="I2513">
        <v>174.1</v>
      </c>
      <c r="J2513">
        <v>0.73363431151242176</v>
      </c>
      <c r="K2513">
        <v>0.4595060310166636</v>
      </c>
      <c r="L2513" t="s">
        <v>120</v>
      </c>
      <c r="M2513" t="s">
        <v>110</v>
      </c>
      <c r="N2513">
        <v>1</v>
      </c>
      <c r="O2513" t="s">
        <v>122</v>
      </c>
    </row>
    <row r="2514" spans="1:15" hidden="1" x14ac:dyDescent="0.35">
      <c r="A2514" t="s">
        <v>33</v>
      </c>
      <c r="B2514">
        <v>2023</v>
      </c>
      <c r="C2514" t="s">
        <v>31</v>
      </c>
      <c r="D2514" s="29">
        <v>44927</v>
      </c>
      <c r="E2514" t="s">
        <v>75</v>
      </c>
      <c r="F2514">
        <v>2146.5</v>
      </c>
      <c r="G2514">
        <v>174.9</v>
      </c>
      <c r="H2514">
        <v>2133</v>
      </c>
      <c r="I2514">
        <v>174.1</v>
      </c>
      <c r="J2514">
        <v>0.63291139240506333</v>
      </c>
      <c r="K2514">
        <v>0.4595060310166636</v>
      </c>
      <c r="L2514" t="s">
        <v>120</v>
      </c>
      <c r="M2514" t="s">
        <v>110</v>
      </c>
      <c r="N2514">
        <v>1</v>
      </c>
      <c r="O2514" t="s">
        <v>122</v>
      </c>
    </row>
    <row r="2515" spans="1:15" hidden="1" x14ac:dyDescent="0.35">
      <c r="A2515" t="s">
        <v>30</v>
      </c>
      <c r="B2515">
        <v>2023</v>
      </c>
      <c r="C2515" t="s">
        <v>31</v>
      </c>
      <c r="D2515" s="29">
        <v>44927</v>
      </c>
      <c r="E2515" t="s">
        <v>17</v>
      </c>
      <c r="F2515">
        <v>563.9</v>
      </c>
      <c r="G2515">
        <v>177.8</v>
      </c>
      <c r="H2515">
        <v>561.79999999999995</v>
      </c>
      <c r="I2515">
        <v>177.1</v>
      </c>
      <c r="J2515">
        <v>0.37379850480598487</v>
      </c>
      <c r="K2515">
        <v>0.39525691699605703</v>
      </c>
      <c r="L2515" t="s">
        <v>120</v>
      </c>
      <c r="M2515" t="s">
        <v>110</v>
      </c>
      <c r="N2515">
        <v>1</v>
      </c>
      <c r="O2515" t="s">
        <v>122</v>
      </c>
    </row>
    <row r="2516" spans="1:15" hidden="1" x14ac:dyDescent="0.35">
      <c r="A2516" t="s">
        <v>30</v>
      </c>
      <c r="B2516">
        <v>2023</v>
      </c>
      <c r="C2516" t="s">
        <v>31</v>
      </c>
      <c r="D2516" s="29">
        <v>44927</v>
      </c>
      <c r="E2516" t="s">
        <v>82</v>
      </c>
      <c r="F2516">
        <v>518.09999999999991</v>
      </c>
      <c r="G2516">
        <v>177.8</v>
      </c>
      <c r="H2516">
        <v>515.79999999999995</v>
      </c>
      <c r="I2516">
        <v>177.1</v>
      </c>
      <c r="J2516">
        <v>0.44590926715780438</v>
      </c>
      <c r="K2516">
        <v>0.39525691699605703</v>
      </c>
      <c r="L2516" t="s">
        <v>120</v>
      </c>
      <c r="M2516" t="s">
        <v>110</v>
      </c>
      <c r="N2516">
        <v>1</v>
      </c>
      <c r="O2516" t="s">
        <v>122</v>
      </c>
    </row>
    <row r="2517" spans="1:15" hidden="1" x14ac:dyDescent="0.35">
      <c r="A2517" t="s">
        <v>30</v>
      </c>
      <c r="B2517">
        <v>2023</v>
      </c>
      <c r="C2517" t="s">
        <v>31</v>
      </c>
      <c r="D2517" s="29">
        <v>44927</v>
      </c>
      <c r="E2517" t="s">
        <v>83</v>
      </c>
      <c r="F2517">
        <v>724</v>
      </c>
      <c r="G2517">
        <v>177.8</v>
      </c>
      <c r="H2517">
        <v>719.60000000000014</v>
      </c>
      <c r="I2517">
        <v>177.1</v>
      </c>
      <c r="J2517">
        <v>0.61145080600331614</v>
      </c>
      <c r="K2517">
        <v>0.39525691699605703</v>
      </c>
      <c r="L2517" t="s">
        <v>120</v>
      </c>
      <c r="M2517" t="s">
        <v>110</v>
      </c>
      <c r="N2517">
        <v>1</v>
      </c>
      <c r="O2517" t="s">
        <v>122</v>
      </c>
    </row>
    <row r="2518" spans="1:15" hidden="1" x14ac:dyDescent="0.35">
      <c r="A2518" t="s">
        <v>30</v>
      </c>
      <c r="B2518">
        <v>2023</v>
      </c>
      <c r="C2518" t="s">
        <v>31</v>
      </c>
      <c r="D2518" s="29">
        <v>44927</v>
      </c>
      <c r="E2518" t="s">
        <v>84</v>
      </c>
      <c r="F2518">
        <v>353.7</v>
      </c>
      <c r="G2518">
        <v>177.8</v>
      </c>
      <c r="H2518">
        <v>351.9</v>
      </c>
      <c r="I2518">
        <v>177.1</v>
      </c>
      <c r="J2518">
        <v>0.51150895140665287</v>
      </c>
      <c r="K2518">
        <v>0.39525691699605703</v>
      </c>
      <c r="L2518" t="s">
        <v>120</v>
      </c>
      <c r="M2518" t="s">
        <v>110</v>
      </c>
      <c r="N2518">
        <v>1</v>
      </c>
      <c r="O2518" t="s">
        <v>122</v>
      </c>
    </row>
    <row r="2519" spans="1:15" hidden="1" x14ac:dyDescent="0.35">
      <c r="A2519" t="s">
        <v>30</v>
      </c>
      <c r="B2519">
        <v>2023</v>
      </c>
      <c r="C2519" t="s">
        <v>31</v>
      </c>
      <c r="D2519" s="29">
        <v>44927</v>
      </c>
      <c r="E2519" t="s">
        <v>21</v>
      </c>
      <c r="F2519">
        <v>183.2</v>
      </c>
      <c r="G2519">
        <v>177.8</v>
      </c>
      <c r="H2519">
        <v>182.8</v>
      </c>
      <c r="I2519">
        <v>177.1</v>
      </c>
      <c r="J2519">
        <v>0.21881838074397003</v>
      </c>
      <c r="K2519">
        <v>0.39525691699605703</v>
      </c>
      <c r="L2519" t="s">
        <v>120</v>
      </c>
      <c r="M2519" t="s">
        <v>110</v>
      </c>
      <c r="N2519">
        <v>1</v>
      </c>
      <c r="O2519" t="s">
        <v>122</v>
      </c>
    </row>
    <row r="2520" spans="1:15" hidden="1" x14ac:dyDescent="0.35">
      <c r="A2520" t="s">
        <v>30</v>
      </c>
      <c r="B2520">
        <v>2023</v>
      </c>
      <c r="C2520" t="s">
        <v>31</v>
      </c>
      <c r="D2520" s="29">
        <v>44927</v>
      </c>
      <c r="E2520" t="s">
        <v>23</v>
      </c>
      <c r="F2520">
        <v>184.7</v>
      </c>
      <c r="G2520">
        <v>177.8</v>
      </c>
      <c r="H2520">
        <v>183.5</v>
      </c>
      <c r="I2520">
        <v>177.1</v>
      </c>
      <c r="J2520">
        <v>0.65395095367846789</v>
      </c>
      <c r="K2520">
        <v>0.39525691699605703</v>
      </c>
      <c r="L2520" t="s">
        <v>120</v>
      </c>
      <c r="M2520" t="s">
        <v>110</v>
      </c>
      <c r="N2520">
        <v>1</v>
      </c>
      <c r="O2520" t="s">
        <v>122</v>
      </c>
    </row>
    <row r="2521" spans="1:15" hidden="1" x14ac:dyDescent="0.35">
      <c r="A2521" t="s">
        <v>30</v>
      </c>
      <c r="B2521">
        <v>2023</v>
      </c>
      <c r="C2521" t="s">
        <v>31</v>
      </c>
      <c r="D2521" s="29">
        <v>44927</v>
      </c>
      <c r="E2521" t="s">
        <v>75</v>
      </c>
      <c r="F2521">
        <v>2106.3000000000002</v>
      </c>
      <c r="G2521">
        <v>177.8</v>
      </c>
      <c r="H2521">
        <v>2100.3000000000002</v>
      </c>
      <c r="I2521">
        <v>177.1</v>
      </c>
      <c r="J2521">
        <v>0.28567347521782599</v>
      </c>
      <c r="K2521">
        <v>0.39525691699605703</v>
      </c>
      <c r="L2521" t="s">
        <v>120</v>
      </c>
      <c r="M2521" t="s">
        <v>110</v>
      </c>
      <c r="N2521">
        <v>1</v>
      </c>
      <c r="O2521" t="s">
        <v>122</v>
      </c>
    </row>
    <row r="2522" spans="1:15" hidden="1" x14ac:dyDescent="0.35">
      <c r="A2522" t="s">
        <v>34</v>
      </c>
      <c r="B2522">
        <v>2023</v>
      </c>
      <c r="C2522" t="s">
        <v>35</v>
      </c>
      <c r="D2522" s="29">
        <v>44958</v>
      </c>
      <c r="E2522" t="s">
        <v>23</v>
      </c>
      <c r="F2522">
        <v>184.4</v>
      </c>
      <c r="G2522">
        <v>177.2</v>
      </c>
      <c r="H2522">
        <v>182.3</v>
      </c>
      <c r="I2522">
        <v>176.5</v>
      </c>
      <c r="J2522">
        <v>1.1519473395501889</v>
      </c>
      <c r="K2522">
        <v>0.39660056657223147</v>
      </c>
      <c r="L2522" t="s">
        <v>120</v>
      </c>
      <c r="M2522" t="s">
        <v>110</v>
      </c>
      <c r="N2522">
        <v>2</v>
      </c>
      <c r="O2522" t="s">
        <v>126</v>
      </c>
    </row>
    <row r="2523" spans="1:15" hidden="1" x14ac:dyDescent="0.35">
      <c r="A2523" t="s">
        <v>34</v>
      </c>
      <c r="B2523">
        <v>2023</v>
      </c>
      <c r="C2523" t="s">
        <v>35</v>
      </c>
      <c r="D2523" s="29">
        <v>44958</v>
      </c>
      <c r="E2523" t="s">
        <v>21</v>
      </c>
      <c r="F2523">
        <v>182.1</v>
      </c>
      <c r="G2523">
        <v>177.2</v>
      </c>
      <c r="H2523">
        <v>182</v>
      </c>
      <c r="I2523">
        <v>176.5</v>
      </c>
      <c r="J2523">
        <v>5.4945054945051822E-2</v>
      </c>
      <c r="K2523">
        <v>0.39660056657223147</v>
      </c>
      <c r="L2523" t="s">
        <v>120</v>
      </c>
      <c r="M2523" t="s">
        <v>110</v>
      </c>
      <c r="N2523">
        <v>2</v>
      </c>
      <c r="O2523" t="s">
        <v>126</v>
      </c>
    </row>
    <row r="2524" spans="1:15" hidden="1" x14ac:dyDescent="0.35">
      <c r="A2524" t="s">
        <v>34</v>
      </c>
      <c r="B2524">
        <v>2023</v>
      </c>
      <c r="C2524" t="s">
        <v>35</v>
      </c>
      <c r="D2524" s="29">
        <v>44958</v>
      </c>
      <c r="E2524" t="s">
        <v>84</v>
      </c>
      <c r="F2524">
        <v>348.29999999999995</v>
      </c>
      <c r="G2524">
        <v>177.2</v>
      </c>
      <c r="H2524">
        <v>345.70000000000005</v>
      </c>
      <c r="I2524">
        <v>176.5</v>
      </c>
      <c r="J2524">
        <v>0.7520971940989033</v>
      </c>
      <c r="K2524">
        <v>0.39660056657223147</v>
      </c>
      <c r="L2524" t="s">
        <v>120</v>
      </c>
      <c r="M2524" t="s">
        <v>110</v>
      </c>
      <c r="N2524">
        <v>2</v>
      </c>
      <c r="O2524" t="s">
        <v>126</v>
      </c>
    </row>
    <row r="2525" spans="1:15" hidden="1" x14ac:dyDescent="0.35">
      <c r="A2525" t="s">
        <v>34</v>
      </c>
      <c r="B2525">
        <v>2023</v>
      </c>
      <c r="C2525" t="s">
        <v>35</v>
      </c>
      <c r="D2525" s="29">
        <v>44958</v>
      </c>
      <c r="E2525" t="s">
        <v>83</v>
      </c>
      <c r="F2525">
        <v>723.1</v>
      </c>
      <c r="G2525">
        <v>177.2</v>
      </c>
      <c r="H2525">
        <v>717.7</v>
      </c>
      <c r="I2525">
        <v>176.5</v>
      </c>
      <c r="J2525">
        <v>0.75240351121638238</v>
      </c>
      <c r="K2525">
        <v>0.39660056657223147</v>
      </c>
      <c r="L2525" t="s">
        <v>120</v>
      </c>
      <c r="M2525" t="s">
        <v>110</v>
      </c>
      <c r="N2525">
        <v>2</v>
      </c>
      <c r="O2525" t="s">
        <v>126</v>
      </c>
    </row>
    <row r="2526" spans="1:15" hidden="1" x14ac:dyDescent="0.35">
      <c r="A2526" t="s">
        <v>34</v>
      </c>
      <c r="B2526">
        <v>2023</v>
      </c>
      <c r="C2526" t="s">
        <v>35</v>
      </c>
      <c r="D2526" s="29">
        <v>44958</v>
      </c>
      <c r="E2526" t="s">
        <v>82</v>
      </c>
      <c r="F2526">
        <v>512.70000000000005</v>
      </c>
      <c r="G2526">
        <v>177.2</v>
      </c>
      <c r="H2526">
        <v>510</v>
      </c>
      <c r="I2526">
        <v>176.5</v>
      </c>
      <c r="J2526">
        <v>0.52941176470589124</v>
      </c>
      <c r="K2526">
        <v>0.39660056657223147</v>
      </c>
      <c r="L2526" t="s">
        <v>120</v>
      </c>
      <c r="M2526" t="s">
        <v>110</v>
      </c>
      <c r="N2526">
        <v>2</v>
      </c>
      <c r="O2526" t="s">
        <v>126</v>
      </c>
    </row>
    <row r="2527" spans="1:15" hidden="1" x14ac:dyDescent="0.35">
      <c r="A2527" t="s">
        <v>34</v>
      </c>
      <c r="B2527">
        <v>2023</v>
      </c>
      <c r="C2527" t="s">
        <v>35</v>
      </c>
      <c r="D2527" s="29">
        <v>44958</v>
      </c>
      <c r="E2527" t="s">
        <v>17</v>
      </c>
      <c r="F2527">
        <v>550</v>
      </c>
      <c r="G2527">
        <v>177.2</v>
      </c>
      <c r="H2527">
        <v>546.29999999999995</v>
      </c>
      <c r="I2527">
        <v>176.5</v>
      </c>
      <c r="J2527">
        <v>0.67728354384038914</v>
      </c>
      <c r="K2527">
        <v>0.39660056657223147</v>
      </c>
      <c r="L2527" t="s">
        <v>120</v>
      </c>
      <c r="M2527" t="s">
        <v>110</v>
      </c>
      <c r="N2527">
        <v>2</v>
      </c>
      <c r="O2527" t="s">
        <v>126</v>
      </c>
    </row>
    <row r="2528" spans="1:15" hidden="1" x14ac:dyDescent="0.35">
      <c r="A2528" t="s">
        <v>34</v>
      </c>
      <c r="B2528">
        <v>2023</v>
      </c>
      <c r="C2528" t="s">
        <v>35</v>
      </c>
      <c r="D2528" s="29">
        <v>44958</v>
      </c>
      <c r="E2528" t="s">
        <v>75</v>
      </c>
      <c r="F2528">
        <v>2106.8000000000002</v>
      </c>
      <c r="G2528">
        <v>177.2</v>
      </c>
      <c r="H2528">
        <v>2121.3000000000002</v>
      </c>
      <c r="I2528">
        <v>176.5</v>
      </c>
      <c r="J2528">
        <v>-0.68354311035685655</v>
      </c>
      <c r="K2528">
        <v>0.39660056657223147</v>
      </c>
      <c r="L2528" t="s">
        <v>120</v>
      </c>
      <c r="M2528" t="s">
        <v>110</v>
      </c>
      <c r="N2528">
        <v>2</v>
      </c>
      <c r="O2528" t="s">
        <v>126</v>
      </c>
    </row>
    <row r="2529" spans="1:15" hidden="1" x14ac:dyDescent="0.35">
      <c r="A2529" t="s">
        <v>33</v>
      </c>
      <c r="B2529">
        <v>2023</v>
      </c>
      <c r="C2529" t="s">
        <v>35</v>
      </c>
      <c r="D2529" s="29">
        <v>44958</v>
      </c>
      <c r="E2529" t="s">
        <v>17</v>
      </c>
      <c r="F2529">
        <v>525.5</v>
      </c>
      <c r="G2529">
        <v>176.3</v>
      </c>
      <c r="H2529">
        <v>520.6</v>
      </c>
      <c r="I2529">
        <v>174.9</v>
      </c>
      <c r="J2529">
        <v>0.94122166730694923</v>
      </c>
      <c r="K2529">
        <v>0.80045740423099232</v>
      </c>
      <c r="L2529" t="s">
        <v>120</v>
      </c>
      <c r="M2529" t="s">
        <v>110</v>
      </c>
      <c r="N2529">
        <v>2</v>
      </c>
      <c r="O2529" t="s">
        <v>126</v>
      </c>
    </row>
    <row r="2530" spans="1:15" hidden="1" x14ac:dyDescent="0.35">
      <c r="A2530" t="s">
        <v>33</v>
      </c>
      <c r="B2530">
        <v>2023</v>
      </c>
      <c r="C2530" t="s">
        <v>35</v>
      </c>
      <c r="D2530" s="29">
        <v>44958</v>
      </c>
      <c r="E2530" t="s">
        <v>82</v>
      </c>
      <c r="F2530">
        <v>505.8</v>
      </c>
      <c r="G2530">
        <v>176.3</v>
      </c>
      <c r="H2530">
        <v>503.40000000000003</v>
      </c>
      <c r="I2530">
        <v>174.9</v>
      </c>
      <c r="J2530">
        <v>0.47675804529200977</v>
      </c>
      <c r="K2530">
        <v>0.80045740423099232</v>
      </c>
      <c r="L2530" t="s">
        <v>120</v>
      </c>
      <c r="M2530" t="s">
        <v>110</v>
      </c>
      <c r="N2530">
        <v>2</v>
      </c>
      <c r="O2530" t="s">
        <v>126</v>
      </c>
    </row>
    <row r="2531" spans="1:15" hidden="1" x14ac:dyDescent="0.35">
      <c r="A2531" t="s">
        <v>33</v>
      </c>
      <c r="B2531">
        <v>2023</v>
      </c>
      <c r="C2531" t="s">
        <v>35</v>
      </c>
      <c r="D2531" s="29">
        <v>44958</v>
      </c>
      <c r="E2531" t="s">
        <v>83</v>
      </c>
      <c r="F2531">
        <v>717.4</v>
      </c>
      <c r="G2531">
        <v>176.3</v>
      </c>
      <c r="H2531">
        <v>711.89999999999986</v>
      </c>
      <c r="I2531">
        <v>174.9</v>
      </c>
      <c r="J2531">
        <v>0.77258041859813387</v>
      </c>
      <c r="K2531">
        <v>0.80045740423099232</v>
      </c>
      <c r="L2531" t="s">
        <v>120</v>
      </c>
      <c r="M2531" t="s">
        <v>110</v>
      </c>
      <c r="N2531">
        <v>2</v>
      </c>
      <c r="O2531" t="s">
        <v>126</v>
      </c>
    </row>
    <row r="2532" spans="1:15" hidden="1" x14ac:dyDescent="0.35">
      <c r="A2532" t="s">
        <v>33</v>
      </c>
      <c r="B2532">
        <v>2023</v>
      </c>
      <c r="C2532" t="s">
        <v>35</v>
      </c>
      <c r="D2532" s="29">
        <v>44958</v>
      </c>
      <c r="E2532" t="s">
        <v>84</v>
      </c>
      <c r="F2532">
        <v>339.2</v>
      </c>
      <c r="G2532">
        <v>176.3</v>
      </c>
      <c r="H2532">
        <v>336.9</v>
      </c>
      <c r="I2532">
        <v>174.9</v>
      </c>
      <c r="J2532">
        <v>0.68269516176907441</v>
      </c>
      <c r="K2532">
        <v>0.80045740423099232</v>
      </c>
      <c r="L2532" t="s">
        <v>120</v>
      </c>
      <c r="M2532" t="s">
        <v>110</v>
      </c>
      <c r="N2532">
        <v>2</v>
      </c>
      <c r="O2532" t="s">
        <v>126</v>
      </c>
    </row>
    <row r="2533" spans="1:15" hidden="1" x14ac:dyDescent="0.35">
      <c r="A2533" t="s">
        <v>33</v>
      </c>
      <c r="B2533">
        <v>2023</v>
      </c>
      <c r="C2533" t="s">
        <v>35</v>
      </c>
      <c r="D2533" s="29">
        <v>44958</v>
      </c>
      <c r="E2533" t="s">
        <v>21</v>
      </c>
      <c r="F2533">
        <v>182.8</v>
      </c>
      <c r="G2533">
        <v>176.3</v>
      </c>
      <c r="H2533">
        <v>180.1</v>
      </c>
      <c r="I2533">
        <v>174.9</v>
      </c>
      <c r="J2533">
        <v>1.4991671293725803</v>
      </c>
      <c r="K2533">
        <v>0.80045740423099232</v>
      </c>
      <c r="L2533" t="s">
        <v>120</v>
      </c>
      <c r="M2533" t="s">
        <v>110</v>
      </c>
      <c r="N2533">
        <v>2</v>
      </c>
      <c r="O2533" t="s">
        <v>126</v>
      </c>
    </row>
    <row r="2534" spans="1:15" hidden="1" x14ac:dyDescent="0.35">
      <c r="A2534" t="s">
        <v>33</v>
      </c>
      <c r="B2534">
        <v>2023</v>
      </c>
      <c r="C2534" t="s">
        <v>35</v>
      </c>
      <c r="D2534" s="29">
        <v>44958</v>
      </c>
      <c r="E2534" t="s">
        <v>23</v>
      </c>
      <c r="F2534">
        <v>180.8</v>
      </c>
      <c r="G2534">
        <v>176.3</v>
      </c>
      <c r="H2534">
        <v>178.5</v>
      </c>
      <c r="I2534">
        <v>174.9</v>
      </c>
      <c r="J2534">
        <v>1.2885154061624713</v>
      </c>
      <c r="K2534">
        <v>0.80045740423099232</v>
      </c>
      <c r="L2534" t="s">
        <v>120</v>
      </c>
      <c r="M2534" t="s">
        <v>110</v>
      </c>
      <c r="N2534">
        <v>2</v>
      </c>
      <c r="O2534" t="s">
        <v>126</v>
      </c>
    </row>
    <row r="2535" spans="1:15" hidden="1" x14ac:dyDescent="0.35">
      <c r="A2535" t="s">
        <v>33</v>
      </c>
      <c r="B2535">
        <v>2023</v>
      </c>
      <c r="C2535" t="s">
        <v>35</v>
      </c>
      <c r="D2535" s="29">
        <v>44958</v>
      </c>
      <c r="E2535" t="s">
        <v>75</v>
      </c>
      <c r="F2535">
        <v>2138.2999999999997</v>
      </c>
      <c r="G2535">
        <v>176.3</v>
      </c>
      <c r="H2535">
        <v>2146.5</v>
      </c>
      <c r="I2535">
        <v>174.9</v>
      </c>
      <c r="J2535">
        <v>-0.38201723736316201</v>
      </c>
      <c r="K2535">
        <v>0.80045740423099232</v>
      </c>
      <c r="L2535" t="s">
        <v>120</v>
      </c>
      <c r="M2535" t="s">
        <v>110</v>
      </c>
      <c r="N2535">
        <v>2</v>
      </c>
      <c r="O2535" t="s">
        <v>126</v>
      </c>
    </row>
    <row r="2536" spans="1:15" hidden="1" x14ac:dyDescent="0.35">
      <c r="A2536" t="s">
        <v>30</v>
      </c>
      <c r="B2536">
        <v>2023</v>
      </c>
      <c r="C2536" t="s">
        <v>35</v>
      </c>
      <c r="D2536" s="29">
        <v>44958</v>
      </c>
      <c r="E2536" t="s">
        <v>17</v>
      </c>
      <c r="F2536">
        <v>566.6</v>
      </c>
      <c r="G2536">
        <v>178</v>
      </c>
      <c r="H2536">
        <v>563.9</v>
      </c>
      <c r="I2536">
        <v>177.8</v>
      </c>
      <c r="J2536">
        <v>0.47880829934386332</v>
      </c>
      <c r="K2536">
        <v>0.11248593925758639</v>
      </c>
      <c r="L2536" t="s">
        <v>120</v>
      </c>
      <c r="M2536" t="s">
        <v>110</v>
      </c>
      <c r="N2536">
        <v>2</v>
      </c>
      <c r="O2536" t="s">
        <v>126</v>
      </c>
    </row>
    <row r="2537" spans="1:15" hidden="1" x14ac:dyDescent="0.35">
      <c r="A2537" t="s">
        <v>30</v>
      </c>
      <c r="B2537">
        <v>2023</v>
      </c>
      <c r="C2537" t="s">
        <v>35</v>
      </c>
      <c r="D2537" s="29">
        <v>44958</v>
      </c>
      <c r="E2537" t="s">
        <v>82</v>
      </c>
      <c r="F2537">
        <v>521</v>
      </c>
      <c r="G2537">
        <v>178</v>
      </c>
      <c r="H2537">
        <v>518.09999999999991</v>
      </c>
      <c r="I2537">
        <v>177.8</v>
      </c>
      <c r="J2537">
        <v>0.55973750241267939</v>
      </c>
      <c r="K2537">
        <v>0.11248593925758639</v>
      </c>
      <c r="L2537" t="s">
        <v>120</v>
      </c>
      <c r="M2537" t="s">
        <v>110</v>
      </c>
      <c r="N2537">
        <v>2</v>
      </c>
      <c r="O2537" t="s">
        <v>126</v>
      </c>
    </row>
    <row r="2538" spans="1:15" hidden="1" x14ac:dyDescent="0.35">
      <c r="A2538" t="s">
        <v>30</v>
      </c>
      <c r="B2538">
        <v>2023</v>
      </c>
      <c r="C2538" t="s">
        <v>35</v>
      </c>
      <c r="D2538" s="29">
        <v>44958</v>
      </c>
      <c r="E2538" t="s">
        <v>83</v>
      </c>
      <c r="F2538">
        <v>729.40000000000009</v>
      </c>
      <c r="G2538">
        <v>178</v>
      </c>
      <c r="H2538">
        <v>724</v>
      </c>
      <c r="I2538">
        <v>177.8</v>
      </c>
      <c r="J2538">
        <v>0.74585635359117275</v>
      </c>
      <c r="K2538">
        <v>0.11248593925758639</v>
      </c>
      <c r="L2538" t="s">
        <v>120</v>
      </c>
      <c r="M2538" t="s">
        <v>110</v>
      </c>
      <c r="N2538">
        <v>2</v>
      </c>
      <c r="O2538" t="s">
        <v>126</v>
      </c>
    </row>
    <row r="2539" spans="1:15" hidden="1" x14ac:dyDescent="0.35">
      <c r="A2539" t="s">
        <v>30</v>
      </c>
      <c r="B2539">
        <v>2023</v>
      </c>
      <c r="C2539" t="s">
        <v>35</v>
      </c>
      <c r="D2539" s="29">
        <v>44958</v>
      </c>
      <c r="E2539" t="s">
        <v>84</v>
      </c>
      <c r="F2539">
        <v>356.5</v>
      </c>
      <c r="G2539">
        <v>178</v>
      </c>
      <c r="H2539">
        <v>353.7</v>
      </c>
      <c r="I2539">
        <v>177.8</v>
      </c>
      <c r="J2539">
        <v>0.79163132598247432</v>
      </c>
      <c r="K2539">
        <v>0.11248593925758639</v>
      </c>
      <c r="L2539" t="s">
        <v>120</v>
      </c>
      <c r="M2539" t="s">
        <v>110</v>
      </c>
      <c r="N2539">
        <v>2</v>
      </c>
      <c r="O2539" t="s">
        <v>126</v>
      </c>
    </row>
    <row r="2540" spans="1:15" hidden="1" x14ac:dyDescent="0.35">
      <c r="A2540" t="s">
        <v>30</v>
      </c>
      <c r="B2540">
        <v>2023</v>
      </c>
      <c r="C2540" t="s">
        <v>35</v>
      </c>
      <c r="D2540" s="29">
        <v>44958</v>
      </c>
      <c r="E2540" t="s">
        <v>21</v>
      </c>
      <c r="F2540">
        <v>181.6</v>
      </c>
      <c r="G2540">
        <v>178</v>
      </c>
      <c r="H2540">
        <v>183.2</v>
      </c>
      <c r="I2540">
        <v>177.8</v>
      </c>
      <c r="J2540">
        <v>-0.8733624454148442</v>
      </c>
      <c r="K2540">
        <v>0.11248593925758639</v>
      </c>
      <c r="L2540" t="s">
        <v>120</v>
      </c>
      <c r="M2540" t="s">
        <v>110</v>
      </c>
      <c r="N2540">
        <v>2</v>
      </c>
      <c r="O2540" t="s">
        <v>126</v>
      </c>
    </row>
    <row r="2541" spans="1:15" hidden="1" x14ac:dyDescent="0.35">
      <c r="A2541" t="s">
        <v>30</v>
      </c>
      <c r="B2541">
        <v>2023</v>
      </c>
      <c r="C2541" t="s">
        <v>35</v>
      </c>
      <c r="D2541" s="29">
        <v>44958</v>
      </c>
      <c r="E2541" t="s">
        <v>23</v>
      </c>
      <c r="F2541">
        <v>186.6</v>
      </c>
      <c r="G2541">
        <v>178</v>
      </c>
      <c r="H2541">
        <v>184.7</v>
      </c>
      <c r="I2541">
        <v>177.8</v>
      </c>
      <c r="J2541">
        <v>1.0286951813752061</v>
      </c>
      <c r="K2541">
        <v>0.11248593925758639</v>
      </c>
      <c r="L2541" t="s">
        <v>120</v>
      </c>
      <c r="M2541" t="s">
        <v>110</v>
      </c>
      <c r="N2541">
        <v>2</v>
      </c>
      <c r="O2541" t="s">
        <v>126</v>
      </c>
    </row>
    <row r="2542" spans="1:15" hidden="1" x14ac:dyDescent="0.35">
      <c r="A2542" t="s">
        <v>30</v>
      </c>
      <c r="B2542">
        <v>2023</v>
      </c>
      <c r="C2542" t="s">
        <v>35</v>
      </c>
      <c r="D2542" s="29">
        <v>44958</v>
      </c>
      <c r="E2542" t="s">
        <v>75</v>
      </c>
      <c r="F2542">
        <v>2088.1</v>
      </c>
      <c r="G2542">
        <v>178</v>
      </c>
      <c r="H2542">
        <v>2106.3000000000002</v>
      </c>
      <c r="I2542">
        <v>177.8</v>
      </c>
      <c r="J2542">
        <v>-0.86407444333666961</v>
      </c>
      <c r="K2542">
        <v>0.11248593925758639</v>
      </c>
      <c r="L2542" t="s">
        <v>120</v>
      </c>
      <c r="M2542" t="s">
        <v>110</v>
      </c>
      <c r="N2542">
        <v>2</v>
      </c>
      <c r="O2542" t="s">
        <v>126</v>
      </c>
    </row>
    <row r="2543" spans="1:15" hidden="1" x14ac:dyDescent="0.35">
      <c r="A2543" t="s">
        <v>30</v>
      </c>
      <c r="B2543">
        <v>2023</v>
      </c>
      <c r="C2543" t="s">
        <v>36</v>
      </c>
      <c r="D2543" s="29">
        <v>44986</v>
      </c>
      <c r="E2543" t="s">
        <v>17</v>
      </c>
      <c r="F2543">
        <v>566.6</v>
      </c>
      <c r="G2543">
        <v>178</v>
      </c>
      <c r="H2543">
        <v>566.6</v>
      </c>
      <c r="I2543">
        <v>178</v>
      </c>
      <c r="J2543">
        <v>0</v>
      </c>
      <c r="K2543">
        <v>0</v>
      </c>
      <c r="L2543" t="s">
        <v>120</v>
      </c>
      <c r="M2543" t="s">
        <v>110</v>
      </c>
      <c r="N2543">
        <v>3</v>
      </c>
      <c r="O2543" t="s">
        <v>111</v>
      </c>
    </row>
    <row r="2544" spans="1:15" hidden="1" x14ac:dyDescent="0.35">
      <c r="A2544" t="s">
        <v>30</v>
      </c>
      <c r="B2544">
        <v>2023</v>
      </c>
      <c r="C2544" t="s">
        <v>36</v>
      </c>
      <c r="D2544" s="29">
        <v>44986</v>
      </c>
      <c r="E2544" t="s">
        <v>82</v>
      </c>
      <c r="F2544">
        <v>521</v>
      </c>
      <c r="G2544">
        <v>178</v>
      </c>
      <c r="H2544">
        <v>521</v>
      </c>
      <c r="I2544">
        <v>178</v>
      </c>
      <c r="J2544">
        <v>0</v>
      </c>
      <c r="K2544">
        <v>0</v>
      </c>
      <c r="L2544" t="s">
        <v>120</v>
      </c>
      <c r="M2544" t="s">
        <v>110</v>
      </c>
      <c r="N2544">
        <v>3</v>
      </c>
      <c r="O2544" t="s">
        <v>111</v>
      </c>
    </row>
    <row r="2545" spans="1:15" hidden="1" x14ac:dyDescent="0.35">
      <c r="A2545" t="s">
        <v>30</v>
      </c>
      <c r="B2545">
        <v>2023</v>
      </c>
      <c r="C2545" t="s">
        <v>36</v>
      </c>
      <c r="D2545" s="29">
        <v>44986</v>
      </c>
      <c r="E2545" t="s">
        <v>84</v>
      </c>
      <c r="F2545">
        <v>356.5</v>
      </c>
      <c r="G2545">
        <v>178</v>
      </c>
      <c r="H2545">
        <v>356.5</v>
      </c>
      <c r="I2545">
        <v>178</v>
      </c>
      <c r="J2545">
        <v>0</v>
      </c>
      <c r="K2545">
        <v>0</v>
      </c>
      <c r="L2545" t="s">
        <v>120</v>
      </c>
      <c r="M2545" t="s">
        <v>110</v>
      </c>
      <c r="N2545">
        <v>3</v>
      </c>
      <c r="O2545" t="s">
        <v>111</v>
      </c>
    </row>
    <row r="2546" spans="1:15" hidden="1" x14ac:dyDescent="0.35">
      <c r="A2546" t="s">
        <v>30</v>
      </c>
      <c r="B2546">
        <v>2023</v>
      </c>
      <c r="C2546" t="s">
        <v>36</v>
      </c>
      <c r="D2546" s="29">
        <v>44986</v>
      </c>
      <c r="E2546" t="s">
        <v>23</v>
      </c>
      <c r="F2546">
        <v>186.6</v>
      </c>
      <c r="G2546">
        <v>178</v>
      </c>
      <c r="H2546">
        <v>186.6</v>
      </c>
      <c r="I2546">
        <v>178</v>
      </c>
      <c r="J2546">
        <v>0</v>
      </c>
      <c r="K2546">
        <v>0</v>
      </c>
      <c r="L2546" t="s">
        <v>120</v>
      </c>
      <c r="M2546" t="s">
        <v>110</v>
      </c>
      <c r="N2546">
        <v>3</v>
      </c>
      <c r="O2546" t="s">
        <v>111</v>
      </c>
    </row>
    <row r="2547" spans="1:15" hidden="1" x14ac:dyDescent="0.35">
      <c r="A2547" t="s">
        <v>33</v>
      </c>
      <c r="B2547">
        <v>2023</v>
      </c>
      <c r="C2547" t="s">
        <v>36</v>
      </c>
      <c r="D2547" s="29">
        <v>44986</v>
      </c>
      <c r="E2547" t="s">
        <v>82</v>
      </c>
      <c r="F2547">
        <v>505.8</v>
      </c>
      <c r="G2547">
        <v>176.3</v>
      </c>
      <c r="H2547">
        <v>505.8</v>
      </c>
      <c r="I2547">
        <v>176.3</v>
      </c>
      <c r="J2547">
        <v>0</v>
      </c>
      <c r="K2547">
        <v>0</v>
      </c>
      <c r="L2547" t="s">
        <v>120</v>
      </c>
      <c r="M2547" t="s">
        <v>110</v>
      </c>
      <c r="N2547">
        <v>3</v>
      </c>
      <c r="O2547" t="s">
        <v>111</v>
      </c>
    </row>
    <row r="2548" spans="1:15" hidden="1" x14ac:dyDescent="0.35">
      <c r="A2548" t="s">
        <v>33</v>
      </c>
      <c r="B2548">
        <v>2023</v>
      </c>
      <c r="C2548" t="s">
        <v>36</v>
      </c>
      <c r="D2548" s="29">
        <v>44986</v>
      </c>
      <c r="E2548" t="s">
        <v>84</v>
      </c>
      <c r="F2548">
        <v>339.2</v>
      </c>
      <c r="G2548">
        <v>176.3</v>
      </c>
      <c r="H2548">
        <v>339.2</v>
      </c>
      <c r="I2548">
        <v>176.3</v>
      </c>
      <c r="J2548">
        <v>0</v>
      </c>
      <c r="K2548">
        <v>0</v>
      </c>
      <c r="L2548" t="s">
        <v>120</v>
      </c>
      <c r="M2548" t="s">
        <v>110</v>
      </c>
      <c r="N2548">
        <v>3</v>
      </c>
      <c r="O2548" t="s">
        <v>111</v>
      </c>
    </row>
    <row r="2549" spans="1:15" hidden="1" x14ac:dyDescent="0.35">
      <c r="A2549" t="s">
        <v>33</v>
      </c>
      <c r="B2549">
        <v>2023</v>
      </c>
      <c r="C2549" t="s">
        <v>36</v>
      </c>
      <c r="D2549" s="29">
        <v>44986</v>
      </c>
      <c r="E2549" t="s">
        <v>23</v>
      </c>
      <c r="F2549">
        <v>180.8</v>
      </c>
      <c r="G2549">
        <v>176.3</v>
      </c>
      <c r="H2549">
        <v>180.8</v>
      </c>
      <c r="I2549">
        <v>176.3</v>
      </c>
      <c r="J2549">
        <v>0</v>
      </c>
      <c r="K2549">
        <v>0</v>
      </c>
      <c r="L2549" t="s">
        <v>120</v>
      </c>
      <c r="M2549" t="s">
        <v>110</v>
      </c>
      <c r="N2549">
        <v>3</v>
      </c>
      <c r="O2549" t="s">
        <v>111</v>
      </c>
    </row>
    <row r="2550" spans="1:15" hidden="1" x14ac:dyDescent="0.35">
      <c r="A2550" t="s">
        <v>34</v>
      </c>
      <c r="B2550">
        <v>2023</v>
      </c>
      <c r="C2550" t="s">
        <v>36</v>
      </c>
      <c r="D2550" s="29">
        <v>44986</v>
      </c>
      <c r="E2550" t="s">
        <v>82</v>
      </c>
      <c r="F2550">
        <v>512.70000000000005</v>
      </c>
      <c r="G2550">
        <v>177.2</v>
      </c>
      <c r="H2550">
        <v>512.70000000000005</v>
      </c>
      <c r="I2550">
        <v>177.2</v>
      </c>
      <c r="J2550">
        <v>0</v>
      </c>
      <c r="K2550">
        <v>0</v>
      </c>
      <c r="L2550" t="s">
        <v>120</v>
      </c>
      <c r="M2550" t="s">
        <v>110</v>
      </c>
      <c r="N2550">
        <v>3</v>
      </c>
      <c r="O2550" t="s">
        <v>111</v>
      </c>
    </row>
    <row r="2551" spans="1:15" hidden="1" x14ac:dyDescent="0.35">
      <c r="A2551" t="s">
        <v>34</v>
      </c>
      <c r="B2551">
        <v>2023</v>
      </c>
      <c r="C2551" t="s">
        <v>36</v>
      </c>
      <c r="D2551" s="29">
        <v>44986</v>
      </c>
      <c r="E2551" t="s">
        <v>83</v>
      </c>
      <c r="F2551">
        <v>723.1</v>
      </c>
      <c r="G2551">
        <v>177.2</v>
      </c>
      <c r="H2551">
        <v>723.1</v>
      </c>
      <c r="I2551">
        <v>177.2</v>
      </c>
      <c r="J2551">
        <v>0</v>
      </c>
      <c r="K2551">
        <v>0</v>
      </c>
      <c r="L2551" t="s">
        <v>120</v>
      </c>
      <c r="M2551" t="s">
        <v>110</v>
      </c>
      <c r="N2551">
        <v>3</v>
      </c>
      <c r="O2551" t="s">
        <v>111</v>
      </c>
    </row>
    <row r="2552" spans="1:15" hidden="1" x14ac:dyDescent="0.35">
      <c r="A2552" t="s">
        <v>34</v>
      </c>
      <c r="B2552">
        <v>2023</v>
      </c>
      <c r="C2552" t="s">
        <v>36</v>
      </c>
      <c r="D2552" s="29">
        <v>44986</v>
      </c>
      <c r="E2552" t="s">
        <v>84</v>
      </c>
      <c r="F2552">
        <v>348.29999999999995</v>
      </c>
      <c r="G2552">
        <v>177.2</v>
      </c>
      <c r="H2552">
        <v>348.29999999999995</v>
      </c>
      <c r="I2552">
        <v>177.2</v>
      </c>
      <c r="J2552">
        <v>0</v>
      </c>
      <c r="K2552">
        <v>0</v>
      </c>
      <c r="L2552" t="s">
        <v>120</v>
      </c>
      <c r="M2552" t="s">
        <v>110</v>
      </c>
      <c r="N2552">
        <v>3</v>
      </c>
      <c r="O2552" t="s">
        <v>111</v>
      </c>
    </row>
    <row r="2553" spans="1:15" hidden="1" x14ac:dyDescent="0.35">
      <c r="A2553" t="s">
        <v>34</v>
      </c>
      <c r="B2553">
        <v>2023</v>
      </c>
      <c r="C2553" t="s">
        <v>36</v>
      </c>
      <c r="D2553" s="29">
        <v>44986</v>
      </c>
      <c r="E2553" t="s">
        <v>23</v>
      </c>
      <c r="F2553">
        <v>184.4</v>
      </c>
      <c r="G2553">
        <v>177.2</v>
      </c>
      <c r="H2553">
        <v>184.4</v>
      </c>
      <c r="I2553">
        <v>177.2</v>
      </c>
      <c r="J2553">
        <v>0</v>
      </c>
      <c r="K2553">
        <v>0</v>
      </c>
      <c r="L2553" t="s">
        <v>120</v>
      </c>
      <c r="M2553" t="s">
        <v>110</v>
      </c>
      <c r="N2553">
        <v>3</v>
      </c>
      <c r="O2553" t="s">
        <v>111</v>
      </c>
    </row>
    <row r="2554" spans="1:15" hidden="1" x14ac:dyDescent="0.35">
      <c r="A2554" t="s">
        <v>30</v>
      </c>
      <c r="B2554">
        <v>2023</v>
      </c>
      <c r="C2554" t="s">
        <v>36</v>
      </c>
      <c r="D2554" s="29">
        <v>44986</v>
      </c>
      <c r="E2554" t="s">
        <v>75</v>
      </c>
      <c r="F2554">
        <v>2088.2000000000003</v>
      </c>
      <c r="G2554">
        <v>178</v>
      </c>
      <c r="H2554">
        <v>2088.1</v>
      </c>
      <c r="I2554">
        <v>178</v>
      </c>
      <c r="J2554">
        <v>4.7890426703876155E-3</v>
      </c>
      <c r="K2554">
        <v>0</v>
      </c>
      <c r="L2554" t="s">
        <v>120</v>
      </c>
      <c r="M2554" t="s">
        <v>110</v>
      </c>
      <c r="N2554">
        <v>3</v>
      </c>
      <c r="O2554" t="s">
        <v>111</v>
      </c>
    </row>
    <row r="2555" spans="1:15" hidden="1" x14ac:dyDescent="0.35">
      <c r="A2555" t="s">
        <v>30</v>
      </c>
      <c r="B2555">
        <v>2023</v>
      </c>
      <c r="C2555" t="s">
        <v>36</v>
      </c>
      <c r="D2555" s="29">
        <v>44986</v>
      </c>
      <c r="E2555" t="s">
        <v>83</v>
      </c>
      <c r="F2555">
        <v>729.5</v>
      </c>
      <c r="G2555">
        <v>178</v>
      </c>
      <c r="H2555">
        <v>729.40000000000009</v>
      </c>
      <c r="I2555">
        <v>178</v>
      </c>
      <c r="J2555">
        <v>1.3709898546738281E-2</v>
      </c>
      <c r="K2555">
        <v>0</v>
      </c>
      <c r="L2555" t="s">
        <v>120</v>
      </c>
      <c r="M2555" t="s">
        <v>110</v>
      </c>
      <c r="N2555">
        <v>3</v>
      </c>
      <c r="O2555" t="s">
        <v>111</v>
      </c>
    </row>
    <row r="2556" spans="1:15" hidden="1" x14ac:dyDescent="0.35">
      <c r="A2556" t="s">
        <v>30</v>
      </c>
      <c r="B2556">
        <v>2023</v>
      </c>
      <c r="C2556" t="s">
        <v>36</v>
      </c>
      <c r="D2556" s="29">
        <v>44986</v>
      </c>
      <c r="E2556" t="s">
        <v>21</v>
      </c>
      <c r="F2556">
        <v>181.4</v>
      </c>
      <c r="G2556">
        <v>178</v>
      </c>
      <c r="H2556">
        <v>181.6</v>
      </c>
      <c r="I2556">
        <v>178</v>
      </c>
      <c r="J2556">
        <v>-0.11013215859030212</v>
      </c>
      <c r="K2556">
        <v>0</v>
      </c>
      <c r="L2556" t="s">
        <v>120</v>
      </c>
      <c r="M2556" t="s">
        <v>110</v>
      </c>
      <c r="N2556">
        <v>3</v>
      </c>
      <c r="O2556" t="s">
        <v>111</v>
      </c>
    </row>
    <row r="2557" spans="1:15" hidden="1" x14ac:dyDescent="0.35">
      <c r="A2557" t="s">
        <v>33</v>
      </c>
      <c r="B2557">
        <v>2023</v>
      </c>
      <c r="C2557" t="s">
        <v>36</v>
      </c>
      <c r="D2557" s="29">
        <v>44986</v>
      </c>
      <c r="E2557" t="s">
        <v>75</v>
      </c>
      <c r="F2557">
        <v>2138.5</v>
      </c>
      <c r="G2557">
        <v>176.3</v>
      </c>
      <c r="H2557">
        <v>2138.2999999999997</v>
      </c>
      <c r="I2557">
        <v>176.3</v>
      </c>
      <c r="J2557">
        <v>9.3532245241674632E-3</v>
      </c>
      <c r="K2557">
        <v>0</v>
      </c>
      <c r="L2557" t="s">
        <v>120</v>
      </c>
      <c r="M2557" t="s">
        <v>110</v>
      </c>
      <c r="N2557">
        <v>3</v>
      </c>
      <c r="O2557" t="s">
        <v>111</v>
      </c>
    </row>
    <row r="2558" spans="1:15" hidden="1" x14ac:dyDescent="0.35">
      <c r="A2558" t="s">
        <v>33</v>
      </c>
      <c r="B2558">
        <v>2023</v>
      </c>
      <c r="C2558" t="s">
        <v>36</v>
      </c>
      <c r="D2558" s="29">
        <v>44986</v>
      </c>
      <c r="E2558" t="s">
        <v>17</v>
      </c>
      <c r="F2558">
        <v>525.4</v>
      </c>
      <c r="G2558">
        <v>176.3</v>
      </c>
      <c r="H2558">
        <v>525.5</v>
      </c>
      <c r="I2558">
        <v>176.3</v>
      </c>
      <c r="J2558">
        <v>-1.9029495718367789E-2</v>
      </c>
      <c r="K2558">
        <v>0</v>
      </c>
      <c r="L2558" t="s">
        <v>120</v>
      </c>
      <c r="M2558" t="s">
        <v>110</v>
      </c>
      <c r="N2558">
        <v>3</v>
      </c>
      <c r="O2558" t="s">
        <v>111</v>
      </c>
    </row>
    <row r="2559" spans="1:15" hidden="1" x14ac:dyDescent="0.35">
      <c r="A2559" t="s">
        <v>33</v>
      </c>
      <c r="B2559">
        <v>2023</v>
      </c>
      <c r="C2559" t="s">
        <v>36</v>
      </c>
      <c r="D2559" s="29">
        <v>44986</v>
      </c>
      <c r="E2559" t="s">
        <v>83</v>
      </c>
      <c r="F2559">
        <v>717.5</v>
      </c>
      <c r="G2559">
        <v>176.3</v>
      </c>
      <c r="H2559">
        <v>717.4</v>
      </c>
      <c r="I2559">
        <v>176.3</v>
      </c>
      <c r="J2559">
        <v>1.3939224979094332E-2</v>
      </c>
      <c r="K2559">
        <v>0</v>
      </c>
      <c r="L2559" t="s">
        <v>120</v>
      </c>
      <c r="M2559" t="s">
        <v>110</v>
      </c>
      <c r="N2559">
        <v>3</v>
      </c>
      <c r="O2559" t="s">
        <v>111</v>
      </c>
    </row>
    <row r="2560" spans="1:15" hidden="1" x14ac:dyDescent="0.35">
      <c r="A2560" t="s">
        <v>33</v>
      </c>
      <c r="B2560">
        <v>2023</v>
      </c>
      <c r="C2560" t="s">
        <v>36</v>
      </c>
      <c r="D2560" s="29">
        <v>44986</v>
      </c>
      <c r="E2560" t="s">
        <v>21</v>
      </c>
      <c r="F2560">
        <v>182.6</v>
      </c>
      <c r="G2560">
        <v>176.3</v>
      </c>
      <c r="H2560">
        <v>182.8</v>
      </c>
      <c r="I2560">
        <v>176.3</v>
      </c>
      <c r="J2560">
        <v>-0.10940919037200057</v>
      </c>
      <c r="K2560">
        <v>0</v>
      </c>
      <c r="L2560" t="s">
        <v>120</v>
      </c>
      <c r="M2560" t="s">
        <v>110</v>
      </c>
      <c r="N2560">
        <v>3</v>
      </c>
      <c r="O2560" t="s">
        <v>111</v>
      </c>
    </row>
    <row r="2561" spans="1:15" hidden="1" x14ac:dyDescent="0.35">
      <c r="A2561" t="s">
        <v>34</v>
      </c>
      <c r="B2561">
        <v>2023</v>
      </c>
      <c r="C2561" t="s">
        <v>36</v>
      </c>
      <c r="D2561" s="29">
        <v>44986</v>
      </c>
      <c r="E2561" t="s">
        <v>75</v>
      </c>
      <c r="F2561">
        <v>2106.8999999999996</v>
      </c>
      <c r="G2561">
        <v>177.2</v>
      </c>
      <c r="H2561">
        <v>2106.8000000000002</v>
      </c>
      <c r="I2561">
        <v>177.2</v>
      </c>
      <c r="J2561">
        <v>4.7465350294026154E-3</v>
      </c>
      <c r="K2561">
        <v>0</v>
      </c>
      <c r="L2561" t="s">
        <v>120</v>
      </c>
      <c r="M2561" t="s">
        <v>110</v>
      </c>
      <c r="N2561">
        <v>3</v>
      </c>
      <c r="O2561" t="s">
        <v>111</v>
      </c>
    </row>
    <row r="2562" spans="1:15" hidden="1" x14ac:dyDescent="0.35">
      <c r="A2562" t="s">
        <v>34</v>
      </c>
      <c r="B2562">
        <v>2023</v>
      </c>
      <c r="C2562" t="s">
        <v>36</v>
      </c>
      <c r="D2562" s="29">
        <v>44986</v>
      </c>
      <c r="E2562" t="s">
        <v>17</v>
      </c>
      <c r="F2562">
        <v>549.9</v>
      </c>
      <c r="G2562">
        <v>177.2</v>
      </c>
      <c r="H2562">
        <v>550</v>
      </c>
      <c r="I2562">
        <v>177.2</v>
      </c>
      <c r="J2562">
        <v>-1.8181818181822317E-2</v>
      </c>
      <c r="K2562">
        <v>0</v>
      </c>
      <c r="L2562" t="s">
        <v>120</v>
      </c>
      <c r="M2562" t="s">
        <v>110</v>
      </c>
      <c r="N2562">
        <v>3</v>
      </c>
      <c r="O2562" t="s">
        <v>111</v>
      </c>
    </row>
    <row r="2563" spans="1:15" hidden="1" x14ac:dyDescent="0.35">
      <c r="A2563" t="s">
        <v>34</v>
      </c>
      <c r="B2563">
        <v>2023</v>
      </c>
      <c r="C2563" t="s">
        <v>36</v>
      </c>
      <c r="D2563" s="29">
        <v>44986</v>
      </c>
      <c r="E2563" t="s">
        <v>21</v>
      </c>
      <c r="F2563">
        <v>181.9</v>
      </c>
      <c r="G2563">
        <v>177.2</v>
      </c>
      <c r="H2563">
        <v>182.1</v>
      </c>
      <c r="I2563">
        <v>177.2</v>
      </c>
      <c r="J2563">
        <v>-0.10982976386600145</v>
      </c>
      <c r="K2563">
        <v>0</v>
      </c>
      <c r="L2563" t="s">
        <v>120</v>
      </c>
      <c r="M2563" t="s">
        <v>110</v>
      </c>
      <c r="N2563">
        <v>3</v>
      </c>
      <c r="O2563" t="s">
        <v>111</v>
      </c>
    </row>
    <row r="2564" spans="1:15" hidden="1" x14ac:dyDescent="0.35">
      <c r="A2564" t="s">
        <v>34</v>
      </c>
      <c r="B2564">
        <v>2023</v>
      </c>
      <c r="C2564" t="s">
        <v>37</v>
      </c>
      <c r="D2564" s="29">
        <v>45017</v>
      </c>
      <c r="E2564" t="s">
        <v>23</v>
      </c>
      <c r="F2564">
        <v>185</v>
      </c>
      <c r="G2564">
        <v>178.1</v>
      </c>
      <c r="H2564">
        <v>184.4</v>
      </c>
      <c r="I2564">
        <v>177.2</v>
      </c>
      <c r="J2564">
        <v>0.32537960954446543</v>
      </c>
      <c r="K2564">
        <v>0.50790067720090615</v>
      </c>
      <c r="L2564" t="s">
        <v>120</v>
      </c>
      <c r="M2564" t="s">
        <v>124</v>
      </c>
      <c r="N2564">
        <v>4</v>
      </c>
      <c r="O2564" t="s">
        <v>132</v>
      </c>
    </row>
    <row r="2565" spans="1:15" hidden="1" x14ac:dyDescent="0.35">
      <c r="A2565" t="s">
        <v>34</v>
      </c>
      <c r="B2565">
        <v>2023</v>
      </c>
      <c r="C2565" t="s">
        <v>37</v>
      </c>
      <c r="D2565" s="29">
        <v>45017</v>
      </c>
      <c r="E2565" t="s">
        <v>21</v>
      </c>
      <c r="F2565">
        <v>181.7</v>
      </c>
      <c r="G2565">
        <v>178.1</v>
      </c>
      <c r="H2565">
        <v>181.9</v>
      </c>
      <c r="I2565">
        <v>177.2</v>
      </c>
      <c r="J2565">
        <v>-0.10995052226499014</v>
      </c>
      <c r="K2565">
        <v>0.50790067720090615</v>
      </c>
      <c r="L2565" t="s">
        <v>120</v>
      </c>
      <c r="M2565" t="s">
        <v>124</v>
      </c>
      <c r="N2565">
        <v>4</v>
      </c>
      <c r="O2565" t="s">
        <v>132</v>
      </c>
    </row>
    <row r="2566" spans="1:15" hidden="1" x14ac:dyDescent="0.35">
      <c r="A2566" t="s">
        <v>34</v>
      </c>
      <c r="B2566">
        <v>2023</v>
      </c>
      <c r="C2566" t="s">
        <v>37</v>
      </c>
      <c r="D2566" s="29">
        <v>45017</v>
      </c>
      <c r="E2566" t="s">
        <v>84</v>
      </c>
      <c r="F2566">
        <v>349.6</v>
      </c>
      <c r="G2566">
        <v>178.1</v>
      </c>
      <c r="H2566">
        <v>348.29999999999995</v>
      </c>
      <c r="I2566">
        <v>177.2</v>
      </c>
      <c r="J2566">
        <v>0.373241458512796</v>
      </c>
      <c r="K2566">
        <v>0.50790067720090615</v>
      </c>
      <c r="L2566" t="s">
        <v>120</v>
      </c>
      <c r="M2566" t="s">
        <v>124</v>
      </c>
      <c r="N2566">
        <v>4</v>
      </c>
      <c r="O2566" t="s">
        <v>132</v>
      </c>
    </row>
    <row r="2567" spans="1:15" hidden="1" x14ac:dyDescent="0.35">
      <c r="A2567" t="s">
        <v>34</v>
      </c>
      <c r="B2567">
        <v>2023</v>
      </c>
      <c r="C2567" t="s">
        <v>37</v>
      </c>
      <c r="D2567" s="29">
        <v>45017</v>
      </c>
      <c r="E2567" t="s">
        <v>83</v>
      </c>
      <c r="F2567">
        <v>728.2</v>
      </c>
      <c r="G2567">
        <v>178.1</v>
      </c>
      <c r="H2567">
        <v>723.1</v>
      </c>
      <c r="I2567">
        <v>177.2</v>
      </c>
      <c r="J2567">
        <v>0.70529663946895627</v>
      </c>
      <c r="K2567">
        <v>0.50790067720090615</v>
      </c>
      <c r="L2567" t="s">
        <v>120</v>
      </c>
      <c r="M2567" t="s">
        <v>124</v>
      </c>
      <c r="N2567">
        <v>4</v>
      </c>
      <c r="O2567" t="s">
        <v>132</v>
      </c>
    </row>
    <row r="2568" spans="1:15" hidden="1" x14ac:dyDescent="0.35">
      <c r="A2568" t="s">
        <v>34</v>
      </c>
      <c r="B2568">
        <v>2023</v>
      </c>
      <c r="C2568" t="s">
        <v>37</v>
      </c>
      <c r="D2568" s="29">
        <v>45017</v>
      </c>
      <c r="E2568" t="s">
        <v>82</v>
      </c>
      <c r="F2568">
        <v>516.1</v>
      </c>
      <c r="G2568">
        <v>178.1</v>
      </c>
      <c r="H2568">
        <v>512.70000000000005</v>
      </c>
      <c r="I2568">
        <v>177.2</v>
      </c>
      <c r="J2568">
        <v>0.66315584162277685</v>
      </c>
      <c r="K2568">
        <v>0.50790067720090615</v>
      </c>
      <c r="L2568" t="s">
        <v>120</v>
      </c>
      <c r="M2568" t="s">
        <v>124</v>
      </c>
      <c r="N2568">
        <v>4</v>
      </c>
      <c r="O2568" t="s">
        <v>132</v>
      </c>
    </row>
    <row r="2569" spans="1:15" hidden="1" x14ac:dyDescent="0.35">
      <c r="A2569" t="s">
        <v>34</v>
      </c>
      <c r="B2569">
        <v>2023</v>
      </c>
      <c r="C2569" t="s">
        <v>37</v>
      </c>
      <c r="D2569" s="29">
        <v>45017</v>
      </c>
      <c r="E2569" t="s">
        <v>17</v>
      </c>
      <c r="F2569">
        <v>551.79999999999995</v>
      </c>
      <c r="G2569">
        <v>178.1</v>
      </c>
      <c r="H2569">
        <v>549.9</v>
      </c>
      <c r="I2569">
        <v>177.2</v>
      </c>
      <c r="J2569">
        <v>0.34551736679395839</v>
      </c>
      <c r="K2569">
        <v>0.50790067720090615</v>
      </c>
      <c r="L2569" t="s">
        <v>120</v>
      </c>
      <c r="M2569" t="s">
        <v>124</v>
      </c>
      <c r="N2569">
        <v>4</v>
      </c>
      <c r="O2569" t="s">
        <v>132</v>
      </c>
    </row>
    <row r="2570" spans="1:15" hidden="1" x14ac:dyDescent="0.35">
      <c r="A2570" t="s">
        <v>34</v>
      </c>
      <c r="B2570">
        <v>2023</v>
      </c>
      <c r="C2570" t="s">
        <v>37</v>
      </c>
      <c r="D2570" s="29">
        <v>45017</v>
      </c>
      <c r="E2570" t="s">
        <v>75</v>
      </c>
      <c r="F2570">
        <v>2116.7000000000003</v>
      </c>
      <c r="G2570">
        <v>178.1</v>
      </c>
      <c r="H2570">
        <v>2106.8999999999996</v>
      </c>
      <c r="I2570">
        <v>177.2</v>
      </c>
      <c r="J2570">
        <v>0.46513835492907296</v>
      </c>
      <c r="K2570">
        <v>0.50790067720090615</v>
      </c>
      <c r="L2570" t="s">
        <v>120</v>
      </c>
      <c r="M2570" t="s">
        <v>124</v>
      </c>
      <c r="N2570">
        <v>4</v>
      </c>
      <c r="O2570" t="s">
        <v>132</v>
      </c>
    </row>
    <row r="2571" spans="1:15" hidden="1" x14ac:dyDescent="0.35">
      <c r="A2571" t="s">
        <v>33</v>
      </c>
      <c r="B2571">
        <v>2023</v>
      </c>
      <c r="C2571" t="s">
        <v>37</v>
      </c>
      <c r="D2571" s="29">
        <v>45017</v>
      </c>
      <c r="E2571" t="s">
        <v>17</v>
      </c>
      <c r="F2571">
        <v>527.6</v>
      </c>
      <c r="G2571">
        <v>177.4</v>
      </c>
      <c r="H2571">
        <v>525.4</v>
      </c>
      <c r="I2571">
        <v>176.3</v>
      </c>
      <c r="J2571">
        <v>0.4187285877426809</v>
      </c>
      <c r="K2571">
        <v>0.62393647192285551</v>
      </c>
      <c r="L2571" t="s">
        <v>120</v>
      </c>
      <c r="M2571" t="s">
        <v>124</v>
      </c>
      <c r="N2571">
        <v>4</v>
      </c>
      <c r="O2571" t="s">
        <v>132</v>
      </c>
    </row>
    <row r="2572" spans="1:15" hidden="1" x14ac:dyDescent="0.35">
      <c r="A2572" t="s">
        <v>33</v>
      </c>
      <c r="B2572">
        <v>2023</v>
      </c>
      <c r="C2572" t="s">
        <v>37</v>
      </c>
      <c r="D2572" s="29">
        <v>45017</v>
      </c>
      <c r="E2572" t="s">
        <v>82</v>
      </c>
      <c r="F2572">
        <v>509.49999999999994</v>
      </c>
      <c r="G2572">
        <v>177.4</v>
      </c>
      <c r="H2572">
        <v>505.8</v>
      </c>
      <c r="I2572">
        <v>176.3</v>
      </c>
      <c r="J2572">
        <v>0.73151443258203475</v>
      </c>
      <c r="K2572">
        <v>0.62393647192285551</v>
      </c>
      <c r="L2572" t="s">
        <v>120</v>
      </c>
      <c r="M2572" t="s">
        <v>124</v>
      </c>
      <c r="N2572">
        <v>4</v>
      </c>
      <c r="O2572" t="s">
        <v>132</v>
      </c>
    </row>
    <row r="2573" spans="1:15" hidden="1" x14ac:dyDescent="0.35">
      <c r="A2573" t="s">
        <v>33</v>
      </c>
      <c r="B2573">
        <v>2023</v>
      </c>
      <c r="C2573" t="s">
        <v>37</v>
      </c>
      <c r="D2573" s="29">
        <v>45017</v>
      </c>
      <c r="E2573" t="s">
        <v>83</v>
      </c>
      <c r="F2573">
        <v>722.19999999999993</v>
      </c>
      <c r="G2573">
        <v>177.4</v>
      </c>
      <c r="H2573">
        <v>717.5</v>
      </c>
      <c r="I2573">
        <v>176.3</v>
      </c>
      <c r="J2573">
        <v>0.65505226480835288</v>
      </c>
      <c r="K2573">
        <v>0.62393647192285551</v>
      </c>
      <c r="L2573" t="s">
        <v>120</v>
      </c>
      <c r="M2573" t="s">
        <v>124</v>
      </c>
      <c r="N2573">
        <v>4</v>
      </c>
      <c r="O2573" t="s">
        <v>132</v>
      </c>
    </row>
    <row r="2574" spans="1:15" hidden="1" x14ac:dyDescent="0.35">
      <c r="A2574" t="s">
        <v>33</v>
      </c>
      <c r="B2574">
        <v>2023</v>
      </c>
      <c r="C2574" t="s">
        <v>37</v>
      </c>
      <c r="D2574" s="29">
        <v>45017</v>
      </c>
      <c r="E2574" t="s">
        <v>84</v>
      </c>
      <c r="F2574">
        <v>340.5</v>
      </c>
      <c r="G2574">
        <v>177.4</v>
      </c>
      <c r="H2574">
        <v>339.2</v>
      </c>
      <c r="I2574">
        <v>176.3</v>
      </c>
      <c r="J2574">
        <v>0.38325471698113545</v>
      </c>
      <c r="K2574">
        <v>0.62393647192285551</v>
      </c>
      <c r="L2574" t="s">
        <v>120</v>
      </c>
      <c r="M2574" t="s">
        <v>124</v>
      </c>
      <c r="N2574">
        <v>4</v>
      </c>
      <c r="O2574" t="s">
        <v>132</v>
      </c>
    </row>
    <row r="2575" spans="1:15" hidden="1" x14ac:dyDescent="0.35">
      <c r="A2575" t="s">
        <v>33</v>
      </c>
      <c r="B2575">
        <v>2023</v>
      </c>
      <c r="C2575" t="s">
        <v>37</v>
      </c>
      <c r="D2575" s="29">
        <v>45017</v>
      </c>
      <c r="E2575" t="s">
        <v>21</v>
      </c>
      <c r="F2575">
        <v>182.1</v>
      </c>
      <c r="G2575">
        <v>177.4</v>
      </c>
      <c r="H2575">
        <v>182.6</v>
      </c>
      <c r="I2575">
        <v>176.3</v>
      </c>
      <c r="J2575">
        <v>-0.2738225629791895</v>
      </c>
      <c r="K2575">
        <v>0.62393647192285551</v>
      </c>
      <c r="L2575" t="s">
        <v>120</v>
      </c>
      <c r="M2575" t="s">
        <v>124</v>
      </c>
      <c r="N2575">
        <v>4</v>
      </c>
      <c r="O2575" t="s">
        <v>132</v>
      </c>
    </row>
    <row r="2576" spans="1:15" hidden="1" x14ac:dyDescent="0.35">
      <c r="A2576" t="s">
        <v>33</v>
      </c>
      <c r="B2576">
        <v>2023</v>
      </c>
      <c r="C2576" t="s">
        <v>37</v>
      </c>
      <c r="D2576" s="29">
        <v>45017</v>
      </c>
      <c r="E2576" t="s">
        <v>23</v>
      </c>
      <c r="F2576">
        <v>181.5</v>
      </c>
      <c r="G2576">
        <v>177.4</v>
      </c>
      <c r="H2576">
        <v>180.8</v>
      </c>
      <c r="I2576">
        <v>176.3</v>
      </c>
      <c r="J2576">
        <v>0.38716814159291407</v>
      </c>
      <c r="K2576">
        <v>0.62393647192285551</v>
      </c>
      <c r="L2576" t="s">
        <v>120</v>
      </c>
      <c r="M2576" t="s">
        <v>124</v>
      </c>
      <c r="N2576">
        <v>4</v>
      </c>
      <c r="O2576" t="s">
        <v>132</v>
      </c>
    </row>
    <row r="2577" spans="1:15" hidden="1" x14ac:dyDescent="0.35">
      <c r="A2577" t="s">
        <v>33</v>
      </c>
      <c r="B2577">
        <v>2023</v>
      </c>
      <c r="C2577" t="s">
        <v>37</v>
      </c>
      <c r="D2577" s="29">
        <v>45017</v>
      </c>
      <c r="E2577" t="s">
        <v>75</v>
      </c>
      <c r="F2577">
        <v>2152.2000000000003</v>
      </c>
      <c r="G2577">
        <v>177.4</v>
      </c>
      <c r="H2577">
        <v>2138.5</v>
      </c>
      <c r="I2577">
        <v>176.3</v>
      </c>
      <c r="J2577">
        <v>0.64063595978490873</v>
      </c>
      <c r="K2577">
        <v>0.62393647192285551</v>
      </c>
      <c r="L2577" t="s">
        <v>120</v>
      </c>
      <c r="M2577" t="s">
        <v>124</v>
      </c>
      <c r="N2577">
        <v>4</v>
      </c>
      <c r="O2577" t="s">
        <v>132</v>
      </c>
    </row>
    <row r="2578" spans="1:15" hidden="1" x14ac:dyDescent="0.35">
      <c r="A2578" t="s">
        <v>30</v>
      </c>
      <c r="B2578">
        <v>2023</v>
      </c>
      <c r="C2578" t="s">
        <v>37</v>
      </c>
      <c r="D2578" s="29">
        <v>45017</v>
      </c>
      <c r="E2578" t="s">
        <v>17</v>
      </c>
      <c r="F2578">
        <v>568.20000000000005</v>
      </c>
      <c r="G2578">
        <v>178.8</v>
      </c>
      <c r="H2578">
        <v>566.6</v>
      </c>
      <c r="I2578">
        <v>178</v>
      </c>
      <c r="J2578">
        <v>0.28238616307801317</v>
      </c>
      <c r="K2578">
        <v>0.44943820224719738</v>
      </c>
      <c r="L2578" t="s">
        <v>120</v>
      </c>
      <c r="M2578" t="s">
        <v>124</v>
      </c>
      <c r="N2578">
        <v>4</v>
      </c>
      <c r="O2578" t="s">
        <v>132</v>
      </c>
    </row>
    <row r="2579" spans="1:15" hidden="1" x14ac:dyDescent="0.35">
      <c r="A2579" t="s">
        <v>30</v>
      </c>
      <c r="B2579">
        <v>2023</v>
      </c>
      <c r="C2579" t="s">
        <v>37</v>
      </c>
      <c r="D2579" s="29">
        <v>45017</v>
      </c>
      <c r="E2579" t="s">
        <v>82</v>
      </c>
      <c r="F2579">
        <v>524</v>
      </c>
      <c r="G2579">
        <v>178.8</v>
      </c>
      <c r="H2579">
        <v>521</v>
      </c>
      <c r="I2579">
        <v>178</v>
      </c>
      <c r="J2579">
        <v>0.57581573896353166</v>
      </c>
      <c r="K2579">
        <v>0.44943820224719738</v>
      </c>
      <c r="L2579" t="s">
        <v>120</v>
      </c>
      <c r="M2579" t="s">
        <v>124</v>
      </c>
      <c r="N2579">
        <v>4</v>
      </c>
      <c r="O2579" t="s">
        <v>132</v>
      </c>
    </row>
    <row r="2580" spans="1:15" hidden="1" x14ac:dyDescent="0.35">
      <c r="A2580" t="s">
        <v>30</v>
      </c>
      <c r="B2580">
        <v>2023</v>
      </c>
      <c r="C2580" t="s">
        <v>37</v>
      </c>
      <c r="D2580" s="29">
        <v>45017</v>
      </c>
      <c r="E2580" t="s">
        <v>83</v>
      </c>
      <c r="F2580">
        <v>734.7</v>
      </c>
      <c r="G2580">
        <v>178.8</v>
      </c>
      <c r="H2580">
        <v>729.5</v>
      </c>
      <c r="I2580">
        <v>178</v>
      </c>
      <c r="J2580">
        <v>0.71281699794380338</v>
      </c>
      <c r="K2580">
        <v>0.44943820224719738</v>
      </c>
      <c r="L2580" t="s">
        <v>120</v>
      </c>
      <c r="M2580" t="s">
        <v>124</v>
      </c>
      <c r="N2580">
        <v>4</v>
      </c>
      <c r="O2580" t="s">
        <v>132</v>
      </c>
    </row>
    <row r="2581" spans="1:15" hidden="1" x14ac:dyDescent="0.35">
      <c r="A2581" t="s">
        <v>30</v>
      </c>
      <c r="B2581">
        <v>2023</v>
      </c>
      <c r="C2581" t="s">
        <v>37</v>
      </c>
      <c r="D2581" s="29">
        <v>45017</v>
      </c>
      <c r="E2581" t="s">
        <v>84</v>
      </c>
      <c r="F2581">
        <v>358</v>
      </c>
      <c r="G2581">
        <v>178.8</v>
      </c>
      <c r="H2581">
        <v>356.5</v>
      </c>
      <c r="I2581">
        <v>178</v>
      </c>
      <c r="J2581">
        <v>0.42075736325385693</v>
      </c>
      <c r="K2581">
        <v>0.44943820224719738</v>
      </c>
      <c r="L2581" t="s">
        <v>120</v>
      </c>
      <c r="M2581" t="s">
        <v>124</v>
      </c>
      <c r="N2581">
        <v>4</v>
      </c>
      <c r="O2581" t="s">
        <v>132</v>
      </c>
    </row>
    <row r="2582" spans="1:15" hidden="1" x14ac:dyDescent="0.35">
      <c r="A2582" t="s">
        <v>30</v>
      </c>
      <c r="B2582">
        <v>2023</v>
      </c>
      <c r="C2582" t="s">
        <v>37</v>
      </c>
      <c r="D2582" s="29">
        <v>45017</v>
      </c>
      <c r="E2582" t="s">
        <v>21</v>
      </c>
      <c r="F2582">
        <v>181.5</v>
      </c>
      <c r="G2582">
        <v>178.8</v>
      </c>
      <c r="H2582">
        <v>181.4</v>
      </c>
      <c r="I2582">
        <v>178</v>
      </c>
      <c r="J2582">
        <v>5.5126791620724543E-2</v>
      </c>
      <c r="K2582">
        <v>0.44943820224719738</v>
      </c>
      <c r="L2582" t="s">
        <v>120</v>
      </c>
      <c r="M2582" t="s">
        <v>124</v>
      </c>
      <c r="N2582">
        <v>4</v>
      </c>
      <c r="O2582" t="s">
        <v>132</v>
      </c>
    </row>
    <row r="2583" spans="1:15" hidden="1" x14ac:dyDescent="0.35">
      <c r="A2583" t="s">
        <v>30</v>
      </c>
      <c r="B2583">
        <v>2023</v>
      </c>
      <c r="C2583" t="s">
        <v>37</v>
      </c>
      <c r="D2583" s="29">
        <v>45017</v>
      </c>
      <c r="E2583" t="s">
        <v>23</v>
      </c>
      <c r="F2583">
        <v>187.2</v>
      </c>
      <c r="G2583">
        <v>178.8</v>
      </c>
      <c r="H2583">
        <v>186.6</v>
      </c>
      <c r="I2583">
        <v>178</v>
      </c>
      <c r="J2583">
        <v>0.32154340836012557</v>
      </c>
      <c r="K2583">
        <v>0.44943820224719738</v>
      </c>
      <c r="L2583" t="s">
        <v>120</v>
      </c>
      <c r="M2583" t="s">
        <v>124</v>
      </c>
      <c r="N2583">
        <v>4</v>
      </c>
      <c r="O2583" t="s">
        <v>132</v>
      </c>
    </row>
    <row r="2584" spans="1:15" hidden="1" x14ac:dyDescent="0.35">
      <c r="A2584" t="s">
        <v>30</v>
      </c>
      <c r="B2584">
        <v>2023</v>
      </c>
      <c r="C2584" t="s">
        <v>37</v>
      </c>
      <c r="D2584" s="29">
        <v>45017</v>
      </c>
      <c r="E2584" t="s">
        <v>75</v>
      </c>
      <c r="F2584">
        <v>2096</v>
      </c>
      <c r="G2584">
        <v>178.8</v>
      </c>
      <c r="H2584">
        <v>2088.2000000000003</v>
      </c>
      <c r="I2584">
        <v>178</v>
      </c>
      <c r="J2584">
        <v>0.37352743990037957</v>
      </c>
      <c r="K2584">
        <v>0.44943820224719738</v>
      </c>
      <c r="L2584" t="s">
        <v>120</v>
      </c>
      <c r="M2584" t="s">
        <v>124</v>
      </c>
      <c r="N2584">
        <v>4</v>
      </c>
      <c r="O2584" t="s">
        <v>132</v>
      </c>
    </row>
    <row r="2585" spans="1:15" hidden="1" x14ac:dyDescent="0.35">
      <c r="A2585" t="s">
        <v>34</v>
      </c>
      <c r="B2585">
        <v>2023</v>
      </c>
      <c r="C2585" t="s">
        <v>38</v>
      </c>
      <c r="D2585" s="29">
        <v>45047</v>
      </c>
      <c r="E2585" t="s">
        <v>23</v>
      </c>
      <c r="F2585">
        <v>185.7</v>
      </c>
      <c r="G2585">
        <v>179.1</v>
      </c>
      <c r="H2585">
        <v>185</v>
      </c>
      <c r="I2585">
        <v>178.1</v>
      </c>
      <c r="J2585">
        <v>0.37837837837837224</v>
      </c>
      <c r="K2585">
        <v>0.56148231330713083</v>
      </c>
      <c r="L2585" t="s">
        <v>120</v>
      </c>
      <c r="M2585" t="s">
        <v>124</v>
      </c>
      <c r="N2585">
        <v>5</v>
      </c>
      <c r="O2585" t="s">
        <v>38</v>
      </c>
    </row>
    <row r="2586" spans="1:15" hidden="1" x14ac:dyDescent="0.35">
      <c r="A2586" t="s">
        <v>34</v>
      </c>
      <c r="B2586">
        <v>2023</v>
      </c>
      <c r="C2586" t="s">
        <v>38</v>
      </c>
      <c r="D2586" s="29">
        <v>45047</v>
      </c>
      <c r="E2586" t="s">
        <v>21</v>
      </c>
      <c r="F2586">
        <v>182.8</v>
      </c>
      <c r="G2586">
        <v>179.1</v>
      </c>
      <c r="H2586">
        <v>181.7</v>
      </c>
      <c r="I2586">
        <v>178.1</v>
      </c>
      <c r="J2586">
        <v>0.60539350577876871</v>
      </c>
      <c r="K2586">
        <v>0.56148231330713083</v>
      </c>
      <c r="L2586" t="s">
        <v>120</v>
      </c>
      <c r="M2586" t="s">
        <v>124</v>
      </c>
      <c r="N2586">
        <v>5</v>
      </c>
      <c r="O2586" t="s">
        <v>38</v>
      </c>
    </row>
    <row r="2587" spans="1:15" hidden="1" x14ac:dyDescent="0.35">
      <c r="A2587" t="s">
        <v>34</v>
      </c>
      <c r="B2587">
        <v>2023</v>
      </c>
      <c r="C2587" t="s">
        <v>38</v>
      </c>
      <c r="D2587" s="29">
        <v>45047</v>
      </c>
      <c r="E2587" t="s">
        <v>84</v>
      </c>
      <c r="F2587">
        <v>350.9</v>
      </c>
      <c r="G2587">
        <v>179.1</v>
      </c>
      <c r="H2587">
        <v>349.6</v>
      </c>
      <c r="I2587">
        <v>178.1</v>
      </c>
      <c r="J2587">
        <v>0.37185354691074213</v>
      </c>
      <c r="K2587">
        <v>0.56148231330713083</v>
      </c>
      <c r="L2587" t="s">
        <v>120</v>
      </c>
      <c r="M2587" t="s">
        <v>124</v>
      </c>
      <c r="N2587">
        <v>5</v>
      </c>
      <c r="O2587" t="s">
        <v>38</v>
      </c>
    </row>
    <row r="2588" spans="1:15" hidden="1" x14ac:dyDescent="0.35">
      <c r="A2588" t="s">
        <v>34</v>
      </c>
      <c r="B2588">
        <v>2023</v>
      </c>
      <c r="C2588" t="s">
        <v>38</v>
      </c>
      <c r="D2588" s="29">
        <v>45047</v>
      </c>
      <c r="E2588" t="s">
        <v>83</v>
      </c>
      <c r="F2588">
        <v>730.8</v>
      </c>
      <c r="G2588">
        <v>179.1</v>
      </c>
      <c r="H2588">
        <v>728.2</v>
      </c>
      <c r="I2588">
        <v>178.1</v>
      </c>
      <c r="J2588">
        <v>0.35704476792088835</v>
      </c>
      <c r="K2588">
        <v>0.56148231330713083</v>
      </c>
      <c r="L2588" t="s">
        <v>120</v>
      </c>
      <c r="M2588" t="s">
        <v>124</v>
      </c>
      <c r="N2588">
        <v>5</v>
      </c>
      <c r="O2588" t="s">
        <v>38</v>
      </c>
    </row>
    <row r="2589" spans="1:15" hidden="1" x14ac:dyDescent="0.35">
      <c r="A2589" t="s">
        <v>34</v>
      </c>
      <c r="B2589">
        <v>2023</v>
      </c>
      <c r="C2589" t="s">
        <v>38</v>
      </c>
      <c r="D2589" s="29">
        <v>45047</v>
      </c>
      <c r="E2589" t="s">
        <v>82</v>
      </c>
      <c r="F2589">
        <v>517.5</v>
      </c>
      <c r="G2589">
        <v>179.1</v>
      </c>
      <c r="H2589">
        <v>516.1</v>
      </c>
      <c r="I2589">
        <v>178.1</v>
      </c>
      <c r="J2589">
        <v>0.27126525867079582</v>
      </c>
      <c r="K2589">
        <v>0.56148231330713083</v>
      </c>
      <c r="L2589" t="s">
        <v>120</v>
      </c>
      <c r="M2589" t="s">
        <v>124</v>
      </c>
      <c r="N2589">
        <v>5</v>
      </c>
      <c r="O2589" t="s">
        <v>38</v>
      </c>
    </row>
    <row r="2590" spans="1:15" hidden="1" x14ac:dyDescent="0.35">
      <c r="A2590" t="s">
        <v>34</v>
      </c>
      <c r="B2590">
        <v>2023</v>
      </c>
      <c r="C2590" t="s">
        <v>38</v>
      </c>
      <c r="D2590" s="29">
        <v>45047</v>
      </c>
      <c r="E2590" t="s">
        <v>17</v>
      </c>
      <c r="F2590">
        <v>553.20000000000005</v>
      </c>
      <c r="G2590">
        <v>179.1</v>
      </c>
      <c r="H2590">
        <v>551.79999999999995</v>
      </c>
      <c r="I2590">
        <v>178.1</v>
      </c>
      <c r="J2590">
        <v>0.25371511417181791</v>
      </c>
      <c r="K2590">
        <v>0.56148231330713083</v>
      </c>
      <c r="L2590" t="s">
        <v>120</v>
      </c>
      <c r="M2590" t="s">
        <v>124</v>
      </c>
      <c r="N2590">
        <v>5</v>
      </c>
      <c r="O2590" t="s">
        <v>38</v>
      </c>
    </row>
    <row r="2591" spans="1:15" hidden="1" x14ac:dyDescent="0.35">
      <c r="A2591" t="s">
        <v>34</v>
      </c>
      <c r="B2591">
        <v>2023</v>
      </c>
      <c r="C2591" t="s">
        <v>38</v>
      </c>
      <c r="D2591" s="29">
        <v>45047</v>
      </c>
      <c r="E2591" t="s">
        <v>75</v>
      </c>
      <c r="F2591">
        <v>2133.5</v>
      </c>
      <c r="G2591">
        <v>179.1</v>
      </c>
      <c r="H2591">
        <v>2116.7000000000003</v>
      </c>
      <c r="I2591">
        <v>178.1</v>
      </c>
      <c r="J2591">
        <v>0.79368828837339844</v>
      </c>
      <c r="K2591">
        <v>0.56148231330713083</v>
      </c>
      <c r="L2591" t="s">
        <v>120</v>
      </c>
      <c r="M2591" t="s">
        <v>124</v>
      </c>
      <c r="N2591">
        <v>5</v>
      </c>
      <c r="O2591" t="s">
        <v>38</v>
      </c>
    </row>
    <row r="2592" spans="1:15" hidden="1" x14ac:dyDescent="0.35">
      <c r="A2592" t="s">
        <v>33</v>
      </c>
      <c r="B2592">
        <v>2023</v>
      </c>
      <c r="C2592" t="s">
        <v>38</v>
      </c>
      <c r="D2592" s="29">
        <v>45047</v>
      </c>
      <c r="E2592" t="s">
        <v>17</v>
      </c>
      <c r="F2592">
        <v>528.70000000000005</v>
      </c>
      <c r="G2592">
        <v>178.2</v>
      </c>
      <c r="H2592">
        <v>527.6</v>
      </c>
      <c r="I2592">
        <v>177.4</v>
      </c>
      <c r="J2592">
        <v>0.20849128127369648</v>
      </c>
      <c r="K2592">
        <v>0.45095828635850221</v>
      </c>
      <c r="L2592" t="s">
        <v>120</v>
      </c>
      <c r="M2592" t="s">
        <v>124</v>
      </c>
      <c r="N2592">
        <v>5</v>
      </c>
      <c r="O2592" t="s">
        <v>38</v>
      </c>
    </row>
    <row r="2593" spans="1:15" hidden="1" x14ac:dyDescent="0.35">
      <c r="A2593" t="s">
        <v>33</v>
      </c>
      <c r="B2593">
        <v>2023</v>
      </c>
      <c r="C2593" t="s">
        <v>38</v>
      </c>
      <c r="D2593" s="29">
        <v>45047</v>
      </c>
      <c r="E2593" t="s">
        <v>82</v>
      </c>
      <c r="F2593">
        <v>510.8</v>
      </c>
      <c r="G2593">
        <v>178.2</v>
      </c>
      <c r="H2593">
        <v>509.49999999999994</v>
      </c>
      <c r="I2593">
        <v>177.4</v>
      </c>
      <c r="J2593">
        <v>0.25515210991169152</v>
      </c>
      <c r="K2593">
        <v>0.45095828635850221</v>
      </c>
      <c r="L2593" t="s">
        <v>120</v>
      </c>
      <c r="M2593" t="s">
        <v>124</v>
      </c>
      <c r="N2593">
        <v>5</v>
      </c>
      <c r="O2593" t="s">
        <v>38</v>
      </c>
    </row>
    <row r="2594" spans="1:15" hidden="1" x14ac:dyDescent="0.35">
      <c r="A2594" t="s">
        <v>33</v>
      </c>
      <c r="B2594">
        <v>2023</v>
      </c>
      <c r="C2594" t="s">
        <v>38</v>
      </c>
      <c r="D2594" s="29">
        <v>45047</v>
      </c>
      <c r="E2594" t="s">
        <v>83</v>
      </c>
      <c r="F2594">
        <v>724.9</v>
      </c>
      <c r="G2594">
        <v>178.2</v>
      </c>
      <c r="H2594">
        <v>722.19999999999993</v>
      </c>
      <c r="I2594">
        <v>177.4</v>
      </c>
      <c r="J2594">
        <v>0.37385765715868813</v>
      </c>
      <c r="K2594">
        <v>0.45095828635850221</v>
      </c>
      <c r="L2594" t="s">
        <v>120</v>
      </c>
      <c r="M2594" t="s">
        <v>124</v>
      </c>
      <c r="N2594">
        <v>5</v>
      </c>
      <c r="O2594" t="s">
        <v>38</v>
      </c>
    </row>
    <row r="2595" spans="1:15" hidden="1" x14ac:dyDescent="0.35">
      <c r="A2595" t="s">
        <v>33</v>
      </c>
      <c r="B2595">
        <v>2023</v>
      </c>
      <c r="C2595" t="s">
        <v>38</v>
      </c>
      <c r="D2595" s="29">
        <v>45047</v>
      </c>
      <c r="E2595" t="s">
        <v>84</v>
      </c>
      <c r="F2595">
        <v>341.7</v>
      </c>
      <c r="G2595">
        <v>178.2</v>
      </c>
      <c r="H2595">
        <v>340.5</v>
      </c>
      <c r="I2595">
        <v>177.4</v>
      </c>
      <c r="J2595">
        <v>0.35242290748898347</v>
      </c>
      <c r="K2595">
        <v>0.45095828635850221</v>
      </c>
      <c r="L2595" t="s">
        <v>120</v>
      </c>
      <c r="M2595" t="s">
        <v>124</v>
      </c>
      <c r="N2595">
        <v>5</v>
      </c>
      <c r="O2595" t="s">
        <v>38</v>
      </c>
    </row>
    <row r="2596" spans="1:15" hidden="1" x14ac:dyDescent="0.35">
      <c r="A2596" t="s">
        <v>33</v>
      </c>
      <c r="B2596">
        <v>2023</v>
      </c>
      <c r="C2596" t="s">
        <v>38</v>
      </c>
      <c r="D2596" s="29">
        <v>45047</v>
      </c>
      <c r="E2596" t="s">
        <v>21</v>
      </c>
      <c r="F2596">
        <v>183.4</v>
      </c>
      <c r="G2596">
        <v>178.2</v>
      </c>
      <c r="H2596">
        <v>182.1</v>
      </c>
      <c r="I2596">
        <v>177.4</v>
      </c>
      <c r="J2596">
        <v>0.71389346512905627</v>
      </c>
      <c r="K2596">
        <v>0.45095828635850221</v>
      </c>
      <c r="L2596" t="s">
        <v>120</v>
      </c>
      <c r="M2596" t="s">
        <v>124</v>
      </c>
      <c r="N2596">
        <v>5</v>
      </c>
      <c r="O2596" t="s">
        <v>38</v>
      </c>
    </row>
    <row r="2597" spans="1:15" hidden="1" x14ac:dyDescent="0.35">
      <c r="A2597" t="s">
        <v>33</v>
      </c>
      <c r="B2597">
        <v>2023</v>
      </c>
      <c r="C2597" t="s">
        <v>38</v>
      </c>
      <c r="D2597" s="29">
        <v>45047</v>
      </c>
      <c r="E2597" t="s">
        <v>23</v>
      </c>
      <c r="F2597">
        <v>182.2</v>
      </c>
      <c r="G2597">
        <v>178.2</v>
      </c>
      <c r="H2597">
        <v>181.5</v>
      </c>
      <c r="I2597">
        <v>177.4</v>
      </c>
      <c r="J2597">
        <v>0.38567493112947032</v>
      </c>
      <c r="K2597">
        <v>0.45095828635850221</v>
      </c>
      <c r="L2597" t="s">
        <v>120</v>
      </c>
      <c r="M2597" t="s">
        <v>124</v>
      </c>
      <c r="N2597">
        <v>5</v>
      </c>
      <c r="O2597" t="s">
        <v>38</v>
      </c>
    </row>
    <row r="2598" spans="1:15" hidden="1" x14ac:dyDescent="0.35">
      <c r="A2598" t="s">
        <v>33</v>
      </c>
      <c r="B2598">
        <v>2023</v>
      </c>
      <c r="C2598" t="s">
        <v>38</v>
      </c>
      <c r="D2598" s="29">
        <v>45047</v>
      </c>
      <c r="E2598" t="s">
        <v>75</v>
      </c>
      <c r="F2598">
        <v>2169.2000000000003</v>
      </c>
      <c r="G2598">
        <v>178.2</v>
      </c>
      <c r="H2598">
        <v>2152.2000000000003</v>
      </c>
      <c r="I2598">
        <v>177.4</v>
      </c>
      <c r="J2598">
        <v>0.78988941548183245</v>
      </c>
      <c r="K2598">
        <v>0.45095828635850221</v>
      </c>
      <c r="L2598" t="s">
        <v>120</v>
      </c>
      <c r="M2598" t="s">
        <v>124</v>
      </c>
      <c r="N2598">
        <v>5</v>
      </c>
      <c r="O2598" t="s">
        <v>38</v>
      </c>
    </row>
    <row r="2599" spans="1:15" hidden="1" x14ac:dyDescent="0.35">
      <c r="A2599" t="s">
        <v>30</v>
      </c>
      <c r="B2599">
        <v>2023</v>
      </c>
      <c r="C2599" t="s">
        <v>38</v>
      </c>
      <c r="D2599" s="29">
        <v>45047</v>
      </c>
      <c r="E2599" t="s">
        <v>17</v>
      </c>
      <c r="F2599">
        <v>569.90000000000009</v>
      </c>
      <c r="G2599">
        <v>179.8</v>
      </c>
      <c r="H2599">
        <v>568.20000000000005</v>
      </c>
      <c r="I2599">
        <v>178.8</v>
      </c>
      <c r="J2599">
        <v>0.29919042590637895</v>
      </c>
      <c r="K2599">
        <v>0.55928411633109609</v>
      </c>
      <c r="L2599" t="s">
        <v>120</v>
      </c>
      <c r="M2599" t="s">
        <v>124</v>
      </c>
      <c r="N2599">
        <v>5</v>
      </c>
      <c r="O2599" t="s">
        <v>38</v>
      </c>
    </row>
    <row r="2600" spans="1:15" hidden="1" x14ac:dyDescent="0.35">
      <c r="A2600" t="s">
        <v>30</v>
      </c>
      <c r="B2600">
        <v>2023</v>
      </c>
      <c r="C2600" t="s">
        <v>38</v>
      </c>
      <c r="D2600" s="29">
        <v>45047</v>
      </c>
      <c r="E2600" t="s">
        <v>82</v>
      </c>
      <c r="F2600">
        <v>525.59999999999991</v>
      </c>
      <c r="G2600">
        <v>179.8</v>
      </c>
      <c r="H2600">
        <v>524</v>
      </c>
      <c r="I2600">
        <v>178.8</v>
      </c>
      <c r="J2600">
        <v>0.30534351145036431</v>
      </c>
      <c r="K2600">
        <v>0.55928411633109609</v>
      </c>
      <c r="L2600" t="s">
        <v>120</v>
      </c>
      <c r="M2600" t="s">
        <v>124</v>
      </c>
      <c r="N2600">
        <v>5</v>
      </c>
      <c r="O2600" t="s">
        <v>38</v>
      </c>
    </row>
    <row r="2601" spans="1:15" hidden="1" x14ac:dyDescent="0.35">
      <c r="A2601" t="s">
        <v>30</v>
      </c>
      <c r="B2601">
        <v>2023</v>
      </c>
      <c r="C2601" t="s">
        <v>38</v>
      </c>
      <c r="D2601" s="29">
        <v>45047</v>
      </c>
      <c r="E2601" t="s">
        <v>83</v>
      </c>
      <c r="F2601">
        <v>737.30000000000007</v>
      </c>
      <c r="G2601">
        <v>179.8</v>
      </c>
      <c r="H2601">
        <v>734.7</v>
      </c>
      <c r="I2601">
        <v>178.8</v>
      </c>
      <c r="J2601">
        <v>0.35388593983939332</v>
      </c>
      <c r="K2601">
        <v>0.55928411633109609</v>
      </c>
      <c r="L2601" t="s">
        <v>120</v>
      </c>
      <c r="M2601" t="s">
        <v>124</v>
      </c>
      <c r="N2601">
        <v>5</v>
      </c>
      <c r="O2601" t="s">
        <v>38</v>
      </c>
    </row>
    <row r="2602" spans="1:15" hidden="1" x14ac:dyDescent="0.35">
      <c r="A2602" t="s">
        <v>30</v>
      </c>
      <c r="B2602">
        <v>2023</v>
      </c>
      <c r="C2602" t="s">
        <v>38</v>
      </c>
      <c r="D2602" s="29">
        <v>45047</v>
      </c>
      <c r="E2602" t="s">
        <v>84</v>
      </c>
      <c r="F2602">
        <v>359.3</v>
      </c>
      <c r="G2602">
        <v>179.8</v>
      </c>
      <c r="H2602">
        <v>358</v>
      </c>
      <c r="I2602">
        <v>178.8</v>
      </c>
      <c r="J2602">
        <v>0.3631284916201149</v>
      </c>
      <c r="K2602">
        <v>0.55928411633109609</v>
      </c>
      <c r="L2602" t="s">
        <v>120</v>
      </c>
      <c r="M2602" t="s">
        <v>124</v>
      </c>
      <c r="N2602">
        <v>5</v>
      </c>
      <c r="O2602" t="s">
        <v>38</v>
      </c>
    </row>
    <row r="2603" spans="1:15" hidden="1" x14ac:dyDescent="0.35">
      <c r="A2603" t="s">
        <v>30</v>
      </c>
      <c r="B2603">
        <v>2023</v>
      </c>
      <c r="C2603" t="s">
        <v>38</v>
      </c>
      <c r="D2603" s="29">
        <v>45047</v>
      </c>
      <c r="E2603" t="s">
        <v>21</v>
      </c>
      <c r="F2603">
        <v>182.5</v>
      </c>
      <c r="G2603">
        <v>179.8</v>
      </c>
      <c r="H2603">
        <v>181.5</v>
      </c>
      <c r="I2603">
        <v>178.8</v>
      </c>
      <c r="J2603">
        <v>0.55096418732782371</v>
      </c>
      <c r="K2603">
        <v>0.55928411633109609</v>
      </c>
      <c r="L2603" t="s">
        <v>120</v>
      </c>
      <c r="M2603" t="s">
        <v>124</v>
      </c>
      <c r="N2603">
        <v>5</v>
      </c>
      <c r="O2603" t="s">
        <v>38</v>
      </c>
    </row>
    <row r="2604" spans="1:15" hidden="1" x14ac:dyDescent="0.35">
      <c r="A2604" t="s">
        <v>30</v>
      </c>
      <c r="B2604">
        <v>2023</v>
      </c>
      <c r="C2604" t="s">
        <v>38</v>
      </c>
      <c r="D2604" s="29">
        <v>45047</v>
      </c>
      <c r="E2604" t="s">
        <v>23</v>
      </c>
      <c r="F2604">
        <v>187.8</v>
      </c>
      <c r="G2604">
        <v>179.8</v>
      </c>
      <c r="H2604">
        <v>187.2</v>
      </c>
      <c r="I2604">
        <v>178.8</v>
      </c>
      <c r="J2604">
        <v>0.3205128205128327</v>
      </c>
      <c r="K2604">
        <v>0.55928411633109609</v>
      </c>
      <c r="L2604" t="s">
        <v>120</v>
      </c>
      <c r="M2604" t="s">
        <v>124</v>
      </c>
      <c r="N2604">
        <v>5</v>
      </c>
      <c r="O2604" t="s">
        <v>38</v>
      </c>
    </row>
    <row r="2605" spans="1:15" hidden="1" x14ac:dyDescent="0.35">
      <c r="A2605" t="s">
        <v>30</v>
      </c>
      <c r="B2605">
        <v>2023</v>
      </c>
      <c r="C2605" t="s">
        <v>38</v>
      </c>
      <c r="D2605" s="29">
        <v>45047</v>
      </c>
      <c r="E2605" t="s">
        <v>75</v>
      </c>
      <c r="F2605">
        <v>2112.0000000000005</v>
      </c>
      <c r="G2605">
        <v>179.8</v>
      </c>
      <c r="H2605">
        <v>2096</v>
      </c>
      <c r="I2605">
        <v>178.8</v>
      </c>
      <c r="J2605">
        <v>0.7633587786259759</v>
      </c>
      <c r="K2605">
        <v>0.55928411633109609</v>
      </c>
      <c r="L2605" t="s">
        <v>120</v>
      </c>
      <c r="M2605" t="s">
        <v>124</v>
      </c>
      <c r="N2605">
        <v>5</v>
      </c>
      <c r="O2605" t="s">
        <v>38</v>
      </c>
    </row>
  </sheetData>
  <phoneticPr fontId="5"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21BF-4B05-4741-B48B-174B11C58A46}">
  <dimension ref="A1:I4465"/>
  <sheetViews>
    <sheetView workbookViewId="0">
      <selection activeCell="E7" sqref="E7"/>
    </sheetView>
  </sheetViews>
  <sheetFormatPr defaultRowHeight="14.5" x14ac:dyDescent="0.35"/>
  <cols>
    <col min="1" max="1" width="10.25" customWidth="1"/>
    <col min="2" max="2" width="6.4140625" customWidth="1"/>
    <col min="3" max="3" width="8.75" customWidth="1"/>
    <col min="4" max="4" width="9.9140625" customWidth="1"/>
    <col min="5" max="5" width="26.75" customWidth="1"/>
    <col min="6" max="6" width="11.75" customWidth="1"/>
    <col min="7" max="7" width="13.9140625" customWidth="1"/>
    <col min="8" max="8" width="27" customWidth="1"/>
    <col min="9" max="9" width="18.5" customWidth="1"/>
  </cols>
  <sheetData>
    <row r="1" spans="1:9" x14ac:dyDescent="0.35">
      <c r="A1" t="s">
        <v>0</v>
      </c>
      <c r="B1" t="s">
        <v>1</v>
      </c>
      <c r="C1" t="s">
        <v>2</v>
      </c>
      <c r="D1" t="s">
        <v>81</v>
      </c>
      <c r="E1" t="s">
        <v>97</v>
      </c>
      <c r="F1" t="s">
        <v>85</v>
      </c>
      <c r="G1" t="s">
        <v>29</v>
      </c>
      <c r="H1" t="s">
        <v>98</v>
      </c>
      <c r="I1" t="s">
        <v>99</v>
      </c>
    </row>
    <row r="2" spans="1:9" x14ac:dyDescent="0.35">
      <c r="A2" t="s">
        <v>30</v>
      </c>
      <c r="B2">
        <v>2013</v>
      </c>
      <c r="C2" t="s">
        <v>31</v>
      </c>
      <c r="D2" s="29">
        <v>41275</v>
      </c>
      <c r="E2" t="s">
        <v>3</v>
      </c>
      <c r="F2">
        <v>107.5</v>
      </c>
      <c r="G2">
        <v>105.1</v>
      </c>
      <c r="H2">
        <v>0</v>
      </c>
      <c r="I2">
        <v>0</v>
      </c>
    </row>
    <row r="3" spans="1:9" x14ac:dyDescent="0.35">
      <c r="A3" t="s">
        <v>30</v>
      </c>
      <c r="B3">
        <v>2013</v>
      </c>
      <c r="C3" t="s">
        <v>31</v>
      </c>
      <c r="D3" s="29">
        <v>41275</v>
      </c>
      <c r="E3" t="s">
        <v>4</v>
      </c>
      <c r="F3">
        <v>106.3</v>
      </c>
      <c r="G3">
        <v>105.1</v>
      </c>
      <c r="H3">
        <v>0</v>
      </c>
      <c r="I3">
        <v>0</v>
      </c>
    </row>
    <row r="4" spans="1:9" x14ac:dyDescent="0.35">
      <c r="A4" t="s">
        <v>30</v>
      </c>
      <c r="B4">
        <v>2013</v>
      </c>
      <c r="C4" t="s">
        <v>31</v>
      </c>
      <c r="D4" s="29">
        <v>41275</v>
      </c>
      <c r="E4" t="s">
        <v>5</v>
      </c>
      <c r="F4">
        <v>108.1</v>
      </c>
      <c r="G4">
        <v>105.1</v>
      </c>
      <c r="H4">
        <v>0</v>
      </c>
      <c r="I4">
        <v>0</v>
      </c>
    </row>
    <row r="5" spans="1:9" x14ac:dyDescent="0.35">
      <c r="A5" t="s">
        <v>30</v>
      </c>
      <c r="B5">
        <v>2013</v>
      </c>
      <c r="C5" t="s">
        <v>31</v>
      </c>
      <c r="D5" s="29">
        <v>41275</v>
      </c>
      <c r="E5" t="s">
        <v>6</v>
      </c>
      <c r="F5">
        <v>104.9</v>
      </c>
      <c r="G5">
        <v>105.1</v>
      </c>
      <c r="H5">
        <v>0</v>
      </c>
      <c r="I5">
        <v>0</v>
      </c>
    </row>
    <row r="6" spans="1:9" x14ac:dyDescent="0.35">
      <c r="A6" t="s">
        <v>30</v>
      </c>
      <c r="B6">
        <v>2013</v>
      </c>
      <c r="C6" t="s">
        <v>31</v>
      </c>
      <c r="D6" s="29">
        <v>41275</v>
      </c>
      <c r="E6" t="s">
        <v>7</v>
      </c>
      <c r="F6">
        <v>106.1</v>
      </c>
      <c r="G6">
        <v>105.1</v>
      </c>
      <c r="H6">
        <v>0</v>
      </c>
      <c r="I6">
        <v>0</v>
      </c>
    </row>
    <row r="7" spans="1:9" x14ac:dyDescent="0.35">
      <c r="A7" t="s">
        <v>30</v>
      </c>
      <c r="B7">
        <v>2013</v>
      </c>
      <c r="C7" t="s">
        <v>31</v>
      </c>
      <c r="D7" s="29">
        <v>41275</v>
      </c>
      <c r="E7" t="s">
        <v>8</v>
      </c>
      <c r="F7">
        <v>103.9</v>
      </c>
      <c r="G7">
        <v>105.1</v>
      </c>
      <c r="H7">
        <v>0</v>
      </c>
      <c r="I7">
        <v>0</v>
      </c>
    </row>
    <row r="8" spans="1:9" x14ac:dyDescent="0.35">
      <c r="A8" t="s">
        <v>30</v>
      </c>
      <c r="B8">
        <v>2013</v>
      </c>
      <c r="C8" t="s">
        <v>31</v>
      </c>
      <c r="D8" s="29">
        <v>41275</v>
      </c>
      <c r="E8" t="s">
        <v>9</v>
      </c>
      <c r="F8">
        <v>101.9</v>
      </c>
      <c r="G8">
        <v>105.1</v>
      </c>
      <c r="H8">
        <v>0</v>
      </c>
      <c r="I8">
        <v>0</v>
      </c>
    </row>
    <row r="9" spans="1:9" x14ac:dyDescent="0.35">
      <c r="A9" t="s">
        <v>30</v>
      </c>
      <c r="B9">
        <v>2013</v>
      </c>
      <c r="C9" t="s">
        <v>31</v>
      </c>
      <c r="D9" s="29">
        <v>41275</v>
      </c>
      <c r="E9" t="s">
        <v>10</v>
      </c>
      <c r="F9">
        <v>106.1</v>
      </c>
      <c r="G9">
        <v>105.1</v>
      </c>
      <c r="H9">
        <v>0</v>
      </c>
      <c r="I9">
        <v>0</v>
      </c>
    </row>
    <row r="10" spans="1:9" x14ac:dyDescent="0.35">
      <c r="A10" t="s">
        <v>30</v>
      </c>
      <c r="B10">
        <v>2013</v>
      </c>
      <c r="C10" t="s">
        <v>31</v>
      </c>
      <c r="D10" s="29">
        <v>41275</v>
      </c>
      <c r="E10" t="s">
        <v>11</v>
      </c>
      <c r="F10">
        <v>106.8</v>
      </c>
      <c r="G10">
        <v>105.1</v>
      </c>
      <c r="H10">
        <v>0</v>
      </c>
      <c r="I10">
        <v>0</v>
      </c>
    </row>
    <row r="11" spans="1:9" x14ac:dyDescent="0.35">
      <c r="A11" t="s">
        <v>30</v>
      </c>
      <c r="B11">
        <v>2013</v>
      </c>
      <c r="C11" t="s">
        <v>31</v>
      </c>
      <c r="D11" s="29">
        <v>41275</v>
      </c>
      <c r="E11" t="s">
        <v>12</v>
      </c>
      <c r="F11">
        <v>103.1</v>
      </c>
      <c r="G11">
        <v>105.1</v>
      </c>
      <c r="H11">
        <v>0</v>
      </c>
      <c r="I11">
        <v>0</v>
      </c>
    </row>
    <row r="12" spans="1:9" x14ac:dyDescent="0.35">
      <c r="A12" t="s">
        <v>30</v>
      </c>
      <c r="B12">
        <v>2013</v>
      </c>
      <c r="C12" t="s">
        <v>31</v>
      </c>
      <c r="D12" s="29">
        <v>41275</v>
      </c>
      <c r="E12" t="s">
        <v>14</v>
      </c>
      <c r="F12">
        <v>106.7</v>
      </c>
      <c r="G12">
        <v>105.1</v>
      </c>
      <c r="H12">
        <v>0</v>
      </c>
      <c r="I12">
        <v>0</v>
      </c>
    </row>
    <row r="13" spans="1:9" x14ac:dyDescent="0.35">
      <c r="A13" t="s">
        <v>30</v>
      </c>
      <c r="B13">
        <v>2013</v>
      </c>
      <c r="C13" t="s">
        <v>31</v>
      </c>
      <c r="D13" s="29">
        <v>41275</v>
      </c>
      <c r="E13" t="s">
        <v>15</v>
      </c>
      <c r="F13">
        <v>105.5</v>
      </c>
      <c r="G13">
        <v>105.1</v>
      </c>
      <c r="H13">
        <v>0</v>
      </c>
      <c r="I13">
        <v>0</v>
      </c>
    </row>
    <row r="14" spans="1:9" x14ac:dyDescent="0.35">
      <c r="A14" t="s">
        <v>30</v>
      </c>
      <c r="B14">
        <v>2013</v>
      </c>
      <c r="C14" t="s">
        <v>35</v>
      </c>
      <c r="D14" s="29">
        <v>41306</v>
      </c>
      <c r="E14" t="s">
        <v>3</v>
      </c>
      <c r="F14">
        <v>109.2</v>
      </c>
      <c r="G14">
        <v>105.8</v>
      </c>
      <c r="H14">
        <v>0</v>
      </c>
      <c r="I14">
        <v>0</v>
      </c>
    </row>
    <row r="15" spans="1:9" x14ac:dyDescent="0.35">
      <c r="A15" t="s">
        <v>30</v>
      </c>
      <c r="B15">
        <v>2013</v>
      </c>
      <c r="C15" t="s">
        <v>35</v>
      </c>
      <c r="D15" s="29">
        <v>41306</v>
      </c>
      <c r="E15" t="s">
        <v>4</v>
      </c>
      <c r="F15">
        <v>108.7</v>
      </c>
      <c r="G15">
        <v>105.8</v>
      </c>
      <c r="H15">
        <v>0</v>
      </c>
      <c r="I15">
        <v>0</v>
      </c>
    </row>
    <row r="16" spans="1:9" x14ac:dyDescent="0.35">
      <c r="A16" t="s">
        <v>30</v>
      </c>
      <c r="B16">
        <v>2013</v>
      </c>
      <c r="C16" t="s">
        <v>35</v>
      </c>
      <c r="D16" s="29">
        <v>41306</v>
      </c>
      <c r="E16" t="s">
        <v>5</v>
      </c>
      <c r="F16">
        <v>110.2</v>
      </c>
      <c r="G16">
        <v>105.8</v>
      </c>
      <c r="H16">
        <v>0</v>
      </c>
      <c r="I16">
        <v>0</v>
      </c>
    </row>
    <row r="17" spans="1:9" x14ac:dyDescent="0.35">
      <c r="A17" t="s">
        <v>30</v>
      </c>
      <c r="B17">
        <v>2013</v>
      </c>
      <c r="C17" t="s">
        <v>35</v>
      </c>
      <c r="D17" s="29">
        <v>41306</v>
      </c>
      <c r="E17" t="s">
        <v>6</v>
      </c>
      <c r="F17">
        <v>105.4</v>
      </c>
      <c r="G17">
        <v>105.8</v>
      </c>
      <c r="H17">
        <v>0</v>
      </c>
      <c r="I17">
        <v>0</v>
      </c>
    </row>
    <row r="18" spans="1:9" x14ac:dyDescent="0.35">
      <c r="A18" t="s">
        <v>30</v>
      </c>
      <c r="B18">
        <v>2013</v>
      </c>
      <c r="C18" t="s">
        <v>35</v>
      </c>
      <c r="D18" s="29">
        <v>41306</v>
      </c>
      <c r="E18" t="s">
        <v>7</v>
      </c>
      <c r="F18">
        <v>106.7</v>
      </c>
      <c r="G18">
        <v>105.8</v>
      </c>
      <c r="H18">
        <v>0</v>
      </c>
      <c r="I18">
        <v>0</v>
      </c>
    </row>
    <row r="19" spans="1:9" x14ac:dyDescent="0.35">
      <c r="A19" t="s">
        <v>30</v>
      </c>
      <c r="B19">
        <v>2013</v>
      </c>
      <c r="C19" t="s">
        <v>35</v>
      </c>
      <c r="D19" s="29">
        <v>41306</v>
      </c>
      <c r="E19" t="s">
        <v>8</v>
      </c>
      <c r="F19">
        <v>104</v>
      </c>
      <c r="G19">
        <v>105.8</v>
      </c>
      <c r="H19">
        <v>0</v>
      </c>
      <c r="I19">
        <v>0</v>
      </c>
    </row>
    <row r="20" spans="1:9" x14ac:dyDescent="0.35">
      <c r="A20" t="s">
        <v>30</v>
      </c>
      <c r="B20">
        <v>2013</v>
      </c>
      <c r="C20" t="s">
        <v>35</v>
      </c>
      <c r="D20" s="29">
        <v>41306</v>
      </c>
      <c r="E20" t="s">
        <v>9</v>
      </c>
      <c r="F20">
        <v>102.4</v>
      </c>
      <c r="G20">
        <v>105.8</v>
      </c>
      <c r="H20">
        <v>0</v>
      </c>
      <c r="I20">
        <v>0</v>
      </c>
    </row>
    <row r="21" spans="1:9" x14ac:dyDescent="0.35">
      <c r="A21" t="s">
        <v>30</v>
      </c>
      <c r="B21">
        <v>2013</v>
      </c>
      <c r="C21" t="s">
        <v>35</v>
      </c>
      <c r="D21" s="29">
        <v>41306</v>
      </c>
      <c r="E21" t="s">
        <v>10</v>
      </c>
      <c r="F21">
        <v>105.9</v>
      </c>
      <c r="G21">
        <v>105.8</v>
      </c>
      <c r="H21">
        <v>0</v>
      </c>
      <c r="I21">
        <v>0</v>
      </c>
    </row>
    <row r="22" spans="1:9" x14ac:dyDescent="0.35">
      <c r="A22" t="s">
        <v>30</v>
      </c>
      <c r="B22">
        <v>2013</v>
      </c>
      <c r="C22" t="s">
        <v>35</v>
      </c>
      <c r="D22" s="29">
        <v>41306</v>
      </c>
      <c r="E22" t="s">
        <v>11</v>
      </c>
      <c r="F22">
        <v>105.7</v>
      </c>
      <c r="G22">
        <v>105.8</v>
      </c>
      <c r="H22">
        <v>0</v>
      </c>
      <c r="I22">
        <v>0</v>
      </c>
    </row>
    <row r="23" spans="1:9" x14ac:dyDescent="0.35">
      <c r="A23" t="s">
        <v>30</v>
      </c>
      <c r="B23">
        <v>2013</v>
      </c>
      <c r="C23" t="s">
        <v>35</v>
      </c>
      <c r="D23" s="29">
        <v>41306</v>
      </c>
      <c r="E23" t="s">
        <v>12</v>
      </c>
      <c r="F23">
        <v>103.1</v>
      </c>
      <c r="G23">
        <v>105.8</v>
      </c>
      <c r="H23">
        <v>0</v>
      </c>
      <c r="I23">
        <v>0</v>
      </c>
    </row>
    <row r="24" spans="1:9" x14ac:dyDescent="0.35">
      <c r="A24" t="s">
        <v>30</v>
      </c>
      <c r="B24">
        <v>2013</v>
      </c>
      <c r="C24" t="s">
        <v>35</v>
      </c>
      <c r="D24" s="29">
        <v>41306</v>
      </c>
      <c r="E24" t="s">
        <v>14</v>
      </c>
      <c r="F24">
        <v>107.7</v>
      </c>
      <c r="G24">
        <v>105.8</v>
      </c>
      <c r="H24">
        <v>0</v>
      </c>
      <c r="I24">
        <v>0</v>
      </c>
    </row>
    <row r="25" spans="1:9" x14ac:dyDescent="0.35">
      <c r="A25" t="s">
        <v>30</v>
      </c>
      <c r="B25">
        <v>2013</v>
      </c>
      <c r="C25" t="s">
        <v>35</v>
      </c>
      <c r="D25" s="29">
        <v>41306</v>
      </c>
      <c r="E25" t="s">
        <v>15</v>
      </c>
      <c r="F25">
        <v>106.3</v>
      </c>
      <c r="G25">
        <v>105.8</v>
      </c>
      <c r="H25">
        <v>0</v>
      </c>
      <c r="I25">
        <v>0</v>
      </c>
    </row>
    <row r="26" spans="1:9" x14ac:dyDescent="0.35">
      <c r="A26" t="s">
        <v>30</v>
      </c>
      <c r="B26">
        <v>2013</v>
      </c>
      <c r="C26" t="s">
        <v>36</v>
      </c>
      <c r="D26" s="29">
        <v>41334</v>
      </c>
      <c r="E26" t="s">
        <v>3</v>
      </c>
      <c r="F26">
        <v>110.2</v>
      </c>
      <c r="G26">
        <v>106</v>
      </c>
      <c r="H26">
        <v>0</v>
      </c>
      <c r="I26">
        <v>0</v>
      </c>
    </row>
    <row r="27" spans="1:9" x14ac:dyDescent="0.35">
      <c r="A27" t="s">
        <v>30</v>
      </c>
      <c r="B27">
        <v>2013</v>
      </c>
      <c r="C27" t="s">
        <v>36</v>
      </c>
      <c r="D27" s="29">
        <v>41334</v>
      </c>
      <c r="E27" t="s">
        <v>4</v>
      </c>
      <c r="F27">
        <v>108.8</v>
      </c>
      <c r="G27">
        <v>106</v>
      </c>
      <c r="H27">
        <v>0</v>
      </c>
      <c r="I27">
        <v>0</v>
      </c>
    </row>
    <row r="28" spans="1:9" x14ac:dyDescent="0.35">
      <c r="A28" t="s">
        <v>30</v>
      </c>
      <c r="B28">
        <v>2013</v>
      </c>
      <c r="C28" t="s">
        <v>36</v>
      </c>
      <c r="D28" s="29">
        <v>41334</v>
      </c>
      <c r="E28" t="s">
        <v>5</v>
      </c>
      <c r="F28">
        <v>109.9</v>
      </c>
      <c r="G28">
        <v>106</v>
      </c>
      <c r="H28">
        <v>0</v>
      </c>
      <c r="I28">
        <v>0</v>
      </c>
    </row>
    <row r="29" spans="1:9" x14ac:dyDescent="0.35">
      <c r="A29" t="s">
        <v>30</v>
      </c>
      <c r="B29">
        <v>2013</v>
      </c>
      <c r="C29" t="s">
        <v>36</v>
      </c>
      <c r="D29" s="29">
        <v>41334</v>
      </c>
      <c r="E29" t="s">
        <v>6</v>
      </c>
      <c r="F29">
        <v>105.6</v>
      </c>
      <c r="G29">
        <v>106</v>
      </c>
      <c r="H29">
        <v>0</v>
      </c>
      <c r="I29">
        <v>0</v>
      </c>
    </row>
    <row r="30" spans="1:9" x14ac:dyDescent="0.35">
      <c r="A30" t="s">
        <v>30</v>
      </c>
      <c r="B30">
        <v>2013</v>
      </c>
      <c r="C30" t="s">
        <v>36</v>
      </c>
      <c r="D30" s="29">
        <v>41334</v>
      </c>
      <c r="E30" t="s">
        <v>7</v>
      </c>
      <c r="F30">
        <v>106.2</v>
      </c>
      <c r="G30">
        <v>106</v>
      </c>
      <c r="H30">
        <v>0</v>
      </c>
      <c r="I30">
        <v>0</v>
      </c>
    </row>
    <row r="31" spans="1:9" x14ac:dyDescent="0.35">
      <c r="A31" t="s">
        <v>30</v>
      </c>
      <c r="B31">
        <v>2013</v>
      </c>
      <c r="C31" t="s">
        <v>36</v>
      </c>
      <c r="D31" s="29">
        <v>41334</v>
      </c>
      <c r="E31" t="s">
        <v>8</v>
      </c>
      <c r="F31">
        <v>105.7</v>
      </c>
      <c r="G31">
        <v>106</v>
      </c>
      <c r="H31">
        <v>0</v>
      </c>
      <c r="I31">
        <v>0</v>
      </c>
    </row>
    <row r="32" spans="1:9" x14ac:dyDescent="0.35">
      <c r="A32" t="s">
        <v>30</v>
      </c>
      <c r="B32">
        <v>2013</v>
      </c>
      <c r="C32" t="s">
        <v>36</v>
      </c>
      <c r="D32" s="29">
        <v>41334</v>
      </c>
      <c r="E32" t="s">
        <v>9</v>
      </c>
      <c r="F32">
        <v>101.4</v>
      </c>
      <c r="G32">
        <v>106</v>
      </c>
      <c r="H32">
        <v>0</v>
      </c>
      <c r="I32">
        <v>0</v>
      </c>
    </row>
    <row r="33" spans="1:9" x14ac:dyDescent="0.35">
      <c r="A33" t="s">
        <v>30</v>
      </c>
      <c r="B33">
        <v>2013</v>
      </c>
      <c r="C33" t="s">
        <v>36</v>
      </c>
      <c r="D33" s="29">
        <v>41334</v>
      </c>
      <c r="E33" t="s">
        <v>10</v>
      </c>
      <c r="F33">
        <v>105.7</v>
      </c>
      <c r="G33">
        <v>106</v>
      </c>
      <c r="H33">
        <v>0</v>
      </c>
      <c r="I33">
        <v>0</v>
      </c>
    </row>
    <row r="34" spans="1:9" x14ac:dyDescent="0.35">
      <c r="A34" t="s">
        <v>30</v>
      </c>
      <c r="B34">
        <v>2013</v>
      </c>
      <c r="C34" t="s">
        <v>36</v>
      </c>
      <c r="D34" s="29">
        <v>41334</v>
      </c>
      <c r="E34" t="s">
        <v>11</v>
      </c>
      <c r="F34">
        <v>105</v>
      </c>
      <c r="G34">
        <v>106</v>
      </c>
      <c r="H34">
        <v>0</v>
      </c>
      <c r="I34">
        <v>0</v>
      </c>
    </row>
    <row r="35" spans="1:9" x14ac:dyDescent="0.35">
      <c r="A35" t="s">
        <v>30</v>
      </c>
      <c r="B35">
        <v>2013</v>
      </c>
      <c r="C35" t="s">
        <v>36</v>
      </c>
      <c r="D35" s="29">
        <v>41334</v>
      </c>
      <c r="E35" t="s">
        <v>12</v>
      </c>
      <c r="F35">
        <v>103.3</v>
      </c>
      <c r="G35">
        <v>106</v>
      </c>
      <c r="H35">
        <v>0</v>
      </c>
      <c r="I35">
        <v>0</v>
      </c>
    </row>
    <row r="36" spans="1:9" x14ac:dyDescent="0.35">
      <c r="A36" t="s">
        <v>30</v>
      </c>
      <c r="B36">
        <v>2013</v>
      </c>
      <c r="C36" t="s">
        <v>36</v>
      </c>
      <c r="D36" s="29">
        <v>41334</v>
      </c>
      <c r="E36" t="s">
        <v>14</v>
      </c>
      <c r="F36">
        <v>108.2</v>
      </c>
      <c r="G36">
        <v>106</v>
      </c>
      <c r="H36">
        <v>0</v>
      </c>
      <c r="I36">
        <v>0</v>
      </c>
    </row>
    <row r="37" spans="1:9" x14ac:dyDescent="0.35">
      <c r="A37" t="s">
        <v>30</v>
      </c>
      <c r="B37">
        <v>2013</v>
      </c>
      <c r="C37" t="s">
        <v>36</v>
      </c>
      <c r="D37" s="29">
        <v>41334</v>
      </c>
      <c r="E37" t="s">
        <v>15</v>
      </c>
      <c r="F37">
        <v>106.6</v>
      </c>
      <c r="G37">
        <v>106</v>
      </c>
      <c r="H37">
        <v>0</v>
      </c>
      <c r="I37">
        <v>0</v>
      </c>
    </row>
    <row r="38" spans="1:9" x14ac:dyDescent="0.35">
      <c r="A38" t="s">
        <v>30</v>
      </c>
      <c r="B38">
        <v>2013</v>
      </c>
      <c r="C38" t="s">
        <v>37</v>
      </c>
      <c r="D38" s="29">
        <v>41365</v>
      </c>
      <c r="E38" t="s">
        <v>3</v>
      </c>
      <c r="F38">
        <v>110.2</v>
      </c>
      <c r="G38">
        <v>106.4</v>
      </c>
      <c r="H38">
        <v>0</v>
      </c>
      <c r="I38">
        <v>0</v>
      </c>
    </row>
    <row r="39" spans="1:9" x14ac:dyDescent="0.35">
      <c r="A39" t="s">
        <v>30</v>
      </c>
      <c r="B39">
        <v>2013</v>
      </c>
      <c r="C39" t="s">
        <v>37</v>
      </c>
      <c r="D39" s="29">
        <v>41365</v>
      </c>
      <c r="E39" t="s">
        <v>4</v>
      </c>
      <c r="F39">
        <v>109.5</v>
      </c>
      <c r="G39">
        <v>106.4</v>
      </c>
      <c r="H39">
        <v>0</v>
      </c>
      <c r="I39">
        <v>0</v>
      </c>
    </row>
    <row r="40" spans="1:9" x14ac:dyDescent="0.35">
      <c r="A40" t="s">
        <v>30</v>
      </c>
      <c r="B40">
        <v>2013</v>
      </c>
      <c r="C40" t="s">
        <v>37</v>
      </c>
      <c r="D40" s="29">
        <v>41365</v>
      </c>
      <c r="E40" t="s">
        <v>5</v>
      </c>
      <c r="F40">
        <v>106.9</v>
      </c>
      <c r="G40">
        <v>106.4</v>
      </c>
      <c r="H40">
        <v>0</v>
      </c>
      <c r="I40">
        <v>0</v>
      </c>
    </row>
    <row r="41" spans="1:9" x14ac:dyDescent="0.35">
      <c r="A41" t="s">
        <v>30</v>
      </c>
      <c r="B41">
        <v>2013</v>
      </c>
      <c r="C41" t="s">
        <v>37</v>
      </c>
      <c r="D41" s="29">
        <v>41365</v>
      </c>
      <c r="E41" t="s">
        <v>6</v>
      </c>
      <c r="F41">
        <v>106.3</v>
      </c>
      <c r="G41">
        <v>106.4</v>
      </c>
      <c r="H41">
        <v>0</v>
      </c>
      <c r="I41">
        <v>0</v>
      </c>
    </row>
    <row r="42" spans="1:9" x14ac:dyDescent="0.35">
      <c r="A42" t="s">
        <v>30</v>
      </c>
      <c r="B42">
        <v>2013</v>
      </c>
      <c r="C42" t="s">
        <v>37</v>
      </c>
      <c r="D42" s="29">
        <v>41365</v>
      </c>
      <c r="E42" t="s">
        <v>7</v>
      </c>
      <c r="F42">
        <v>105.7</v>
      </c>
      <c r="G42">
        <v>106.4</v>
      </c>
      <c r="H42">
        <v>0</v>
      </c>
      <c r="I42">
        <v>0</v>
      </c>
    </row>
    <row r="43" spans="1:9" x14ac:dyDescent="0.35">
      <c r="A43" t="s">
        <v>30</v>
      </c>
      <c r="B43">
        <v>2013</v>
      </c>
      <c r="C43" t="s">
        <v>37</v>
      </c>
      <c r="D43" s="29">
        <v>41365</v>
      </c>
      <c r="E43" t="s">
        <v>8</v>
      </c>
      <c r="F43">
        <v>108.3</v>
      </c>
      <c r="G43">
        <v>106.4</v>
      </c>
      <c r="H43">
        <v>0</v>
      </c>
      <c r="I43">
        <v>0</v>
      </c>
    </row>
    <row r="44" spans="1:9" x14ac:dyDescent="0.35">
      <c r="A44" t="s">
        <v>30</v>
      </c>
      <c r="B44">
        <v>2013</v>
      </c>
      <c r="C44" t="s">
        <v>37</v>
      </c>
      <c r="D44" s="29">
        <v>41365</v>
      </c>
      <c r="E44" t="s">
        <v>9</v>
      </c>
      <c r="F44">
        <v>103.4</v>
      </c>
      <c r="G44">
        <v>106.4</v>
      </c>
      <c r="H44">
        <v>0</v>
      </c>
      <c r="I44">
        <v>0</v>
      </c>
    </row>
    <row r="45" spans="1:9" x14ac:dyDescent="0.35">
      <c r="A45" t="s">
        <v>30</v>
      </c>
      <c r="B45">
        <v>2013</v>
      </c>
      <c r="C45" t="s">
        <v>37</v>
      </c>
      <c r="D45" s="29">
        <v>41365</v>
      </c>
      <c r="E45" t="s">
        <v>10</v>
      </c>
      <c r="F45">
        <v>105.7</v>
      </c>
      <c r="G45">
        <v>106.4</v>
      </c>
      <c r="H45">
        <v>0</v>
      </c>
      <c r="I45">
        <v>0</v>
      </c>
    </row>
    <row r="46" spans="1:9" x14ac:dyDescent="0.35">
      <c r="A46" t="s">
        <v>30</v>
      </c>
      <c r="B46">
        <v>2013</v>
      </c>
      <c r="C46" t="s">
        <v>37</v>
      </c>
      <c r="D46" s="29">
        <v>41365</v>
      </c>
      <c r="E46" t="s">
        <v>11</v>
      </c>
      <c r="F46">
        <v>104.2</v>
      </c>
      <c r="G46">
        <v>106.4</v>
      </c>
      <c r="H46">
        <v>0</v>
      </c>
      <c r="I46">
        <v>0</v>
      </c>
    </row>
    <row r="47" spans="1:9" x14ac:dyDescent="0.35">
      <c r="A47" t="s">
        <v>30</v>
      </c>
      <c r="B47">
        <v>2013</v>
      </c>
      <c r="C47" t="s">
        <v>37</v>
      </c>
      <c r="D47" s="29">
        <v>41365</v>
      </c>
      <c r="E47" t="s">
        <v>12</v>
      </c>
      <c r="F47">
        <v>103.2</v>
      </c>
      <c r="G47">
        <v>106.4</v>
      </c>
      <c r="H47">
        <v>0</v>
      </c>
      <c r="I47">
        <v>0</v>
      </c>
    </row>
    <row r="48" spans="1:9" x14ac:dyDescent="0.35">
      <c r="A48" t="s">
        <v>30</v>
      </c>
      <c r="B48">
        <v>2013</v>
      </c>
      <c r="C48" t="s">
        <v>37</v>
      </c>
      <c r="D48" s="29">
        <v>41365</v>
      </c>
      <c r="E48" t="s">
        <v>14</v>
      </c>
      <c r="F48">
        <v>108.8</v>
      </c>
      <c r="G48">
        <v>106.4</v>
      </c>
      <c r="H48">
        <v>0</v>
      </c>
      <c r="I48">
        <v>0</v>
      </c>
    </row>
    <row r="49" spans="1:9" x14ac:dyDescent="0.35">
      <c r="A49" t="s">
        <v>30</v>
      </c>
      <c r="B49">
        <v>2013</v>
      </c>
      <c r="C49" t="s">
        <v>37</v>
      </c>
      <c r="D49" s="29">
        <v>41365</v>
      </c>
      <c r="E49" t="s">
        <v>15</v>
      </c>
      <c r="F49">
        <v>107.1</v>
      </c>
      <c r="G49">
        <v>106.4</v>
      </c>
      <c r="H49">
        <v>0</v>
      </c>
      <c r="I49">
        <v>0</v>
      </c>
    </row>
    <row r="50" spans="1:9" x14ac:dyDescent="0.35">
      <c r="A50" t="s">
        <v>30</v>
      </c>
      <c r="B50">
        <v>2013</v>
      </c>
      <c r="C50" t="s">
        <v>38</v>
      </c>
      <c r="D50" s="29">
        <v>41395</v>
      </c>
      <c r="E50" t="s">
        <v>3</v>
      </c>
      <c r="F50">
        <v>110.9</v>
      </c>
      <c r="G50">
        <v>107.2</v>
      </c>
      <c r="H50">
        <v>0</v>
      </c>
      <c r="I50">
        <v>0</v>
      </c>
    </row>
    <row r="51" spans="1:9" x14ac:dyDescent="0.35">
      <c r="A51" t="s">
        <v>30</v>
      </c>
      <c r="B51">
        <v>2013</v>
      </c>
      <c r="C51" t="s">
        <v>38</v>
      </c>
      <c r="D51" s="29">
        <v>41395</v>
      </c>
      <c r="E51" t="s">
        <v>4</v>
      </c>
      <c r="F51">
        <v>109.8</v>
      </c>
      <c r="G51">
        <v>107.2</v>
      </c>
      <c r="H51">
        <v>0</v>
      </c>
      <c r="I51">
        <v>0</v>
      </c>
    </row>
    <row r="52" spans="1:9" x14ac:dyDescent="0.35">
      <c r="A52" t="s">
        <v>30</v>
      </c>
      <c r="B52">
        <v>2013</v>
      </c>
      <c r="C52" t="s">
        <v>38</v>
      </c>
      <c r="D52" s="29">
        <v>41395</v>
      </c>
      <c r="E52" t="s">
        <v>5</v>
      </c>
      <c r="F52">
        <v>105.9</v>
      </c>
      <c r="G52">
        <v>107.2</v>
      </c>
      <c r="H52">
        <v>0</v>
      </c>
      <c r="I52">
        <v>0</v>
      </c>
    </row>
    <row r="53" spans="1:9" x14ac:dyDescent="0.35">
      <c r="A53" t="s">
        <v>30</v>
      </c>
      <c r="B53">
        <v>2013</v>
      </c>
      <c r="C53" t="s">
        <v>38</v>
      </c>
      <c r="D53" s="29">
        <v>41395</v>
      </c>
      <c r="E53" t="s">
        <v>6</v>
      </c>
      <c r="F53">
        <v>107.5</v>
      </c>
      <c r="G53">
        <v>107.2</v>
      </c>
      <c r="H53">
        <v>0</v>
      </c>
      <c r="I53">
        <v>0</v>
      </c>
    </row>
    <row r="54" spans="1:9" x14ac:dyDescent="0.35">
      <c r="A54" t="s">
        <v>30</v>
      </c>
      <c r="B54">
        <v>2013</v>
      </c>
      <c r="C54" t="s">
        <v>38</v>
      </c>
      <c r="D54" s="29">
        <v>41395</v>
      </c>
      <c r="E54" t="s">
        <v>7</v>
      </c>
      <c r="F54">
        <v>105.3</v>
      </c>
      <c r="G54">
        <v>107.2</v>
      </c>
      <c r="H54">
        <v>0</v>
      </c>
      <c r="I54">
        <v>0</v>
      </c>
    </row>
    <row r="55" spans="1:9" x14ac:dyDescent="0.35">
      <c r="A55" t="s">
        <v>30</v>
      </c>
      <c r="B55">
        <v>2013</v>
      </c>
      <c r="C55" t="s">
        <v>38</v>
      </c>
      <c r="D55" s="29">
        <v>41395</v>
      </c>
      <c r="E55" t="s">
        <v>8</v>
      </c>
      <c r="F55">
        <v>108.1</v>
      </c>
      <c r="G55">
        <v>107.2</v>
      </c>
      <c r="H55">
        <v>0</v>
      </c>
      <c r="I55">
        <v>0</v>
      </c>
    </row>
    <row r="56" spans="1:9" x14ac:dyDescent="0.35">
      <c r="A56" t="s">
        <v>30</v>
      </c>
      <c r="B56">
        <v>2013</v>
      </c>
      <c r="C56" t="s">
        <v>38</v>
      </c>
      <c r="D56" s="29">
        <v>41395</v>
      </c>
      <c r="E56" t="s">
        <v>9</v>
      </c>
      <c r="F56">
        <v>107.3</v>
      </c>
      <c r="G56">
        <v>107.2</v>
      </c>
      <c r="H56">
        <v>0</v>
      </c>
      <c r="I56">
        <v>0</v>
      </c>
    </row>
    <row r="57" spans="1:9" x14ac:dyDescent="0.35">
      <c r="A57" t="s">
        <v>30</v>
      </c>
      <c r="B57">
        <v>2013</v>
      </c>
      <c r="C57" t="s">
        <v>38</v>
      </c>
      <c r="D57" s="29">
        <v>41395</v>
      </c>
      <c r="E57" t="s">
        <v>10</v>
      </c>
      <c r="F57">
        <v>106.1</v>
      </c>
      <c r="G57">
        <v>107.2</v>
      </c>
      <c r="H57">
        <v>0</v>
      </c>
      <c r="I57">
        <v>0</v>
      </c>
    </row>
    <row r="58" spans="1:9" x14ac:dyDescent="0.35">
      <c r="A58" t="s">
        <v>30</v>
      </c>
      <c r="B58">
        <v>2013</v>
      </c>
      <c r="C58" t="s">
        <v>38</v>
      </c>
      <c r="D58" s="29">
        <v>41395</v>
      </c>
      <c r="E58" t="s">
        <v>11</v>
      </c>
      <c r="F58">
        <v>103.7</v>
      </c>
      <c r="G58">
        <v>107.2</v>
      </c>
      <c r="H58">
        <v>0</v>
      </c>
      <c r="I58">
        <v>0</v>
      </c>
    </row>
    <row r="59" spans="1:9" x14ac:dyDescent="0.35">
      <c r="A59" t="s">
        <v>30</v>
      </c>
      <c r="B59">
        <v>2013</v>
      </c>
      <c r="C59" t="s">
        <v>38</v>
      </c>
      <c r="D59" s="29">
        <v>41395</v>
      </c>
      <c r="E59" t="s">
        <v>12</v>
      </c>
      <c r="F59">
        <v>104</v>
      </c>
      <c r="G59">
        <v>107.2</v>
      </c>
      <c r="H59">
        <v>0</v>
      </c>
      <c r="I59">
        <v>0</v>
      </c>
    </row>
    <row r="60" spans="1:9" x14ac:dyDescent="0.35">
      <c r="A60" t="s">
        <v>30</v>
      </c>
      <c r="B60">
        <v>2013</v>
      </c>
      <c r="C60" t="s">
        <v>38</v>
      </c>
      <c r="D60" s="29">
        <v>41395</v>
      </c>
      <c r="E60" t="s">
        <v>14</v>
      </c>
      <c r="F60">
        <v>109.9</v>
      </c>
      <c r="G60">
        <v>107.2</v>
      </c>
      <c r="H60">
        <v>0</v>
      </c>
      <c r="I60">
        <v>0</v>
      </c>
    </row>
    <row r="61" spans="1:9" x14ac:dyDescent="0.35">
      <c r="A61" t="s">
        <v>30</v>
      </c>
      <c r="B61">
        <v>2013</v>
      </c>
      <c r="C61" t="s">
        <v>38</v>
      </c>
      <c r="D61" s="29">
        <v>41395</v>
      </c>
      <c r="E61" t="s">
        <v>15</v>
      </c>
      <c r="F61">
        <v>108.1</v>
      </c>
      <c r="G61">
        <v>107.2</v>
      </c>
      <c r="H61">
        <v>0</v>
      </c>
      <c r="I61">
        <v>0</v>
      </c>
    </row>
    <row r="62" spans="1:9" x14ac:dyDescent="0.35">
      <c r="A62" t="s">
        <v>30</v>
      </c>
      <c r="B62">
        <v>2013</v>
      </c>
      <c r="C62" t="s">
        <v>39</v>
      </c>
      <c r="D62" s="29">
        <v>41426</v>
      </c>
      <c r="E62" t="s">
        <v>3</v>
      </c>
      <c r="F62">
        <v>112.3</v>
      </c>
      <c r="G62">
        <v>108.9</v>
      </c>
      <c r="H62">
        <v>0</v>
      </c>
      <c r="I62">
        <v>0</v>
      </c>
    </row>
    <row r="63" spans="1:9" x14ac:dyDescent="0.35">
      <c r="A63" t="s">
        <v>30</v>
      </c>
      <c r="B63">
        <v>2013</v>
      </c>
      <c r="C63" t="s">
        <v>39</v>
      </c>
      <c r="D63" s="29">
        <v>41426</v>
      </c>
      <c r="E63" t="s">
        <v>4</v>
      </c>
      <c r="F63">
        <v>112.1</v>
      </c>
      <c r="G63">
        <v>108.9</v>
      </c>
      <c r="H63">
        <v>0</v>
      </c>
      <c r="I63">
        <v>0</v>
      </c>
    </row>
    <row r="64" spans="1:9" x14ac:dyDescent="0.35">
      <c r="A64" t="s">
        <v>30</v>
      </c>
      <c r="B64">
        <v>2013</v>
      </c>
      <c r="C64" t="s">
        <v>39</v>
      </c>
      <c r="D64" s="29">
        <v>41426</v>
      </c>
      <c r="E64" t="s">
        <v>5</v>
      </c>
      <c r="F64">
        <v>108.1</v>
      </c>
      <c r="G64">
        <v>108.9</v>
      </c>
      <c r="H64">
        <v>0</v>
      </c>
      <c r="I64">
        <v>0</v>
      </c>
    </row>
    <row r="65" spans="1:9" x14ac:dyDescent="0.35">
      <c r="A65" t="s">
        <v>30</v>
      </c>
      <c r="B65">
        <v>2013</v>
      </c>
      <c r="C65" t="s">
        <v>39</v>
      </c>
      <c r="D65" s="29">
        <v>41426</v>
      </c>
      <c r="E65" t="s">
        <v>6</v>
      </c>
      <c r="F65">
        <v>108.3</v>
      </c>
      <c r="G65">
        <v>108.9</v>
      </c>
      <c r="H65">
        <v>0</v>
      </c>
      <c r="I65">
        <v>0</v>
      </c>
    </row>
    <row r="66" spans="1:9" x14ac:dyDescent="0.35">
      <c r="A66" t="s">
        <v>30</v>
      </c>
      <c r="B66">
        <v>2013</v>
      </c>
      <c r="C66" t="s">
        <v>39</v>
      </c>
      <c r="D66" s="29">
        <v>41426</v>
      </c>
      <c r="E66" t="s">
        <v>7</v>
      </c>
      <c r="F66">
        <v>105.9</v>
      </c>
      <c r="G66">
        <v>108.9</v>
      </c>
      <c r="H66">
        <v>0</v>
      </c>
      <c r="I66">
        <v>0</v>
      </c>
    </row>
    <row r="67" spans="1:9" x14ac:dyDescent="0.35">
      <c r="A67" t="s">
        <v>30</v>
      </c>
      <c r="B67">
        <v>2013</v>
      </c>
      <c r="C67" t="s">
        <v>39</v>
      </c>
      <c r="D67" s="29">
        <v>41426</v>
      </c>
      <c r="E67" t="s">
        <v>8</v>
      </c>
      <c r="F67">
        <v>109.2</v>
      </c>
      <c r="G67">
        <v>108.9</v>
      </c>
      <c r="H67">
        <v>0</v>
      </c>
      <c r="I67">
        <v>0</v>
      </c>
    </row>
    <row r="68" spans="1:9" x14ac:dyDescent="0.35">
      <c r="A68" t="s">
        <v>30</v>
      </c>
      <c r="B68">
        <v>2013</v>
      </c>
      <c r="C68" t="s">
        <v>39</v>
      </c>
      <c r="D68" s="29">
        <v>41426</v>
      </c>
      <c r="E68" t="s">
        <v>9</v>
      </c>
      <c r="F68">
        <v>118</v>
      </c>
      <c r="G68">
        <v>108.9</v>
      </c>
      <c r="H68">
        <v>0</v>
      </c>
      <c r="I68">
        <v>0</v>
      </c>
    </row>
    <row r="69" spans="1:9" x14ac:dyDescent="0.35">
      <c r="A69" t="s">
        <v>30</v>
      </c>
      <c r="B69">
        <v>2013</v>
      </c>
      <c r="C69" t="s">
        <v>39</v>
      </c>
      <c r="D69" s="29">
        <v>41426</v>
      </c>
      <c r="E69" t="s">
        <v>10</v>
      </c>
      <c r="F69">
        <v>106.8</v>
      </c>
      <c r="G69">
        <v>108.9</v>
      </c>
      <c r="H69">
        <v>0</v>
      </c>
      <c r="I69">
        <v>0</v>
      </c>
    </row>
    <row r="70" spans="1:9" x14ac:dyDescent="0.35">
      <c r="A70" t="s">
        <v>30</v>
      </c>
      <c r="B70">
        <v>2013</v>
      </c>
      <c r="C70" t="s">
        <v>39</v>
      </c>
      <c r="D70" s="29">
        <v>41426</v>
      </c>
      <c r="E70" t="s">
        <v>11</v>
      </c>
      <c r="F70">
        <v>104.1</v>
      </c>
      <c r="G70">
        <v>108.9</v>
      </c>
      <c r="H70">
        <v>0</v>
      </c>
      <c r="I70">
        <v>0</v>
      </c>
    </row>
    <row r="71" spans="1:9" x14ac:dyDescent="0.35">
      <c r="A71" t="s">
        <v>30</v>
      </c>
      <c r="B71">
        <v>2013</v>
      </c>
      <c r="C71" t="s">
        <v>39</v>
      </c>
      <c r="D71" s="29">
        <v>41426</v>
      </c>
      <c r="E71" t="s">
        <v>12</v>
      </c>
      <c r="F71">
        <v>105.4</v>
      </c>
      <c r="G71">
        <v>108.9</v>
      </c>
      <c r="H71">
        <v>0</v>
      </c>
      <c r="I71">
        <v>0</v>
      </c>
    </row>
    <row r="72" spans="1:9" x14ac:dyDescent="0.35">
      <c r="A72" t="s">
        <v>30</v>
      </c>
      <c r="B72">
        <v>2013</v>
      </c>
      <c r="C72" t="s">
        <v>39</v>
      </c>
      <c r="D72" s="29">
        <v>41426</v>
      </c>
      <c r="E72" t="s">
        <v>14</v>
      </c>
      <c r="F72">
        <v>111</v>
      </c>
      <c r="G72">
        <v>108.9</v>
      </c>
      <c r="H72">
        <v>0</v>
      </c>
      <c r="I72">
        <v>0</v>
      </c>
    </row>
    <row r="73" spans="1:9" x14ac:dyDescent="0.35">
      <c r="A73" t="s">
        <v>30</v>
      </c>
      <c r="B73">
        <v>2013</v>
      </c>
      <c r="C73" t="s">
        <v>39</v>
      </c>
      <c r="D73" s="29">
        <v>41426</v>
      </c>
      <c r="E73" t="s">
        <v>15</v>
      </c>
      <c r="F73">
        <v>110.6</v>
      </c>
      <c r="G73">
        <v>108.9</v>
      </c>
      <c r="H73">
        <v>0</v>
      </c>
      <c r="I73">
        <v>0</v>
      </c>
    </row>
    <row r="74" spans="1:9" x14ac:dyDescent="0.35">
      <c r="A74" t="s">
        <v>30</v>
      </c>
      <c r="B74">
        <v>2013</v>
      </c>
      <c r="C74" t="s">
        <v>40</v>
      </c>
      <c r="D74" s="29">
        <v>41456</v>
      </c>
      <c r="E74" t="s">
        <v>3</v>
      </c>
      <c r="F74">
        <v>113.4</v>
      </c>
      <c r="G74">
        <v>110.7</v>
      </c>
      <c r="H74">
        <v>0</v>
      </c>
      <c r="I74">
        <v>0</v>
      </c>
    </row>
    <row r="75" spans="1:9" x14ac:dyDescent="0.35">
      <c r="A75" t="s">
        <v>30</v>
      </c>
      <c r="B75">
        <v>2013</v>
      </c>
      <c r="C75" t="s">
        <v>40</v>
      </c>
      <c r="D75" s="29">
        <v>41456</v>
      </c>
      <c r="E75" t="s">
        <v>4</v>
      </c>
      <c r="F75">
        <v>114.9</v>
      </c>
      <c r="G75">
        <v>110.7</v>
      </c>
      <c r="H75">
        <v>0</v>
      </c>
      <c r="I75">
        <v>0</v>
      </c>
    </row>
    <row r="76" spans="1:9" x14ac:dyDescent="0.35">
      <c r="A76" t="s">
        <v>30</v>
      </c>
      <c r="B76">
        <v>2013</v>
      </c>
      <c r="C76" t="s">
        <v>40</v>
      </c>
      <c r="D76" s="29">
        <v>41456</v>
      </c>
      <c r="E76" t="s">
        <v>5</v>
      </c>
      <c r="F76">
        <v>110.5</v>
      </c>
      <c r="G76">
        <v>110.7</v>
      </c>
      <c r="H76">
        <v>0</v>
      </c>
      <c r="I76">
        <v>0</v>
      </c>
    </row>
    <row r="77" spans="1:9" x14ac:dyDescent="0.35">
      <c r="A77" t="s">
        <v>30</v>
      </c>
      <c r="B77">
        <v>2013</v>
      </c>
      <c r="C77" t="s">
        <v>40</v>
      </c>
      <c r="D77" s="29">
        <v>41456</v>
      </c>
      <c r="E77" t="s">
        <v>6</v>
      </c>
      <c r="F77">
        <v>109.3</v>
      </c>
      <c r="G77">
        <v>110.7</v>
      </c>
      <c r="H77">
        <v>0</v>
      </c>
      <c r="I77">
        <v>0</v>
      </c>
    </row>
    <row r="78" spans="1:9" x14ac:dyDescent="0.35">
      <c r="A78" t="s">
        <v>30</v>
      </c>
      <c r="B78">
        <v>2013</v>
      </c>
      <c r="C78" t="s">
        <v>40</v>
      </c>
      <c r="D78" s="29">
        <v>41456</v>
      </c>
      <c r="E78" t="s">
        <v>7</v>
      </c>
      <c r="F78">
        <v>106.2</v>
      </c>
      <c r="G78">
        <v>110.7</v>
      </c>
      <c r="H78">
        <v>0</v>
      </c>
      <c r="I78">
        <v>0</v>
      </c>
    </row>
    <row r="79" spans="1:9" x14ac:dyDescent="0.35">
      <c r="A79" t="s">
        <v>30</v>
      </c>
      <c r="B79">
        <v>2013</v>
      </c>
      <c r="C79" t="s">
        <v>40</v>
      </c>
      <c r="D79" s="29">
        <v>41456</v>
      </c>
      <c r="E79" t="s">
        <v>8</v>
      </c>
      <c r="F79">
        <v>110.3</v>
      </c>
      <c r="G79">
        <v>110.7</v>
      </c>
      <c r="H79">
        <v>0</v>
      </c>
      <c r="I79">
        <v>0</v>
      </c>
    </row>
    <row r="80" spans="1:9" x14ac:dyDescent="0.35">
      <c r="A80" t="s">
        <v>30</v>
      </c>
      <c r="B80">
        <v>2013</v>
      </c>
      <c r="C80" t="s">
        <v>40</v>
      </c>
      <c r="D80" s="29">
        <v>41456</v>
      </c>
      <c r="E80" t="s">
        <v>9</v>
      </c>
      <c r="F80">
        <v>129.19999999999999</v>
      </c>
      <c r="G80">
        <v>110.7</v>
      </c>
      <c r="H80">
        <v>0</v>
      </c>
      <c r="I80">
        <v>0</v>
      </c>
    </row>
    <row r="81" spans="1:9" x14ac:dyDescent="0.35">
      <c r="A81" t="s">
        <v>30</v>
      </c>
      <c r="B81">
        <v>2013</v>
      </c>
      <c r="C81" t="s">
        <v>40</v>
      </c>
      <c r="D81" s="29">
        <v>41456</v>
      </c>
      <c r="E81" t="s">
        <v>10</v>
      </c>
      <c r="F81">
        <v>107.1</v>
      </c>
      <c r="G81">
        <v>110.7</v>
      </c>
      <c r="H81">
        <v>0</v>
      </c>
      <c r="I81">
        <v>0</v>
      </c>
    </row>
    <row r="82" spans="1:9" x14ac:dyDescent="0.35">
      <c r="A82" t="s">
        <v>30</v>
      </c>
      <c r="B82">
        <v>2013</v>
      </c>
      <c r="C82" t="s">
        <v>40</v>
      </c>
      <c r="D82" s="29">
        <v>41456</v>
      </c>
      <c r="E82" t="s">
        <v>11</v>
      </c>
      <c r="F82">
        <v>104.3</v>
      </c>
      <c r="G82">
        <v>110.7</v>
      </c>
      <c r="H82">
        <v>0</v>
      </c>
      <c r="I82">
        <v>0</v>
      </c>
    </row>
    <row r="83" spans="1:9" x14ac:dyDescent="0.35">
      <c r="A83" t="s">
        <v>30</v>
      </c>
      <c r="B83">
        <v>2013</v>
      </c>
      <c r="C83" t="s">
        <v>40</v>
      </c>
      <c r="D83" s="29">
        <v>41456</v>
      </c>
      <c r="E83" t="s">
        <v>12</v>
      </c>
      <c r="F83">
        <v>106.4</v>
      </c>
      <c r="G83">
        <v>110.7</v>
      </c>
      <c r="H83">
        <v>0</v>
      </c>
      <c r="I83">
        <v>0</v>
      </c>
    </row>
    <row r="84" spans="1:9" x14ac:dyDescent="0.35">
      <c r="A84" t="s">
        <v>30</v>
      </c>
      <c r="B84">
        <v>2013</v>
      </c>
      <c r="C84" t="s">
        <v>40</v>
      </c>
      <c r="D84" s="29">
        <v>41456</v>
      </c>
      <c r="E84" t="s">
        <v>14</v>
      </c>
      <c r="F84">
        <v>112.1</v>
      </c>
      <c r="G84">
        <v>110.7</v>
      </c>
      <c r="H84">
        <v>0</v>
      </c>
      <c r="I84">
        <v>0</v>
      </c>
    </row>
    <row r="85" spans="1:9" x14ac:dyDescent="0.35">
      <c r="A85" t="s">
        <v>30</v>
      </c>
      <c r="B85">
        <v>2013</v>
      </c>
      <c r="C85" t="s">
        <v>40</v>
      </c>
      <c r="D85" s="29">
        <v>41456</v>
      </c>
      <c r="E85" t="s">
        <v>15</v>
      </c>
      <c r="F85">
        <v>113.1</v>
      </c>
      <c r="G85">
        <v>110.7</v>
      </c>
      <c r="H85">
        <v>0</v>
      </c>
      <c r="I85">
        <v>0</v>
      </c>
    </row>
    <row r="86" spans="1:9" x14ac:dyDescent="0.35">
      <c r="A86" t="s">
        <v>30</v>
      </c>
      <c r="B86">
        <v>2013</v>
      </c>
      <c r="C86" t="s">
        <v>41</v>
      </c>
      <c r="D86" s="29">
        <v>41487</v>
      </c>
      <c r="E86" t="s">
        <v>3</v>
      </c>
      <c r="F86">
        <v>114.3</v>
      </c>
      <c r="G86">
        <v>112.1</v>
      </c>
      <c r="H86">
        <v>0</v>
      </c>
      <c r="I86">
        <v>0</v>
      </c>
    </row>
    <row r="87" spans="1:9" x14ac:dyDescent="0.35">
      <c r="A87" t="s">
        <v>30</v>
      </c>
      <c r="B87">
        <v>2013</v>
      </c>
      <c r="C87" t="s">
        <v>41</v>
      </c>
      <c r="D87" s="29">
        <v>41487</v>
      </c>
      <c r="E87" t="s">
        <v>4</v>
      </c>
      <c r="F87">
        <v>115.4</v>
      </c>
      <c r="G87">
        <v>112.1</v>
      </c>
      <c r="H87">
        <v>0</v>
      </c>
      <c r="I87">
        <v>0</v>
      </c>
    </row>
    <row r="88" spans="1:9" x14ac:dyDescent="0.35">
      <c r="A88" t="s">
        <v>30</v>
      </c>
      <c r="B88">
        <v>2013</v>
      </c>
      <c r="C88" t="s">
        <v>41</v>
      </c>
      <c r="D88" s="29">
        <v>41487</v>
      </c>
      <c r="E88" t="s">
        <v>5</v>
      </c>
      <c r="F88">
        <v>111.1</v>
      </c>
      <c r="G88">
        <v>112.1</v>
      </c>
      <c r="H88">
        <v>0</v>
      </c>
      <c r="I88">
        <v>0</v>
      </c>
    </row>
    <row r="89" spans="1:9" x14ac:dyDescent="0.35">
      <c r="A89" t="s">
        <v>30</v>
      </c>
      <c r="B89">
        <v>2013</v>
      </c>
      <c r="C89" t="s">
        <v>41</v>
      </c>
      <c r="D89" s="29">
        <v>41487</v>
      </c>
      <c r="E89" t="s">
        <v>6</v>
      </c>
      <c r="F89">
        <v>110</v>
      </c>
      <c r="G89">
        <v>112.1</v>
      </c>
      <c r="H89">
        <v>0</v>
      </c>
      <c r="I89">
        <v>0</v>
      </c>
    </row>
    <row r="90" spans="1:9" x14ac:dyDescent="0.35">
      <c r="A90" t="s">
        <v>30</v>
      </c>
      <c r="B90">
        <v>2013</v>
      </c>
      <c r="C90" t="s">
        <v>41</v>
      </c>
      <c r="D90" s="29">
        <v>41487</v>
      </c>
      <c r="E90" t="s">
        <v>7</v>
      </c>
      <c r="F90">
        <v>106.4</v>
      </c>
      <c r="G90">
        <v>112.1</v>
      </c>
      <c r="H90">
        <v>0</v>
      </c>
      <c r="I90">
        <v>0</v>
      </c>
    </row>
    <row r="91" spans="1:9" x14ac:dyDescent="0.35">
      <c r="A91" t="s">
        <v>30</v>
      </c>
      <c r="B91">
        <v>2013</v>
      </c>
      <c r="C91" t="s">
        <v>41</v>
      </c>
      <c r="D91" s="29">
        <v>41487</v>
      </c>
      <c r="E91" t="s">
        <v>8</v>
      </c>
      <c r="F91">
        <v>110.8</v>
      </c>
      <c r="G91">
        <v>112.1</v>
      </c>
      <c r="H91">
        <v>0</v>
      </c>
      <c r="I91">
        <v>0</v>
      </c>
    </row>
    <row r="92" spans="1:9" x14ac:dyDescent="0.35">
      <c r="A92" t="s">
        <v>30</v>
      </c>
      <c r="B92">
        <v>2013</v>
      </c>
      <c r="C92" t="s">
        <v>41</v>
      </c>
      <c r="D92" s="29">
        <v>41487</v>
      </c>
      <c r="E92" t="s">
        <v>9</v>
      </c>
      <c r="F92">
        <v>138.9</v>
      </c>
      <c r="G92">
        <v>112.1</v>
      </c>
      <c r="H92">
        <v>0</v>
      </c>
      <c r="I92">
        <v>0</v>
      </c>
    </row>
    <row r="93" spans="1:9" x14ac:dyDescent="0.35">
      <c r="A93" t="s">
        <v>30</v>
      </c>
      <c r="B93">
        <v>2013</v>
      </c>
      <c r="C93" t="s">
        <v>41</v>
      </c>
      <c r="D93" s="29">
        <v>41487</v>
      </c>
      <c r="E93" t="s">
        <v>10</v>
      </c>
      <c r="F93">
        <v>107.4</v>
      </c>
      <c r="G93">
        <v>112.1</v>
      </c>
      <c r="H93">
        <v>0</v>
      </c>
      <c r="I93">
        <v>0</v>
      </c>
    </row>
    <row r="94" spans="1:9" x14ac:dyDescent="0.35">
      <c r="A94" t="s">
        <v>30</v>
      </c>
      <c r="B94">
        <v>2013</v>
      </c>
      <c r="C94" t="s">
        <v>41</v>
      </c>
      <c r="D94" s="29">
        <v>41487</v>
      </c>
      <c r="E94" t="s">
        <v>11</v>
      </c>
      <c r="F94">
        <v>104.1</v>
      </c>
      <c r="G94">
        <v>112.1</v>
      </c>
      <c r="H94">
        <v>0</v>
      </c>
      <c r="I94">
        <v>0</v>
      </c>
    </row>
    <row r="95" spans="1:9" x14ac:dyDescent="0.35">
      <c r="A95" t="s">
        <v>30</v>
      </c>
      <c r="B95">
        <v>2013</v>
      </c>
      <c r="C95" t="s">
        <v>41</v>
      </c>
      <c r="D95" s="29">
        <v>41487</v>
      </c>
      <c r="E95" t="s">
        <v>12</v>
      </c>
      <c r="F95">
        <v>106.9</v>
      </c>
      <c r="G95">
        <v>112.1</v>
      </c>
      <c r="H95">
        <v>0</v>
      </c>
      <c r="I95">
        <v>0</v>
      </c>
    </row>
    <row r="96" spans="1:9" x14ac:dyDescent="0.35">
      <c r="A96" t="s">
        <v>30</v>
      </c>
      <c r="B96">
        <v>2013</v>
      </c>
      <c r="C96" t="s">
        <v>41</v>
      </c>
      <c r="D96" s="29">
        <v>41487</v>
      </c>
      <c r="E96" t="s">
        <v>14</v>
      </c>
      <c r="F96">
        <v>112.6</v>
      </c>
      <c r="G96">
        <v>112.1</v>
      </c>
      <c r="H96">
        <v>0</v>
      </c>
      <c r="I96">
        <v>0</v>
      </c>
    </row>
    <row r="97" spans="1:9" x14ac:dyDescent="0.35">
      <c r="A97" t="s">
        <v>30</v>
      </c>
      <c r="B97">
        <v>2013</v>
      </c>
      <c r="C97" t="s">
        <v>41</v>
      </c>
      <c r="D97" s="29">
        <v>41487</v>
      </c>
      <c r="E97" t="s">
        <v>15</v>
      </c>
      <c r="F97">
        <v>114.9</v>
      </c>
      <c r="G97">
        <v>112.1</v>
      </c>
      <c r="H97">
        <v>0</v>
      </c>
      <c r="I97">
        <v>0</v>
      </c>
    </row>
    <row r="98" spans="1:9" x14ac:dyDescent="0.35">
      <c r="A98" t="s">
        <v>30</v>
      </c>
      <c r="B98">
        <v>2013</v>
      </c>
      <c r="C98" t="s">
        <v>42</v>
      </c>
      <c r="D98" s="29">
        <v>41518</v>
      </c>
      <c r="E98" t="s">
        <v>3</v>
      </c>
      <c r="F98">
        <v>115.4</v>
      </c>
      <c r="G98">
        <v>114.2</v>
      </c>
      <c r="H98">
        <v>0</v>
      </c>
      <c r="I98">
        <v>0</v>
      </c>
    </row>
    <row r="99" spans="1:9" x14ac:dyDescent="0.35">
      <c r="A99" t="s">
        <v>30</v>
      </c>
      <c r="B99">
        <v>2013</v>
      </c>
      <c r="C99" t="s">
        <v>42</v>
      </c>
      <c r="D99" s="29">
        <v>41518</v>
      </c>
      <c r="E99" t="s">
        <v>4</v>
      </c>
      <c r="F99">
        <v>115.7</v>
      </c>
      <c r="G99">
        <v>114.2</v>
      </c>
      <c r="H99">
        <v>0</v>
      </c>
      <c r="I99">
        <v>0</v>
      </c>
    </row>
    <row r="100" spans="1:9" x14ac:dyDescent="0.35">
      <c r="A100" t="s">
        <v>30</v>
      </c>
      <c r="B100">
        <v>2013</v>
      </c>
      <c r="C100" t="s">
        <v>42</v>
      </c>
      <c r="D100" s="29">
        <v>41518</v>
      </c>
      <c r="E100" t="s">
        <v>5</v>
      </c>
      <c r="F100">
        <v>111.7</v>
      </c>
      <c r="G100">
        <v>114.2</v>
      </c>
      <c r="H100">
        <v>0</v>
      </c>
      <c r="I100">
        <v>0</v>
      </c>
    </row>
    <row r="101" spans="1:9" x14ac:dyDescent="0.35">
      <c r="A101" t="s">
        <v>30</v>
      </c>
      <c r="B101">
        <v>2013</v>
      </c>
      <c r="C101" t="s">
        <v>42</v>
      </c>
      <c r="D101" s="29">
        <v>41518</v>
      </c>
      <c r="E101" t="s">
        <v>6</v>
      </c>
      <c r="F101">
        <v>111</v>
      </c>
      <c r="G101">
        <v>114.2</v>
      </c>
      <c r="H101">
        <v>0</v>
      </c>
      <c r="I101">
        <v>0</v>
      </c>
    </row>
    <row r="102" spans="1:9" x14ac:dyDescent="0.35">
      <c r="A102" t="s">
        <v>30</v>
      </c>
      <c r="B102">
        <v>2013</v>
      </c>
      <c r="C102" t="s">
        <v>42</v>
      </c>
      <c r="D102" s="29">
        <v>41518</v>
      </c>
      <c r="E102" t="s">
        <v>7</v>
      </c>
      <c r="F102">
        <v>107.4</v>
      </c>
      <c r="G102">
        <v>114.2</v>
      </c>
      <c r="H102">
        <v>0</v>
      </c>
      <c r="I102">
        <v>0</v>
      </c>
    </row>
    <row r="103" spans="1:9" x14ac:dyDescent="0.35">
      <c r="A103" t="s">
        <v>30</v>
      </c>
      <c r="B103">
        <v>2013</v>
      </c>
      <c r="C103" t="s">
        <v>42</v>
      </c>
      <c r="D103" s="29">
        <v>41518</v>
      </c>
      <c r="E103" t="s">
        <v>8</v>
      </c>
      <c r="F103">
        <v>110.9</v>
      </c>
      <c r="G103">
        <v>114.2</v>
      </c>
      <c r="H103">
        <v>0</v>
      </c>
      <c r="I103">
        <v>0</v>
      </c>
    </row>
    <row r="104" spans="1:9" x14ac:dyDescent="0.35">
      <c r="A104" t="s">
        <v>30</v>
      </c>
      <c r="B104">
        <v>2013</v>
      </c>
      <c r="C104" t="s">
        <v>42</v>
      </c>
      <c r="D104" s="29">
        <v>41518</v>
      </c>
      <c r="E104" t="s">
        <v>9</v>
      </c>
      <c r="F104">
        <v>154</v>
      </c>
      <c r="G104">
        <v>114.2</v>
      </c>
      <c r="H104">
        <v>0</v>
      </c>
      <c r="I104">
        <v>0</v>
      </c>
    </row>
    <row r="105" spans="1:9" x14ac:dyDescent="0.35">
      <c r="A105" t="s">
        <v>30</v>
      </c>
      <c r="B105">
        <v>2013</v>
      </c>
      <c r="C105" t="s">
        <v>42</v>
      </c>
      <c r="D105" s="29">
        <v>41518</v>
      </c>
      <c r="E105" t="s">
        <v>10</v>
      </c>
      <c r="F105">
        <v>108.1</v>
      </c>
      <c r="G105">
        <v>114.2</v>
      </c>
      <c r="H105">
        <v>0</v>
      </c>
      <c r="I105">
        <v>0</v>
      </c>
    </row>
    <row r="106" spans="1:9" x14ac:dyDescent="0.35">
      <c r="A106" t="s">
        <v>30</v>
      </c>
      <c r="B106">
        <v>2013</v>
      </c>
      <c r="C106" t="s">
        <v>42</v>
      </c>
      <c r="D106" s="29">
        <v>41518</v>
      </c>
      <c r="E106" t="s">
        <v>11</v>
      </c>
      <c r="F106">
        <v>104.2</v>
      </c>
      <c r="G106">
        <v>114.2</v>
      </c>
      <c r="H106">
        <v>0</v>
      </c>
      <c r="I106">
        <v>0</v>
      </c>
    </row>
    <row r="107" spans="1:9" x14ac:dyDescent="0.35">
      <c r="A107" t="s">
        <v>30</v>
      </c>
      <c r="B107">
        <v>2013</v>
      </c>
      <c r="C107" t="s">
        <v>42</v>
      </c>
      <c r="D107" s="29">
        <v>41518</v>
      </c>
      <c r="E107" t="s">
        <v>12</v>
      </c>
      <c r="F107">
        <v>107.9</v>
      </c>
      <c r="G107">
        <v>114.2</v>
      </c>
      <c r="H107">
        <v>0</v>
      </c>
      <c r="I107">
        <v>0</v>
      </c>
    </row>
    <row r="108" spans="1:9" x14ac:dyDescent="0.35">
      <c r="A108" t="s">
        <v>30</v>
      </c>
      <c r="B108">
        <v>2013</v>
      </c>
      <c r="C108" t="s">
        <v>42</v>
      </c>
      <c r="D108" s="29">
        <v>41518</v>
      </c>
      <c r="E108" t="s">
        <v>14</v>
      </c>
      <c r="F108">
        <v>114</v>
      </c>
      <c r="G108">
        <v>114.2</v>
      </c>
      <c r="H108">
        <v>0</v>
      </c>
      <c r="I108">
        <v>0</v>
      </c>
    </row>
    <row r="109" spans="1:9" x14ac:dyDescent="0.35">
      <c r="A109" t="s">
        <v>30</v>
      </c>
      <c r="B109">
        <v>2013</v>
      </c>
      <c r="C109" t="s">
        <v>42</v>
      </c>
      <c r="D109" s="29">
        <v>41518</v>
      </c>
      <c r="E109" t="s">
        <v>15</v>
      </c>
      <c r="F109">
        <v>117.8</v>
      </c>
      <c r="G109">
        <v>114.2</v>
      </c>
      <c r="H109">
        <v>0</v>
      </c>
      <c r="I109">
        <v>0</v>
      </c>
    </row>
    <row r="110" spans="1:9" x14ac:dyDescent="0.35">
      <c r="A110" t="s">
        <v>30</v>
      </c>
      <c r="B110">
        <v>2013</v>
      </c>
      <c r="C110" t="s">
        <v>43</v>
      </c>
      <c r="D110" s="29">
        <v>41548</v>
      </c>
      <c r="E110" t="s">
        <v>3</v>
      </c>
      <c r="F110">
        <v>116.3</v>
      </c>
      <c r="G110">
        <v>115.5</v>
      </c>
      <c r="H110">
        <v>0</v>
      </c>
      <c r="I110">
        <v>0</v>
      </c>
    </row>
    <row r="111" spans="1:9" x14ac:dyDescent="0.35">
      <c r="A111" t="s">
        <v>30</v>
      </c>
      <c r="B111">
        <v>2013</v>
      </c>
      <c r="C111" t="s">
        <v>43</v>
      </c>
      <c r="D111" s="29">
        <v>41548</v>
      </c>
      <c r="E111" t="s">
        <v>4</v>
      </c>
      <c r="F111">
        <v>115.4</v>
      </c>
      <c r="G111">
        <v>115.5</v>
      </c>
      <c r="H111">
        <v>0</v>
      </c>
      <c r="I111">
        <v>0</v>
      </c>
    </row>
    <row r="112" spans="1:9" x14ac:dyDescent="0.35">
      <c r="A112" t="s">
        <v>30</v>
      </c>
      <c r="B112">
        <v>2013</v>
      </c>
      <c r="C112" t="s">
        <v>43</v>
      </c>
      <c r="D112" s="29">
        <v>41548</v>
      </c>
      <c r="E112" t="s">
        <v>5</v>
      </c>
      <c r="F112">
        <v>112.6</v>
      </c>
      <c r="G112">
        <v>115.5</v>
      </c>
      <c r="H112">
        <v>0</v>
      </c>
      <c r="I112">
        <v>0</v>
      </c>
    </row>
    <row r="113" spans="1:9" x14ac:dyDescent="0.35">
      <c r="A113" t="s">
        <v>30</v>
      </c>
      <c r="B113">
        <v>2013</v>
      </c>
      <c r="C113" t="s">
        <v>43</v>
      </c>
      <c r="D113" s="29">
        <v>41548</v>
      </c>
      <c r="E113" t="s">
        <v>6</v>
      </c>
      <c r="F113">
        <v>111.7</v>
      </c>
      <c r="G113">
        <v>115.5</v>
      </c>
      <c r="H113">
        <v>0</v>
      </c>
      <c r="I113">
        <v>0</v>
      </c>
    </row>
    <row r="114" spans="1:9" x14ac:dyDescent="0.35">
      <c r="A114" t="s">
        <v>30</v>
      </c>
      <c r="B114">
        <v>2013</v>
      </c>
      <c r="C114" t="s">
        <v>43</v>
      </c>
      <c r="D114" s="29">
        <v>41548</v>
      </c>
      <c r="E114" t="s">
        <v>7</v>
      </c>
      <c r="F114">
        <v>107.7</v>
      </c>
      <c r="G114">
        <v>115.5</v>
      </c>
      <c r="H114">
        <v>0</v>
      </c>
      <c r="I114">
        <v>0</v>
      </c>
    </row>
    <row r="115" spans="1:9" x14ac:dyDescent="0.35">
      <c r="A115" t="s">
        <v>30</v>
      </c>
      <c r="B115">
        <v>2013</v>
      </c>
      <c r="C115" t="s">
        <v>43</v>
      </c>
      <c r="D115" s="29">
        <v>41548</v>
      </c>
      <c r="E115" t="s">
        <v>8</v>
      </c>
      <c r="F115">
        <v>113.2</v>
      </c>
      <c r="G115">
        <v>115.5</v>
      </c>
      <c r="H115">
        <v>0</v>
      </c>
      <c r="I115">
        <v>0</v>
      </c>
    </row>
    <row r="116" spans="1:9" x14ac:dyDescent="0.35">
      <c r="A116" t="s">
        <v>30</v>
      </c>
      <c r="B116">
        <v>2013</v>
      </c>
      <c r="C116" t="s">
        <v>43</v>
      </c>
      <c r="D116" s="29">
        <v>41548</v>
      </c>
      <c r="E116" t="s">
        <v>9</v>
      </c>
      <c r="F116">
        <v>164.9</v>
      </c>
      <c r="G116">
        <v>115.5</v>
      </c>
      <c r="H116">
        <v>0</v>
      </c>
      <c r="I116">
        <v>0</v>
      </c>
    </row>
    <row r="117" spans="1:9" x14ac:dyDescent="0.35">
      <c r="A117" t="s">
        <v>30</v>
      </c>
      <c r="B117">
        <v>2013</v>
      </c>
      <c r="C117" t="s">
        <v>43</v>
      </c>
      <c r="D117" s="29">
        <v>41548</v>
      </c>
      <c r="E117" t="s">
        <v>10</v>
      </c>
      <c r="F117">
        <v>108.3</v>
      </c>
      <c r="G117">
        <v>115.5</v>
      </c>
      <c r="H117">
        <v>0</v>
      </c>
      <c r="I117">
        <v>0</v>
      </c>
    </row>
    <row r="118" spans="1:9" x14ac:dyDescent="0.35">
      <c r="A118" t="s">
        <v>30</v>
      </c>
      <c r="B118">
        <v>2013</v>
      </c>
      <c r="C118" t="s">
        <v>43</v>
      </c>
      <c r="D118" s="29">
        <v>41548</v>
      </c>
      <c r="E118" t="s">
        <v>11</v>
      </c>
      <c r="F118">
        <v>103.9</v>
      </c>
      <c r="G118">
        <v>115.5</v>
      </c>
      <c r="H118">
        <v>0</v>
      </c>
      <c r="I118">
        <v>0</v>
      </c>
    </row>
    <row r="119" spans="1:9" x14ac:dyDescent="0.35">
      <c r="A119" t="s">
        <v>30</v>
      </c>
      <c r="B119">
        <v>2013</v>
      </c>
      <c r="C119" t="s">
        <v>43</v>
      </c>
      <c r="D119" s="29">
        <v>41548</v>
      </c>
      <c r="E119" t="s">
        <v>12</v>
      </c>
      <c r="F119">
        <v>108.2</v>
      </c>
      <c r="G119">
        <v>115.5</v>
      </c>
      <c r="H119">
        <v>0</v>
      </c>
      <c r="I119">
        <v>0</v>
      </c>
    </row>
    <row r="120" spans="1:9" x14ac:dyDescent="0.35">
      <c r="A120" t="s">
        <v>30</v>
      </c>
      <c r="B120">
        <v>2013</v>
      </c>
      <c r="C120" t="s">
        <v>43</v>
      </c>
      <c r="D120" s="29">
        <v>41548</v>
      </c>
      <c r="E120" t="s">
        <v>14</v>
      </c>
      <c r="F120">
        <v>114.9</v>
      </c>
      <c r="G120">
        <v>115.5</v>
      </c>
      <c r="H120">
        <v>0</v>
      </c>
      <c r="I120">
        <v>0</v>
      </c>
    </row>
    <row r="121" spans="1:9" x14ac:dyDescent="0.35">
      <c r="A121" t="s">
        <v>30</v>
      </c>
      <c r="B121">
        <v>2013</v>
      </c>
      <c r="C121" t="s">
        <v>43</v>
      </c>
      <c r="D121" s="29">
        <v>41548</v>
      </c>
      <c r="E121" t="s">
        <v>15</v>
      </c>
      <c r="F121">
        <v>119.8</v>
      </c>
      <c r="G121">
        <v>115.5</v>
      </c>
      <c r="H121">
        <v>0</v>
      </c>
      <c r="I121">
        <v>0</v>
      </c>
    </row>
    <row r="122" spans="1:9" x14ac:dyDescent="0.35">
      <c r="A122" t="s">
        <v>30</v>
      </c>
      <c r="B122">
        <v>2013</v>
      </c>
      <c r="C122" t="s">
        <v>45</v>
      </c>
      <c r="D122" s="29">
        <v>41579</v>
      </c>
      <c r="E122" t="s">
        <v>3</v>
      </c>
      <c r="F122">
        <v>117.3</v>
      </c>
      <c r="G122">
        <v>117.4</v>
      </c>
      <c r="H122">
        <v>0</v>
      </c>
      <c r="I122">
        <v>0</v>
      </c>
    </row>
    <row r="123" spans="1:9" x14ac:dyDescent="0.35">
      <c r="A123" t="s">
        <v>30</v>
      </c>
      <c r="B123">
        <v>2013</v>
      </c>
      <c r="C123" t="s">
        <v>45</v>
      </c>
      <c r="D123" s="29">
        <v>41579</v>
      </c>
      <c r="E123" t="s">
        <v>4</v>
      </c>
      <c r="F123">
        <v>114.9</v>
      </c>
      <c r="G123">
        <v>117.4</v>
      </c>
      <c r="H123">
        <v>0</v>
      </c>
      <c r="I123">
        <v>0</v>
      </c>
    </row>
    <row r="124" spans="1:9" x14ac:dyDescent="0.35">
      <c r="A124" t="s">
        <v>30</v>
      </c>
      <c r="B124">
        <v>2013</v>
      </c>
      <c r="C124" t="s">
        <v>45</v>
      </c>
      <c r="D124" s="29">
        <v>41579</v>
      </c>
      <c r="E124" t="s">
        <v>5</v>
      </c>
      <c r="F124">
        <v>116.2</v>
      </c>
      <c r="G124">
        <v>117.4</v>
      </c>
      <c r="H124">
        <v>0</v>
      </c>
      <c r="I124">
        <v>0</v>
      </c>
    </row>
    <row r="125" spans="1:9" x14ac:dyDescent="0.35">
      <c r="A125" t="s">
        <v>30</v>
      </c>
      <c r="B125">
        <v>2013</v>
      </c>
      <c r="C125" t="s">
        <v>45</v>
      </c>
      <c r="D125" s="29">
        <v>41579</v>
      </c>
      <c r="E125" t="s">
        <v>6</v>
      </c>
      <c r="F125">
        <v>112.8</v>
      </c>
      <c r="G125">
        <v>117.4</v>
      </c>
      <c r="H125">
        <v>0</v>
      </c>
      <c r="I125">
        <v>0</v>
      </c>
    </row>
    <row r="126" spans="1:9" x14ac:dyDescent="0.35">
      <c r="A126" t="s">
        <v>30</v>
      </c>
      <c r="B126">
        <v>2013</v>
      </c>
      <c r="C126" t="s">
        <v>45</v>
      </c>
      <c r="D126" s="29">
        <v>41579</v>
      </c>
      <c r="E126" t="s">
        <v>7</v>
      </c>
      <c r="F126">
        <v>108.9</v>
      </c>
      <c r="G126">
        <v>117.4</v>
      </c>
      <c r="H126">
        <v>0</v>
      </c>
      <c r="I126">
        <v>0</v>
      </c>
    </row>
    <row r="127" spans="1:9" x14ac:dyDescent="0.35">
      <c r="A127" t="s">
        <v>30</v>
      </c>
      <c r="B127">
        <v>2013</v>
      </c>
      <c r="C127" t="s">
        <v>45</v>
      </c>
      <c r="D127" s="29">
        <v>41579</v>
      </c>
      <c r="E127" t="s">
        <v>8</v>
      </c>
      <c r="F127">
        <v>116.6</v>
      </c>
      <c r="G127">
        <v>117.4</v>
      </c>
      <c r="H127">
        <v>0</v>
      </c>
      <c r="I127">
        <v>0</v>
      </c>
    </row>
    <row r="128" spans="1:9" x14ac:dyDescent="0.35">
      <c r="A128" t="s">
        <v>30</v>
      </c>
      <c r="B128">
        <v>2013</v>
      </c>
      <c r="C128" t="s">
        <v>45</v>
      </c>
      <c r="D128" s="29">
        <v>41579</v>
      </c>
      <c r="E128" t="s">
        <v>9</v>
      </c>
      <c r="F128">
        <v>178.1</v>
      </c>
      <c r="G128">
        <v>117.4</v>
      </c>
      <c r="H128">
        <v>0</v>
      </c>
      <c r="I128">
        <v>0</v>
      </c>
    </row>
    <row r="129" spans="1:9" x14ac:dyDescent="0.35">
      <c r="A129" t="s">
        <v>30</v>
      </c>
      <c r="B129">
        <v>2013</v>
      </c>
      <c r="C129" t="s">
        <v>45</v>
      </c>
      <c r="D129" s="29">
        <v>41579</v>
      </c>
      <c r="E129" t="s">
        <v>10</v>
      </c>
      <c r="F129">
        <v>109.1</v>
      </c>
      <c r="G129">
        <v>117.4</v>
      </c>
      <c r="H129">
        <v>0</v>
      </c>
      <c r="I129">
        <v>0</v>
      </c>
    </row>
    <row r="130" spans="1:9" x14ac:dyDescent="0.35">
      <c r="A130" t="s">
        <v>30</v>
      </c>
      <c r="B130">
        <v>2013</v>
      </c>
      <c r="C130" t="s">
        <v>45</v>
      </c>
      <c r="D130" s="29">
        <v>41579</v>
      </c>
      <c r="E130" t="s">
        <v>11</v>
      </c>
      <c r="F130">
        <v>103.6</v>
      </c>
      <c r="G130">
        <v>117.4</v>
      </c>
      <c r="H130">
        <v>0</v>
      </c>
      <c r="I130">
        <v>0</v>
      </c>
    </row>
    <row r="131" spans="1:9" x14ac:dyDescent="0.35">
      <c r="A131" t="s">
        <v>30</v>
      </c>
      <c r="B131">
        <v>2013</v>
      </c>
      <c r="C131" t="s">
        <v>45</v>
      </c>
      <c r="D131" s="29">
        <v>41579</v>
      </c>
      <c r="E131" t="s">
        <v>12</v>
      </c>
      <c r="F131">
        <v>109</v>
      </c>
      <c r="G131">
        <v>117.4</v>
      </c>
      <c r="H131">
        <v>0</v>
      </c>
      <c r="I131">
        <v>0</v>
      </c>
    </row>
    <row r="132" spans="1:9" x14ac:dyDescent="0.35">
      <c r="A132" t="s">
        <v>30</v>
      </c>
      <c r="B132">
        <v>2013</v>
      </c>
      <c r="C132" t="s">
        <v>45</v>
      </c>
      <c r="D132" s="29">
        <v>41579</v>
      </c>
      <c r="E132" t="s">
        <v>14</v>
      </c>
      <c r="F132">
        <v>116</v>
      </c>
      <c r="G132">
        <v>117.4</v>
      </c>
      <c r="H132">
        <v>0</v>
      </c>
      <c r="I132">
        <v>0</v>
      </c>
    </row>
    <row r="133" spans="1:9" x14ac:dyDescent="0.35">
      <c r="A133" t="s">
        <v>30</v>
      </c>
      <c r="B133">
        <v>2013</v>
      </c>
      <c r="C133" t="s">
        <v>45</v>
      </c>
      <c r="D133" s="29">
        <v>41579</v>
      </c>
      <c r="E133" t="s">
        <v>15</v>
      </c>
      <c r="F133">
        <v>122.5</v>
      </c>
      <c r="G133">
        <v>117.4</v>
      </c>
      <c r="H133">
        <v>0</v>
      </c>
      <c r="I133">
        <v>0</v>
      </c>
    </row>
    <row r="134" spans="1:9" x14ac:dyDescent="0.35">
      <c r="A134" t="s">
        <v>33</v>
      </c>
      <c r="B134">
        <v>2013</v>
      </c>
      <c r="C134" t="s">
        <v>31</v>
      </c>
      <c r="D134" s="29">
        <v>41275</v>
      </c>
      <c r="E134" t="s">
        <v>3</v>
      </c>
      <c r="F134">
        <v>110.5</v>
      </c>
      <c r="G134">
        <v>104</v>
      </c>
      <c r="H134">
        <v>0</v>
      </c>
      <c r="I134">
        <v>0</v>
      </c>
    </row>
    <row r="135" spans="1:9" x14ac:dyDescent="0.35">
      <c r="A135" t="s">
        <v>33</v>
      </c>
      <c r="B135">
        <v>2013</v>
      </c>
      <c r="C135" t="s">
        <v>31</v>
      </c>
      <c r="D135" s="29">
        <v>41275</v>
      </c>
      <c r="E135" t="s">
        <v>4</v>
      </c>
      <c r="F135">
        <v>109.1</v>
      </c>
      <c r="G135">
        <v>104</v>
      </c>
      <c r="H135">
        <v>0</v>
      </c>
      <c r="I135">
        <v>0</v>
      </c>
    </row>
    <row r="136" spans="1:9" x14ac:dyDescent="0.35">
      <c r="A136" t="s">
        <v>33</v>
      </c>
      <c r="B136">
        <v>2013</v>
      </c>
      <c r="C136" t="s">
        <v>31</v>
      </c>
      <c r="D136" s="29">
        <v>41275</v>
      </c>
      <c r="E136" t="s">
        <v>5</v>
      </c>
      <c r="F136">
        <v>113</v>
      </c>
      <c r="G136">
        <v>104</v>
      </c>
      <c r="H136">
        <v>0</v>
      </c>
      <c r="I136">
        <v>0</v>
      </c>
    </row>
    <row r="137" spans="1:9" x14ac:dyDescent="0.35">
      <c r="A137" t="s">
        <v>33</v>
      </c>
      <c r="B137">
        <v>2013</v>
      </c>
      <c r="C137" t="s">
        <v>31</v>
      </c>
      <c r="D137" s="29">
        <v>41275</v>
      </c>
      <c r="E137" t="s">
        <v>6</v>
      </c>
      <c r="F137">
        <v>103.6</v>
      </c>
      <c r="G137">
        <v>104</v>
      </c>
      <c r="H137">
        <v>0</v>
      </c>
      <c r="I137">
        <v>0</v>
      </c>
    </row>
    <row r="138" spans="1:9" x14ac:dyDescent="0.35">
      <c r="A138" t="s">
        <v>33</v>
      </c>
      <c r="B138">
        <v>2013</v>
      </c>
      <c r="C138" t="s">
        <v>31</v>
      </c>
      <c r="D138" s="29">
        <v>41275</v>
      </c>
      <c r="E138" t="s">
        <v>7</v>
      </c>
      <c r="F138">
        <v>103.4</v>
      </c>
      <c r="G138">
        <v>104</v>
      </c>
      <c r="H138">
        <v>0</v>
      </c>
      <c r="I138">
        <v>0</v>
      </c>
    </row>
    <row r="139" spans="1:9" x14ac:dyDescent="0.35">
      <c r="A139" t="s">
        <v>33</v>
      </c>
      <c r="B139">
        <v>2013</v>
      </c>
      <c r="C139" t="s">
        <v>31</v>
      </c>
      <c r="D139" s="29">
        <v>41275</v>
      </c>
      <c r="E139" t="s">
        <v>8</v>
      </c>
      <c r="F139">
        <v>102.3</v>
      </c>
      <c r="G139">
        <v>104</v>
      </c>
      <c r="H139">
        <v>0</v>
      </c>
      <c r="I139">
        <v>0</v>
      </c>
    </row>
    <row r="140" spans="1:9" x14ac:dyDescent="0.35">
      <c r="A140" t="s">
        <v>33</v>
      </c>
      <c r="B140">
        <v>2013</v>
      </c>
      <c r="C140" t="s">
        <v>31</v>
      </c>
      <c r="D140" s="29">
        <v>41275</v>
      </c>
      <c r="E140" t="s">
        <v>9</v>
      </c>
      <c r="F140">
        <v>102.9</v>
      </c>
      <c r="G140">
        <v>104</v>
      </c>
      <c r="H140">
        <v>0</v>
      </c>
      <c r="I140">
        <v>0</v>
      </c>
    </row>
    <row r="141" spans="1:9" x14ac:dyDescent="0.35">
      <c r="A141" t="s">
        <v>33</v>
      </c>
      <c r="B141">
        <v>2013</v>
      </c>
      <c r="C141" t="s">
        <v>31</v>
      </c>
      <c r="D141" s="29">
        <v>41275</v>
      </c>
      <c r="E141" t="s">
        <v>10</v>
      </c>
      <c r="F141">
        <v>105.8</v>
      </c>
      <c r="G141">
        <v>104</v>
      </c>
      <c r="H141">
        <v>0</v>
      </c>
      <c r="I141">
        <v>0</v>
      </c>
    </row>
    <row r="142" spans="1:9" x14ac:dyDescent="0.35">
      <c r="A142" t="s">
        <v>33</v>
      </c>
      <c r="B142">
        <v>2013</v>
      </c>
      <c r="C142" t="s">
        <v>31</v>
      </c>
      <c r="D142" s="29">
        <v>41275</v>
      </c>
      <c r="E142" t="s">
        <v>11</v>
      </c>
      <c r="F142">
        <v>105.1</v>
      </c>
      <c r="G142">
        <v>104</v>
      </c>
      <c r="H142">
        <v>0</v>
      </c>
      <c r="I142">
        <v>0</v>
      </c>
    </row>
    <row r="143" spans="1:9" x14ac:dyDescent="0.35">
      <c r="A143" t="s">
        <v>33</v>
      </c>
      <c r="B143">
        <v>2013</v>
      </c>
      <c r="C143" t="s">
        <v>31</v>
      </c>
      <c r="D143" s="29">
        <v>41275</v>
      </c>
      <c r="E143" t="s">
        <v>12</v>
      </c>
      <c r="F143">
        <v>101.8</v>
      </c>
      <c r="G143">
        <v>104</v>
      </c>
      <c r="H143">
        <v>0</v>
      </c>
      <c r="I143">
        <v>0</v>
      </c>
    </row>
    <row r="144" spans="1:9" x14ac:dyDescent="0.35">
      <c r="A144" t="s">
        <v>33</v>
      </c>
      <c r="B144">
        <v>2013</v>
      </c>
      <c r="C144" t="s">
        <v>31</v>
      </c>
      <c r="D144" s="29">
        <v>41275</v>
      </c>
      <c r="E144" t="s">
        <v>14</v>
      </c>
      <c r="F144">
        <v>107.9</v>
      </c>
      <c r="G144">
        <v>104</v>
      </c>
      <c r="H144">
        <v>0</v>
      </c>
      <c r="I144">
        <v>0</v>
      </c>
    </row>
    <row r="145" spans="1:9" x14ac:dyDescent="0.35">
      <c r="A145" t="s">
        <v>33</v>
      </c>
      <c r="B145">
        <v>2013</v>
      </c>
      <c r="C145" t="s">
        <v>31</v>
      </c>
      <c r="D145" s="29">
        <v>41275</v>
      </c>
      <c r="E145" t="s">
        <v>15</v>
      </c>
      <c r="F145">
        <v>105.9</v>
      </c>
      <c r="G145">
        <v>104</v>
      </c>
      <c r="H145">
        <v>0</v>
      </c>
      <c r="I145">
        <v>0</v>
      </c>
    </row>
    <row r="146" spans="1:9" x14ac:dyDescent="0.35">
      <c r="A146" t="s">
        <v>33</v>
      </c>
      <c r="B146">
        <v>2013</v>
      </c>
      <c r="C146" t="s">
        <v>35</v>
      </c>
      <c r="D146" s="29">
        <v>41306</v>
      </c>
      <c r="E146" t="s">
        <v>3</v>
      </c>
      <c r="F146">
        <v>112.9</v>
      </c>
      <c r="G146">
        <v>104.7</v>
      </c>
      <c r="H146">
        <v>0</v>
      </c>
      <c r="I146">
        <v>0</v>
      </c>
    </row>
    <row r="147" spans="1:9" x14ac:dyDescent="0.35">
      <c r="A147" t="s">
        <v>33</v>
      </c>
      <c r="B147">
        <v>2013</v>
      </c>
      <c r="C147" t="s">
        <v>35</v>
      </c>
      <c r="D147" s="29">
        <v>41306</v>
      </c>
      <c r="E147" t="s">
        <v>4</v>
      </c>
      <c r="F147">
        <v>112.9</v>
      </c>
      <c r="G147">
        <v>104.7</v>
      </c>
      <c r="H147">
        <v>0</v>
      </c>
      <c r="I147">
        <v>0</v>
      </c>
    </row>
    <row r="148" spans="1:9" x14ac:dyDescent="0.35">
      <c r="A148" t="s">
        <v>33</v>
      </c>
      <c r="B148">
        <v>2013</v>
      </c>
      <c r="C148" t="s">
        <v>35</v>
      </c>
      <c r="D148" s="29">
        <v>41306</v>
      </c>
      <c r="E148" t="s">
        <v>5</v>
      </c>
      <c r="F148">
        <v>116.9</v>
      </c>
      <c r="G148">
        <v>104.7</v>
      </c>
      <c r="H148">
        <v>0</v>
      </c>
      <c r="I148">
        <v>0</v>
      </c>
    </row>
    <row r="149" spans="1:9" x14ac:dyDescent="0.35">
      <c r="A149" t="s">
        <v>33</v>
      </c>
      <c r="B149">
        <v>2013</v>
      </c>
      <c r="C149" t="s">
        <v>35</v>
      </c>
      <c r="D149" s="29">
        <v>41306</v>
      </c>
      <c r="E149" t="s">
        <v>6</v>
      </c>
      <c r="F149">
        <v>104</v>
      </c>
      <c r="G149">
        <v>104.7</v>
      </c>
      <c r="H149">
        <v>0</v>
      </c>
      <c r="I149">
        <v>0</v>
      </c>
    </row>
    <row r="150" spans="1:9" x14ac:dyDescent="0.35">
      <c r="A150" t="s">
        <v>33</v>
      </c>
      <c r="B150">
        <v>2013</v>
      </c>
      <c r="C150" t="s">
        <v>35</v>
      </c>
      <c r="D150" s="29">
        <v>41306</v>
      </c>
      <c r="E150" t="s">
        <v>7</v>
      </c>
      <c r="F150">
        <v>103.5</v>
      </c>
      <c r="G150">
        <v>104.7</v>
      </c>
      <c r="H150">
        <v>0</v>
      </c>
      <c r="I150">
        <v>0</v>
      </c>
    </row>
    <row r="151" spans="1:9" x14ac:dyDescent="0.35">
      <c r="A151" t="s">
        <v>33</v>
      </c>
      <c r="B151">
        <v>2013</v>
      </c>
      <c r="C151" t="s">
        <v>35</v>
      </c>
      <c r="D151" s="29">
        <v>41306</v>
      </c>
      <c r="E151" t="s">
        <v>8</v>
      </c>
      <c r="F151">
        <v>103.1</v>
      </c>
      <c r="G151">
        <v>104.7</v>
      </c>
      <c r="H151">
        <v>0</v>
      </c>
      <c r="I151">
        <v>0</v>
      </c>
    </row>
    <row r="152" spans="1:9" x14ac:dyDescent="0.35">
      <c r="A152" t="s">
        <v>33</v>
      </c>
      <c r="B152">
        <v>2013</v>
      </c>
      <c r="C152" t="s">
        <v>35</v>
      </c>
      <c r="D152" s="29">
        <v>41306</v>
      </c>
      <c r="E152" t="s">
        <v>9</v>
      </c>
      <c r="F152">
        <v>104.9</v>
      </c>
      <c r="G152">
        <v>104.7</v>
      </c>
      <c r="H152">
        <v>0</v>
      </c>
      <c r="I152">
        <v>0</v>
      </c>
    </row>
    <row r="153" spans="1:9" x14ac:dyDescent="0.35">
      <c r="A153" t="s">
        <v>33</v>
      </c>
      <c r="B153">
        <v>2013</v>
      </c>
      <c r="C153" t="s">
        <v>35</v>
      </c>
      <c r="D153" s="29">
        <v>41306</v>
      </c>
      <c r="E153" t="s">
        <v>10</v>
      </c>
      <c r="F153">
        <v>104.1</v>
      </c>
      <c r="G153">
        <v>104.7</v>
      </c>
      <c r="H153">
        <v>0</v>
      </c>
      <c r="I153">
        <v>0</v>
      </c>
    </row>
    <row r="154" spans="1:9" x14ac:dyDescent="0.35">
      <c r="A154" t="s">
        <v>33</v>
      </c>
      <c r="B154">
        <v>2013</v>
      </c>
      <c r="C154" t="s">
        <v>35</v>
      </c>
      <c r="D154" s="29">
        <v>41306</v>
      </c>
      <c r="E154" t="s">
        <v>11</v>
      </c>
      <c r="F154">
        <v>103.8</v>
      </c>
      <c r="G154">
        <v>104.7</v>
      </c>
      <c r="H154">
        <v>0</v>
      </c>
      <c r="I154">
        <v>0</v>
      </c>
    </row>
    <row r="155" spans="1:9" x14ac:dyDescent="0.35">
      <c r="A155" t="s">
        <v>33</v>
      </c>
      <c r="B155">
        <v>2013</v>
      </c>
      <c r="C155" t="s">
        <v>35</v>
      </c>
      <c r="D155" s="29">
        <v>41306</v>
      </c>
      <c r="E155" t="s">
        <v>12</v>
      </c>
      <c r="F155">
        <v>102.3</v>
      </c>
      <c r="G155">
        <v>104.7</v>
      </c>
      <c r="H155">
        <v>0</v>
      </c>
      <c r="I155">
        <v>0</v>
      </c>
    </row>
    <row r="156" spans="1:9" x14ac:dyDescent="0.35">
      <c r="A156" t="s">
        <v>33</v>
      </c>
      <c r="B156">
        <v>2013</v>
      </c>
      <c r="C156" t="s">
        <v>35</v>
      </c>
      <c r="D156" s="29">
        <v>41306</v>
      </c>
      <c r="E156" t="s">
        <v>14</v>
      </c>
      <c r="F156">
        <v>109</v>
      </c>
      <c r="G156">
        <v>104.7</v>
      </c>
      <c r="H156">
        <v>0</v>
      </c>
      <c r="I156">
        <v>0</v>
      </c>
    </row>
    <row r="157" spans="1:9" x14ac:dyDescent="0.35">
      <c r="A157" t="s">
        <v>33</v>
      </c>
      <c r="B157">
        <v>2013</v>
      </c>
      <c r="C157" t="s">
        <v>35</v>
      </c>
      <c r="D157" s="29">
        <v>41306</v>
      </c>
      <c r="E157" t="s">
        <v>15</v>
      </c>
      <c r="F157">
        <v>107.2</v>
      </c>
      <c r="G157">
        <v>104.7</v>
      </c>
      <c r="H157">
        <v>0</v>
      </c>
      <c r="I157">
        <v>0</v>
      </c>
    </row>
    <row r="158" spans="1:9" x14ac:dyDescent="0.35">
      <c r="A158" t="s">
        <v>33</v>
      </c>
      <c r="B158">
        <v>2013</v>
      </c>
      <c r="C158" t="s">
        <v>36</v>
      </c>
      <c r="D158" s="29">
        <v>41334</v>
      </c>
      <c r="E158" t="s">
        <v>3</v>
      </c>
      <c r="F158">
        <v>113.9</v>
      </c>
      <c r="G158">
        <v>105</v>
      </c>
      <c r="H158">
        <v>0</v>
      </c>
      <c r="I158">
        <v>0</v>
      </c>
    </row>
    <row r="159" spans="1:9" x14ac:dyDescent="0.35">
      <c r="A159" t="s">
        <v>33</v>
      </c>
      <c r="B159">
        <v>2013</v>
      </c>
      <c r="C159" t="s">
        <v>36</v>
      </c>
      <c r="D159" s="29">
        <v>41334</v>
      </c>
      <c r="E159" t="s">
        <v>4</v>
      </c>
      <c r="F159">
        <v>111.4</v>
      </c>
      <c r="G159">
        <v>105</v>
      </c>
      <c r="H159">
        <v>0</v>
      </c>
      <c r="I159">
        <v>0</v>
      </c>
    </row>
    <row r="160" spans="1:9" x14ac:dyDescent="0.35">
      <c r="A160" t="s">
        <v>33</v>
      </c>
      <c r="B160">
        <v>2013</v>
      </c>
      <c r="C160" t="s">
        <v>36</v>
      </c>
      <c r="D160" s="29">
        <v>41334</v>
      </c>
      <c r="E160" t="s">
        <v>5</v>
      </c>
      <c r="F160">
        <v>113.2</v>
      </c>
      <c r="G160">
        <v>105</v>
      </c>
      <c r="H160">
        <v>0</v>
      </c>
      <c r="I160">
        <v>0</v>
      </c>
    </row>
    <row r="161" spans="1:9" x14ac:dyDescent="0.35">
      <c r="A161" t="s">
        <v>33</v>
      </c>
      <c r="B161">
        <v>2013</v>
      </c>
      <c r="C161" t="s">
        <v>36</v>
      </c>
      <c r="D161" s="29">
        <v>41334</v>
      </c>
      <c r="E161" t="s">
        <v>6</v>
      </c>
      <c r="F161">
        <v>104.3</v>
      </c>
      <c r="G161">
        <v>105</v>
      </c>
      <c r="H161">
        <v>0</v>
      </c>
      <c r="I161">
        <v>0</v>
      </c>
    </row>
    <row r="162" spans="1:9" x14ac:dyDescent="0.35">
      <c r="A162" t="s">
        <v>33</v>
      </c>
      <c r="B162">
        <v>2013</v>
      </c>
      <c r="C162" t="s">
        <v>36</v>
      </c>
      <c r="D162" s="29">
        <v>41334</v>
      </c>
      <c r="E162" t="s">
        <v>7</v>
      </c>
      <c r="F162">
        <v>102.7</v>
      </c>
      <c r="G162">
        <v>105</v>
      </c>
      <c r="H162">
        <v>0</v>
      </c>
      <c r="I162">
        <v>0</v>
      </c>
    </row>
    <row r="163" spans="1:9" x14ac:dyDescent="0.35">
      <c r="A163" t="s">
        <v>33</v>
      </c>
      <c r="B163">
        <v>2013</v>
      </c>
      <c r="C163" t="s">
        <v>36</v>
      </c>
      <c r="D163" s="29">
        <v>41334</v>
      </c>
      <c r="E163" t="s">
        <v>8</v>
      </c>
      <c r="F163">
        <v>104.9</v>
      </c>
      <c r="G163">
        <v>105</v>
      </c>
      <c r="H163">
        <v>0</v>
      </c>
      <c r="I163">
        <v>0</v>
      </c>
    </row>
    <row r="164" spans="1:9" x14ac:dyDescent="0.35">
      <c r="A164" t="s">
        <v>33</v>
      </c>
      <c r="B164">
        <v>2013</v>
      </c>
      <c r="C164" t="s">
        <v>36</v>
      </c>
      <c r="D164" s="29">
        <v>41334</v>
      </c>
      <c r="E164" t="s">
        <v>9</v>
      </c>
      <c r="F164">
        <v>103.8</v>
      </c>
      <c r="G164">
        <v>105</v>
      </c>
      <c r="H164">
        <v>0</v>
      </c>
      <c r="I164">
        <v>0</v>
      </c>
    </row>
    <row r="165" spans="1:9" x14ac:dyDescent="0.35">
      <c r="A165" t="s">
        <v>33</v>
      </c>
      <c r="B165">
        <v>2013</v>
      </c>
      <c r="C165" t="s">
        <v>36</v>
      </c>
      <c r="D165" s="29">
        <v>41334</v>
      </c>
      <c r="E165" t="s">
        <v>10</v>
      </c>
      <c r="F165">
        <v>103.5</v>
      </c>
      <c r="G165">
        <v>105</v>
      </c>
      <c r="H165">
        <v>0</v>
      </c>
      <c r="I165">
        <v>0</v>
      </c>
    </row>
    <row r="166" spans="1:9" x14ac:dyDescent="0.35">
      <c r="A166" t="s">
        <v>33</v>
      </c>
      <c r="B166">
        <v>2013</v>
      </c>
      <c r="C166" t="s">
        <v>36</v>
      </c>
      <c r="D166" s="29">
        <v>41334</v>
      </c>
      <c r="E166" t="s">
        <v>11</v>
      </c>
      <c r="F166">
        <v>102.6</v>
      </c>
      <c r="G166">
        <v>105</v>
      </c>
      <c r="H166">
        <v>0</v>
      </c>
      <c r="I166">
        <v>0</v>
      </c>
    </row>
    <row r="167" spans="1:9" x14ac:dyDescent="0.35">
      <c r="A167" t="s">
        <v>33</v>
      </c>
      <c r="B167">
        <v>2013</v>
      </c>
      <c r="C167" t="s">
        <v>36</v>
      </c>
      <c r="D167" s="29">
        <v>41334</v>
      </c>
      <c r="E167" t="s">
        <v>12</v>
      </c>
      <c r="F167">
        <v>102.4</v>
      </c>
      <c r="G167">
        <v>105</v>
      </c>
      <c r="H167">
        <v>0</v>
      </c>
      <c r="I167">
        <v>0</v>
      </c>
    </row>
    <row r="168" spans="1:9" x14ac:dyDescent="0.35">
      <c r="A168" t="s">
        <v>33</v>
      </c>
      <c r="B168">
        <v>2013</v>
      </c>
      <c r="C168" t="s">
        <v>36</v>
      </c>
      <c r="D168" s="29">
        <v>41334</v>
      </c>
      <c r="E168" t="s">
        <v>14</v>
      </c>
      <c r="F168">
        <v>109.8</v>
      </c>
      <c r="G168">
        <v>105</v>
      </c>
      <c r="H168">
        <v>0</v>
      </c>
      <c r="I168">
        <v>0</v>
      </c>
    </row>
    <row r="169" spans="1:9" x14ac:dyDescent="0.35">
      <c r="A169" t="s">
        <v>33</v>
      </c>
      <c r="B169">
        <v>2013</v>
      </c>
      <c r="C169" t="s">
        <v>36</v>
      </c>
      <c r="D169" s="29">
        <v>41334</v>
      </c>
      <c r="E169" t="s">
        <v>15</v>
      </c>
      <c r="F169">
        <v>107.3</v>
      </c>
      <c r="G169">
        <v>105</v>
      </c>
      <c r="H169">
        <v>0</v>
      </c>
      <c r="I169">
        <v>0</v>
      </c>
    </row>
    <row r="170" spans="1:9" x14ac:dyDescent="0.35">
      <c r="A170" t="s">
        <v>33</v>
      </c>
      <c r="B170">
        <v>2013</v>
      </c>
      <c r="C170" t="s">
        <v>37</v>
      </c>
      <c r="D170" s="29">
        <v>41365</v>
      </c>
      <c r="E170" t="s">
        <v>3</v>
      </c>
      <c r="F170">
        <v>114.6</v>
      </c>
      <c r="G170">
        <v>105.7</v>
      </c>
      <c r="H170">
        <v>0</v>
      </c>
      <c r="I170">
        <v>0</v>
      </c>
    </row>
    <row r="171" spans="1:9" x14ac:dyDescent="0.35">
      <c r="A171" t="s">
        <v>33</v>
      </c>
      <c r="B171">
        <v>2013</v>
      </c>
      <c r="C171" t="s">
        <v>37</v>
      </c>
      <c r="D171" s="29">
        <v>41365</v>
      </c>
      <c r="E171" t="s">
        <v>4</v>
      </c>
      <c r="F171">
        <v>113.4</v>
      </c>
      <c r="G171">
        <v>105.7</v>
      </c>
      <c r="H171">
        <v>0</v>
      </c>
      <c r="I171">
        <v>0</v>
      </c>
    </row>
    <row r="172" spans="1:9" x14ac:dyDescent="0.35">
      <c r="A172" t="s">
        <v>33</v>
      </c>
      <c r="B172">
        <v>2013</v>
      </c>
      <c r="C172" t="s">
        <v>37</v>
      </c>
      <c r="D172" s="29">
        <v>41365</v>
      </c>
      <c r="E172" t="s">
        <v>5</v>
      </c>
      <c r="F172">
        <v>106</v>
      </c>
      <c r="G172">
        <v>105.7</v>
      </c>
      <c r="H172">
        <v>0</v>
      </c>
      <c r="I172">
        <v>0</v>
      </c>
    </row>
    <row r="173" spans="1:9" x14ac:dyDescent="0.35">
      <c r="A173" t="s">
        <v>33</v>
      </c>
      <c r="B173">
        <v>2013</v>
      </c>
      <c r="C173" t="s">
        <v>37</v>
      </c>
      <c r="D173" s="29">
        <v>41365</v>
      </c>
      <c r="E173" t="s">
        <v>6</v>
      </c>
      <c r="F173">
        <v>104.7</v>
      </c>
      <c r="G173">
        <v>105.7</v>
      </c>
      <c r="H173">
        <v>0</v>
      </c>
      <c r="I173">
        <v>0</v>
      </c>
    </row>
    <row r="174" spans="1:9" x14ac:dyDescent="0.35">
      <c r="A174" t="s">
        <v>33</v>
      </c>
      <c r="B174">
        <v>2013</v>
      </c>
      <c r="C174" t="s">
        <v>37</v>
      </c>
      <c r="D174" s="29">
        <v>41365</v>
      </c>
      <c r="E174" t="s">
        <v>7</v>
      </c>
      <c r="F174">
        <v>102.1</v>
      </c>
      <c r="G174">
        <v>105.7</v>
      </c>
      <c r="H174">
        <v>0</v>
      </c>
      <c r="I174">
        <v>0</v>
      </c>
    </row>
    <row r="175" spans="1:9" x14ac:dyDescent="0.35">
      <c r="A175" t="s">
        <v>33</v>
      </c>
      <c r="B175">
        <v>2013</v>
      </c>
      <c r="C175" t="s">
        <v>37</v>
      </c>
      <c r="D175" s="29">
        <v>41365</v>
      </c>
      <c r="E175" t="s">
        <v>8</v>
      </c>
      <c r="F175">
        <v>109.5</v>
      </c>
      <c r="G175">
        <v>105.7</v>
      </c>
      <c r="H175">
        <v>0</v>
      </c>
      <c r="I175">
        <v>0</v>
      </c>
    </row>
    <row r="176" spans="1:9" x14ac:dyDescent="0.35">
      <c r="A176" t="s">
        <v>33</v>
      </c>
      <c r="B176">
        <v>2013</v>
      </c>
      <c r="C176" t="s">
        <v>37</v>
      </c>
      <c r="D176" s="29">
        <v>41365</v>
      </c>
      <c r="E176" t="s">
        <v>9</v>
      </c>
      <c r="F176">
        <v>109.7</v>
      </c>
      <c r="G176">
        <v>105.7</v>
      </c>
      <c r="H176">
        <v>0</v>
      </c>
      <c r="I176">
        <v>0</v>
      </c>
    </row>
    <row r="177" spans="1:9" x14ac:dyDescent="0.35">
      <c r="A177" t="s">
        <v>33</v>
      </c>
      <c r="B177">
        <v>2013</v>
      </c>
      <c r="C177" t="s">
        <v>37</v>
      </c>
      <c r="D177" s="29">
        <v>41365</v>
      </c>
      <c r="E177" t="s">
        <v>10</v>
      </c>
      <c r="F177">
        <v>104.6</v>
      </c>
      <c r="G177">
        <v>105.7</v>
      </c>
      <c r="H177">
        <v>0</v>
      </c>
      <c r="I177">
        <v>0</v>
      </c>
    </row>
    <row r="178" spans="1:9" x14ac:dyDescent="0.35">
      <c r="A178" t="s">
        <v>33</v>
      </c>
      <c r="B178">
        <v>2013</v>
      </c>
      <c r="C178" t="s">
        <v>37</v>
      </c>
      <c r="D178" s="29">
        <v>41365</v>
      </c>
      <c r="E178" t="s">
        <v>11</v>
      </c>
      <c r="F178">
        <v>102</v>
      </c>
      <c r="G178">
        <v>105.7</v>
      </c>
      <c r="H178">
        <v>0</v>
      </c>
      <c r="I178">
        <v>0</v>
      </c>
    </row>
    <row r="179" spans="1:9" x14ac:dyDescent="0.35">
      <c r="A179" t="s">
        <v>33</v>
      </c>
      <c r="B179">
        <v>2013</v>
      </c>
      <c r="C179" t="s">
        <v>37</v>
      </c>
      <c r="D179" s="29">
        <v>41365</v>
      </c>
      <c r="E179" t="s">
        <v>12</v>
      </c>
      <c r="F179">
        <v>103.5</v>
      </c>
      <c r="G179">
        <v>105.7</v>
      </c>
      <c r="H179">
        <v>0</v>
      </c>
      <c r="I179">
        <v>0</v>
      </c>
    </row>
    <row r="180" spans="1:9" x14ac:dyDescent="0.35">
      <c r="A180" t="s">
        <v>33</v>
      </c>
      <c r="B180">
        <v>2013</v>
      </c>
      <c r="C180" t="s">
        <v>37</v>
      </c>
      <c r="D180" s="29">
        <v>41365</v>
      </c>
      <c r="E180" t="s">
        <v>14</v>
      </c>
      <c r="F180">
        <v>110.6</v>
      </c>
      <c r="G180">
        <v>105.7</v>
      </c>
      <c r="H180">
        <v>0</v>
      </c>
      <c r="I180">
        <v>0</v>
      </c>
    </row>
    <row r="181" spans="1:9" x14ac:dyDescent="0.35">
      <c r="A181" t="s">
        <v>33</v>
      </c>
      <c r="B181">
        <v>2013</v>
      </c>
      <c r="C181" t="s">
        <v>37</v>
      </c>
      <c r="D181" s="29">
        <v>41365</v>
      </c>
      <c r="E181" t="s">
        <v>15</v>
      </c>
      <c r="F181">
        <v>108.8</v>
      </c>
      <c r="G181">
        <v>105.7</v>
      </c>
      <c r="H181">
        <v>0</v>
      </c>
      <c r="I181">
        <v>0</v>
      </c>
    </row>
    <row r="182" spans="1:9" x14ac:dyDescent="0.35">
      <c r="A182" t="s">
        <v>33</v>
      </c>
      <c r="B182">
        <v>2013</v>
      </c>
      <c r="C182" t="s">
        <v>38</v>
      </c>
      <c r="D182" s="29">
        <v>41395</v>
      </c>
      <c r="E182" t="s">
        <v>3</v>
      </c>
      <c r="F182">
        <v>115.4</v>
      </c>
      <c r="G182">
        <v>106.6</v>
      </c>
      <c r="H182">
        <v>0</v>
      </c>
      <c r="I182">
        <v>0</v>
      </c>
    </row>
    <row r="183" spans="1:9" x14ac:dyDescent="0.35">
      <c r="A183" t="s">
        <v>33</v>
      </c>
      <c r="B183">
        <v>2013</v>
      </c>
      <c r="C183" t="s">
        <v>38</v>
      </c>
      <c r="D183" s="29">
        <v>41395</v>
      </c>
      <c r="E183" t="s">
        <v>4</v>
      </c>
      <c r="F183">
        <v>114.2</v>
      </c>
      <c r="G183">
        <v>106.6</v>
      </c>
      <c r="H183">
        <v>0</v>
      </c>
      <c r="I183">
        <v>0</v>
      </c>
    </row>
    <row r="184" spans="1:9" x14ac:dyDescent="0.35">
      <c r="A184" t="s">
        <v>33</v>
      </c>
      <c r="B184">
        <v>2013</v>
      </c>
      <c r="C184" t="s">
        <v>38</v>
      </c>
      <c r="D184" s="29">
        <v>41395</v>
      </c>
      <c r="E184" t="s">
        <v>5</v>
      </c>
      <c r="F184">
        <v>102.7</v>
      </c>
      <c r="G184">
        <v>106.6</v>
      </c>
      <c r="H184">
        <v>0</v>
      </c>
      <c r="I184">
        <v>0</v>
      </c>
    </row>
    <row r="185" spans="1:9" x14ac:dyDescent="0.35">
      <c r="A185" t="s">
        <v>33</v>
      </c>
      <c r="B185">
        <v>2013</v>
      </c>
      <c r="C185" t="s">
        <v>38</v>
      </c>
      <c r="D185" s="29">
        <v>41395</v>
      </c>
      <c r="E185" t="s">
        <v>6</v>
      </c>
      <c r="F185">
        <v>105.5</v>
      </c>
      <c r="G185">
        <v>106.6</v>
      </c>
      <c r="H185">
        <v>0</v>
      </c>
      <c r="I185">
        <v>0</v>
      </c>
    </row>
    <row r="186" spans="1:9" x14ac:dyDescent="0.35">
      <c r="A186" t="s">
        <v>33</v>
      </c>
      <c r="B186">
        <v>2013</v>
      </c>
      <c r="C186" t="s">
        <v>38</v>
      </c>
      <c r="D186" s="29">
        <v>41395</v>
      </c>
      <c r="E186" t="s">
        <v>7</v>
      </c>
      <c r="F186">
        <v>101.5</v>
      </c>
      <c r="G186">
        <v>106.6</v>
      </c>
      <c r="H186">
        <v>0</v>
      </c>
      <c r="I186">
        <v>0</v>
      </c>
    </row>
    <row r="187" spans="1:9" x14ac:dyDescent="0.35">
      <c r="A187" t="s">
        <v>33</v>
      </c>
      <c r="B187">
        <v>2013</v>
      </c>
      <c r="C187" t="s">
        <v>38</v>
      </c>
      <c r="D187" s="29">
        <v>41395</v>
      </c>
      <c r="E187" t="s">
        <v>8</v>
      </c>
      <c r="F187">
        <v>110.6</v>
      </c>
      <c r="G187">
        <v>106.6</v>
      </c>
      <c r="H187">
        <v>0</v>
      </c>
      <c r="I187">
        <v>0</v>
      </c>
    </row>
    <row r="188" spans="1:9" x14ac:dyDescent="0.35">
      <c r="A188" t="s">
        <v>33</v>
      </c>
      <c r="B188">
        <v>2013</v>
      </c>
      <c r="C188" t="s">
        <v>38</v>
      </c>
      <c r="D188" s="29">
        <v>41395</v>
      </c>
      <c r="E188" t="s">
        <v>9</v>
      </c>
      <c r="F188">
        <v>123.7</v>
      </c>
      <c r="G188">
        <v>106.6</v>
      </c>
      <c r="H188">
        <v>0</v>
      </c>
      <c r="I188">
        <v>0</v>
      </c>
    </row>
    <row r="189" spans="1:9" x14ac:dyDescent="0.35">
      <c r="A189" t="s">
        <v>33</v>
      </c>
      <c r="B189">
        <v>2013</v>
      </c>
      <c r="C189" t="s">
        <v>38</v>
      </c>
      <c r="D189" s="29">
        <v>41395</v>
      </c>
      <c r="E189" t="s">
        <v>10</v>
      </c>
      <c r="F189">
        <v>105.2</v>
      </c>
      <c r="G189">
        <v>106.6</v>
      </c>
      <c r="H189">
        <v>0</v>
      </c>
      <c r="I189">
        <v>0</v>
      </c>
    </row>
    <row r="190" spans="1:9" x14ac:dyDescent="0.35">
      <c r="A190" t="s">
        <v>33</v>
      </c>
      <c r="B190">
        <v>2013</v>
      </c>
      <c r="C190" t="s">
        <v>38</v>
      </c>
      <c r="D190" s="29">
        <v>41395</v>
      </c>
      <c r="E190" t="s">
        <v>11</v>
      </c>
      <c r="F190">
        <v>101.9</v>
      </c>
      <c r="G190">
        <v>106.6</v>
      </c>
      <c r="H190">
        <v>0</v>
      </c>
      <c r="I190">
        <v>0</v>
      </c>
    </row>
    <row r="191" spans="1:9" x14ac:dyDescent="0.35">
      <c r="A191" t="s">
        <v>33</v>
      </c>
      <c r="B191">
        <v>2013</v>
      </c>
      <c r="C191" t="s">
        <v>38</v>
      </c>
      <c r="D191" s="29">
        <v>41395</v>
      </c>
      <c r="E191" t="s">
        <v>12</v>
      </c>
      <c r="F191">
        <v>105</v>
      </c>
      <c r="G191">
        <v>106.6</v>
      </c>
      <c r="H191">
        <v>0</v>
      </c>
      <c r="I191">
        <v>0</v>
      </c>
    </row>
    <row r="192" spans="1:9" x14ac:dyDescent="0.35">
      <c r="A192" t="s">
        <v>33</v>
      </c>
      <c r="B192">
        <v>2013</v>
      </c>
      <c r="C192" t="s">
        <v>38</v>
      </c>
      <c r="D192" s="29">
        <v>41395</v>
      </c>
      <c r="E192" t="s">
        <v>14</v>
      </c>
      <c r="F192">
        <v>111.3</v>
      </c>
      <c r="G192">
        <v>106.6</v>
      </c>
      <c r="H192">
        <v>0</v>
      </c>
      <c r="I192">
        <v>0</v>
      </c>
    </row>
    <row r="193" spans="1:9" x14ac:dyDescent="0.35">
      <c r="A193" t="s">
        <v>33</v>
      </c>
      <c r="B193">
        <v>2013</v>
      </c>
      <c r="C193" t="s">
        <v>38</v>
      </c>
      <c r="D193" s="29">
        <v>41395</v>
      </c>
      <c r="E193" t="s">
        <v>15</v>
      </c>
      <c r="F193">
        <v>111.1</v>
      </c>
      <c r="G193">
        <v>106.6</v>
      </c>
      <c r="H193">
        <v>0</v>
      </c>
      <c r="I193">
        <v>0</v>
      </c>
    </row>
    <row r="194" spans="1:9" x14ac:dyDescent="0.35">
      <c r="A194" t="s">
        <v>33</v>
      </c>
      <c r="B194">
        <v>2013</v>
      </c>
      <c r="C194" t="s">
        <v>39</v>
      </c>
      <c r="D194" s="29">
        <v>41426</v>
      </c>
      <c r="E194" t="s">
        <v>3</v>
      </c>
      <c r="F194">
        <v>117</v>
      </c>
      <c r="G194">
        <v>109.7</v>
      </c>
      <c r="H194">
        <v>0</v>
      </c>
      <c r="I194">
        <v>0</v>
      </c>
    </row>
    <row r="195" spans="1:9" x14ac:dyDescent="0.35">
      <c r="A195" t="s">
        <v>33</v>
      </c>
      <c r="B195">
        <v>2013</v>
      </c>
      <c r="C195" t="s">
        <v>39</v>
      </c>
      <c r="D195" s="29">
        <v>41426</v>
      </c>
      <c r="E195" t="s">
        <v>4</v>
      </c>
      <c r="F195">
        <v>120.1</v>
      </c>
      <c r="G195">
        <v>109.7</v>
      </c>
      <c r="H195">
        <v>0</v>
      </c>
      <c r="I195">
        <v>0</v>
      </c>
    </row>
    <row r="196" spans="1:9" x14ac:dyDescent="0.35">
      <c r="A196" t="s">
        <v>33</v>
      </c>
      <c r="B196">
        <v>2013</v>
      </c>
      <c r="C196" t="s">
        <v>39</v>
      </c>
      <c r="D196" s="29">
        <v>41426</v>
      </c>
      <c r="E196" t="s">
        <v>5</v>
      </c>
      <c r="F196">
        <v>112.5</v>
      </c>
      <c r="G196">
        <v>109.7</v>
      </c>
      <c r="H196">
        <v>0</v>
      </c>
      <c r="I196">
        <v>0</v>
      </c>
    </row>
    <row r="197" spans="1:9" x14ac:dyDescent="0.35">
      <c r="A197" t="s">
        <v>33</v>
      </c>
      <c r="B197">
        <v>2013</v>
      </c>
      <c r="C197" t="s">
        <v>39</v>
      </c>
      <c r="D197" s="29">
        <v>41426</v>
      </c>
      <c r="E197" t="s">
        <v>6</v>
      </c>
      <c r="F197">
        <v>107.3</v>
      </c>
      <c r="G197">
        <v>109.7</v>
      </c>
      <c r="H197">
        <v>0</v>
      </c>
      <c r="I197">
        <v>0</v>
      </c>
    </row>
    <row r="198" spans="1:9" x14ac:dyDescent="0.35">
      <c r="A198" t="s">
        <v>33</v>
      </c>
      <c r="B198">
        <v>2013</v>
      </c>
      <c r="C198" t="s">
        <v>39</v>
      </c>
      <c r="D198" s="29">
        <v>41426</v>
      </c>
      <c r="E198" t="s">
        <v>7</v>
      </c>
      <c r="F198">
        <v>101.3</v>
      </c>
      <c r="G198">
        <v>109.7</v>
      </c>
      <c r="H198">
        <v>0</v>
      </c>
      <c r="I198">
        <v>0</v>
      </c>
    </row>
    <row r="199" spans="1:9" x14ac:dyDescent="0.35">
      <c r="A199" t="s">
        <v>33</v>
      </c>
      <c r="B199">
        <v>2013</v>
      </c>
      <c r="C199" t="s">
        <v>39</v>
      </c>
      <c r="D199" s="29">
        <v>41426</v>
      </c>
      <c r="E199" t="s">
        <v>8</v>
      </c>
      <c r="F199">
        <v>112.4</v>
      </c>
      <c r="G199">
        <v>109.7</v>
      </c>
      <c r="H199">
        <v>0</v>
      </c>
      <c r="I199">
        <v>0</v>
      </c>
    </row>
    <row r="200" spans="1:9" x14ac:dyDescent="0.35">
      <c r="A200" t="s">
        <v>33</v>
      </c>
      <c r="B200">
        <v>2013</v>
      </c>
      <c r="C200" t="s">
        <v>39</v>
      </c>
      <c r="D200" s="29">
        <v>41426</v>
      </c>
      <c r="E200" t="s">
        <v>9</v>
      </c>
      <c r="F200">
        <v>143.6</v>
      </c>
      <c r="G200">
        <v>109.7</v>
      </c>
      <c r="H200">
        <v>0</v>
      </c>
      <c r="I200">
        <v>0</v>
      </c>
    </row>
    <row r="201" spans="1:9" x14ac:dyDescent="0.35">
      <c r="A201" t="s">
        <v>33</v>
      </c>
      <c r="B201">
        <v>2013</v>
      </c>
      <c r="C201" t="s">
        <v>39</v>
      </c>
      <c r="D201" s="29">
        <v>41426</v>
      </c>
      <c r="E201" t="s">
        <v>10</v>
      </c>
      <c r="F201">
        <v>105.4</v>
      </c>
      <c r="G201">
        <v>109.7</v>
      </c>
      <c r="H201">
        <v>0</v>
      </c>
      <c r="I201">
        <v>0</v>
      </c>
    </row>
    <row r="202" spans="1:9" x14ac:dyDescent="0.35">
      <c r="A202" t="s">
        <v>33</v>
      </c>
      <c r="B202">
        <v>2013</v>
      </c>
      <c r="C202" t="s">
        <v>39</v>
      </c>
      <c r="D202" s="29">
        <v>41426</v>
      </c>
      <c r="E202" t="s">
        <v>11</v>
      </c>
      <c r="F202">
        <v>101.4</v>
      </c>
      <c r="G202">
        <v>109.7</v>
      </c>
      <c r="H202">
        <v>0</v>
      </c>
      <c r="I202">
        <v>0</v>
      </c>
    </row>
    <row r="203" spans="1:9" x14ac:dyDescent="0.35">
      <c r="A203" t="s">
        <v>33</v>
      </c>
      <c r="B203">
        <v>2013</v>
      </c>
      <c r="C203" t="s">
        <v>39</v>
      </c>
      <c r="D203" s="29">
        <v>41426</v>
      </c>
      <c r="E203" t="s">
        <v>12</v>
      </c>
      <c r="F203">
        <v>106.4</v>
      </c>
      <c r="G203">
        <v>109.7</v>
      </c>
      <c r="H203">
        <v>0</v>
      </c>
      <c r="I203">
        <v>0</v>
      </c>
    </row>
    <row r="204" spans="1:9" x14ac:dyDescent="0.35">
      <c r="A204" t="s">
        <v>33</v>
      </c>
      <c r="B204">
        <v>2013</v>
      </c>
      <c r="C204" t="s">
        <v>39</v>
      </c>
      <c r="D204" s="29">
        <v>41426</v>
      </c>
      <c r="E204" t="s">
        <v>14</v>
      </c>
      <c r="F204">
        <v>112.2</v>
      </c>
      <c r="G204">
        <v>109.7</v>
      </c>
      <c r="H204">
        <v>0</v>
      </c>
      <c r="I204">
        <v>0</v>
      </c>
    </row>
    <row r="205" spans="1:9" x14ac:dyDescent="0.35">
      <c r="A205" t="s">
        <v>33</v>
      </c>
      <c r="B205">
        <v>2013</v>
      </c>
      <c r="C205" t="s">
        <v>39</v>
      </c>
      <c r="D205" s="29">
        <v>41426</v>
      </c>
      <c r="E205" t="s">
        <v>15</v>
      </c>
      <c r="F205">
        <v>115</v>
      </c>
      <c r="G205">
        <v>109.7</v>
      </c>
      <c r="H205">
        <v>0</v>
      </c>
      <c r="I205">
        <v>0</v>
      </c>
    </row>
    <row r="206" spans="1:9" x14ac:dyDescent="0.35">
      <c r="A206" t="s">
        <v>33</v>
      </c>
      <c r="B206">
        <v>2013</v>
      </c>
      <c r="C206" t="s">
        <v>40</v>
      </c>
      <c r="D206" s="29">
        <v>41456</v>
      </c>
      <c r="E206" t="s">
        <v>3</v>
      </c>
      <c r="F206">
        <v>117.8</v>
      </c>
      <c r="G206">
        <v>111.4</v>
      </c>
      <c r="H206">
        <v>0</v>
      </c>
      <c r="I206">
        <v>0</v>
      </c>
    </row>
    <row r="207" spans="1:9" x14ac:dyDescent="0.35">
      <c r="A207" t="s">
        <v>33</v>
      </c>
      <c r="B207">
        <v>2013</v>
      </c>
      <c r="C207" t="s">
        <v>40</v>
      </c>
      <c r="D207" s="29">
        <v>41456</v>
      </c>
      <c r="E207" t="s">
        <v>4</v>
      </c>
      <c r="F207">
        <v>119.2</v>
      </c>
      <c r="G207">
        <v>111.4</v>
      </c>
      <c r="H207">
        <v>0</v>
      </c>
      <c r="I207">
        <v>0</v>
      </c>
    </row>
    <row r="208" spans="1:9" x14ac:dyDescent="0.35">
      <c r="A208" t="s">
        <v>33</v>
      </c>
      <c r="B208">
        <v>2013</v>
      </c>
      <c r="C208" t="s">
        <v>40</v>
      </c>
      <c r="D208" s="29">
        <v>41456</v>
      </c>
      <c r="E208" t="s">
        <v>5</v>
      </c>
      <c r="F208">
        <v>114</v>
      </c>
      <c r="G208">
        <v>111.4</v>
      </c>
      <c r="H208">
        <v>0</v>
      </c>
      <c r="I208">
        <v>0</v>
      </c>
    </row>
    <row r="209" spans="1:9" x14ac:dyDescent="0.35">
      <c r="A209" t="s">
        <v>33</v>
      </c>
      <c r="B209">
        <v>2013</v>
      </c>
      <c r="C209" t="s">
        <v>40</v>
      </c>
      <c r="D209" s="29">
        <v>41456</v>
      </c>
      <c r="E209" t="s">
        <v>6</v>
      </c>
      <c r="F209">
        <v>108.3</v>
      </c>
      <c r="G209">
        <v>111.4</v>
      </c>
      <c r="H209">
        <v>0</v>
      </c>
      <c r="I209">
        <v>0</v>
      </c>
    </row>
    <row r="210" spans="1:9" x14ac:dyDescent="0.35">
      <c r="A210" t="s">
        <v>33</v>
      </c>
      <c r="B210">
        <v>2013</v>
      </c>
      <c r="C210" t="s">
        <v>40</v>
      </c>
      <c r="D210" s="29">
        <v>41456</v>
      </c>
      <c r="E210" t="s">
        <v>7</v>
      </c>
      <c r="F210">
        <v>101.1</v>
      </c>
      <c r="G210">
        <v>111.4</v>
      </c>
      <c r="H210">
        <v>0</v>
      </c>
      <c r="I210">
        <v>0</v>
      </c>
    </row>
    <row r="211" spans="1:9" x14ac:dyDescent="0.35">
      <c r="A211" t="s">
        <v>33</v>
      </c>
      <c r="B211">
        <v>2013</v>
      </c>
      <c r="C211" t="s">
        <v>40</v>
      </c>
      <c r="D211" s="29">
        <v>41456</v>
      </c>
      <c r="E211" t="s">
        <v>8</v>
      </c>
      <c r="F211">
        <v>113.2</v>
      </c>
      <c r="G211">
        <v>111.4</v>
      </c>
      <c r="H211">
        <v>0</v>
      </c>
      <c r="I211">
        <v>0</v>
      </c>
    </row>
    <row r="212" spans="1:9" x14ac:dyDescent="0.35">
      <c r="A212" t="s">
        <v>33</v>
      </c>
      <c r="B212">
        <v>2013</v>
      </c>
      <c r="C212" t="s">
        <v>40</v>
      </c>
      <c r="D212" s="29">
        <v>41456</v>
      </c>
      <c r="E212" t="s">
        <v>9</v>
      </c>
      <c r="F212">
        <v>160.9</v>
      </c>
      <c r="G212">
        <v>111.4</v>
      </c>
      <c r="H212">
        <v>0</v>
      </c>
      <c r="I212">
        <v>0</v>
      </c>
    </row>
    <row r="213" spans="1:9" x14ac:dyDescent="0.35">
      <c r="A213" t="s">
        <v>33</v>
      </c>
      <c r="B213">
        <v>2013</v>
      </c>
      <c r="C213" t="s">
        <v>40</v>
      </c>
      <c r="D213" s="29">
        <v>41456</v>
      </c>
      <c r="E213" t="s">
        <v>10</v>
      </c>
      <c r="F213">
        <v>105.1</v>
      </c>
      <c r="G213">
        <v>111.4</v>
      </c>
      <c r="H213">
        <v>0</v>
      </c>
      <c r="I213">
        <v>0</v>
      </c>
    </row>
    <row r="214" spans="1:9" x14ac:dyDescent="0.35">
      <c r="A214" t="s">
        <v>33</v>
      </c>
      <c r="B214">
        <v>2013</v>
      </c>
      <c r="C214" t="s">
        <v>40</v>
      </c>
      <c r="D214" s="29">
        <v>41456</v>
      </c>
      <c r="E214" t="s">
        <v>11</v>
      </c>
      <c r="F214">
        <v>101.3</v>
      </c>
      <c r="G214">
        <v>111.4</v>
      </c>
      <c r="H214">
        <v>0</v>
      </c>
      <c r="I214">
        <v>0</v>
      </c>
    </row>
    <row r="215" spans="1:9" x14ac:dyDescent="0.35">
      <c r="A215" t="s">
        <v>33</v>
      </c>
      <c r="B215">
        <v>2013</v>
      </c>
      <c r="C215" t="s">
        <v>40</v>
      </c>
      <c r="D215" s="29">
        <v>41456</v>
      </c>
      <c r="E215" t="s">
        <v>12</v>
      </c>
      <c r="F215">
        <v>107.5</v>
      </c>
      <c r="G215">
        <v>111.4</v>
      </c>
      <c r="H215">
        <v>0</v>
      </c>
      <c r="I215">
        <v>0</v>
      </c>
    </row>
    <row r="216" spans="1:9" x14ac:dyDescent="0.35">
      <c r="A216" t="s">
        <v>33</v>
      </c>
      <c r="B216">
        <v>2013</v>
      </c>
      <c r="C216" t="s">
        <v>40</v>
      </c>
      <c r="D216" s="29">
        <v>41456</v>
      </c>
      <c r="E216" t="s">
        <v>14</v>
      </c>
      <c r="F216">
        <v>113.1</v>
      </c>
      <c r="G216">
        <v>111.4</v>
      </c>
      <c r="H216">
        <v>0</v>
      </c>
      <c r="I216">
        <v>0</v>
      </c>
    </row>
    <row r="217" spans="1:9" x14ac:dyDescent="0.35">
      <c r="A217" t="s">
        <v>33</v>
      </c>
      <c r="B217">
        <v>2013</v>
      </c>
      <c r="C217" t="s">
        <v>40</v>
      </c>
      <c r="D217" s="29">
        <v>41456</v>
      </c>
      <c r="E217" t="s">
        <v>15</v>
      </c>
      <c r="F217">
        <v>117.5</v>
      </c>
      <c r="G217">
        <v>111.4</v>
      </c>
      <c r="H217">
        <v>0</v>
      </c>
      <c r="I217">
        <v>0</v>
      </c>
    </row>
    <row r="218" spans="1:9" x14ac:dyDescent="0.35">
      <c r="A218" t="s">
        <v>33</v>
      </c>
      <c r="B218">
        <v>2013</v>
      </c>
      <c r="C218" t="s">
        <v>41</v>
      </c>
      <c r="D218" s="29">
        <v>41487</v>
      </c>
      <c r="E218" t="s">
        <v>3</v>
      </c>
      <c r="F218">
        <v>118.3</v>
      </c>
      <c r="G218">
        <v>112.7</v>
      </c>
      <c r="H218">
        <v>0</v>
      </c>
      <c r="I218">
        <v>0</v>
      </c>
    </row>
    <row r="219" spans="1:9" x14ac:dyDescent="0.35">
      <c r="A219" t="s">
        <v>33</v>
      </c>
      <c r="B219">
        <v>2013</v>
      </c>
      <c r="C219" t="s">
        <v>41</v>
      </c>
      <c r="D219" s="29">
        <v>41487</v>
      </c>
      <c r="E219" t="s">
        <v>4</v>
      </c>
      <c r="F219">
        <v>120.4</v>
      </c>
      <c r="G219">
        <v>112.7</v>
      </c>
      <c r="H219">
        <v>0</v>
      </c>
      <c r="I219">
        <v>0</v>
      </c>
    </row>
    <row r="220" spans="1:9" x14ac:dyDescent="0.35">
      <c r="A220" t="s">
        <v>33</v>
      </c>
      <c r="B220">
        <v>2013</v>
      </c>
      <c r="C220" t="s">
        <v>41</v>
      </c>
      <c r="D220" s="29">
        <v>41487</v>
      </c>
      <c r="E220" t="s">
        <v>5</v>
      </c>
      <c r="F220">
        <v>112.7</v>
      </c>
      <c r="G220">
        <v>112.7</v>
      </c>
      <c r="H220">
        <v>0</v>
      </c>
      <c r="I220">
        <v>0</v>
      </c>
    </row>
    <row r="221" spans="1:9" x14ac:dyDescent="0.35">
      <c r="A221" t="s">
        <v>33</v>
      </c>
      <c r="B221">
        <v>2013</v>
      </c>
      <c r="C221" t="s">
        <v>41</v>
      </c>
      <c r="D221" s="29">
        <v>41487</v>
      </c>
      <c r="E221" t="s">
        <v>6</v>
      </c>
      <c r="F221">
        <v>108.9</v>
      </c>
      <c r="G221">
        <v>112.7</v>
      </c>
      <c r="H221">
        <v>0</v>
      </c>
      <c r="I221">
        <v>0</v>
      </c>
    </row>
    <row r="222" spans="1:9" x14ac:dyDescent="0.35">
      <c r="A222" t="s">
        <v>33</v>
      </c>
      <c r="B222">
        <v>2013</v>
      </c>
      <c r="C222" t="s">
        <v>41</v>
      </c>
      <c r="D222" s="29">
        <v>41487</v>
      </c>
      <c r="E222" t="s">
        <v>7</v>
      </c>
      <c r="F222">
        <v>101.1</v>
      </c>
      <c r="G222">
        <v>112.7</v>
      </c>
      <c r="H222">
        <v>0</v>
      </c>
      <c r="I222">
        <v>0</v>
      </c>
    </row>
    <row r="223" spans="1:9" x14ac:dyDescent="0.35">
      <c r="A223" t="s">
        <v>33</v>
      </c>
      <c r="B223">
        <v>2013</v>
      </c>
      <c r="C223" t="s">
        <v>41</v>
      </c>
      <c r="D223" s="29">
        <v>41487</v>
      </c>
      <c r="E223" t="s">
        <v>8</v>
      </c>
      <c r="F223">
        <v>108.7</v>
      </c>
      <c r="G223">
        <v>112.7</v>
      </c>
      <c r="H223">
        <v>0</v>
      </c>
      <c r="I223">
        <v>0</v>
      </c>
    </row>
    <row r="224" spans="1:9" x14ac:dyDescent="0.35">
      <c r="A224" t="s">
        <v>33</v>
      </c>
      <c r="B224">
        <v>2013</v>
      </c>
      <c r="C224" t="s">
        <v>41</v>
      </c>
      <c r="D224" s="29">
        <v>41487</v>
      </c>
      <c r="E224" t="s">
        <v>9</v>
      </c>
      <c r="F224">
        <v>177</v>
      </c>
      <c r="G224">
        <v>112.7</v>
      </c>
      <c r="H224">
        <v>0</v>
      </c>
      <c r="I224">
        <v>0</v>
      </c>
    </row>
    <row r="225" spans="1:9" x14ac:dyDescent="0.35">
      <c r="A225" t="s">
        <v>33</v>
      </c>
      <c r="B225">
        <v>2013</v>
      </c>
      <c r="C225" t="s">
        <v>41</v>
      </c>
      <c r="D225" s="29">
        <v>41487</v>
      </c>
      <c r="E225" t="s">
        <v>10</v>
      </c>
      <c r="F225">
        <v>104.7</v>
      </c>
      <c r="G225">
        <v>112.7</v>
      </c>
      <c r="H225">
        <v>0</v>
      </c>
      <c r="I225">
        <v>0</v>
      </c>
    </row>
    <row r="226" spans="1:9" x14ac:dyDescent="0.35">
      <c r="A226" t="s">
        <v>33</v>
      </c>
      <c r="B226">
        <v>2013</v>
      </c>
      <c r="C226" t="s">
        <v>41</v>
      </c>
      <c r="D226" s="29">
        <v>41487</v>
      </c>
      <c r="E226" t="s">
        <v>11</v>
      </c>
      <c r="F226">
        <v>101</v>
      </c>
      <c r="G226">
        <v>112.7</v>
      </c>
      <c r="H226">
        <v>0</v>
      </c>
      <c r="I226">
        <v>0</v>
      </c>
    </row>
    <row r="227" spans="1:9" x14ac:dyDescent="0.35">
      <c r="A227" t="s">
        <v>33</v>
      </c>
      <c r="B227">
        <v>2013</v>
      </c>
      <c r="C227" t="s">
        <v>41</v>
      </c>
      <c r="D227" s="29">
        <v>41487</v>
      </c>
      <c r="E227" t="s">
        <v>12</v>
      </c>
      <c r="F227">
        <v>108.5</v>
      </c>
      <c r="G227">
        <v>112.7</v>
      </c>
      <c r="H227">
        <v>0</v>
      </c>
      <c r="I227">
        <v>0</v>
      </c>
    </row>
    <row r="228" spans="1:9" x14ac:dyDescent="0.35">
      <c r="A228" t="s">
        <v>33</v>
      </c>
      <c r="B228">
        <v>2013</v>
      </c>
      <c r="C228" t="s">
        <v>41</v>
      </c>
      <c r="D228" s="29">
        <v>41487</v>
      </c>
      <c r="E228" t="s">
        <v>14</v>
      </c>
      <c r="F228">
        <v>114.3</v>
      </c>
      <c r="G228">
        <v>112.7</v>
      </c>
      <c r="H228">
        <v>0</v>
      </c>
      <c r="I228">
        <v>0</v>
      </c>
    </row>
    <row r="229" spans="1:9" x14ac:dyDescent="0.35">
      <c r="A229" t="s">
        <v>33</v>
      </c>
      <c r="B229">
        <v>2013</v>
      </c>
      <c r="C229" t="s">
        <v>41</v>
      </c>
      <c r="D229" s="29">
        <v>41487</v>
      </c>
      <c r="E229" t="s">
        <v>15</v>
      </c>
      <c r="F229">
        <v>119.6</v>
      </c>
      <c r="G229">
        <v>112.7</v>
      </c>
      <c r="H229">
        <v>0</v>
      </c>
      <c r="I229">
        <v>0</v>
      </c>
    </row>
    <row r="230" spans="1:9" x14ac:dyDescent="0.35">
      <c r="A230" t="s">
        <v>33</v>
      </c>
      <c r="B230">
        <v>2013</v>
      </c>
      <c r="C230" t="s">
        <v>42</v>
      </c>
      <c r="D230" s="29">
        <v>41518</v>
      </c>
      <c r="E230" t="s">
        <v>3</v>
      </c>
      <c r="F230">
        <v>118.6</v>
      </c>
      <c r="G230">
        <v>113.2</v>
      </c>
      <c r="H230">
        <v>0</v>
      </c>
      <c r="I230">
        <v>0</v>
      </c>
    </row>
    <row r="231" spans="1:9" x14ac:dyDescent="0.35">
      <c r="A231" t="s">
        <v>33</v>
      </c>
      <c r="B231">
        <v>2013</v>
      </c>
      <c r="C231" t="s">
        <v>42</v>
      </c>
      <c r="D231" s="29">
        <v>41518</v>
      </c>
      <c r="E231" t="s">
        <v>4</v>
      </c>
      <c r="F231">
        <v>119.1</v>
      </c>
      <c r="G231">
        <v>113.2</v>
      </c>
      <c r="H231">
        <v>0</v>
      </c>
      <c r="I231">
        <v>0</v>
      </c>
    </row>
    <row r="232" spans="1:9" x14ac:dyDescent="0.35">
      <c r="A232" t="s">
        <v>33</v>
      </c>
      <c r="B232">
        <v>2013</v>
      </c>
      <c r="C232" t="s">
        <v>42</v>
      </c>
      <c r="D232" s="29">
        <v>41518</v>
      </c>
      <c r="E232" t="s">
        <v>5</v>
      </c>
      <c r="F232">
        <v>113.2</v>
      </c>
      <c r="G232">
        <v>113.2</v>
      </c>
      <c r="H232">
        <v>0</v>
      </c>
      <c r="I232">
        <v>0</v>
      </c>
    </row>
    <row r="233" spans="1:9" x14ac:dyDescent="0.35">
      <c r="A233" t="s">
        <v>33</v>
      </c>
      <c r="B233">
        <v>2013</v>
      </c>
      <c r="C233" t="s">
        <v>42</v>
      </c>
      <c r="D233" s="29">
        <v>41518</v>
      </c>
      <c r="E233" t="s">
        <v>6</v>
      </c>
      <c r="F233">
        <v>109.6</v>
      </c>
      <c r="G233">
        <v>113.2</v>
      </c>
      <c r="H233">
        <v>0</v>
      </c>
      <c r="I233">
        <v>0</v>
      </c>
    </row>
    <row r="234" spans="1:9" x14ac:dyDescent="0.35">
      <c r="A234" t="s">
        <v>33</v>
      </c>
      <c r="B234">
        <v>2013</v>
      </c>
      <c r="C234" t="s">
        <v>42</v>
      </c>
      <c r="D234" s="29">
        <v>41518</v>
      </c>
      <c r="E234" t="s">
        <v>7</v>
      </c>
      <c r="F234">
        <v>101.7</v>
      </c>
      <c r="G234">
        <v>113.2</v>
      </c>
      <c r="H234">
        <v>0</v>
      </c>
      <c r="I234">
        <v>0</v>
      </c>
    </row>
    <row r="235" spans="1:9" x14ac:dyDescent="0.35">
      <c r="A235" t="s">
        <v>33</v>
      </c>
      <c r="B235">
        <v>2013</v>
      </c>
      <c r="C235" t="s">
        <v>42</v>
      </c>
      <c r="D235" s="29">
        <v>41518</v>
      </c>
      <c r="E235" t="s">
        <v>8</v>
      </c>
      <c r="F235">
        <v>103.2</v>
      </c>
      <c r="G235">
        <v>113.2</v>
      </c>
      <c r="H235">
        <v>0</v>
      </c>
      <c r="I235">
        <v>0</v>
      </c>
    </row>
    <row r="236" spans="1:9" x14ac:dyDescent="0.35">
      <c r="A236" t="s">
        <v>33</v>
      </c>
      <c r="B236">
        <v>2013</v>
      </c>
      <c r="C236" t="s">
        <v>42</v>
      </c>
      <c r="D236" s="29">
        <v>41518</v>
      </c>
      <c r="E236" t="s">
        <v>9</v>
      </c>
      <c r="F236">
        <v>174.3</v>
      </c>
      <c r="G236">
        <v>113.2</v>
      </c>
      <c r="H236">
        <v>0</v>
      </c>
      <c r="I236">
        <v>0</v>
      </c>
    </row>
    <row r="237" spans="1:9" x14ac:dyDescent="0.35">
      <c r="A237" t="s">
        <v>33</v>
      </c>
      <c r="B237">
        <v>2013</v>
      </c>
      <c r="C237" t="s">
        <v>42</v>
      </c>
      <c r="D237" s="29">
        <v>41518</v>
      </c>
      <c r="E237" t="s">
        <v>10</v>
      </c>
      <c r="F237">
        <v>105.1</v>
      </c>
      <c r="G237">
        <v>113.2</v>
      </c>
      <c r="H237">
        <v>0</v>
      </c>
      <c r="I237">
        <v>0</v>
      </c>
    </row>
    <row r="238" spans="1:9" x14ac:dyDescent="0.35">
      <c r="A238" t="s">
        <v>33</v>
      </c>
      <c r="B238">
        <v>2013</v>
      </c>
      <c r="C238" t="s">
        <v>42</v>
      </c>
      <c r="D238" s="29">
        <v>41518</v>
      </c>
      <c r="E238" t="s">
        <v>11</v>
      </c>
      <c r="F238">
        <v>100.8</v>
      </c>
      <c r="G238">
        <v>113.2</v>
      </c>
      <c r="H238">
        <v>0</v>
      </c>
      <c r="I238">
        <v>0</v>
      </c>
    </row>
    <row r="239" spans="1:9" x14ac:dyDescent="0.35">
      <c r="A239" t="s">
        <v>33</v>
      </c>
      <c r="B239">
        <v>2013</v>
      </c>
      <c r="C239" t="s">
        <v>42</v>
      </c>
      <c r="D239" s="29">
        <v>41518</v>
      </c>
      <c r="E239" t="s">
        <v>12</v>
      </c>
      <c r="F239">
        <v>109.1</v>
      </c>
      <c r="G239">
        <v>113.2</v>
      </c>
      <c r="H239">
        <v>0</v>
      </c>
      <c r="I239">
        <v>0</v>
      </c>
    </row>
    <row r="240" spans="1:9" x14ac:dyDescent="0.35">
      <c r="A240" t="s">
        <v>33</v>
      </c>
      <c r="B240">
        <v>2013</v>
      </c>
      <c r="C240" t="s">
        <v>42</v>
      </c>
      <c r="D240" s="29">
        <v>41518</v>
      </c>
      <c r="E240" t="s">
        <v>14</v>
      </c>
      <c r="F240">
        <v>115.4</v>
      </c>
      <c r="G240">
        <v>113.2</v>
      </c>
      <c r="H240">
        <v>0</v>
      </c>
      <c r="I240">
        <v>0</v>
      </c>
    </row>
    <row r="241" spans="1:9" x14ac:dyDescent="0.35">
      <c r="A241" t="s">
        <v>33</v>
      </c>
      <c r="B241">
        <v>2013</v>
      </c>
      <c r="C241" t="s">
        <v>42</v>
      </c>
      <c r="D241" s="29">
        <v>41518</v>
      </c>
      <c r="E241" t="s">
        <v>15</v>
      </c>
      <c r="F241">
        <v>119.2</v>
      </c>
      <c r="G241">
        <v>113.2</v>
      </c>
      <c r="H241">
        <v>0</v>
      </c>
      <c r="I241">
        <v>0</v>
      </c>
    </row>
    <row r="242" spans="1:9" x14ac:dyDescent="0.35">
      <c r="A242" t="s">
        <v>33</v>
      </c>
      <c r="B242">
        <v>2013</v>
      </c>
      <c r="C242" t="s">
        <v>43</v>
      </c>
      <c r="D242" s="29">
        <v>41548</v>
      </c>
      <c r="E242" t="s">
        <v>3</v>
      </c>
      <c r="F242">
        <v>118.9</v>
      </c>
      <c r="G242">
        <v>114</v>
      </c>
      <c r="H242">
        <v>0</v>
      </c>
      <c r="I242">
        <v>0</v>
      </c>
    </row>
    <row r="243" spans="1:9" x14ac:dyDescent="0.35">
      <c r="A243" t="s">
        <v>33</v>
      </c>
      <c r="B243">
        <v>2013</v>
      </c>
      <c r="C243" t="s">
        <v>43</v>
      </c>
      <c r="D243" s="29">
        <v>41548</v>
      </c>
      <c r="E243" t="s">
        <v>4</v>
      </c>
      <c r="F243">
        <v>118.1</v>
      </c>
      <c r="G243">
        <v>114</v>
      </c>
      <c r="H243">
        <v>0</v>
      </c>
      <c r="I243">
        <v>0</v>
      </c>
    </row>
    <row r="244" spans="1:9" x14ac:dyDescent="0.35">
      <c r="A244" t="s">
        <v>33</v>
      </c>
      <c r="B244">
        <v>2013</v>
      </c>
      <c r="C244" t="s">
        <v>43</v>
      </c>
      <c r="D244" s="29">
        <v>41548</v>
      </c>
      <c r="E244" t="s">
        <v>5</v>
      </c>
      <c r="F244">
        <v>114.5</v>
      </c>
      <c r="G244">
        <v>114</v>
      </c>
      <c r="H244">
        <v>0</v>
      </c>
      <c r="I244">
        <v>0</v>
      </c>
    </row>
    <row r="245" spans="1:9" x14ac:dyDescent="0.35">
      <c r="A245" t="s">
        <v>33</v>
      </c>
      <c r="B245">
        <v>2013</v>
      </c>
      <c r="C245" t="s">
        <v>43</v>
      </c>
      <c r="D245" s="29">
        <v>41548</v>
      </c>
      <c r="E245" t="s">
        <v>6</v>
      </c>
      <c r="F245">
        <v>110.4</v>
      </c>
      <c r="G245">
        <v>114</v>
      </c>
      <c r="H245">
        <v>0</v>
      </c>
      <c r="I245">
        <v>0</v>
      </c>
    </row>
    <row r="246" spans="1:9" x14ac:dyDescent="0.35">
      <c r="A246" t="s">
        <v>33</v>
      </c>
      <c r="B246">
        <v>2013</v>
      </c>
      <c r="C246" t="s">
        <v>43</v>
      </c>
      <c r="D246" s="29">
        <v>41548</v>
      </c>
      <c r="E246" t="s">
        <v>7</v>
      </c>
      <c r="F246">
        <v>102.3</v>
      </c>
      <c r="G246">
        <v>114</v>
      </c>
      <c r="H246">
        <v>0</v>
      </c>
      <c r="I246">
        <v>0</v>
      </c>
    </row>
    <row r="247" spans="1:9" x14ac:dyDescent="0.35">
      <c r="A247" t="s">
        <v>33</v>
      </c>
      <c r="B247">
        <v>2013</v>
      </c>
      <c r="C247" t="s">
        <v>43</v>
      </c>
      <c r="D247" s="29">
        <v>41548</v>
      </c>
      <c r="E247" t="s">
        <v>8</v>
      </c>
      <c r="F247">
        <v>106.2</v>
      </c>
      <c r="G247">
        <v>114</v>
      </c>
      <c r="H247">
        <v>0</v>
      </c>
      <c r="I247">
        <v>0</v>
      </c>
    </row>
    <row r="248" spans="1:9" x14ac:dyDescent="0.35">
      <c r="A248" t="s">
        <v>33</v>
      </c>
      <c r="B248">
        <v>2013</v>
      </c>
      <c r="C248" t="s">
        <v>43</v>
      </c>
      <c r="D248" s="29">
        <v>41548</v>
      </c>
      <c r="E248" t="s">
        <v>9</v>
      </c>
      <c r="F248">
        <v>183.5</v>
      </c>
      <c r="G248">
        <v>114</v>
      </c>
      <c r="H248">
        <v>0</v>
      </c>
      <c r="I248">
        <v>0</v>
      </c>
    </row>
    <row r="249" spans="1:9" x14ac:dyDescent="0.35">
      <c r="A249" t="s">
        <v>33</v>
      </c>
      <c r="B249">
        <v>2013</v>
      </c>
      <c r="C249" t="s">
        <v>43</v>
      </c>
      <c r="D249" s="29">
        <v>41548</v>
      </c>
      <c r="E249" t="s">
        <v>10</v>
      </c>
      <c r="F249">
        <v>105.3</v>
      </c>
      <c r="G249">
        <v>114</v>
      </c>
      <c r="H249">
        <v>0</v>
      </c>
      <c r="I249">
        <v>0</v>
      </c>
    </row>
    <row r="250" spans="1:9" x14ac:dyDescent="0.35">
      <c r="A250" t="s">
        <v>33</v>
      </c>
      <c r="B250">
        <v>2013</v>
      </c>
      <c r="C250" t="s">
        <v>43</v>
      </c>
      <c r="D250" s="29">
        <v>41548</v>
      </c>
      <c r="E250" t="s">
        <v>11</v>
      </c>
      <c r="F250">
        <v>100.2</v>
      </c>
      <c r="G250">
        <v>114</v>
      </c>
      <c r="H250">
        <v>0</v>
      </c>
      <c r="I250">
        <v>0</v>
      </c>
    </row>
    <row r="251" spans="1:9" x14ac:dyDescent="0.35">
      <c r="A251" t="s">
        <v>33</v>
      </c>
      <c r="B251">
        <v>2013</v>
      </c>
      <c r="C251" t="s">
        <v>43</v>
      </c>
      <c r="D251" s="29">
        <v>41548</v>
      </c>
      <c r="E251" t="s">
        <v>12</v>
      </c>
      <c r="F251">
        <v>109.6</v>
      </c>
      <c r="G251">
        <v>114</v>
      </c>
      <c r="H251">
        <v>0</v>
      </c>
      <c r="I251">
        <v>0</v>
      </c>
    </row>
    <row r="252" spans="1:9" x14ac:dyDescent="0.35">
      <c r="A252" t="s">
        <v>33</v>
      </c>
      <c r="B252">
        <v>2013</v>
      </c>
      <c r="C252" t="s">
        <v>43</v>
      </c>
      <c r="D252" s="29">
        <v>41548</v>
      </c>
      <c r="E252" t="s">
        <v>14</v>
      </c>
      <c r="F252">
        <v>116</v>
      </c>
      <c r="G252">
        <v>114</v>
      </c>
      <c r="H252">
        <v>0</v>
      </c>
      <c r="I252">
        <v>0</v>
      </c>
    </row>
    <row r="253" spans="1:9" x14ac:dyDescent="0.35">
      <c r="A253" t="s">
        <v>33</v>
      </c>
      <c r="B253">
        <v>2013</v>
      </c>
      <c r="C253" t="s">
        <v>43</v>
      </c>
      <c r="D253" s="29">
        <v>41548</v>
      </c>
      <c r="E253" t="s">
        <v>15</v>
      </c>
      <c r="F253">
        <v>120.8</v>
      </c>
      <c r="G253">
        <v>114</v>
      </c>
      <c r="H253">
        <v>0</v>
      </c>
      <c r="I253">
        <v>0</v>
      </c>
    </row>
    <row r="254" spans="1:9" x14ac:dyDescent="0.35">
      <c r="A254" t="s">
        <v>33</v>
      </c>
      <c r="B254">
        <v>2013</v>
      </c>
      <c r="C254" t="s">
        <v>45</v>
      </c>
      <c r="D254" s="29">
        <v>41579</v>
      </c>
      <c r="E254" t="s">
        <v>3</v>
      </c>
      <c r="F254">
        <v>119.8</v>
      </c>
      <c r="G254">
        <v>115</v>
      </c>
      <c r="H254">
        <v>0</v>
      </c>
      <c r="I254">
        <v>0</v>
      </c>
    </row>
    <row r="255" spans="1:9" x14ac:dyDescent="0.35">
      <c r="A255" t="s">
        <v>33</v>
      </c>
      <c r="B255">
        <v>2013</v>
      </c>
      <c r="C255" t="s">
        <v>45</v>
      </c>
      <c r="D255" s="29">
        <v>41579</v>
      </c>
      <c r="E255" t="s">
        <v>4</v>
      </c>
      <c r="F255">
        <v>116.3</v>
      </c>
      <c r="G255">
        <v>115</v>
      </c>
      <c r="H255">
        <v>0</v>
      </c>
      <c r="I255">
        <v>0</v>
      </c>
    </row>
    <row r="256" spans="1:9" x14ac:dyDescent="0.35">
      <c r="A256" t="s">
        <v>33</v>
      </c>
      <c r="B256">
        <v>2013</v>
      </c>
      <c r="C256" t="s">
        <v>45</v>
      </c>
      <c r="D256" s="29">
        <v>41579</v>
      </c>
      <c r="E256" t="s">
        <v>5</v>
      </c>
      <c r="F256">
        <v>122.6</v>
      </c>
      <c r="G256">
        <v>115</v>
      </c>
      <c r="H256">
        <v>0</v>
      </c>
      <c r="I256">
        <v>0</v>
      </c>
    </row>
    <row r="257" spans="1:9" x14ac:dyDescent="0.35">
      <c r="A257" t="s">
        <v>33</v>
      </c>
      <c r="B257">
        <v>2013</v>
      </c>
      <c r="C257" t="s">
        <v>45</v>
      </c>
      <c r="D257" s="29">
        <v>41579</v>
      </c>
      <c r="E257" t="s">
        <v>6</v>
      </c>
      <c r="F257">
        <v>112</v>
      </c>
      <c r="G257">
        <v>115</v>
      </c>
      <c r="H257">
        <v>0</v>
      </c>
      <c r="I257">
        <v>0</v>
      </c>
    </row>
    <row r="258" spans="1:9" x14ac:dyDescent="0.35">
      <c r="A258" t="s">
        <v>33</v>
      </c>
      <c r="B258">
        <v>2013</v>
      </c>
      <c r="C258" t="s">
        <v>45</v>
      </c>
      <c r="D258" s="29">
        <v>41579</v>
      </c>
      <c r="E258" t="s">
        <v>7</v>
      </c>
      <c r="F258">
        <v>103.2</v>
      </c>
      <c r="G258">
        <v>115</v>
      </c>
      <c r="H258">
        <v>0</v>
      </c>
      <c r="I258">
        <v>0</v>
      </c>
    </row>
    <row r="259" spans="1:9" x14ac:dyDescent="0.35">
      <c r="A259" t="s">
        <v>33</v>
      </c>
      <c r="B259">
        <v>2013</v>
      </c>
      <c r="C259" t="s">
        <v>45</v>
      </c>
      <c r="D259" s="29">
        <v>41579</v>
      </c>
      <c r="E259" t="s">
        <v>8</v>
      </c>
      <c r="F259">
        <v>110</v>
      </c>
      <c r="G259">
        <v>115</v>
      </c>
      <c r="H259">
        <v>0</v>
      </c>
      <c r="I259">
        <v>0</v>
      </c>
    </row>
    <row r="260" spans="1:9" x14ac:dyDescent="0.35">
      <c r="A260" t="s">
        <v>33</v>
      </c>
      <c r="B260">
        <v>2013</v>
      </c>
      <c r="C260" t="s">
        <v>45</v>
      </c>
      <c r="D260" s="29">
        <v>41579</v>
      </c>
      <c r="E260" t="s">
        <v>9</v>
      </c>
      <c r="F260">
        <v>192.8</v>
      </c>
      <c r="G260">
        <v>115</v>
      </c>
      <c r="H260">
        <v>0</v>
      </c>
      <c r="I260">
        <v>0</v>
      </c>
    </row>
    <row r="261" spans="1:9" x14ac:dyDescent="0.35">
      <c r="A261" t="s">
        <v>33</v>
      </c>
      <c r="B261">
        <v>2013</v>
      </c>
      <c r="C261" t="s">
        <v>45</v>
      </c>
      <c r="D261" s="29">
        <v>41579</v>
      </c>
      <c r="E261" t="s">
        <v>10</v>
      </c>
      <c r="F261">
        <v>106.3</v>
      </c>
      <c r="G261">
        <v>115</v>
      </c>
      <c r="H261">
        <v>0</v>
      </c>
      <c r="I261">
        <v>0</v>
      </c>
    </row>
    <row r="262" spans="1:9" x14ac:dyDescent="0.35">
      <c r="A262" t="s">
        <v>33</v>
      </c>
      <c r="B262">
        <v>2013</v>
      </c>
      <c r="C262" t="s">
        <v>45</v>
      </c>
      <c r="D262" s="29">
        <v>41579</v>
      </c>
      <c r="E262" t="s">
        <v>11</v>
      </c>
      <c r="F262">
        <v>99.5</v>
      </c>
      <c r="G262">
        <v>115</v>
      </c>
      <c r="H262">
        <v>0</v>
      </c>
      <c r="I262">
        <v>0</v>
      </c>
    </row>
    <row r="263" spans="1:9" x14ac:dyDescent="0.35">
      <c r="A263" t="s">
        <v>33</v>
      </c>
      <c r="B263">
        <v>2013</v>
      </c>
      <c r="C263" t="s">
        <v>45</v>
      </c>
      <c r="D263" s="29">
        <v>41579</v>
      </c>
      <c r="E263" t="s">
        <v>12</v>
      </c>
      <c r="F263">
        <v>110.3</v>
      </c>
      <c r="G263">
        <v>115</v>
      </c>
      <c r="H263">
        <v>0</v>
      </c>
      <c r="I263">
        <v>0</v>
      </c>
    </row>
    <row r="264" spans="1:9" x14ac:dyDescent="0.35">
      <c r="A264" t="s">
        <v>33</v>
      </c>
      <c r="B264">
        <v>2013</v>
      </c>
      <c r="C264" t="s">
        <v>45</v>
      </c>
      <c r="D264" s="29">
        <v>41579</v>
      </c>
      <c r="E264" t="s">
        <v>14</v>
      </c>
      <c r="F264">
        <v>117.1</v>
      </c>
      <c r="G264">
        <v>115</v>
      </c>
      <c r="H264">
        <v>0</v>
      </c>
      <c r="I264">
        <v>0</v>
      </c>
    </row>
    <row r="265" spans="1:9" x14ac:dyDescent="0.35">
      <c r="A265" t="s">
        <v>33</v>
      </c>
      <c r="B265">
        <v>2013</v>
      </c>
      <c r="C265" t="s">
        <v>45</v>
      </c>
      <c r="D265" s="29">
        <v>41579</v>
      </c>
      <c r="E265" t="s">
        <v>15</v>
      </c>
      <c r="F265">
        <v>122.9</v>
      </c>
      <c r="G265">
        <v>115</v>
      </c>
      <c r="H265">
        <v>0</v>
      </c>
      <c r="I265">
        <v>0</v>
      </c>
    </row>
    <row r="266" spans="1:9" x14ac:dyDescent="0.35">
      <c r="A266" t="s">
        <v>34</v>
      </c>
      <c r="B266">
        <v>2013</v>
      </c>
      <c r="C266" t="s">
        <v>31</v>
      </c>
      <c r="D266" s="29">
        <v>41275</v>
      </c>
      <c r="E266" t="s">
        <v>3</v>
      </c>
      <c r="F266">
        <v>108.4</v>
      </c>
      <c r="G266">
        <v>104.6</v>
      </c>
      <c r="H266">
        <v>0</v>
      </c>
      <c r="I266">
        <v>0</v>
      </c>
    </row>
    <row r="267" spans="1:9" x14ac:dyDescent="0.35">
      <c r="A267" t="s">
        <v>34</v>
      </c>
      <c r="B267">
        <v>2013</v>
      </c>
      <c r="C267" t="s">
        <v>31</v>
      </c>
      <c r="D267" s="29">
        <v>41275</v>
      </c>
      <c r="E267" t="s">
        <v>4</v>
      </c>
      <c r="F267">
        <v>107.3</v>
      </c>
      <c r="G267">
        <v>104.6</v>
      </c>
      <c r="H267">
        <v>0</v>
      </c>
      <c r="I267">
        <v>0</v>
      </c>
    </row>
    <row r="268" spans="1:9" x14ac:dyDescent="0.35">
      <c r="A268" t="s">
        <v>34</v>
      </c>
      <c r="B268">
        <v>2013</v>
      </c>
      <c r="C268" t="s">
        <v>31</v>
      </c>
      <c r="D268" s="29">
        <v>41275</v>
      </c>
      <c r="E268" t="s">
        <v>5</v>
      </c>
      <c r="F268">
        <v>110</v>
      </c>
      <c r="G268">
        <v>104.6</v>
      </c>
      <c r="H268">
        <v>0</v>
      </c>
      <c r="I268">
        <v>0</v>
      </c>
    </row>
    <row r="269" spans="1:9" x14ac:dyDescent="0.35">
      <c r="A269" t="s">
        <v>34</v>
      </c>
      <c r="B269">
        <v>2013</v>
      </c>
      <c r="C269" t="s">
        <v>31</v>
      </c>
      <c r="D269" s="29">
        <v>41275</v>
      </c>
      <c r="E269" t="s">
        <v>6</v>
      </c>
      <c r="F269">
        <v>104.4</v>
      </c>
      <c r="G269">
        <v>104.6</v>
      </c>
      <c r="H269">
        <v>0</v>
      </c>
      <c r="I269">
        <v>0</v>
      </c>
    </row>
    <row r="270" spans="1:9" x14ac:dyDescent="0.35">
      <c r="A270" t="s">
        <v>34</v>
      </c>
      <c r="B270">
        <v>2013</v>
      </c>
      <c r="C270" t="s">
        <v>31</v>
      </c>
      <c r="D270" s="29">
        <v>41275</v>
      </c>
      <c r="E270" t="s">
        <v>7</v>
      </c>
      <c r="F270">
        <v>105.1</v>
      </c>
      <c r="G270">
        <v>104.6</v>
      </c>
      <c r="H270">
        <v>0</v>
      </c>
      <c r="I270">
        <v>0</v>
      </c>
    </row>
    <row r="271" spans="1:9" x14ac:dyDescent="0.35">
      <c r="A271" t="s">
        <v>34</v>
      </c>
      <c r="B271">
        <v>2013</v>
      </c>
      <c r="C271" t="s">
        <v>31</v>
      </c>
      <c r="D271" s="29">
        <v>41275</v>
      </c>
      <c r="E271" t="s">
        <v>8</v>
      </c>
      <c r="F271">
        <v>103.2</v>
      </c>
      <c r="G271">
        <v>104.6</v>
      </c>
      <c r="H271">
        <v>0</v>
      </c>
      <c r="I271">
        <v>0</v>
      </c>
    </row>
    <row r="272" spans="1:9" x14ac:dyDescent="0.35">
      <c r="A272" t="s">
        <v>34</v>
      </c>
      <c r="B272">
        <v>2013</v>
      </c>
      <c r="C272" t="s">
        <v>31</v>
      </c>
      <c r="D272" s="29">
        <v>41275</v>
      </c>
      <c r="E272" t="s">
        <v>9</v>
      </c>
      <c r="F272">
        <v>102.2</v>
      </c>
      <c r="G272">
        <v>104.6</v>
      </c>
      <c r="H272">
        <v>0</v>
      </c>
      <c r="I272">
        <v>0</v>
      </c>
    </row>
    <row r="273" spans="1:9" x14ac:dyDescent="0.35">
      <c r="A273" t="s">
        <v>34</v>
      </c>
      <c r="B273">
        <v>2013</v>
      </c>
      <c r="C273" t="s">
        <v>31</v>
      </c>
      <c r="D273" s="29">
        <v>41275</v>
      </c>
      <c r="E273" t="s">
        <v>10</v>
      </c>
      <c r="F273">
        <v>106</v>
      </c>
      <c r="G273">
        <v>104.6</v>
      </c>
      <c r="H273">
        <v>0</v>
      </c>
      <c r="I273">
        <v>0</v>
      </c>
    </row>
    <row r="274" spans="1:9" x14ac:dyDescent="0.35">
      <c r="A274" t="s">
        <v>34</v>
      </c>
      <c r="B274">
        <v>2013</v>
      </c>
      <c r="C274" t="s">
        <v>31</v>
      </c>
      <c r="D274" s="29">
        <v>41275</v>
      </c>
      <c r="E274" t="s">
        <v>11</v>
      </c>
      <c r="F274">
        <v>106.2</v>
      </c>
      <c r="G274">
        <v>104.6</v>
      </c>
      <c r="H274">
        <v>0</v>
      </c>
      <c r="I274">
        <v>0</v>
      </c>
    </row>
    <row r="275" spans="1:9" x14ac:dyDescent="0.35">
      <c r="A275" t="s">
        <v>34</v>
      </c>
      <c r="B275">
        <v>2013</v>
      </c>
      <c r="C275" t="s">
        <v>31</v>
      </c>
      <c r="D275" s="29">
        <v>41275</v>
      </c>
      <c r="E275" t="s">
        <v>12</v>
      </c>
      <c r="F275">
        <v>102.7</v>
      </c>
      <c r="G275">
        <v>104.6</v>
      </c>
      <c r="H275">
        <v>0</v>
      </c>
      <c r="I275">
        <v>0</v>
      </c>
    </row>
    <row r="276" spans="1:9" x14ac:dyDescent="0.35">
      <c r="A276" t="s">
        <v>34</v>
      </c>
      <c r="B276">
        <v>2013</v>
      </c>
      <c r="C276" t="s">
        <v>31</v>
      </c>
      <c r="D276" s="29">
        <v>41275</v>
      </c>
      <c r="E276" t="s">
        <v>14</v>
      </c>
      <c r="F276">
        <v>107.3</v>
      </c>
      <c r="G276">
        <v>104.6</v>
      </c>
      <c r="H276">
        <v>0</v>
      </c>
      <c r="I276">
        <v>0</v>
      </c>
    </row>
    <row r="277" spans="1:9" x14ac:dyDescent="0.35">
      <c r="A277" t="s">
        <v>34</v>
      </c>
      <c r="B277">
        <v>2013</v>
      </c>
      <c r="C277" t="s">
        <v>31</v>
      </c>
      <c r="D277" s="29">
        <v>41275</v>
      </c>
      <c r="E277" t="s">
        <v>15</v>
      </c>
      <c r="F277">
        <v>105.6</v>
      </c>
      <c r="G277">
        <v>104.6</v>
      </c>
      <c r="H277">
        <v>0</v>
      </c>
      <c r="I277">
        <v>0</v>
      </c>
    </row>
    <row r="278" spans="1:9" x14ac:dyDescent="0.35">
      <c r="A278" t="s">
        <v>34</v>
      </c>
      <c r="B278">
        <v>2013</v>
      </c>
      <c r="C278" t="s">
        <v>35</v>
      </c>
      <c r="D278" s="29">
        <v>41306</v>
      </c>
      <c r="E278" t="s">
        <v>3</v>
      </c>
      <c r="F278">
        <v>110.4</v>
      </c>
      <c r="G278">
        <v>105.3</v>
      </c>
      <c r="H278">
        <v>0</v>
      </c>
      <c r="I278">
        <v>0</v>
      </c>
    </row>
    <row r="279" spans="1:9" x14ac:dyDescent="0.35">
      <c r="A279" t="s">
        <v>34</v>
      </c>
      <c r="B279">
        <v>2013</v>
      </c>
      <c r="C279" t="s">
        <v>35</v>
      </c>
      <c r="D279" s="29">
        <v>41306</v>
      </c>
      <c r="E279" t="s">
        <v>4</v>
      </c>
      <c r="F279">
        <v>110.2</v>
      </c>
      <c r="G279">
        <v>105.3</v>
      </c>
      <c r="H279">
        <v>0</v>
      </c>
      <c r="I279">
        <v>0</v>
      </c>
    </row>
    <row r="280" spans="1:9" x14ac:dyDescent="0.35">
      <c r="A280" t="s">
        <v>34</v>
      </c>
      <c r="B280">
        <v>2013</v>
      </c>
      <c r="C280" t="s">
        <v>35</v>
      </c>
      <c r="D280" s="29">
        <v>41306</v>
      </c>
      <c r="E280" t="s">
        <v>5</v>
      </c>
      <c r="F280">
        <v>112.8</v>
      </c>
      <c r="G280">
        <v>105.3</v>
      </c>
      <c r="H280">
        <v>0</v>
      </c>
      <c r="I280">
        <v>0</v>
      </c>
    </row>
    <row r="281" spans="1:9" x14ac:dyDescent="0.35">
      <c r="A281" t="s">
        <v>34</v>
      </c>
      <c r="B281">
        <v>2013</v>
      </c>
      <c r="C281" t="s">
        <v>35</v>
      </c>
      <c r="D281" s="29">
        <v>41306</v>
      </c>
      <c r="E281" t="s">
        <v>6</v>
      </c>
      <c r="F281">
        <v>104.9</v>
      </c>
      <c r="G281">
        <v>105.3</v>
      </c>
      <c r="H281">
        <v>0</v>
      </c>
      <c r="I281">
        <v>0</v>
      </c>
    </row>
    <row r="282" spans="1:9" x14ac:dyDescent="0.35">
      <c r="A282" t="s">
        <v>34</v>
      </c>
      <c r="B282">
        <v>2013</v>
      </c>
      <c r="C282" t="s">
        <v>35</v>
      </c>
      <c r="D282" s="29">
        <v>41306</v>
      </c>
      <c r="E282" t="s">
        <v>7</v>
      </c>
      <c r="F282">
        <v>105.5</v>
      </c>
      <c r="G282">
        <v>105.3</v>
      </c>
      <c r="H282">
        <v>0</v>
      </c>
      <c r="I282">
        <v>0</v>
      </c>
    </row>
    <row r="283" spans="1:9" x14ac:dyDescent="0.35">
      <c r="A283" t="s">
        <v>34</v>
      </c>
      <c r="B283">
        <v>2013</v>
      </c>
      <c r="C283" t="s">
        <v>35</v>
      </c>
      <c r="D283" s="29">
        <v>41306</v>
      </c>
      <c r="E283" t="s">
        <v>8</v>
      </c>
      <c r="F283">
        <v>103.6</v>
      </c>
      <c r="G283">
        <v>105.3</v>
      </c>
      <c r="H283">
        <v>0</v>
      </c>
      <c r="I283">
        <v>0</v>
      </c>
    </row>
    <row r="284" spans="1:9" x14ac:dyDescent="0.35">
      <c r="A284" t="s">
        <v>34</v>
      </c>
      <c r="B284">
        <v>2013</v>
      </c>
      <c r="C284" t="s">
        <v>35</v>
      </c>
      <c r="D284" s="29">
        <v>41306</v>
      </c>
      <c r="E284" t="s">
        <v>9</v>
      </c>
      <c r="F284">
        <v>103.2</v>
      </c>
      <c r="G284">
        <v>105.3</v>
      </c>
      <c r="H284">
        <v>0</v>
      </c>
      <c r="I284">
        <v>0</v>
      </c>
    </row>
    <row r="285" spans="1:9" x14ac:dyDescent="0.35">
      <c r="A285" t="s">
        <v>34</v>
      </c>
      <c r="B285">
        <v>2013</v>
      </c>
      <c r="C285" t="s">
        <v>35</v>
      </c>
      <c r="D285" s="29">
        <v>41306</v>
      </c>
      <c r="E285" t="s">
        <v>10</v>
      </c>
      <c r="F285">
        <v>105.3</v>
      </c>
      <c r="G285">
        <v>105.3</v>
      </c>
      <c r="H285">
        <v>0</v>
      </c>
      <c r="I285">
        <v>0</v>
      </c>
    </row>
    <row r="286" spans="1:9" x14ac:dyDescent="0.35">
      <c r="A286" t="s">
        <v>34</v>
      </c>
      <c r="B286">
        <v>2013</v>
      </c>
      <c r="C286" t="s">
        <v>35</v>
      </c>
      <c r="D286" s="29">
        <v>41306</v>
      </c>
      <c r="E286" t="s">
        <v>11</v>
      </c>
      <c r="F286">
        <v>105.1</v>
      </c>
      <c r="G286">
        <v>105.3</v>
      </c>
      <c r="H286">
        <v>0</v>
      </c>
      <c r="I286">
        <v>0</v>
      </c>
    </row>
    <row r="287" spans="1:9" x14ac:dyDescent="0.35">
      <c r="A287" t="s">
        <v>34</v>
      </c>
      <c r="B287">
        <v>2013</v>
      </c>
      <c r="C287" t="s">
        <v>35</v>
      </c>
      <c r="D287" s="29">
        <v>41306</v>
      </c>
      <c r="E287" t="s">
        <v>12</v>
      </c>
      <c r="F287">
        <v>102.8</v>
      </c>
      <c r="G287">
        <v>105.3</v>
      </c>
      <c r="H287">
        <v>0</v>
      </c>
      <c r="I287">
        <v>0</v>
      </c>
    </row>
    <row r="288" spans="1:9" x14ac:dyDescent="0.35">
      <c r="A288" t="s">
        <v>34</v>
      </c>
      <c r="B288">
        <v>2013</v>
      </c>
      <c r="C288" t="s">
        <v>35</v>
      </c>
      <c r="D288" s="29">
        <v>41306</v>
      </c>
      <c r="E288" t="s">
        <v>14</v>
      </c>
      <c r="F288">
        <v>108.3</v>
      </c>
      <c r="G288">
        <v>105.3</v>
      </c>
      <c r="H288">
        <v>0</v>
      </c>
      <c r="I288">
        <v>0</v>
      </c>
    </row>
    <row r="289" spans="1:9" x14ac:dyDescent="0.35">
      <c r="A289" t="s">
        <v>34</v>
      </c>
      <c r="B289">
        <v>2013</v>
      </c>
      <c r="C289" t="s">
        <v>35</v>
      </c>
      <c r="D289" s="29">
        <v>41306</v>
      </c>
      <c r="E289" t="s">
        <v>15</v>
      </c>
      <c r="F289">
        <v>106.6</v>
      </c>
      <c r="G289">
        <v>105.3</v>
      </c>
      <c r="H289">
        <v>0</v>
      </c>
      <c r="I289">
        <v>0</v>
      </c>
    </row>
    <row r="290" spans="1:9" x14ac:dyDescent="0.35">
      <c r="A290" t="s">
        <v>34</v>
      </c>
      <c r="B290">
        <v>2013</v>
      </c>
      <c r="C290" t="s">
        <v>36</v>
      </c>
      <c r="D290" s="29">
        <v>41334</v>
      </c>
      <c r="E290" t="s">
        <v>3</v>
      </c>
      <c r="F290">
        <v>111.4</v>
      </c>
      <c r="G290">
        <v>105.5</v>
      </c>
      <c r="H290">
        <v>0</v>
      </c>
      <c r="I290">
        <v>0</v>
      </c>
    </row>
    <row r="291" spans="1:9" x14ac:dyDescent="0.35">
      <c r="A291" t="s">
        <v>34</v>
      </c>
      <c r="B291">
        <v>2013</v>
      </c>
      <c r="C291" t="s">
        <v>36</v>
      </c>
      <c r="D291" s="29">
        <v>41334</v>
      </c>
      <c r="E291" t="s">
        <v>4</v>
      </c>
      <c r="F291">
        <v>109.7</v>
      </c>
      <c r="G291">
        <v>105.5</v>
      </c>
      <c r="H291">
        <v>0</v>
      </c>
      <c r="I291">
        <v>0</v>
      </c>
    </row>
    <row r="292" spans="1:9" x14ac:dyDescent="0.35">
      <c r="A292" t="s">
        <v>34</v>
      </c>
      <c r="B292">
        <v>2013</v>
      </c>
      <c r="C292" t="s">
        <v>36</v>
      </c>
      <c r="D292" s="29">
        <v>41334</v>
      </c>
      <c r="E292" t="s">
        <v>5</v>
      </c>
      <c r="F292">
        <v>111.2</v>
      </c>
      <c r="G292">
        <v>105.5</v>
      </c>
      <c r="H292">
        <v>0</v>
      </c>
      <c r="I292">
        <v>0</v>
      </c>
    </row>
    <row r="293" spans="1:9" x14ac:dyDescent="0.35">
      <c r="A293" t="s">
        <v>34</v>
      </c>
      <c r="B293">
        <v>2013</v>
      </c>
      <c r="C293" t="s">
        <v>36</v>
      </c>
      <c r="D293" s="29">
        <v>41334</v>
      </c>
      <c r="E293" t="s">
        <v>6</v>
      </c>
      <c r="F293">
        <v>105.1</v>
      </c>
      <c r="G293">
        <v>105.5</v>
      </c>
      <c r="H293">
        <v>0</v>
      </c>
      <c r="I293">
        <v>0</v>
      </c>
    </row>
    <row r="294" spans="1:9" x14ac:dyDescent="0.35">
      <c r="A294" t="s">
        <v>34</v>
      </c>
      <c r="B294">
        <v>2013</v>
      </c>
      <c r="C294" t="s">
        <v>36</v>
      </c>
      <c r="D294" s="29">
        <v>41334</v>
      </c>
      <c r="E294" t="s">
        <v>7</v>
      </c>
      <c r="F294">
        <v>104.9</v>
      </c>
      <c r="G294">
        <v>105.5</v>
      </c>
      <c r="H294">
        <v>0</v>
      </c>
      <c r="I294">
        <v>0</v>
      </c>
    </row>
    <row r="295" spans="1:9" x14ac:dyDescent="0.35">
      <c r="A295" t="s">
        <v>34</v>
      </c>
      <c r="B295">
        <v>2013</v>
      </c>
      <c r="C295" t="s">
        <v>36</v>
      </c>
      <c r="D295" s="29">
        <v>41334</v>
      </c>
      <c r="E295" t="s">
        <v>8</v>
      </c>
      <c r="F295">
        <v>105.3</v>
      </c>
      <c r="G295">
        <v>105.5</v>
      </c>
      <c r="H295">
        <v>0</v>
      </c>
      <c r="I295">
        <v>0</v>
      </c>
    </row>
    <row r="296" spans="1:9" x14ac:dyDescent="0.35">
      <c r="A296" t="s">
        <v>34</v>
      </c>
      <c r="B296">
        <v>2013</v>
      </c>
      <c r="C296" t="s">
        <v>36</v>
      </c>
      <c r="D296" s="29">
        <v>41334</v>
      </c>
      <c r="E296" t="s">
        <v>9</v>
      </c>
      <c r="F296">
        <v>102.2</v>
      </c>
      <c r="G296">
        <v>105.5</v>
      </c>
      <c r="H296">
        <v>0</v>
      </c>
      <c r="I296">
        <v>0</v>
      </c>
    </row>
    <row r="297" spans="1:9" x14ac:dyDescent="0.35">
      <c r="A297" t="s">
        <v>34</v>
      </c>
      <c r="B297">
        <v>2013</v>
      </c>
      <c r="C297" t="s">
        <v>36</v>
      </c>
      <c r="D297" s="29">
        <v>41334</v>
      </c>
      <c r="E297" t="s">
        <v>10</v>
      </c>
      <c r="F297">
        <v>105</v>
      </c>
      <c r="G297">
        <v>105.5</v>
      </c>
      <c r="H297">
        <v>0</v>
      </c>
      <c r="I297">
        <v>0</v>
      </c>
    </row>
    <row r="298" spans="1:9" x14ac:dyDescent="0.35">
      <c r="A298" t="s">
        <v>34</v>
      </c>
      <c r="B298">
        <v>2013</v>
      </c>
      <c r="C298" t="s">
        <v>36</v>
      </c>
      <c r="D298" s="29">
        <v>41334</v>
      </c>
      <c r="E298" t="s">
        <v>11</v>
      </c>
      <c r="F298">
        <v>104.2</v>
      </c>
      <c r="G298">
        <v>105.5</v>
      </c>
      <c r="H298">
        <v>0</v>
      </c>
      <c r="I298">
        <v>0</v>
      </c>
    </row>
    <row r="299" spans="1:9" x14ac:dyDescent="0.35">
      <c r="A299" t="s">
        <v>34</v>
      </c>
      <c r="B299">
        <v>2013</v>
      </c>
      <c r="C299" t="s">
        <v>36</v>
      </c>
      <c r="D299" s="29">
        <v>41334</v>
      </c>
      <c r="E299" t="s">
        <v>12</v>
      </c>
      <c r="F299">
        <v>103</v>
      </c>
      <c r="G299">
        <v>105.5</v>
      </c>
      <c r="H299">
        <v>0</v>
      </c>
      <c r="I299">
        <v>0</v>
      </c>
    </row>
    <row r="300" spans="1:9" x14ac:dyDescent="0.35">
      <c r="A300" t="s">
        <v>34</v>
      </c>
      <c r="B300">
        <v>2013</v>
      </c>
      <c r="C300" t="s">
        <v>36</v>
      </c>
      <c r="D300" s="29">
        <v>41334</v>
      </c>
      <c r="E300" t="s">
        <v>14</v>
      </c>
      <c r="F300">
        <v>108.9</v>
      </c>
      <c r="G300">
        <v>105.5</v>
      </c>
      <c r="H300">
        <v>0</v>
      </c>
      <c r="I300">
        <v>0</v>
      </c>
    </row>
    <row r="301" spans="1:9" x14ac:dyDescent="0.35">
      <c r="A301" t="s">
        <v>34</v>
      </c>
      <c r="B301">
        <v>2013</v>
      </c>
      <c r="C301" t="s">
        <v>36</v>
      </c>
      <c r="D301" s="29">
        <v>41334</v>
      </c>
      <c r="E301" t="s">
        <v>15</v>
      </c>
      <c r="F301">
        <v>106.9</v>
      </c>
      <c r="G301">
        <v>105.5</v>
      </c>
      <c r="H301">
        <v>0</v>
      </c>
      <c r="I301">
        <v>0</v>
      </c>
    </row>
    <row r="302" spans="1:9" x14ac:dyDescent="0.35">
      <c r="A302" t="s">
        <v>34</v>
      </c>
      <c r="B302">
        <v>2013</v>
      </c>
      <c r="C302" t="s">
        <v>37</v>
      </c>
      <c r="D302" s="29">
        <v>41365</v>
      </c>
      <c r="E302" t="s">
        <v>3</v>
      </c>
      <c r="F302">
        <v>111.6</v>
      </c>
      <c r="G302">
        <v>106.1</v>
      </c>
      <c r="H302">
        <v>0</v>
      </c>
      <c r="I302">
        <v>0</v>
      </c>
    </row>
    <row r="303" spans="1:9" x14ac:dyDescent="0.35">
      <c r="A303" t="s">
        <v>34</v>
      </c>
      <c r="B303">
        <v>2013</v>
      </c>
      <c r="C303" t="s">
        <v>37</v>
      </c>
      <c r="D303" s="29">
        <v>41365</v>
      </c>
      <c r="E303" t="s">
        <v>4</v>
      </c>
      <c r="F303">
        <v>110.9</v>
      </c>
      <c r="G303">
        <v>106.1</v>
      </c>
      <c r="H303">
        <v>0</v>
      </c>
      <c r="I303">
        <v>0</v>
      </c>
    </row>
    <row r="304" spans="1:9" x14ac:dyDescent="0.35">
      <c r="A304" t="s">
        <v>34</v>
      </c>
      <c r="B304">
        <v>2013</v>
      </c>
      <c r="C304" t="s">
        <v>37</v>
      </c>
      <c r="D304" s="29">
        <v>41365</v>
      </c>
      <c r="E304" t="s">
        <v>5</v>
      </c>
      <c r="F304">
        <v>106.6</v>
      </c>
      <c r="G304">
        <v>106.1</v>
      </c>
      <c r="H304">
        <v>0</v>
      </c>
      <c r="I304">
        <v>0</v>
      </c>
    </row>
    <row r="305" spans="1:9" x14ac:dyDescent="0.35">
      <c r="A305" t="s">
        <v>34</v>
      </c>
      <c r="B305">
        <v>2013</v>
      </c>
      <c r="C305" t="s">
        <v>37</v>
      </c>
      <c r="D305" s="29">
        <v>41365</v>
      </c>
      <c r="E305" t="s">
        <v>6</v>
      </c>
      <c r="F305">
        <v>105.7</v>
      </c>
      <c r="G305">
        <v>106.1</v>
      </c>
      <c r="H305">
        <v>0</v>
      </c>
      <c r="I305">
        <v>0</v>
      </c>
    </row>
    <row r="306" spans="1:9" x14ac:dyDescent="0.35">
      <c r="A306" t="s">
        <v>34</v>
      </c>
      <c r="B306">
        <v>2013</v>
      </c>
      <c r="C306" t="s">
        <v>37</v>
      </c>
      <c r="D306" s="29">
        <v>41365</v>
      </c>
      <c r="E306" t="s">
        <v>7</v>
      </c>
      <c r="F306">
        <v>104.4</v>
      </c>
      <c r="G306">
        <v>106.1</v>
      </c>
      <c r="H306">
        <v>0</v>
      </c>
      <c r="I306">
        <v>0</v>
      </c>
    </row>
    <row r="307" spans="1:9" x14ac:dyDescent="0.35">
      <c r="A307" t="s">
        <v>34</v>
      </c>
      <c r="B307">
        <v>2013</v>
      </c>
      <c r="C307" t="s">
        <v>37</v>
      </c>
      <c r="D307" s="29">
        <v>41365</v>
      </c>
      <c r="E307" t="s">
        <v>8</v>
      </c>
      <c r="F307">
        <v>108.9</v>
      </c>
      <c r="G307">
        <v>106.1</v>
      </c>
      <c r="H307">
        <v>0</v>
      </c>
      <c r="I307">
        <v>0</v>
      </c>
    </row>
    <row r="308" spans="1:9" x14ac:dyDescent="0.35">
      <c r="A308" t="s">
        <v>34</v>
      </c>
      <c r="B308">
        <v>2013</v>
      </c>
      <c r="C308" t="s">
        <v>37</v>
      </c>
      <c r="D308" s="29">
        <v>41365</v>
      </c>
      <c r="E308" t="s">
        <v>9</v>
      </c>
      <c r="F308">
        <v>105.5</v>
      </c>
      <c r="G308">
        <v>106.1</v>
      </c>
      <c r="H308">
        <v>0</v>
      </c>
      <c r="I308">
        <v>0</v>
      </c>
    </row>
    <row r="309" spans="1:9" x14ac:dyDescent="0.35">
      <c r="A309" t="s">
        <v>34</v>
      </c>
      <c r="B309">
        <v>2013</v>
      </c>
      <c r="C309" t="s">
        <v>37</v>
      </c>
      <c r="D309" s="29">
        <v>41365</v>
      </c>
      <c r="E309" t="s">
        <v>10</v>
      </c>
      <c r="F309">
        <v>105.3</v>
      </c>
      <c r="G309">
        <v>106.1</v>
      </c>
      <c r="H309">
        <v>0</v>
      </c>
      <c r="I309">
        <v>0</v>
      </c>
    </row>
    <row r="310" spans="1:9" x14ac:dyDescent="0.35">
      <c r="A310" t="s">
        <v>34</v>
      </c>
      <c r="B310">
        <v>2013</v>
      </c>
      <c r="C310" t="s">
        <v>37</v>
      </c>
      <c r="D310" s="29">
        <v>41365</v>
      </c>
      <c r="E310" t="s">
        <v>11</v>
      </c>
      <c r="F310">
        <v>103.5</v>
      </c>
      <c r="G310">
        <v>106.1</v>
      </c>
      <c r="H310">
        <v>0</v>
      </c>
      <c r="I310">
        <v>0</v>
      </c>
    </row>
    <row r="311" spans="1:9" x14ac:dyDescent="0.35">
      <c r="A311" t="s">
        <v>34</v>
      </c>
      <c r="B311">
        <v>2013</v>
      </c>
      <c r="C311" t="s">
        <v>37</v>
      </c>
      <c r="D311" s="29">
        <v>41365</v>
      </c>
      <c r="E311" t="s">
        <v>12</v>
      </c>
      <c r="F311">
        <v>103.3</v>
      </c>
      <c r="G311">
        <v>106.1</v>
      </c>
      <c r="H311">
        <v>0</v>
      </c>
      <c r="I311">
        <v>0</v>
      </c>
    </row>
    <row r="312" spans="1:9" x14ac:dyDescent="0.35">
      <c r="A312" t="s">
        <v>34</v>
      </c>
      <c r="B312">
        <v>2013</v>
      </c>
      <c r="C312" t="s">
        <v>37</v>
      </c>
      <c r="D312" s="29">
        <v>41365</v>
      </c>
      <c r="E312" t="s">
        <v>14</v>
      </c>
      <c r="F312">
        <v>109.6</v>
      </c>
      <c r="G312">
        <v>106.1</v>
      </c>
      <c r="H312">
        <v>0</v>
      </c>
      <c r="I312">
        <v>0</v>
      </c>
    </row>
    <row r="313" spans="1:9" x14ac:dyDescent="0.35">
      <c r="A313" t="s">
        <v>34</v>
      </c>
      <c r="B313">
        <v>2013</v>
      </c>
      <c r="C313" t="s">
        <v>37</v>
      </c>
      <c r="D313" s="29">
        <v>41365</v>
      </c>
      <c r="E313" t="s">
        <v>15</v>
      </c>
      <c r="F313">
        <v>107.7</v>
      </c>
      <c r="G313">
        <v>106.1</v>
      </c>
      <c r="H313">
        <v>0</v>
      </c>
      <c r="I313">
        <v>0</v>
      </c>
    </row>
    <row r="314" spans="1:9" x14ac:dyDescent="0.35">
      <c r="A314" t="s">
        <v>34</v>
      </c>
      <c r="B314">
        <v>2013</v>
      </c>
      <c r="C314" t="s">
        <v>38</v>
      </c>
      <c r="D314" s="29">
        <v>41395</v>
      </c>
      <c r="E314" t="s">
        <v>3</v>
      </c>
      <c r="F314">
        <v>112.3</v>
      </c>
      <c r="G314">
        <v>106.9</v>
      </c>
      <c r="H314">
        <v>0</v>
      </c>
      <c r="I314">
        <v>0</v>
      </c>
    </row>
    <row r="315" spans="1:9" x14ac:dyDescent="0.35">
      <c r="A315" t="s">
        <v>34</v>
      </c>
      <c r="B315">
        <v>2013</v>
      </c>
      <c r="C315" t="s">
        <v>38</v>
      </c>
      <c r="D315" s="29">
        <v>41395</v>
      </c>
      <c r="E315" t="s">
        <v>4</v>
      </c>
      <c r="F315">
        <v>111.3</v>
      </c>
      <c r="G315">
        <v>106.9</v>
      </c>
      <c r="H315">
        <v>0</v>
      </c>
      <c r="I315">
        <v>0</v>
      </c>
    </row>
    <row r="316" spans="1:9" x14ac:dyDescent="0.35">
      <c r="A316" t="s">
        <v>34</v>
      </c>
      <c r="B316">
        <v>2013</v>
      </c>
      <c r="C316" t="s">
        <v>38</v>
      </c>
      <c r="D316" s="29">
        <v>41395</v>
      </c>
      <c r="E316" t="s">
        <v>5</v>
      </c>
      <c r="F316">
        <v>104.7</v>
      </c>
      <c r="G316">
        <v>106.9</v>
      </c>
      <c r="H316">
        <v>0</v>
      </c>
      <c r="I316">
        <v>0</v>
      </c>
    </row>
    <row r="317" spans="1:9" x14ac:dyDescent="0.35">
      <c r="A317" t="s">
        <v>34</v>
      </c>
      <c r="B317">
        <v>2013</v>
      </c>
      <c r="C317" t="s">
        <v>38</v>
      </c>
      <c r="D317" s="29">
        <v>41395</v>
      </c>
      <c r="E317" t="s">
        <v>6</v>
      </c>
      <c r="F317">
        <v>106.8</v>
      </c>
      <c r="G317">
        <v>106.9</v>
      </c>
      <c r="H317">
        <v>0</v>
      </c>
      <c r="I317">
        <v>0</v>
      </c>
    </row>
    <row r="318" spans="1:9" x14ac:dyDescent="0.35">
      <c r="A318" t="s">
        <v>34</v>
      </c>
      <c r="B318">
        <v>2013</v>
      </c>
      <c r="C318" t="s">
        <v>38</v>
      </c>
      <c r="D318" s="29">
        <v>41395</v>
      </c>
      <c r="E318" t="s">
        <v>7</v>
      </c>
      <c r="F318">
        <v>103.9</v>
      </c>
      <c r="G318">
        <v>106.9</v>
      </c>
      <c r="H318">
        <v>0</v>
      </c>
      <c r="I318">
        <v>0</v>
      </c>
    </row>
    <row r="319" spans="1:9" x14ac:dyDescent="0.35">
      <c r="A319" t="s">
        <v>34</v>
      </c>
      <c r="B319">
        <v>2013</v>
      </c>
      <c r="C319" t="s">
        <v>38</v>
      </c>
      <c r="D319" s="29">
        <v>41395</v>
      </c>
      <c r="E319" t="s">
        <v>8</v>
      </c>
      <c r="F319">
        <v>109.3</v>
      </c>
      <c r="G319">
        <v>106.9</v>
      </c>
      <c r="H319">
        <v>0</v>
      </c>
      <c r="I319">
        <v>0</v>
      </c>
    </row>
    <row r="320" spans="1:9" x14ac:dyDescent="0.35">
      <c r="A320" t="s">
        <v>34</v>
      </c>
      <c r="B320">
        <v>2013</v>
      </c>
      <c r="C320" t="s">
        <v>38</v>
      </c>
      <c r="D320" s="29">
        <v>41395</v>
      </c>
      <c r="E320" t="s">
        <v>9</v>
      </c>
      <c r="F320">
        <v>112.9</v>
      </c>
      <c r="G320">
        <v>106.9</v>
      </c>
      <c r="H320">
        <v>0</v>
      </c>
      <c r="I320">
        <v>0</v>
      </c>
    </row>
    <row r="321" spans="1:9" x14ac:dyDescent="0.35">
      <c r="A321" t="s">
        <v>34</v>
      </c>
      <c r="B321">
        <v>2013</v>
      </c>
      <c r="C321" t="s">
        <v>38</v>
      </c>
      <c r="D321" s="29">
        <v>41395</v>
      </c>
      <c r="E321" t="s">
        <v>10</v>
      </c>
      <c r="F321">
        <v>105.8</v>
      </c>
      <c r="G321">
        <v>106.9</v>
      </c>
      <c r="H321">
        <v>0</v>
      </c>
      <c r="I321">
        <v>0</v>
      </c>
    </row>
    <row r="322" spans="1:9" x14ac:dyDescent="0.35">
      <c r="A322" t="s">
        <v>34</v>
      </c>
      <c r="B322">
        <v>2013</v>
      </c>
      <c r="C322" t="s">
        <v>38</v>
      </c>
      <c r="D322" s="29">
        <v>41395</v>
      </c>
      <c r="E322" t="s">
        <v>11</v>
      </c>
      <c r="F322">
        <v>103.1</v>
      </c>
      <c r="G322">
        <v>106.9</v>
      </c>
      <c r="H322">
        <v>0</v>
      </c>
      <c r="I322">
        <v>0</v>
      </c>
    </row>
    <row r="323" spans="1:9" x14ac:dyDescent="0.35">
      <c r="A323" t="s">
        <v>34</v>
      </c>
      <c r="B323">
        <v>2013</v>
      </c>
      <c r="C323" t="s">
        <v>38</v>
      </c>
      <c r="D323" s="29">
        <v>41395</v>
      </c>
      <c r="E323" t="s">
        <v>12</v>
      </c>
      <c r="F323">
        <v>104.3</v>
      </c>
      <c r="G323">
        <v>106.9</v>
      </c>
      <c r="H323">
        <v>0</v>
      </c>
      <c r="I323">
        <v>0</v>
      </c>
    </row>
    <row r="324" spans="1:9" x14ac:dyDescent="0.35">
      <c r="A324" t="s">
        <v>34</v>
      </c>
      <c r="B324">
        <v>2013</v>
      </c>
      <c r="C324" t="s">
        <v>38</v>
      </c>
      <c r="D324" s="29">
        <v>41395</v>
      </c>
      <c r="E324" t="s">
        <v>14</v>
      </c>
      <c r="F324">
        <v>110.5</v>
      </c>
      <c r="G324">
        <v>106.9</v>
      </c>
      <c r="H324">
        <v>0</v>
      </c>
      <c r="I324">
        <v>0</v>
      </c>
    </row>
    <row r="325" spans="1:9" x14ac:dyDescent="0.35">
      <c r="A325" t="s">
        <v>34</v>
      </c>
      <c r="B325">
        <v>2013</v>
      </c>
      <c r="C325" t="s">
        <v>38</v>
      </c>
      <c r="D325" s="29">
        <v>41395</v>
      </c>
      <c r="E325" t="s">
        <v>15</v>
      </c>
      <c r="F325">
        <v>109.2</v>
      </c>
      <c r="G325">
        <v>106.9</v>
      </c>
      <c r="H325">
        <v>0</v>
      </c>
      <c r="I325">
        <v>0</v>
      </c>
    </row>
    <row r="326" spans="1:9" x14ac:dyDescent="0.35">
      <c r="A326" t="s">
        <v>34</v>
      </c>
      <c r="B326">
        <v>2013</v>
      </c>
      <c r="C326" t="s">
        <v>39</v>
      </c>
      <c r="D326" s="29">
        <v>41426</v>
      </c>
      <c r="E326" t="s">
        <v>3</v>
      </c>
      <c r="F326">
        <v>113.8</v>
      </c>
      <c r="G326">
        <v>109.3</v>
      </c>
      <c r="H326">
        <v>0</v>
      </c>
      <c r="I326">
        <v>0</v>
      </c>
    </row>
    <row r="327" spans="1:9" x14ac:dyDescent="0.35">
      <c r="A327" t="s">
        <v>34</v>
      </c>
      <c r="B327">
        <v>2013</v>
      </c>
      <c r="C327" t="s">
        <v>39</v>
      </c>
      <c r="D327" s="29">
        <v>41426</v>
      </c>
      <c r="E327" t="s">
        <v>4</v>
      </c>
      <c r="F327">
        <v>114.9</v>
      </c>
      <c r="G327">
        <v>109.3</v>
      </c>
      <c r="H327">
        <v>0</v>
      </c>
      <c r="I327">
        <v>0</v>
      </c>
    </row>
    <row r="328" spans="1:9" x14ac:dyDescent="0.35">
      <c r="A328" t="s">
        <v>34</v>
      </c>
      <c r="B328">
        <v>2013</v>
      </c>
      <c r="C328" t="s">
        <v>39</v>
      </c>
      <c r="D328" s="29">
        <v>41426</v>
      </c>
      <c r="E328" t="s">
        <v>5</v>
      </c>
      <c r="F328">
        <v>109.8</v>
      </c>
      <c r="G328">
        <v>109.3</v>
      </c>
      <c r="H328">
        <v>0</v>
      </c>
      <c r="I328">
        <v>0</v>
      </c>
    </row>
    <row r="329" spans="1:9" x14ac:dyDescent="0.35">
      <c r="A329" t="s">
        <v>34</v>
      </c>
      <c r="B329">
        <v>2013</v>
      </c>
      <c r="C329" t="s">
        <v>39</v>
      </c>
      <c r="D329" s="29">
        <v>41426</v>
      </c>
      <c r="E329" t="s">
        <v>6</v>
      </c>
      <c r="F329">
        <v>107.9</v>
      </c>
      <c r="G329">
        <v>109.3</v>
      </c>
      <c r="H329">
        <v>0</v>
      </c>
      <c r="I329">
        <v>0</v>
      </c>
    </row>
    <row r="330" spans="1:9" x14ac:dyDescent="0.35">
      <c r="A330" t="s">
        <v>34</v>
      </c>
      <c r="B330">
        <v>2013</v>
      </c>
      <c r="C330" t="s">
        <v>39</v>
      </c>
      <c r="D330" s="29">
        <v>41426</v>
      </c>
      <c r="E330" t="s">
        <v>7</v>
      </c>
      <c r="F330">
        <v>104.2</v>
      </c>
      <c r="G330">
        <v>109.3</v>
      </c>
      <c r="H330">
        <v>0</v>
      </c>
      <c r="I330">
        <v>0</v>
      </c>
    </row>
    <row r="331" spans="1:9" x14ac:dyDescent="0.35">
      <c r="A331" t="s">
        <v>34</v>
      </c>
      <c r="B331">
        <v>2013</v>
      </c>
      <c r="C331" t="s">
        <v>39</v>
      </c>
      <c r="D331" s="29">
        <v>41426</v>
      </c>
      <c r="E331" t="s">
        <v>8</v>
      </c>
      <c r="F331">
        <v>110.7</v>
      </c>
      <c r="G331">
        <v>109.3</v>
      </c>
      <c r="H331">
        <v>0</v>
      </c>
      <c r="I331">
        <v>0</v>
      </c>
    </row>
    <row r="332" spans="1:9" x14ac:dyDescent="0.35">
      <c r="A332" t="s">
        <v>34</v>
      </c>
      <c r="B332">
        <v>2013</v>
      </c>
      <c r="C332" t="s">
        <v>39</v>
      </c>
      <c r="D332" s="29">
        <v>41426</v>
      </c>
      <c r="E332" t="s">
        <v>9</v>
      </c>
      <c r="F332">
        <v>126.7</v>
      </c>
      <c r="G332">
        <v>109.3</v>
      </c>
      <c r="H332">
        <v>0</v>
      </c>
      <c r="I332">
        <v>0</v>
      </c>
    </row>
    <row r="333" spans="1:9" x14ac:dyDescent="0.35">
      <c r="A333" t="s">
        <v>34</v>
      </c>
      <c r="B333">
        <v>2013</v>
      </c>
      <c r="C333" t="s">
        <v>39</v>
      </c>
      <c r="D333" s="29">
        <v>41426</v>
      </c>
      <c r="E333" t="s">
        <v>10</v>
      </c>
      <c r="F333">
        <v>106.3</v>
      </c>
      <c r="G333">
        <v>109.3</v>
      </c>
      <c r="H333">
        <v>0</v>
      </c>
      <c r="I333">
        <v>0</v>
      </c>
    </row>
    <row r="334" spans="1:9" x14ac:dyDescent="0.35">
      <c r="A334" t="s">
        <v>34</v>
      </c>
      <c r="B334">
        <v>2013</v>
      </c>
      <c r="C334" t="s">
        <v>39</v>
      </c>
      <c r="D334" s="29">
        <v>41426</v>
      </c>
      <c r="E334" t="s">
        <v>11</v>
      </c>
      <c r="F334">
        <v>103.2</v>
      </c>
      <c r="G334">
        <v>109.3</v>
      </c>
      <c r="H334">
        <v>0</v>
      </c>
      <c r="I334">
        <v>0</v>
      </c>
    </row>
    <row r="335" spans="1:9" x14ac:dyDescent="0.35">
      <c r="A335" t="s">
        <v>34</v>
      </c>
      <c r="B335">
        <v>2013</v>
      </c>
      <c r="C335" t="s">
        <v>39</v>
      </c>
      <c r="D335" s="29">
        <v>41426</v>
      </c>
      <c r="E335" t="s">
        <v>12</v>
      </c>
      <c r="F335">
        <v>105.7</v>
      </c>
      <c r="G335">
        <v>109.3</v>
      </c>
      <c r="H335">
        <v>0</v>
      </c>
      <c r="I335">
        <v>0</v>
      </c>
    </row>
    <row r="336" spans="1:9" x14ac:dyDescent="0.35">
      <c r="A336" t="s">
        <v>34</v>
      </c>
      <c r="B336">
        <v>2013</v>
      </c>
      <c r="C336" t="s">
        <v>39</v>
      </c>
      <c r="D336" s="29">
        <v>41426</v>
      </c>
      <c r="E336" t="s">
        <v>14</v>
      </c>
      <c r="F336">
        <v>111.6</v>
      </c>
      <c r="G336">
        <v>109.3</v>
      </c>
      <c r="H336">
        <v>0</v>
      </c>
      <c r="I336">
        <v>0</v>
      </c>
    </row>
    <row r="337" spans="1:9" x14ac:dyDescent="0.35">
      <c r="A337" t="s">
        <v>34</v>
      </c>
      <c r="B337">
        <v>2013</v>
      </c>
      <c r="C337" t="s">
        <v>39</v>
      </c>
      <c r="D337" s="29">
        <v>41426</v>
      </c>
      <c r="E337" t="s">
        <v>15</v>
      </c>
      <c r="F337">
        <v>112.2</v>
      </c>
      <c r="G337">
        <v>109.3</v>
      </c>
      <c r="H337">
        <v>0</v>
      </c>
      <c r="I337">
        <v>0</v>
      </c>
    </row>
    <row r="338" spans="1:9" x14ac:dyDescent="0.35">
      <c r="A338" t="s">
        <v>34</v>
      </c>
      <c r="B338">
        <v>2013</v>
      </c>
      <c r="C338" t="s">
        <v>40</v>
      </c>
      <c r="D338" s="29">
        <v>41456</v>
      </c>
      <c r="E338" t="s">
        <v>3</v>
      </c>
      <c r="F338">
        <v>114.8</v>
      </c>
      <c r="G338">
        <v>111</v>
      </c>
      <c r="H338">
        <v>0</v>
      </c>
      <c r="I338">
        <v>0</v>
      </c>
    </row>
    <row r="339" spans="1:9" x14ac:dyDescent="0.35">
      <c r="A339" t="s">
        <v>34</v>
      </c>
      <c r="B339">
        <v>2013</v>
      </c>
      <c r="C339" t="s">
        <v>40</v>
      </c>
      <c r="D339" s="29">
        <v>41456</v>
      </c>
      <c r="E339" t="s">
        <v>4</v>
      </c>
      <c r="F339">
        <v>116.4</v>
      </c>
      <c r="G339">
        <v>111</v>
      </c>
      <c r="H339">
        <v>0</v>
      </c>
      <c r="I339">
        <v>0</v>
      </c>
    </row>
    <row r="340" spans="1:9" x14ac:dyDescent="0.35">
      <c r="A340" t="s">
        <v>34</v>
      </c>
      <c r="B340">
        <v>2013</v>
      </c>
      <c r="C340" t="s">
        <v>40</v>
      </c>
      <c r="D340" s="29">
        <v>41456</v>
      </c>
      <c r="E340" t="s">
        <v>5</v>
      </c>
      <c r="F340">
        <v>111.9</v>
      </c>
      <c r="G340">
        <v>111</v>
      </c>
      <c r="H340">
        <v>0</v>
      </c>
      <c r="I340">
        <v>0</v>
      </c>
    </row>
    <row r="341" spans="1:9" x14ac:dyDescent="0.35">
      <c r="A341" t="s">
        <v>34</v>
      </c>
      <c r="B341">
        <v>2013</v>
      </c>
      <c r="C341" t="s">
        <v>40</v>
      </c>
      <c r="D341" s="29">
        <v>41456</v>
      </c>
      <c r="E341" t="s">
        <v>6</v>
      </c>
      <c r="F341">
        <v>108.9</v>
      </c>
      <c r="G341">
        <v>111</v>
      </c>
      <c r="H341">
        <v>0</v>
      </c>
      <c r="I341">
        <v>0</v>
      </c>
    </row>
    <row r="342" spans="1:9" x14ac:dyDescent="0.35">
      <c r="A342" t="s">
        <v>34</v>
      </c>
      <c r="B342">
        <v>2013</v>
      </c>
      <c r="C342" t="s">
        <v>40</v>
      </c>
      <c r="D342" s="29">
        <v>41456</v>
      </c>
      <c r="E342" t="s">
        <v>7</v>
      </c>
      <c r="F342">
        <v>104.3</v>
      </c>
      <c r="G342">
        <v>111</v>
      </c>
      <c r="H342">
        <v>0</v>
      </c>
      <c r="I342">
        <v>0</v>
      </c>
    </row>
    <row r="343" spans="1:9" x14ac:dyDescent="0.35">
      <c r="A343" t="s">
        <v>34</v>
      </c>
      <c r="B343">
        <v>2013</v>
      </c>
      <c r="C343" t="s">
        <v>40</v>
      </c>
      <c r="D343" s="29">
        <v>41456</v>
      </c>
      <c r="E343" t="s">
        <v>8</v>
      </c>
      <c r="F343">
        <v>111.7</v>
      </c>
      <c r="G343">
        <v>111</v>
      </c>
      <c r="H343">
        <v>0</v>
      </c>
      <c r="I343">
        <v>0</v>
      </c>
    </row>
    <row r="344" spans="1:9" x14ac:dyDescent="0.35">
      <c r="A344" t="s">
        <v>34</v>
      </c>
      <c r="B344">
        <v>2013</v>
      </c>
      <c r="C344" t="s">
        <v>40</v>
      </c>
      <c r="D344" s="29">
        <v>41456</v>
      </c>
      <c r="E344" t="s">
        <v>9</v>
      </c>
      <c r="F344">
        <v>140</v>
      </c>
      <c r="G344">
        <v>111</v>
      </c>
      <c r="H344">
        <v>0</v>
      </c>
      <c r="I344">
        <v>0</v>
      </c>
    </row>
    <row r="345" spans="1:9" x14ac:dyDescent="0.35">
      <c r="A345" t="s">
        <v>34</v>
      </c>
      <c r="B345">
        <v>2013</v>
      </c>
      <c r="C345" t="s">
        <v>40</v>
      </c>
      <c r="D345" s="29">
        <v>41456</v>
      </c>
      <c r="E345" t="s">
        <v>10</v>
      </c>
      <c r="F345">
        <v>106.4</v>
      </c>
      <c r="G345">
        <v>111</v>
      </c>
      <c r="H345">
        <v>0</v>
      </c>
      <c r="I345">
        <v>0</v>
      </c>
    </row>
    <row r="346" spans="1:9" x14ac:dyDescent="0.35">
      <c r="A346" t="s">
        <v>34</v>
      </c>
      <c r="B346">
        <v>2013</v>
      </c>
      <c r="C346" t="s">
        <v>40</v>
      </c>
      <c r="D346" s="29">
        <v>41456</v>
      </c>
      <c r="E346" t="s">
        <v>11</v>
      </c>
      <c r="F346">
        <v>103.3</v>
      </c>
      <c r="G346">
        <v>111</v>
      </c>
      <c r="H346">
        <v>0</v>
      </c>
      <c r="I346">
        <v>0</v>
      </c>
    </row>
    <row r="347" spans="1:9" x14ac:dyDescent="0.35">
      <c r="A347" t="s">
        <v>34</v>
      </c>
      <c r="B347">
        <v>2013</v>
      </c>
      <c r="C347" t="s">
        <v>40</v>
      </c>
      <c r="D347" s="29">
        <v>41456</v>
      </c>
      <c r="E347" t="s">
        <v>12</v>
      </c>
      <c r="F347">
        <v>106.8</v>
      </c>
      <c r="G347">
        <v>111</v>
      </c>
      <c r="H347">
        <v>0</v>
      </c>
      <c r="I347">
        <v>0</v>
      </c>
    </row>
    <row r="348" spans="1:9" x14ac:dyDescent="0.35">
      <c r="A348" t="s">
        <v>34</v>
      </c>
      <c r="B348">
        <v>2013</v>
      </c>
      <c r="C348" t="s">
        <v>40</v>
      </c>
      <c r="D348" s="29">
        <v>41456</v>
      </c>
      <c r="E348" t="s">
        <v>14</v>
      </c>
      <c r="F348">
        <v>112.6</v>
      </c>
      <c r="G348">
        <v>111</v>
      </c>
      <c r="H348">
        <v>0</v>
      </c>
      <c r="I348">
        <v>0</v>
      </c>
    </row>
    <row r="349" spans="1:9" x14ac:dyDescent="0.35">
      <c r="A349" t="s">
        <v>34</v>
      </c>
      <c r="B349">
        <v>2013</v>
      </c>
      <c r="C349" t="s">
        <v>40</v>
      </c>
      <c r="D349" s="29">
        <v>41456</v>
      </c>
      <c r="E349" t="s">
        <v>15</v>
      </c>
      <c r="F349">
        <v>114.7</v>
      </c>
      <c r="G349">
        <v>111</v>
      </c>
      <c r="H349">
        <v>0</v>
      </c>
      <c r="I349">
        <v>0</v>
      </c>
    </row>
    <row r="350" spans="1:9" x14ac:dyDescent="0.35">
      <c r="A350" t="s">
        <v>34</v>
      </c>
      <c r="B350">
        <v>2013</v>
      </c>
      <c r="C350" t="s">
        <v>41</v>
      </c>
      <c r="D350" s="29">
        <v>41487</v>
      </c>
      <c r="E350" t="s">
        <v>3</v>
      </c>
      <c r="F350">
        <v>115.6</v>
      </c>
      <c r="G350">
        <v>112.4</v>
      </c>
      <c r="H350">
        <v>0</v>
      </c>
      <c r="I350">
        <v>0</v>
      </c>
    </row>
    <row r="351" spans="1:9" x14ac:dyDescent="0.35">
      <c r="A351" t="s">
        <v>34</v>
      </c>
      <c r="B351">
        <v>2013</v>
      </c>
      <c r="C351" t="s">
        <v>41</v>
      </c>
      <c r="D351" s="29">
        <v>41487</v>
      </c>
      <c r="E351" t="s">
        <v>4</v>
      </c>
      <c r="F351">
        <v>117.2</v>
      </c>
      <c r="G351">
        <v>112.4</v>
      </c>
      <c r="H351">
        <v>0</v>
      </c>
      <c r="I351">
        <v>0</v>
      </c>
    </row>
    <row r="352" spans="1:9" x14ac:dyDescent="0.35">
      <c r="A352" t="s">
        <v>34</v>
      </c>
      <c r="B352">
        <v>2013</v>
      </c>
      <c r="C352" t="s">
        <v>41</v>
      </c>
      <c r="D352" s="29">
        <v>41487</v>
      </c>
      <c r="E352" t="s">
        <v>5</v>
      </c>
      <c r="F352">
        <v>111.7</v>
      </c>
      <c r="G352">
        <v>112.4</v>
      </c>
      <c r="H352">
        <v>0</v>
      </c>
      <c r="I352">
        <v>0</v>
      </c>
    </row>
    <row r="353" spans="1:9" x14ac:dyDescent="0.35">
      <c r="A353" t="s">
        <v>34</v>
      </c>
      <c r="B353">
        <v>2013</v>
      </c>
      <c r="C353" t="s">
        <v>41</v>
      </c>
      <c r="D353" s="29">
        <v>41487</v>
      </c>
      <c r="E353" t="s">
        <v>6</v>
      </c>
      <c r="F353">
        <v>109.6</v>
      </c>
      <c r="G353">
        <v>112.4</v>
      </c>
      <c r="H353">
        <v>0</v>
      </c>
      <c r="I353">
        <v>0</v>
      </c>
    </row>
    <row r="354" spans="1:9" x14ac:dyDescent="0.35">
      <c r="A354" t="s">
        <v>34</v>
      </c>
      <c r="B354">
        <v>2013</v>
      </c>
      <c r="C354" t="s">
        <v>41</v>
      </c>
      <c r="D354" s="29">
        <v>41487</v>
      </c>
      <c r="E354" t="s">
        <v>7</v>
      </c>
      <c r="F354">
        <v>104.5</v>
      </c>
      <c r="G354">
        <v>112.4</v>
      </c>
      <c r="H354">
        <v>0</v>
      </c>
      <c r="I354">
        <v>0</v>
      </c>
    </row>
    <row r="355" spans="1:9" x14ac:dyDescent="0.35">
      <c r="A355" t="s">
        <v>34</v>
      </c>
      <c r="B355">
        <v>2013</v>
      </c>
      <c r="C355" t="s">
        <v>41</v>
      </c>
      <c r="D355" s="29">
        <v>41487</v>
      </c>
      <c r="E355" t="s">
        <v>8</v>
      </c>
      <c r="F355">
        <v>109.8</v>
      </c>
      <c r="G355">
        <v>112.4</v>
      </c>
      <c r="H355">
        <v>0</v>
      </c>
      <c r="I355">
        <v>0</v>
      </c>
    </row>
    <row r="356" spans="1:9" x14ac:dyDescent="0.35">
      <c r="A356" t="s">
        <v>34</v>
      </c>
      <c r="B356">
        <v>2013</v>
      </c>
      <c r="C356" t="s">
        <v>41</v>
      </c>
      <c r="D356" s="29">
        <v>41487</v>
      </c>
      <c r="E356" t="s">
        <v>9</v>
      </c>
      <c r="F356">
        <v>151.80000000000001</v>
      </c>
      <c r="G356">
        <v>112.4</v>
      </c>
      <c r="H356">
        <v>0</v>
      </c>
      <c r="I356">
        <v>0</v>
      </c>
    </row>
    <row r="357" spans="1:9" x14ac:dyDescent="0.35">
      <c r="A357" t="s">
        <v>34</v>
      </c>
      <c r="B357">
        <v>2013</v>
      </c>
      <c r="C357" t="s">
        <v>41</v>
      </c>
      <c r="D357" s="29">
        <v>41487</v>
      </c>
      <c r="E357" t="s">
        <v>10</v>
      </c>
      <c r="F357">
        <v>106.5</v>
      </c>
      <c r="G357">
        <v>112.4</v>
      </c>
      <c r="H357">
        <v>0</v>
      </c>
      <c r="I357">
        <v>0</v>
      </c>
    </row>
    <row r="358" spans="1:9" x14ac:dyDescent="0.35">
      <c r="A358" t="s">
        <v>34</v>
      </c>
      <c r="B358">
        <v>2013</v>
      </c>
      <c r="C358" t="s">
        <v>41</v>
      </c>
      <c r="D358" s="29">
        <v>41487</v>
      </c>
      <c r="E358" t="s">
        <v>11</v>
      </c>
      <c r="F358">
        <v>103.1</v>
      </c>
      <c r="G358">
        <v>112.4</v>
      </c>
      <c r="H358">
        <v>0</v>
      </c>
      <c r="I358">
        <v>0</v>
      </c>
    </row>
    <row r="359" spans="1:9" x14ac:dyDescent="0.35">
      <c r="A359" t="s">
        <v>34</v>
      </c>
      <c r="B359">
        <v>2013</v>
      </c>
      <c r="C359" t="s">
        <v>41</v>
      </c>
      <c r="D359" s="29">
        <v>41487</v>
      </c>
      <c r="E359" t="s">
        <v>12</v>
      </c>
      <c r="F359">
        <v>107.4</v>
      </c>
      <c r="G359">
        <v>112.4</v>
      </c>
      <c r="H359">
        <v>0</v>
      </c>
      <c r="I359">
        <v>0</v>
      </c>
    </row>
    <row r="360" spans="1:9" x14ac:dyDescent="0.35">
      <c r="A360" t="s">
        <v>34</v>
      </c>
      <c r="B360">
        <v>2013</v>
      </c>
      <c r="C360" t="s">
        <v>41</v>
      </c>
      <c r="D360" s="29">
        <v>41487</v>
      </c>
      <c r="E360" t="s">
        <v>14</v>
      </c>
      <c r="F360">
        <v>113.4</v>
      </c>
      <c r="G360">
        <v>112.4</v>
      </c>
      <c r="H360">
        <v>0</v>
      </c>
      <c r="I360">
        <v>0</v>
      </c>
    </row>
    <row r="361" spans="1:9" x14ac:dyDescent="0.35">
      <c r="A361" t="s">
        <v>34</v>
      </c>
      <c r="B361">
        <v>2013</v>
      </c>
      <c r="C361" t="s">
        <v>41</v>
      </c>
      <c r="D361" s="29">
        <v>41487</v>
      </c>
      <c r="E361" t="s">
        <v>15</v>
      </c>
      <c r="F361">
        <v>116.6</v>
      </c>
      <c r="G361">
        <v>112.4</v>
      </c>
      <c r="H361">
        <v>0</v>
      </c>
      <c r="I361">
        <v>0</v>
      </c>
    </row>
    <row r="362" spans="1:9" x14ac:dyDescent="0.35">
      <c r="A362" t="s">
        <v>34</v>
      </c>
      <c r="B362">
        <v>2013</v>
      </c>
      <c r="C362" t="s">
        <v>42</v>
      </c>
      <c r="D362" s="29">
        <v>41518</v>
      </c>
      <c r="E362" t="s">
        <v>3</v>
      </c>
      <c r="F362">
        <v>116.4</v>
      </c>
      <c r="G362">
        <v>113.7</v>
      </c>
      <c r="H362">
        <v>0</v>
      </c>
      <c r="I362">
        <v>0</v>
      </c>
    </row>
    <row r="363" spans="1:9" x14ac:dyDescent="0.35">
      <c r="A363" t="s">
        <v>34</v>
      </c>
      <c r="B363">
        <v>2013</v>
      </c>
      <c r="C363" t="s">
        <v>42</v>
      </c>
      <c r="D363" s="29">
        <v>41518</v>
      </c>
      <c r="E363" t="s">
        <v>4</v>
      </c>
      <c r="F363">
        <v>116.9</v>
      </c>
      <c r="G363">
        <v>113.7</v>
      </c>
      <c r="H363">
        <v>0</v>
      </c>
      <c r="I363">
        <v>0</v>
      </c>
    </row>
    <row r="364" spans="1:9" x14ac:dyDescent="0.35">
      <c r="A364" t="s">
        <v>34</v>
      </c>
      <c r="B364">
        <v>2013</v>
      </c>
      <c r="C364" t="s">
        <v>42</v>
      </c>
      <c r="D364" s="29">
        <v>41518</v>
      </c>
      <c r="E364" t="s">
        <v>5</v>
      </c>
      <c r="F364">
        <v>112.3</v>
      </c>
      <c r="G364">
        <v>113.7</v>
      </c>
      <c r="H364">
        <v>0</v>
      </c>
      <c r="I364">
        <v>0</v>
      </c>
    </row>
    <row r="365" spans="1:9" x14ac:dyDescent="0.35">
      <c r="A365" t="s">
        <v>34</v>
      </c>
      <c r="B365">
        <v>2013</v>
      </c>
      <c r="C365" t="s">
        <v>42</v>
      </c>
      <c r="D365" s="29">
        <v>41518</v>
      </c>
      <c r="E365" t="s">
        <v>6</v>
      </c>
      <c r="F365">
        <v>110.5</v>
      </c>
      <c r="G365">
        <v>113.7</v>
      </c>
      <c r="H365">
        <v>0</v>
      </c>
      <c r="I365">
        <v>0</v>
      </c>
    </row>
    <row r="366" spans="1:9" x14ac:dyDescent="0.35">
      <c r="A366" t="s">
        <v>34</v>
      </c>
      <c r="B366">
        <v>2013</v>
      </c>
      <c r="C366" t="s">
        <v>42</v>
      </c>
      <c r="D366" s="29">
        <v>41518</v>
      </c>
      <c r="E366" t="s">
        <v>7</v>
      </c>
      <c r="F366">
        <v>105.3</v>
      </c>
      <c r="G366">
        <v>113.7</v>
      </c>
      <c r="H366">
        <v>0</v>
      </c>
      <c r="I366">
        <v>0</v>
      </c>
    </row>
    <row r="367" spans="1:9" x14ac:dyDescent="0.35">
      <c r="A367" t="s">
        <v>34</v>
      </c>
      <c r="B367">
        <v>2013</v>
      </c>
      <c r="C367" t="s">
        <v>42</v>
      </c>
      <c r="D367" s="29">
        <v>41518</v>
      </c>
      <c r="E367" t="s">
        <v>8</v>
      </c>
      <c r="F367">
        <v>107.3</v>
      </c>
      <c r="G367">
        <v>113.7</v>
      </c>
      <c r="H367">
        <v>0</v>
      </c>
      <c r="I367">
        <v>0</v>
      </c>
    </row>
    <row r="368" spans="1:9" x14ac:dyDescent="0.35">
      <c r="A368" t="s">
        <v>34</v>
      </c>
      <c r="B368">
        <v>2013</v>
      </c>
      <c r="C368" t="s">
        <v>42</v>
      </c>
      <c r="D368" s="29">
        <v>41518</v>
      </c>
      <c r="E368" t="s">
        <v>9</v>
      </c>
      <c r="F368">
        <v>160.9</v>
      </c>
      <c r="G368">
        <v>113.7</v>
      </c>
      <c r="H368">
        <v>0</v>
      </c>
      <c r="I368">
        <v>0</v>
      </c>
    </row>
    <row r="369" spans="1:9" x14ac:dyDescent="0.35">
      <c r="A369" t="s">
        <v>34</v>
      </c>
      <c r="B369">
        <v>2013</v>
      </c>
      <c r="C369" t="s">
        <v>42</v>
      </c>
      <c r="D369" s="29">
        <v>41518</v>
      </c>
      <c r="E369" t="s">
        <v>10</v>
      </c>
      <c r="F369">
        <v>107.1</v>
      </c>
      <c r="G369">
        <v>113.7</v>
      </c>
      <c r="H369">
        <v>0</v>
      </c>
      <c r="I369">
        <v>0</v>
      </c>
    </row>
    <row r="370" spans="1:9" x14ac:dyDescent="0.35">
      <c r="A370" t="s">
        <v>34</v>
      </c>
      <c r="B370">
        <v>2013</v>
      </c>
      <c r="C370" t="s">
        <v>42</v>
      </c>
      <c r="D370" s="29">
        <v>41518</v>
      </c>
      <c r="E370" t="s">
        <v>11</v>
      </c>
      <c r="F370">
        <v>103.1</v>
      </c>
      <c r="G370">
        <v>113.7</v>
      </c>
      <c r="H370">
        <v>0</v>
      </c>
      <c r="I370">
        <v>0</v>
      </c>
    </row>
    <row r="371" spans="1:9" x14ac:dyDescent="0.35">
      <c r="A371" t="s">
        <v>34</v>
      </c>
      <c r="B371">
        <v>2013</v>
      </c>
      <c r="C371" t="s">
        <v>42</v>
      </c>
      <c r="D371" s="29">
        <v>41518</v>
      </c>
      <c r="E371" t="s">
        <v>12</v>
      </c>
      <c r="F371">
        <v>108.3</v>
      </c>
      <c r="G371">
        <v>113.7</v>
      </c>
      <c r="H371">
        <v>0</v>
      </c>
      <c r="I371">
        <v>0</v>
      </c>
    </row>
    <row r="372" spans="1:9" x14ac:dyDescent="0.35">
      <c r="A372" t="s">
        <v>34</v>
      </c>
      <c r="B372">
        <v>2013</v>
      </c>
      <c r="C372" t="s">
        <v>42</v>
      </c>
      <c r="D372" s="29">
        <v>41518</v>
      </c>
      <c r="E372" t="s">
        <v>14</v>
      </c>
      <c r="F372">
        <v>114.6</v>
      </c>
      <c r="G372">
        <v>113.7</v>
      </c>
      <c r="H372">
        <v>0</v>
      </c>
      <c r="I372">
        <v>0</v>
      </c>
    </row>
    <row r="373" spans="1:9" x14ac:dyDescent="0.35">
      <c r="A373" t="s">
        <v>34</v>
      </c>
      <c r="B373">
        <v>2013</v>
      </c>
      <c r="C373" t="s">
        <v>42</v>
      </c>
      <c r="D373" s="29">
        <v>41518</v>
      </c>
      <c r="E373" t="s">
        <v>15</v>
      </c>
      <c r="F373">
        <v>118.3</v>
      </c>
      <c r="G373">
        <v>113.7</v>
      </c>
      <c r="H373">
        <v>0</v>
      </c>
      <c r="I373">
        <v>0</v>
      </c>
    </row>
    <row r="374" spans="1:9" x14ac:dyDescent="0.35">
      <c r="A374" t="s">
        <v>34</v>
      </c>
      <c r="B374">
        <v>2013</v>
      </c>
      <c r="C374" t="s">
        <v>43</v>
      </c>
      <c r="D374" s="29">
        <v>41548</v>
      </c>
      <c r="E374" t="s">
        <v>3</v>
      </c>
      <c r="F374">
        <v>117.1</v>
      </c>
      <c r="G374">
        <v>114.8</v>
      </c>
      <c r="H374">
        <v>0</v>
      </c>
      <c r="I374">
        <v>0</v>
      </c>
    </row>
    <row r="375" spans="1:9" x14ac:dyDescent="0.35">
      <c r="A375" t="s">
        <v>34</v>
      </c>
      <c r="B375">
        <v>2013</v>
      </c>
      <c r="C375" t="s">
        <v>43</v>
      </c>
      <c r="D375" s="29">
        <v>41548</v>
      </c>
      <c r="E375" t="s">
        <v>4</v>
      </c>
      <c r="F375">
        <v>116.3</v>
      </c>
      <c r="G375">
        <v>114.8</v>
      </c>
      <c r="H375">
        <v>0</v>
      </c>
      <c r="I375">
        <v>0</v>
      </c>
    </row>
    <row r="376" spans="1:9" x14ac:dyDescent="0.35">
      <c r="A376" t="s">
        <v>34</v>
      </c>
      <c r="B376">
        <v>2013</v>
      </c>
      <c r="C376" t="s">
        <v>43</v>
      </c>
      <c r="D376" s="29">
        <v>41548</v>
      </c>
      <c r="E376" t="s">
        <v>5</v>
      </c>
      <c r="F376">
        <v>113.3</v>
      </c>
      <c r="G376">
        <v>114.8</v>
      </c>
      <c r="H376">
        <v>0</v>
      </c>
      <c r="I376">
        <v>0</v>
      </c>
    </row>
    <row r="377" spans="1:9" x14ac:dyDescent="0.35">
      <c r="A377" t="s">
        <v>34</v>
      </c>
      <c r="B377">
        <v>2013</v>
      </c>
      <c r="C377" t="s">
        <v>43</v>
      </c>
      <c r="D377" s="29">
        <v>41548</v>
      </c>
      <c r="E377" t="s">
        <v>6</v>
      </c>
      <c r="F377">
        <v>111.2</v>
      </c>
      <c r="G377">
        <v>114.8</v>
      </c>
      <c r="H377">
        <v>0</v>
      </c>
      <c r="I377">
        <v>0</v>
      </c>
    </row>
    <row r="378" spans="1:9" x14ac:dyDescent="0.35">
      <c r="A378" t="s">
        <v>34</v>
      </c>
      <c r="B378">
        <v>2013</v>
      </c>
      <c r="C378" t="s">
        <v>43</v>
      </c>
      <c r="D378" s="29">
        <v>41548</v>
      </c>
      <c r="E378" t="s">
        <v>7</v>
      </c>
      <c r="F378">
        <v>105.7</v>
      </c>
      <c r="G378">
        <v>114.8</v>
      </c>
      <c r="H378">
        <v>0</v>
      </c>
      <c r="I378">
        <v>0</v>
      </c>
    </row>
    <row r="379" spans="1:9" x14ac:dyDescent="0.35">
      <c r="A379" t="s">
        <v>34</v>
      </c>
      <c r="B379">
        <v>2013</v>
      </c>
      <c r="C379" t="s">
        <v>43</v>
      </c>
      <c r="D379" s="29">
        <v>41548</v>
      </c>
      <c r="E379" t="s">
        <v>8</v>
      </c>
      <c r="F379">
        <v>109.9</v>
      </c>
      <c r="G379">
        <v>114.8</v>
      </c>
      <c r="H379">
        <v>0</v>
      </c>
      <c r="I379">
        <v>0</v>
      </c>
    </row>
    <row r="380" spans="1:9" x14ac:dyDescent="0.35">
      <c r="A380" t="s">
        <v>34</v>
      </c>
      <c r="B380">
        <v>2013</v>
      </c>
      <c r="C380" t="s">
        <v>43</v>
      </c>
      <c r="D380" s="29">
        <v>41548</v>
      </c>
      <c r="E380" t="s">
        <v>9</v>
      </c>
      <c r="F380">
        <v>171.2</v>
      </c>
      <c r="G380">
        <v>114.8</v>
      </c>
      <c r="H380">
        <v>0</v>
      </c>
      <c r="I380">
        <v>0</v>
      </c>
    </row>
    <row r="381" spans="1:9" x14ac:dyDescent="0.35">
      <c r="A381" t="s">
        <v>34</v>
      </c>
      <c r="B381">
        <v>2013</v>
      </c>
      <c r="C381" t="s">
        <v>43</v>
      </c>
      <c r="D381" s="29">
        <v>41548</v>
      </c>
      <c r="E381" t="s">
        <v>10</v>
      </c>
      <c r="F381">
        <v>107.3</v>
      </c>
      <c r="G381">
        <v>114.8</v>
      </c>
      <c r="H381">
        <v>0</v>
      </c>
      <c r="I381">
        <v>0</v>
      </c>
    </row>
    <row r="382" spans="1:9" x14ac:dyDescent="0.35">
      <c r="A382" t="s">
        <v>34</v>
      </c>
      <c r="B382">
        <v>2013</v>
      </c>
      <c r="C382" t="s">
        <v>43</v>
      </c>
      <c r="D382" s="29">
        <v>41548</v>
      </c>
      <c r="E382" t="s">
        <v>11</v>
      </c>
      <c r="F382">
        <v>102.7</v>
      </c>
      <c r="G382">
        <v>114.8</v>
      </c>
      <c r="H382">
        <v>0</v>
      </c>
      <c r="I382">
        <v>0</v>
      </c>
    </row>
    <row r="383" spans="1:9" x14ac:dyDescent="0.35">
      <c r="A383" t="s">
        <v>34</v>
      </c>
      <c r="B383">
        <v>2013</v>
      </c>
      <c r="C383" t="s">
        <v>43</v>
      </c>
      <c r="D383" s="29">
        <v>41548</v>
      </c>
      <c r="E383" t="s">
        <v>12</v>
      </c>
      <c r="F383">
        <v>108.7</v>
      </c>
      <c r="G383">
        <v>114.8</v>
      </c>
      <c r="H383">
        <v>0</v>
      </c>
      <c r="I383">
        <v>0</v>
      </c>
    </row>
    <row r="384" spans="1:9" x14ac:dyDescent="0.35">
      <c r="A384" t="s">
        <v>34</v>
      </c>
      <c r="B384">
        <v>2013</v>
      </c>
      <c r="C384" t="s">
        <v>43</v>
      </c>
      <c r="D384" s="29">
        <v>41548</v>
      </c>
      <c r="E384" t="s">
        <v>14</v>
      </c>
      <c r="F384">
        <v>115.4</v>
      </c>
      <c r="G384">
        <v>114.8</v>
      </c>
      <c r="H384">
        <v>0</v>
      </c>
      <c r="I384">
        <v>0</v>
      </c>
    </row>
    <row r="385" spans="1:9" x14ac:dyDescent="0.35">
      <c r="A385" t="s">
        <v>34</v>
      </c>
      <c r="B385">
        <v>2013</v>
      </c>
      <c r="C385" t="s">
        <v>43</v>
      </c>
      <c r="D385" s="29">
        <v>41548</v>
      </c>
      <c r="E385" t="s">
        <v>15</v>
      </c>
      <c r="F385">
        <v>120.2</v>
      </c>
      <c r="G385">
        <v>114.8</v>
      </c>
      <c r="H385">
        <v>0</v>
      </c>
      <c r="I385">
        <v>0</v>
      </c>
    </row>
    <row r="386" spans="1:9" x14ac:dyDescent="0.35">
      <c r="A386" t="s">
        <v>34</v>
      </c>
      <c r="B386">
        <v>2013</v>
      </c>
      <c r="C386" t="s">
        <v>45</v>
      </c>
      <c r="D386" s="29">
        <v>41579</v>
      </c>
      <c r="E386" t="s">
        <v>3</v>
      </c>
      <c r="F386">
        <v>118.1</v>
      </c>
      <c r="G386">
        <v>116.3</v>
      </c>
      <c r="H386">
        <v>0</v>
      </c>
      <c r="I386">
        <v>0</v>
      </c>
    </row>
    <row r="387" spans="1:9" x14ac:dyDescent="0.35">
      <c r="A387" t="s">
        <v>34</v>
      </c>
      <c r="B387">
        <v>2013</v>
      </c>
      <c r="C387" t="s">
        <v>45</v>
      </c>
      <c r="D387" s="29">
        <v>41579</v>
      </c>
      <c r="E387" t="s">
        <v>4</v>
      </c>
      <c r="F387">
        <v>115.4</v>
      </c>
      <c r="G387">
        <v>116.3</v>
      </c>
      <c r="H387">
        <v>0</v>
      </c>
      <c r="I387">
        <v>0</v>
      </c>
    </row>
    <row r="388" spans="1:9" x14ac:dyDescent="0.35">
      <c r="A388" t="s">
        <v>34</v>
      </c>
      <c r="B388">
        <v>2013</v>
      </c>
      <c r="C388" t="s">
        <v>45</v>
      </c>
      <c r="D388" s="29">
        <v>41579</v>
      </c>
      <c r="E388" t="s">
        <v>5</v>
      </c>
      <c r="F388">
        <v>118.7</v>
      </c>
      <c r="G388">
        <v>116.3</v>
      </c>
      <c r="H388">
        <v>0</v>
      </c>
      <c r="I388">
        <v>0</v>
      </c>
    </row>
    <row r="389" spans="1:9" x14ac:dyDescent="0.35">
      <c r="A389" t="s">
        <v>34</v>
      </c>
      <c r="B389">
        <v>2013</v>
      </c>
      <c r="C389" t="s">
        <v>45</v>
      </c>
      <c r="D389" s="29">
        <v>41579</v>
      </c>
      <c r="E389" t="s">
        <v>6</v>
      </c>
      <c r="F389">
        <v>112.5</v>
      </c>
      <c r="G389">
        <v>116.3</v>
      </c>
      <c r="H389">
        <v>0</v>
      </c>
      <c r="I389">
        <v>0</v>
      </c>
    </row>
    <row r="390" spans="1:9" x14ac:dyDescent="0.35">
      <c r="A390" t="s">
        <v>34</v>
      </c>
      <c r="B390">
        <v>2013</v>
      </c>
      <c r="C390" t="s">
        <v>45</v>
      </c>
      <c r="D390" s="29">
        <v>41579</v>
      </c>
      <c r="E390" t="s">
        <v>7</v>
      </c>
      <c r="F390">
        <v>106.8</v>
      </c>
      <c r="G390">
        <v>116.3</v>
      </c>
      <c r="H390">
        <v>0</v>
      </c>
      <c r="I390">
        <v>0</v>
      </c>
    </row>
    <row r="391" spans="1:9" x14ac:dyDescent="0.35">
      <c r="A391" t="s">
        <v>34</v>
      </c>
      <c r="B391">
        <v>2013</v>
      </c>
      <c r="C391" t="s">
        <v>45</v>
      </c>
      <c r="D391" s="29">
        <v>41579</v>
      </c>
      <c r="E391" t="s">
        <v>8</v>
      </c>
      <c r="F391">
        <v>113.5</v>
      </c>
      <c r="G391">
        <v>116.3</v>
      </c>
      <c r="H391">
        <v>0</v>
      </c>
      <c r="I391">
        <v>0</v>
      </c>
    </row>
    <row r="392" spans="1:9" x14ac:dyDescent="0.35">
      <c r="A392" t="s">
        <v>34</v>
      </c>
      <c r="B392">
        <v>2013</v>
      </c>
      <c r="C392" t="s">
        <v>45</v>
      </c>
      <c r="D392" s="29">
        <v>41579</v>
      </c>
      <c r="E392" t="s">
        <v>9</v>
      </c>
      <c r="F392">
        <v>183.1</v>
      </c>
      <c r="G392">
        <v>116.3</v>
      </c>
      <c r="H392">
        <v>0</v>
      </c>
      <c r="I392">
        <v>0</v>
      </c>
    </row>
    <row r="393" spans="1:9" x14ac:dyDescent="0.35">
      <c r="A393" t="s">
        <v>34</v>
      </c>
      <c r="B393">
        <v>2013</v>
      </c>
      <c r="C393" t="s">
        <v>45</v>
      </c>
      <c r="D393" s="29">
        <v>41579</v>
      </c>
      <c r="E393" t="s">
        <v>10</v>
      </c>
      <c r="F393">
        <v>108.2</v>
      </c>
      <c r="G393">
        <v>116.3</v>
      </c>
      <c r="H393">
        <v>0</v>
      </c>
      <c r="I393">
        <v>0</v>
      </c>
    </row>
    <row r="394" spans="1:9" x14ac:dyDescent="0.35">
      <c r="A394" t="s">
        <v>34</v>
      </c>
      <c r="B394">
        <v>2013</v>
      </c>
      <c r="C394" t="s">
        <v>45</v>
      </c>
      <c r="D394" s="29">
        <v>41579</v>
      </c>
      <c r="E394" t="s">
        <v>11</v>
      </c>
      <c r="F394">
        <v>102.2</v>
      </c>
      <c r="G394">
        <v>116.3</v>
      </c>
      <c r="H394">
        <v>0</v>
      </c>
      <c r="I394">
        <v>0</v>
      </c>
    </row>
    <row r="395" spans="1:9" x14ac:dyDescent="0.35">
      <c r="A395" t="s">
        <v>34</v>
      </c>
      <c r="B395">
        <v>2013</v>
      </c>
      <c r="C395" t="s">
        <v>45</v>
      </c>
      <c r="D395" s="29">
        <v>41579</v>
      </c>
      <c r="E395" t="s">
        <v>12</v>
      </c>
      <c r="F395">
        <v>109.4</v>
      </c>
      <c r="G395">
        <v>116.3</v>
      </c>
      <c r="H395">
        <v>0</v>
      </c>
      <c r="I395">
        <v>0</v>
      </c>
    </row>
    <row r="396" spans="1:9" x14ac:dyDescent="0.35">
      <c r="A396" t="s">
        <v>34</v>
      </c>
      <c r="B396">
        <v>2013</v>
      </c>
      <c r="C396" t="s">
        <v>45</v>
      </c>
      <c r="D396" s="29">
        <v>41579</v>
      </c>
      <c r="E396" t="s">
        <v>14</v>
      </c>
      <c r="F396">
        <v>116.5</v>
      </c>
      <c r="G396">
        <v>116.3</v>
      </c>
      <c r="H396">
        <v>0</v>
      </c>
      <c r="I396">
        <v>0</v>
      </c>
    </row>
    <row r="397" spans="1:9" x14ac:dyDescent="0.35">
      <c r="A397" t="s">
        <v>34</v>
      </c>
      <c r="B397">
        <v>2013</v>
      </c>
      <c r="C397" t="s">
        <v>45</v>
      </c>
      <c r="D397" s="29">
        <v>41579</v>
      </c>
      <c r="E397" t="s">
        <v>15</v>
      </c>
      <c r="F397">
        <v>122.6</v>
      </c>
      <c r="G397">
        <v>116.3</v>
      </c>
      <c r="H397">
        <v>0</v>
      </c>
      <c r="I397">
        <v>0</v>
      </c>
    </row>
    <row r="398" spans="1:9" x14ac:dyDescent="0.35">
      <c r="A398" t="s">
        <v>30</v>
      </c>
      <c r="B398">
        <v>2020</v>
      </c>
      <c r="C398" t="s">
        <v>36</v>
      </c>
      <c r="D398" s="29">
        <v>43891</v>
      </c>
      <c r="E398" t="s">
        <v>3</v>
      </c>
      <c r="F398">
        <v>144.4</v>
      </c>
      <c r="G398">
        <v>149.80000000000001</v>
      </c>
      <c r="H398">
        <v>0</v>
      </c>
      <c r="I398">
        <v>0</v>
      </c>
    </row>
    <row r="399" spans="1:9" x14ac:dyDescent="0.35">
      <c r="A399" t="s">
        <v>30</v>
      </c>
      <c r="B399">
        <v>2020</v>
      </c>
      <c r="C399" t="s">
        <v>36</v>
      </c>
      <c r="D399" s="29">
        <v>43891</v>
      </c>
      <c r="E399" t="s">
        <v>4</v>
      </c>
      <c r="F399">
        <v>166.8</v>
      </c>
      <c r="G399">
        <v>149.80000000000001</v>
      </c>
      <c r="H399">
        <v>0</v>
      </c>
      <c r="I399">
        <v>0</v>
      </c>
    </row>
    <row r="400" spans="1:9" x14ac:dyDescent="0.35">
      <c r="A400" t="s">
        <v>30</v>
      </c>
      <c r="B400">
        <v>2020</v>
      </c>
      <c r="C400" t="s">
        <v>36</v>
      </c>
      <c r="D400" s="29">
        <v>43891</v>
      </c>
      <c r="E400" t="s">
        <v>5</v>
      </c>
      <c r="F400">
        <v>147.6</v>
      </c>
      <c r="G400">
        <v>149.80000000000001</v>
      </c>
      <c r="H400">
        <v>0</v>
      </c>
      <c r="I400">
        <v>0</v>
      </c>
    </row>
    <row r="401" spans="1:9" x14ac:dyDescent="0.35">
      <c r="A401" t="s">
        <v>30</v>
      </c>
      <c r="B401">
        <v>2020</v>
      </c>
      <c r="C401" t="s">
        <v>36</v>
      </c>
      <c r="D401" s="29">
        <v>43891</v>
      </c>
      <c r="E401" t="s">
        <v>6</v>
      </c>
      <c r="F401">
        <v>151.69999999999999</v>
      </c>
      <c r="G401">
        <v>149.80000000000001</v>
      </c>
      <c r="H401">
        <v>0</v>
      </c>
      <c r="I401">
        <v>0</v>
      </c>
    </row>
    <row r="402" spans="1:9" x14ac:dyDescent="0.35">
      <c r="A402" t="s">
        <v>30</v>
      </c>
      <c r="B402">
        <v>2020</v>
      </c>
      <c r="C402" t="s">
        <v>36</v>
      </c>
      <c r="D402" s="29">
        <v>43891</v>
      </c>
      <c r="E402" t="s">
        <v>7</v>
      </c>
      <c r="F402">
        <v>133.30000000000001</v>
      </c>
      <c r="G402">
        <v>149.80000000000001</v>
      </c>
      <c r="H402">
        <v>0</v>
      </c>
      <c r="I402">
        <v>0</v>
      </c>
    </row>
    <row r="403" spans="1:9" x14ac:dyDescent="0.35">
      <c r="A403" t="s">
        <v>30</v>
      </c>
      <c r="B403">
        <v>2020</v>
      </c>
      <c r="C403" t="s">
        <v>36</v>
      </c>
      <c r="D403" s="29">
        <v>43891</v>
      </c>
      <c r="E403" t="s">
        <v>8</v>
      </c>
      <c r="F403">
        <v>141.80000000000001</v>
      </c>
      <c r="G403">
        <v>149.80000000000001</v>
      </c>
      <c r="H403">
        <v>0</v>
      </c>
      <c r="I403">
        <v>0</v>
      </c>
    </row>
    <row r="404" spans="1:9" x14ac:dyDescent="0.35">
      <c r="A404" t="s">
        <v>30</v>
      </c>
      <c r="B404">
        <v>2020</v>
      </c>
      <c r="C404" t="s">
        <v>36</v>
      </c>
      <c r="D404" s="29">
        <v>43891</v>
      </c>
      <c r="E404" t="s">
        <v>9</v>
      </c>
      <c r="F404">
        <v>152.30000000000001</v>
      </c>
      <c r="G404">
        <v>149.80000000000001</v>
      </c>
      <c r="H404">
        <v>0</v>
      </c>
      <c r="I404">
        <v>0</v>
      </c>
    </row>
    <row r="405" spans="1:9" x14ac:dyDescent="0.35">
      <c r="A405" t="s">
        <v>30</v>
      </c>
      <c r="B405">
        <v>2020</v>
      </c>
      <c r="C405" t="s">
        <v>36</v>
      </c>
      <c r="D405" s="29">
        <v>43891</v>
      </c>
      <c r="E405" t="s">
        <v>10</v>
      </c>
      <c r="F405">
        <v>141.80000000000001</v>
      </c>
      <c r="G405">
        <v>149.80000000000001</v>
      </c>
      <c r="H405">
        <v>0</v>
      </c>
      <c r="I405">
        <v>0</v>
      </c>
    </row>
    <row r="406" spans="1:9" x14ac:dyDescent="0.35">
      <c r="A406" t="s">
        <v>30</v>
      </c>
      <c r="B406">
        <v>2020</v>
      </c>
      <c r="C406" t="s">
        <v>36</v>
      </c>
      <c r="D406" s="29">
        <v>43891</v>
      </c>
      <c r="E406" t="s">
        <v>11</v>
      </c>
      <c r="F406">
        <v>112.6</v>
      </c>
      <c r="G406">
        <v>149.80000000000001</v>
      </c>
      <c r="H406">
        <v>0</v>
      </c>
      <c r="I406">
        <v>0</v>
      </c>
    </row>
    <row r="407" spans="1:9" x14ac:dyDescent="0.35">
      <c r="A407" t="s">
        <v>30</v>
      </c>
      <c r="B407">
        <v>2020</v>
      </c>
      <c r="C407" t="s">
        <v>36</v>
      </c>
      <c r="D407" s="29">
        <v>43891</v>
      </c>
      <c r="E407" t="s">
        <v>12</v>
      </c>
      <c r="F407">
        <v>154</v>
      </c>
      <c r="G407">
        <v>149.80000000000001</v>
      </c>
      <c r="H407">
        <v>0</v>
      </c>
      <c r="I407">
        <v>0</v>
      </c>
    </row>
    <row r="408" spans="1:9" x14ac:dyDescent="0.35">
      <c r="A408" t="s">
        <v>30</v>
      </c>
      <c r="B408">
        <v>2020</v>
      </c>
      <c r="C408" t="s">
        <v>36</v>
      </c>
      <c r="D408" s="29">
        <v>43891</v>
      </c>
      <c r="E408" t="s">
        <v>14</v>
      </c>
      <c r="F408">
        <v>160</v>
      </c>
      <c r="G408">
        <v>149.80000000000001</v>
      </c>
      <c r="H408">
        <v>0</v>
      </c>
      <c r="I408">
        <v>0</v>
      </c>
    </row>
    <row r="409" spans="1:9" x14ac:dyDescent="0.35">
      <c r="A409" t="s">
        <v>30</v>
      </c>
      <c r="B409">
        <v>2020</v>
      </c>
      <c r="C409" t="s">
        <v>36</v>
      </c>
      <c r="D409" s="29">
        <v>43891</v>
      </c>
      <c r="E409" t="s">
        <v>15</v>
      </c>
      <c r="F409">
        <v>148.19999999999999</v>
      </c>
      <c r="G409">
        <v>149.80000000000001</v>
      </c>
      <c r="H409">
        <v>0</v>
      </c>
      <c r="I409">
        <v>0</v>
      </c>
    </row>
    <row r="410" spans="1:9" x14ac:dyDescent="0.35">
      <c r="A410" t="s">
        <v>33</v>
      </c>
      <c r="B410">
        <v>2020</v>
      </c>
      <c r="C410" t="s">
        <v>36</v>
      </c>
      <c r="D410" s="29">
        <v>43891</v>
      </c>
      <c r="E410" t="s">
        <v>3</v>
      </c>
      <c r="F410">
        <v>146.5</v>
      </c>
      <c r="G410">
        <v>147.30000000000001</v>
      </c>
      <c r="H410">
        <v>0</v>
      </c>
      <c r="I410">
        <v>0</v>
      </c>
    </row>
    <row r="411" spans="1:9" x14ac:dyDescent="0.35">
      <c r="A411" t="s">
        <v>33</v>
      </c>
      <c r="B411">
        <v>2020</v>
      </c>
      <c r="C411" t="s">
        <v>36</v>
      </c>
      <c r="D411" s="29">
        <v>43891</v>
      </c>
      <c r="E411" t="s">
        <v>4</v>
      </c>
      <c r="F411">
        <v>167.5</v>
      </c>
      <c r="G411">
        <v>147.30000000000001</v>
      </c>
      <c r="H411">
        <v>0</v>
      </c>
      <c r="I411">
        <v>0</v>
      </c>
    </row>
    <row r="412" spans="1:9" x14ac:dyDescent="0.35">
      <c r="A412" t="s">
        <v>33</v>
      </c>
      <c r="B412">
        <v>2020</v>
      </c>
      <c r="C412" t="s">
        <v>36</v>
      </c>
      <c r="D412" s="29">
        <v>43891</v>
      </c>
      <c r="E412" t="s">
        <v>5</v>
      </c>
      <c r="F412">
        <v>148.9</v>
      </c>
      <c r="G412">
        <v>147.30000000000001</v>
      </c>
      <c r="H412">
        <v>0</v>
      </c>
      <c r="I412">
        <v>0</v>
      </c>
    </row>
    <row r="413" spans="1:9" x14ac:dyDescent="0.35">
      <c r="A413" t="s">
        <v>33</v>
      </c>
      <c r="B413">
        <v>2020</v>
      </c>
      <c r="C413" t="s">
        <v>36</v>
      </c>
      <c r="D413" s="29">
        <v>43891</v>
      </c>
      <c r="E413" t="s">
        <v>6</v>
      </c>
      <c r="F413">
        <v>151.1</v>
      </c>
      <c r="G413">
        <v>147.30000000000001</v>
      </c>
      <c r="H413">
        <v>0</v>
      </c>
      <c r="I413">
        <v>0</v>
      </c>
    </row>
    <row r="414" spans="1:9" x14ac:dyDescent="0.35">
      <c r="A414" t="s">
        <v>33</v>
      </c>
      <c r="B414">
        <v>2020</v>
      </c>
      <c r="C414" t="s">
        <v>36</v>
      </c>
      <c r="D414" s="29">
        <v>43891</v>
      </c>
      <c r="E414" t="s">
        <v>7</v>
      </c>
      <c r="F414">
        <v>127.5</v>
      </c>
      <c r="G414">
        <v>147.30000000000001</v>
      </c>
      <c r="H414">
        <v>0</v>
      </c>
      <c r="I414">
        <v>0</v>
      </c>
    </row>
    <row r="415" spans="1:9" x14ac:dyDescent="0.35">
      <c r="A415" t="s">
        <v>33</v>
      </c>
      <c r="B415">
        <v>2020</v>
      </c>
      <c r="C415" t="s">
        <v>36</v>
      </c>
      <c r="D415" s="29">
        <v>43891</v>
      </c>
      <c r="E415" t="s">
        <v>8</v>
      </c>
      <c r="F415">
        <v>143.30000000000001</v>
      </c>
      <c r="G415">
        <v>147.30000000000001</v>
      </c>
      <c r="H415">
        <v>0</v>
      </c>
      <c r="I415">
        <v>0</v>
      </c>
    </row>
    <row r="416" spans="1:9" x14ac:dyDescent="0.35">
      <c r="A416" t="s">
        <v>33</v>
      </c>
      <c r="B416">
        <v>2020</v>
      </c>
      <c r="C416" t="s">
        <v>36</v>
      </c>
      <c r="D416" s="29">
        <v>43891</v>
      </c>
      <c r="E416" t="s">
        <v>9</v>
      </c>
      <c r="F416">
        <v>167</v>
      </c>
      <c r="G416">
        <v>147.30000000000001</v>
      </c>
      <c r="H416">
        <v>0</v>
      </c>
      <c r="I416">
        <v>0</v>
      </c>
    </row>
    <row r="417" spans="1:9" x14ac:dyDescent="0.35">
      <c r="A417" t="s">
        <v>33</v>
      </c>
      <c r="B417">
        <v>2020</v>
      </c>
      <c r="C417" t="s">
        <v>36</v>
      </c>
      <c r="D417" s="29">
        <v>43891</v>
      </c>
      <c r="E417" t="s">
        <v>10</v>
      </c>
      <c r="F417">
        <v>139.69999999999999</v>
      </c>
      <c r="G417">
        <v>147.30000000000001</v>
      </c>
      <c r="H417">
        <v>0</v>
      </c>
      <c r="I417">
        <v>0</v>
      </c>
    </row>
    <row r="418" spans="1:9" x14ac:dyDescent="0.35">
      <c r="A418" t="s">
        <v>33</v>
      </c>
      <c r="B418">
        <v>2020</v>
      </c>
      <c r="C418" t="s">
        <v>36</v>
      </c>
      <c r="D418" s="29">
        <v>43891</v>
      </c>
      <c r="E418" t="s">
        <v>11</v>
      </c>
      <c r="F418">
        <v>114.4</v>
      </c>
      <c r="G418">
        <v>147.30000000000001</v>
      </c>
      <c r="H418">
        <v>0</v>
      </c>
      <c r="I418">
        <v>0</v>
      </c>
    </row>
    <row r="419" spans="1:9" x14ac:dyDescent="0.35">
      <c r="A419" t="s">
        <v>33</v>
      </c>
      <c r="B419">
        <v>2020</v>
      </c>
      <c r="C419" t="s">
        <v>36</v>
      </c>
      <c r="D419" s="29">
        <v>43891</v>
      </c>
      <c r="E419" t="s">
        <v>12</v>
      </c>
      <c r="F419">
        <v>151.5</v>
      </c>
      <c r="G419">
        <v>147.30000000000001</v>
      </c>
      <c r="H419">
        <v>0</v>
      </c>
      <c r="I419">
        <v>0</v>
      </c>
    </row>
    <row r="420" spans="1:9" x14ac:dyDescent="0.35">
      <c r="A420" t="s">
        <v>33</v>
      </c>
      <c r="B420">
        <v>2020</v>
      </c>
      <c r="C420" t="s">
        <v>36</v>
      </c>
      <c r="D420" s="29">
        <v>43891</v>
      </c>
      <c r="E420" t="s">
        <v>14</v>
      </c>
      <c r="F420">
        <v>159.1</v>
      </c>
      <c r="G420">
        <v>147.30000000000001</v>
      </c>
      <c r="H420">
        <v>0</v>
      </c>
      <c r="I420">
        <v>0</v>
      </c>
    </row>
    <row r="421" spans="1:9" x14ac:dyDescent="0.35">
      <c r="A421" t="s">
        <v>33</v>
      </c>
      <c r="B421">
        <v>2020</v>
      </c>
      <c r="C421" t="s">
        <v>36</v>
      </c>
      <c r="D421" s="29">
        <v>43891</v>
      </c>
      <c r="E421" t="s">
        <v>15</v>
      </c>
      <c r="F421">
        <v>150.1</v>
      </c>
      <c r="G421">
        <v>147.30000000000001</v>
      </c>
      <c r="H421">
        <v>0</v>
      </c>
      <c r="I421">
        <v>0</v>
      </c>
    </row>
    <row r="422" spans="1:9" x14ac:dyDescent="0.35">
      <c r="A422" t="s">
        <v>34</v>
      </c>
      <c r="B422">
        <v>2020</v>
      </c>
      <c r="C422" t="s">
        <v>36</v>
      </c>
      <c r="D422" s="29">
        <v>43891</v>
      </c>
      <c r="E422" t="s">
        <v>3</v>
      </c>
      <c r="F422">
        <v>145.1</v>
      </c>
      <c r="G422">
        <v>148.6</v>
      </c>
      <c r="H422">
        <v>0</v>
      </c>
      <c r="I422">
        <v>0</v>
      </c>
    </row>
    <row r="423" spans="1:9" x14ac:dyDescent="0.35">
      <c r="A423" t="s">
        <v>34</v>
      </c>
      <c r="B423">
        <v>2020</v>
      </c>
      <c r="C423" t="s">
        <v>36</v>
      </c>
      <c r="D423" s="29">
        <v>43891</v>
      </c>
      <c r="E423" t="s">
        <v>4</v>
      </c>
      <c r="F423">
        <v>167</v>
      </c>
      <c r="G423">
        <v>148.6</v>
      </c>
      <c r="H423">
        <v>0</v>
      </c>
      <c r="I423">
        <v>0</v>
      </c>
    </row>
    <row r="424" spans="1:9" x14ac:dyDescent="0.35">
      <c r="A424" t="s">
        <v>34</v>
      </c>
      <c r="B424">
        <v>2020</v>
      </c>
      <c r="C424" t="s">
        <v>36</v>
      </c>
      <c r="D424" s="29">
        <v>43891</v>
      </c>
      <c r="E424" t="s">
        <v>5</v>
      </c>
      <c r="F424">
        <v>148.1</v>
      </c>
      <c r="G424">
        <v>148.6</v>
      </c>
      <c r="H424">
        <v>0</v>
      </c>
      <c r="I424">
        <v>0</v>
      </c>
    </row>
    <row r="425" spans="1:9" x14ac:dyDescent="0.35">
      <c r="A425" t="s">
        <v>34</v>
      </c>
      <c r="B425">
        <v>2020</v>
      </c>
      <c r="C425" t="s">
        <v>36</v>
      </c>
      <c r="D425" s="29">
        <v>43891</v>
      </c>
      <c r="E425" t="s">
        <v>6</v>
      </c>
      <c r="F425">
        <v>151.5</v>
      </c>
      <c r="G425">
        <v>148.6</v>
      </c>
      <c r="H425">
        <v>0</v>
      </c>
      <c r="I425">
        <v>0</v>
      </c>
    </row>
    <row r="426" spans="1:9" x14ac:dyDescent="0.35">
      <c r="A426" t="s">
        <v>34</v>
      </c>
      <c r="B426">
        <v>2020</v>
      </c>
      <c r="C426" t="s">
        <v>36</v>
      </c>
      <c r="D426" s="29">
        <v>43891</v>
      </c>
      <c r="E426" t="s">
        <v>7</v>
      </c>
      <c r="F426">
        <v>131.19999999999999</v>
      </c>
      <c r="G426">
        <v>148.6</v>
      </c>
      <c r="H426">
        <v>0</v>
      </c>
      <c r="I426">
        <v>0</v>
      </c>
    </row>
    <row r="427" spans="1:9" x14ac:dyDescent="0.35">
      <c r="A427" t="s">
        <v>34</v>
      </c>
      <c r="B427">
        <v>2020</v>
      </c>
      <c r="C427" t="s">
        <v>36</v>
      </c>
      <c r="D427" s="29">
        <v>43891</v>
      </c>
      <c r="E427" t="s">
        <v>8</v>
      </c>
      <c r="F427">
        <v>142.5</v>
      </c>
      <c r="G427">
        <v>148.6</v>
      </c>
      <c r="H427">
        <v>0</v>
      </c>
      <c r="I427">
        <v>0</v>
      </c>
    </row>
    <row r="428" spans="1:9" x14ac:dyDescent="0.35">
      <c r="A428" t="s">
        <v>34</v>
      </c>
      <c r="B428">
        <v>2020</v>
      </c>
      <c r="C428" t="s">
        <v>36</v>
      </c>
      <c r="D428" s="29">
        <v>43891</v>
      </c>
      <c r="E428" t="s">
        <v>9</v>
      </c>
      <c r="F428">
        <v>157.30000000000001</v>
      </c>
      <c r="G428">
        <v>148.6</v>
      </c>
      <c r="H428">
        <v>0</v>
      </c>
      <c r="I428">
        <v>0</v>
      </c>
    </row>
    <row r="429" spans="1:9" x14ac:dyDescent="0.35">
      <c r="A429" t="s">
        <v>34</v>
      </c>
      <c r="B429">
        <v>2020</v>
      </c>
      <c r="C429" t="s">
        <v>36</v>
      </c>
      <c r="D429" s="29">
        <v>43891</v>
      </c>
      <c r="E429" t="s">
        <v>10</v>
      </c>
      <c r="F429">
        <v>141.1</v>
      </c>
      <c r="G429">
        <v>148.6</v>
      </c>
      <c r="H429">
        <v>0</v>
      </c>
      <c r="I429">
        <v>0</v>
      </c>
    </row>
    <row r="430" spans="1:9" x14ac:dyDescent="0.35">
      <c r="A430" t="s">
        <v>34</v>
      </c>
      <c r="B430">
        <v>2020</v>
      </c>
      <c r="C430" t="s">
        <v>36</v>
      </c>
      <c r="D430" s="29">
        <v>43891</v>
      </c>
      <c r="E430" t="s">
        <v>11</v>
      </c>
      <c r="F430">
        <v>113.2</v>
      </c>
      <c r="G430">
        <v>148.6</v>
      </c>
      <c r="H430">
        <v>0</v>
      </c>
      <c r="I430">
        <v>0</v>
      </c>
    </row>
    <row r="431" spans="1:9" x14ac:dyDescent="0.35">
      <c r="A431" t="s">
        <v>34</v>
      </c>
      <c r="B431">
        <v>2020</v>
      </c>
      <c r="C431" t="s">
        <v>36</v>
      </c>
      <c r="D431" s="29">
        <v>43891</v>
      </c>
      <c r="E431" t="s">
        <v>12</v>
      </c>
      <c r="F431">
        <v>153.19999999999999</v>
      </c>
      <c r="G431">
        <v>148.6</v>
      </c>
      <c r="H431">
        <v>0</v>
      </c>
      <c r="I431">
        <v>0</v>
      </c>
    </row>
    <row r="432" spans="1:9" x14ac:dyDescent="0.35">
      <c r="A432" t="s">
        <v>34</v>
      </c>
      <c r="B432">
        <v>2020</v>
      </c>
      <c r="C432" t="s">
        <v>36</v>
      </c>
      <c r="D432" s="29">
        <v>43891</v>
      </c>
      <c r="E432" t="s">
        <v>14</v>
      </c>
      <c r="F432">
        <v>159.6</v>
      </c>
      <c r="G432">
        <v>148.6</v>
      </c>
      <c r="H432">
        <v>0</v>
      </c>
      <c r="I432">
        <v>0</v>
      </c>
    </row>
    <row r="433" spans="1:9" x14ac:dyDescent="0.35">
      <c r="A433" t="s">
        <v>34</v>
      </c>
      <c r="B433">
        <v>2020</v>
      </c>
      <c r="C433" t="s">
        <v>36</v>
      </c>
      <c r="D433" s="29">
        <v>43891</v>
      </c>
      <c r="E433" t="s">
        <v>15</v>
      </c>
      <c r="F433">
        <v>148.9</v>
      </c>
      <c r="G433">
        <v>148.6</v>
      </c>
      <c r="H433">
        <v>0</v>
      </c>
      <c r="I433">
        <v>0</v>
      </c>
    </row>
    <row r="434" spans="1:9" x14ac:dyDescent="0.35">
      <c r="A434" t="s">
        <v>33</v>
      </c>
      <c r="B434">
        <v>2013</v>
      </c>
      <c r="C434" t="s">
        <v>46</v>
      </c>
      <c r="D434" s="29">
        <v>41609</v>
      </c>
      <c r="E434" t="s">
        <v>7</v>
      </c>
      <c r="F434">
        <v>103.4</v>
      </c>
      <c r="G434">
        <v>113.3</v>
      </c>
      <c r="H434">
        <v>103.4</v>
      </c>
      <c r="I434">
        <v>0</v>
      </c>
    </row>
    <row r="435" spans="1:9" x14ac:dyDescent="0.35">
      <c r="A435" t="s">
        <v>33</v>
      </c>
      <c r="B435">
        <v>2015</v>
      </c>
      <c r="C435" t="s">
        <v>45</v>
      </c>
      <c r="D435" s="29">
        <v>42309</v>
      </c>
      <c r="E435" t="s">
        <v>3</v>
      </c>
      <c r="F435">
        <v>124</v>
      </c>
      <c r="G435">
        <v>124.6</v>
      </c>
      <c r="H435">
        <v>124</v>
      </c>
      <c r="I435">
        <v>0</v>
      </c>
    </row>
    <row r="436" spans="1:9" x14ac:dyDescent="0.35">
      <c r="A436" t="s">
        <v>34</v>
      </c>
      <c r="B436">
        <v>2017</v>
      </c>
      <c r="C436" t="s">
        <v>42</v>
      </c>
      <c r="D436" s="29">
        <v>42979</v>
      </c>
      <c r="E436" t="s">
        <v>5</v>
      </c>
      <c r="F436">
        <v>130.19999999999999</v>
      </c>
      <c r="G436">
        <v>135.19999999999999</v>
      </c>
      <c r="H436">
        <v>130.19999999999999</v>
      </c>
      <c r="I436">
        <v>0</v>
      </c>
    </row>
    <row r="437" spans="1:9" x14ac:dyDescent="0.35">
      <c r="A437" t="s">
        <v>30</v>
      </c>
      <c r="B437">
        <v>2017</v>
      </c>
      <c r="C437" t="s">
        <v>45</v>
      </c>
      <c r="D437" s="29">
        <v>43040</v>
      </c>
      <c r="E437" t="s">
        <v>7</v>
      </c>
      <c r="F437">
        <v>121.6</v>
      </c>
      <c r="G437">
        <v>140</v>
      </c>
      <c r="H437">
        <v>121.6</v>
      </c>
      <c r="I437">
        <v>0</v>
      </c>
    </row>
    <row r="438" spans="1:9" x14ac:dyDescent="0.35">
      <c r="A438" t="s">
        <v>30</v>
      </c>
      <c r="B438">
        <v>2018</v>
      </c>
      <c r="C438" t="s">
        <v>31</v>
      </c>
      <c r="D438" s="29">
        <v>43101</v>
      </c>
      <c r="E438" t="s">
        <v>12</v>
      </c>
      <c r="F438">
        <v>136</v>
      </c>
      <c r="G438">
        <v>139.30000000000001</v>
      </c>
      <c r="H438">
        <v>136</v>
      </c>
      <c r="I438">
        <v>0</v>
      </c>
    </row>
    <row r="439" spans="1:9" x14ac:dyDescent="0.35">
      <c r="A439" t="s">
        <v>30</v>
      </c>
      <c r="B439">
        <v>2018</v>
      </c>
      <c r="C439" t="s">
        <v>35</v>
      </c>
      <c r="D439" s="29">
        <v>43132</v>
      </c>
      <c r="E439" t="s">
        <v>12</v>
      </c>
      <c r="F439">
        <v>135.6</v>
      </c>
      <c r="G439">
        <v>138.5</v>
      </c>
      <c r="H439">
        <v>135.6</v>
      </c>
      <c r="I439">
        <v>0</v>
      </c>
    </row>
    <row r="440" spans="1:9" x14ac:dyDescent="0.35">
      <c r="A440" t="s">
        <v>34</v>
      </c>
      <c r="B440">
        <v>2018</v>
      </c>
      <c r="C440" t="s">
        <v>41</v>
      </c>
      <c r="D440" s="29">
        <v>43313</v>
      </c>
      <c r="E440" t="s">
        <v>9</v>
      </c>
      <c r="F440">
        <v>156.6</v>
      </c>
      <c r="G440">
        <v>140.4</v>
      </c>
      <c r="H440">
        <v>156.6</v>
      </c>
      <c r="I440">
        <v>0</v>
      </c>
    </row>
    <row r="441" spans="1:9" x14ac:dyDescent="0.35">
      <c r="A441" t="s">
        <v>30</v>
      </c>
      <c r="B441">
        <v>2018</v>
      </c>
      <c r="C441" t="s">
        <v>45</v>
      </c>
      <c r="D441" s="29">
        <v>43405</v>
      </c>
      <c r="E441" t="s">
        <v>6</v>
      </c>
      <c r="F441">
        <v>141.9</v>
      </c>
      <c r="G441">
        <v>142.4</v>
      </c>
      <c r="H441">
        <v>141.9</v>
      </c>
      <c r="I441">
        <v>0</v>
      </c>
    </row>
    <row r="442" spans="1:9" x14ac:dyDescent="0.35">
      <c r="A442" t="s">
        <v>30</v>
      </c>
      <c r="B442">
        <v>2019</v>
      </c>
      <c r="C442" t="s">
        <v>35</v>
      </c>
      <c r="D442" s="29">
        <v>43497</v>
      </c>
      <c r="E442" t="s">
        <v>3</v>
      </c>
      <c r="F442">
        <v>136.80000000000001</v>
      </c>
      <c r="G442">
        <v>141</v>
      </c>
      <c r="H442">
        <v>136.80000000000001</v>
      </c>
      <c r="I442">
        <v>0</v>
      </c>
    </row>
    <row r="443" spans="1:9" x14ac:dyDescent="0.35">
      <c r="A443" t="s">
        <v>34</v>
      </c>
      <c r="B443">
        <v>2019</v>
      </c>
      <c r="C443" t="s">
        <v>36</v>
      </c>
      <c r="D443" s="29">
        <v>43525</v>
      </c>
      <c r="E443" t="s">
        <v>9</v>
      </c>
      <c r="F443">
        <v>132.6</v>
      </c>
      <c r="G443">
        <v>140.4</v>
      </c>
      <c r="H443">
        <v>132.6</v>
      </c>
      <c r="I443">
        <v>0</v>
      </c>
    </row>
    <row r="444" spans="1:9" x14ac:dyDescent="0.35">
      <c r="A444" t="s">
        <v>30</v>
      </c>
      <c r="B444">
        <v>2019</v>
      </c>
      <c r="C444" t="s">
        <v>38</v>
      </c>
      <c r="D444" s="29">
        <v>43586</v>
      </c>
      <c r="E444" t="s">
        <v>7</v>
      </c>
      <c r="F444">
        <v>124</v>
      </c>
      <c r="G444">
        <v>142.4</v>
      </c>
      <c r="H444">
        <v>124</v>
      </c>
      <c r="I444">
        <v>0</v>
      </c>
    </row>
    <row r="445" spans="1:9" x14ac:dyDescent="0.35">
      <c r="A445" t="s">
        <v>33</v>
      </c>
      <c r="B445">
        <v>2019</v>
      </c>
      <c r="C445" t="s">
        <v>39</v>
      </c>
      <c r="D445" s="29">
        <v>43617</v>
      </c>
      <c r="E445" t="s">
        <v>11</v>
      </c>
      <c r="F445">
        <v>111.8</v>
      </c>
      <c r="G445">
        <v>142.1</v>
      </c>
      <c r="H445">
        <v>111.8</v>
      </c>
      <c r="I445">
        <v>0</v>
      </c>
    </row>
    <row r="446" spans="1:9" x14ac:dyDescent="0.35">
      <c r="A446" t="s">
        <v>30</v>
      </c>
      <c r="B446">
        <v>2020</v>
      </c>
      <c r="C446" t="s">
        <v>42</v>
      </c>
      <c r="D446" s="29">
        <v>44075</v>
      </c>
      <c r="E446" t="s">
        <v>9</v>
      </c>
      <c r="F446">
        <v>178.8</v>
      </c>
      <c r="G446">
        <v>155.4</v>
      </c>
      <c r="H446">
        <v>178.8</v>
      </c>
      <c r="I446">
        <v>0</v>
      </c>
    </row>
    <row r="447" spans="1:9" x14ac:dyDescent="0.35">
      <c r="A447" t="s">
        <v>34</v>
      </c>
      <c r="B447">
        <v>2022</v>
      </c>
      <c r="C447" t="s">
        <v>35</v>
      </c>
      <c r="D447" s="29">
        <v>44593</v>
      </c>
      <c r="E447" t="s">
        <v>8</v>
      </c>
      <c r="F447">
        <v>153.69999999999999</v>
      </c>
      <c r="G447">
        <v>166.1</v>
      </c>
      <c r="H447">
        <v>153.69999999999999</v>
      </c>
      <c r="I447">
        <v>0</v>
      </c>
    </row>
    <row r="448" spans="1:9" x14ac:dyDescent="0.35">
      <c r="A448" t="s">
        <v>30</v>
      </c>
      <c r="B448">
        <v>2022</v>
      </c>
      <c r="C448" t="s">
        <v>37</v>
      </c>
      <c r="D448" s="29">
        <v>44652</v>
      </c>
      <c r="E448" t="s">
        <v>10</v>
      </c>
      <c r="F448">
        <v>165.1</v>
      </c>
      <c r="G448">
        <v>170.8</v>
      </c>
      <c r="H448">
        <v>165.1</v>
      </c>
      <c r="I448">
        <v>0</v>
      </c>
    </row>
    <row r="449" spans="1:9" x14ac:dyDescent="0.35">
      <c r="A449" t="s">
        <v>30</v>
      </c>
      <c r="B449">
        <v>2023</v>
      </c>
      <c r="C449" t="s">
        <v>31</v>
      </c>
      <c r="D449" s="29">
        <v>44927</v>
      </c>
      <c r="E449" t="s">
        <v>7</v>
      </c>
      <c r="F449">
        <v>192.6</v>
      </c>
      <c r="G449">
        <v>177.8</v>
      </c>
      <c r="H449">
        <v>192.6</v>
      </c>
      <c r="I449">
        <v>0</v>
      </c>
    </row>
    <row r="450" spans="1:9" x14ac:dyDescent="0.35">
      <c r="A450" t="s">
        <v>30</v>
      </c>
      <c r="B450">
        <v>2013</v>
      </c>
      <c r="C450" t="s">
        <v>46</v>
      </c>
      <c r="D450" s="29">
        <v>41609</v>
      </c>
      <c r="E450" t="s">
        <v>3</v>
      </c>
      <c r="F450">
        <v>118.4</v>
      </c>
      <c r="G450">
        <v>115.5</v>
      </c>
      <c r="H450">
        <v>107.5</v>
      </c>
      <c r="I450">
        <v>10.900000000000006</v>
      </c>
    </row>
    <row r="451" spans="1:9" x14ac:dyDescent="0.35">
      <c r="A451" t="s">
        <v>30</v>
      </c>
      <c r="B451">
        <v>2013</v>
      </c>
      <c r="C451" t="s">
        <v>46</v>
      </c>
      <c r="D451" s="29">
        <v>41609</v>
      </c>
      <c r="E451" t="s">
        <v>4</v>
      </c>
      <c r="F451">
        <v>115.9</v>
      </c>
      <c r="G451">
        <v>115.5</v>
      </c>
      <c r="H451">
        <v>106.3</v>
      </c>
      <c r="I451">
        <v>9.6000000000000085</v>
      </c>
    </row>
    <row r="452" spans="1:9" x14ac:dyDescent="0.35">
      <c r="A452" t="s">
        <v>30</v>
      </c>
      <c r="B452">
        <v>2013</v>
      </c>
      <c r="C452" t="s">
        <v>46</v>
      </c>
      <c r="D452" s="29">
        <v>41609</v>
      </c>
      <c r="E452" t="s">
        <v>5</v>
      </c>
      <c r="F452">
        <v>120.4</v>
      </c>
      <c r="G452">
        <v>115.5</v>
      </c>
      <c r="H452">
        <v>108.1</v>
      </c>
      <c r="I452">
        <v>12.300000000000011</v>
      </c>
    </row>
    <row r="453" spans="1:9" x14ac:dyDescent="0.35">
      <c r="A453" t="s">
        <v>30</v>
      </c>
      <c r="B453">
        <v>2013</v>
      </c>
      <c r="C453" t="s">
        <v>46</v>
      </c>
      <c r="D453" s="29">
        <v>41609</v>
      </c>
      <c r="E453" t="s">
        <v>6</v>
      </c>
      <c r="F453">
        <v>113.8</v>
      </c>
      <c r="G453">
        <v>115.5</v>
      </c>
      <c r="H453">
        <v>104.9</v>
      </c>
      <c r="I453">
        <v>8.8999999999999915</v>
      </c>
    </row>
    <row r="454" spans="1:9" x14ac:dyDescent="0.35">
      <c r="A454" t="s">
        <v>30</v>
      </c>
      <c r="B454">
        <v>2013</v>
      </c>
      <c r="C454" t="s">
        <v>46</v>
      </c>
      <c r="D454" s="29">
        <v>41609</v>
      </c>
      <c r="E454" t="s">
        <v>7</v>
      </c>
      <c r="F454">
        <v>109.5</v>
      </c>
      <c r="G454">
        <v>115.5</v>
      </c>
      <c r="H454">
        <v>106.1</v>
      </c>
      <c r="I454">
        <v>3.4000000000000057</v>
      </c>
    </row>
    <row r="455" spans="1:9" x14ac:dyDescent="0.35">
      <c r="A455" t="s">
        <v>30</v>
      </c>
      <c r="B455">
        <v>2013</v>
      </c>
      <c r="C455" t="s">
        <v>46</v>
      </c>
      <c r="D455" s="29">
        <v>41609</v>
      </c>
      <c r="E455" t="s">
        <v>8</v>
      </c>
      <c r="F455">
        <v>115.5</v>
      </c>
      <c r="G455">
        <v>115.5</v>
      </c>
      <c r="H455">
        <v>103.9</v>
      </c>
      <c r="I455">
        <v>11.599999999999994</v>
      </c>
    </row>
    <row r="456" spans="1:9" x14ac:dyDescent="0.35">
      <c r="A456" t="s">
        <v>30</v>
      </c>
      <c r="B456">
        <v>2013</v>
      </c>
      <c r="C456" t="s">
        <v>46</v>
      </c>
      <c r="D456" s="29">
        <v>41609</v>
      </c>
      <c r="E456" t="s">
        <v>9</v>
      </c>
      <c r="F456">
        <v>145.69999999999999</v>
      </c>
      <c r="G456">
        <v>115.5</v>
      </c>
      <c r="H456">
        <v>101.9</v>
      </c>
      <c r="I456">
        <v>43.799999999999983</v>
      </c>
    </row>
    <row r="457" spans="1:9" x14ac:dyDescent="0.35">
      <c r="A457" t="s">
        <v>30</v>
      </c>
      <c r="B457">
        <v>2013</v>
      </c>
      <c r="C457" t="s">
        <v>46</v>
      </c>
      <c r="D457" s="29">
        <v>41609</v>
      </c>
      <c r="E457" t="s">
        <v>10</v>
      </c>
      <c r="F457">
        <v>109.5</v>
      </c>
      <c r="G457">
        <v>115.5</v>
      </c>
      <c r="H457">
        <v>106.1</v>
      </c>
      <c r="I457">
        <v>3.4000000000000057</v>
      </c>
    </row>
    <row r="458" spans="1:9" x14ac:dyDescent="0.35">
      <c r="A458" t="s">
        <v>30</v>
      </c>
      <c r="B458">
        <v>2013</v>
      </c>
      <c r="C458" t="s">
        <v>46</v>
      </c>
      <c r="D458" s="29">
        <v>41609</v>
      </c>
      <c r="E458" t="s">
        <v>11</v>
      </c>
      <c r="F458">
        <v>102.9</v>
      </c>
      <c r="G458">
        <v>115.5</v>
      </c>
      <c r="H458">
        <v>106.8</v>
      </c>
      <c r="I458">
        <v>-3.8999999999999915</v>
      </c>
    </row>
    <row r="459" spans="1:9" x14ac:dyDescent="0.35">
      <c r="A459" t="s">
        <v>30</v>
      </c>
      <c r="B459">
        <v>2013</v>
      </c>
      <c r="C459" t="s">
        <v>46</v>
      </c>
      <c r="D459" s="29">
        <v>41609</v>
      </c>
      <c r="E459" t="s">
        <v>12</v>
      </c>
      <c r="F459">
        <v>109.8</v>
      </c>
      <c r="G459">
        <v>115.5</v>
      </c>
      <c r="H459">
        <v>103.1</v>
      </c>
      <c r="I459">
        <v>6.7000000000000028</v>
      </c>
    </row>
    <row r="460" spans="1:9" x14ac:dyDescent="0.35">
      <c r="A460" t="s">
        <v>30</v>
      </c>
      <c r="B460">
        <v>2013</v>
      </c>
      <c r="C460" t="s">
        <v>46</v>
      </c>
      <c r="D460" s="29">
        <v>41609</v>
      </c>
      <c r="E460" t="s">
        <v>14</v>
      </c>
      <c r="F460">
        <v>116.8</v>
      </c>
      <c r="G460">
        <v>115.5</v>
      </c>
      <c r="H460">
        <v>106.7</v>
      </c>
      <c r="I460">
        <v>10.099999999999994</v>
      </c>
    </row>
    <row r="461" spans="1:9" x14ac:dyDescent="0.35">
      <c r="A461" t="s">
        <v>30</v>
      </c>
      <c r="B461">
        <v>2013</v>
      </c>
      <c r="C461" t="s">
        <v>46</v>
      </c>
      <c r="D461" s="29">
        <v>41609</v>
      </c>
      <c r="E461" t="s">
        <v>15</v>
      </c>
      <c r="F461">
        <v>118.7</v>
      </c>
      <c r="G461">
        <v>115.5</v>
      </c>
      <c r="H461">
        <v>105.5</v>
      </c>
      <c r="I461">
        <v>13.200000000000003</v>
      </c>
    </row>
    <row r="462" spans="1:9" x14ac:dyDescent="0.35">
      <c r="A462" t="s">
        <v>30</v>
      </c>
      <c r="B462">
        <v>2023</v>
      </c>
      <c r="C462" t="s">
        <v>31</v>
      </c>
      <c r="D462" s="29">
        <v>44927</v>
      </c>
      <c r="E462" t="s">
        <v>3</v>
      </c>
      <c r="F462">
        <v>174</v>
      </c>
      <c r="G462">
        <v>177.8</v>
      </c>
      <c r="H462">
        <v>148.80000000000001</v>
      </c>
      <c r="I462">
        <v>25.199999999999989</v>
      </c>
    </row>
    <row r="463" spans="1:9" x14ac:dyDescent="0.35">
      <c r="A463" t="s">
        <v>30</v>
      </c>
      <c r="B463">
        <v>2023</v>
      </c>
      <c r="C463" t="s">
        <v>31</v>
      </c>
      <c r="D463" s="29">
        <v>44927</v>
      </c>
      <c r="E463" t="s">
        <v>4</v>
      </c>
      <c r="F463">
        <v>208.3</v>
      </c>
      <c r="G463">
        <v>177.8</v>
      </c>
      <c r="H463">
        <v>198.1</v>
      </c>
      <c r="I463">
        <v>10.200000000000017</v>
      </c>
    </row>
    <row r="464" spans="1:9" x14ac:dyDescent="0.35">
      <c r="A464" t="s">
        <v>30</v>
      </c>
      <c r="B464">
        <v>2023</v>
      </c>
      <c r="C464" t="s">
        <v>31</v>
      </c>
      <c r="D464" s="29">
        <v>44927</v>
      </c>
      <c r="E464" t="s">
        <v>5</v>
      </c>
      <c r="F464">
        <v>192.9</v>
      </c>
      <c r="G464">
        <v>177.8</v>
      </c>
      <c r="H464">
        <v>175.5</v>
      </c>
      <c r="I464">
        <v>17.400000000000006</v>
      </c>
    </row>
    <row r="465" spans="1:9" x14ac:dyDescent="0.35">
      <c r="A465" t="s">
        <v>30</v>
      </c>
      <c r="B465">
        <v>2023</v>
      </c>
      <c r="C465" t="s">
        <v>31</v>
      </c>
      <c r="D465" s="29">
        <v>44927</v>
      </c>
      <c r="E465" t="s">
        <v>6</v>
      </c>
      <c r="F465">
        <v>174.3</v>
      </c>
      <c r="G465">
        <v>177.8</v>
      </c>
      <c r="H465">
        <v>160.69999999999999</v>
      </c>
      <c r="I465">
        <v>13.600000000000023</v>
      </c>
    </row>
    <row r="466" spans="1:9" x14ac:dyDescent="0.35">
      <c r="A466" t="s">
        <v>30</v>
      </c>
      <c r="B466">
        <v>2023</v>
      </c>
      <c r="C466" t="s">
        <v>31</v>
      </c>
      <c r="D466" s="29">
        <v>44927</v>
      </c>
      <c r="E466" t="s">
        <v>8</v>
      </c>
      <c r="F466">
        <v>156.30000000000001</v>
      </c>
      <c r="G466">
        <v>177.8</v>
      </c>
      <c r="H466">
        <v>151.4</v>
      </c>
      <c r="I466">
        <v>4.9000000000000057</v>
      </c>
    </row>
    <row r="467" spans="1:9" x14ac:dyDescent="0.35">
      <c r="A467" t="s">
        <v>30</v>
      </c>
      <c r="B467">
        <v>2023</v>
      </c>
      <c r="C467" t="s">
        <v>31</v>
      </c>
      <c r="D467" s="29">
        <v>44927</v>
      </c>
      <c r="E467" t="s">
        <v>9</v>
      </c>
      <c r="F467">
        <v>142.9</v>
      </c>
      <c r="G467">
        <v>177.8</v>
      </c>
      <c r="H467">
        <v>155.19999999999999</v>
      </c>
      <c r="I467">
        <v>-12.299999999999983</v>
      </c>
    </row>
    <row r="468" spans="1:9" x14ac:dyDescent="0.35">
      <c r="A468" t="s">
        <v>30</v>
      </c>
      <c r="B468">
        <v>2023</v>
      </c>
      <c r="C468" t="s">
        <v>31</v>
      </c>
      <c r="D468" s="29">
        <v>44927</v>
      </c>
      <c r="E468" t="s">
        <v>10</v>
      </c>
      <c r="F468">
        <v>170.7</v>
      </c>
      <c r="G468">
        <v>177.8</v>
      </c>
      <c r="H468">
        <v>163.9</v>
      </c>
      <c r="I468">
        <v>6.7999999999999829</v>
      </c>
    </row>
    <row r="469" spans="1:9" x14ac:dyDescent="0.35">
      <c r="A469" t="s">
        <v>30</v>
      </c>
      <c r="B469">
        <v>2023</v>
      </c>
      <c r="C469" t="s">
        <v>31</v>
      </c>
      <c r="D469" s="29">
        <v>44927</v>
      </c>
      <c r="E469" t="s">
        <v>11</v>
      </c>
      <c r="F469">
        <v>120.3</v>
      </c>
      <c r="G469">
        <v>177.8</v>
      </c>
      <c r="H469">
        <v>118.1</v>
      </c>
      <c r="I469">
        <v>2.2000000000000028</v>
      </c>
    </row>
    <row r="470" spans="1:9" x14ac:dyDescent="0.35">
      <c r="A470" t="s">
        <v>30</v>
      </c>
      <c r="B470">
        <v>2023</v>
      </c>
      <c r="C470" t="s">
        <v>31</v>
      </c>
      <c r="D470" s="29">
        <v>44927</v>
      </c>
      <c r="E470" t="s">
        <v>12</v>
      </c>
      <c r="F470">
        <v>210.5</v>
      </c>
      <c r="G470">
        <v>177.8</v>
      </c>
      <c r="H470">
        <v>175.4</v>
      </c>
      <c r="I470">
        <v>35.099999999999994</v>
      </c>
    </row>
    <row r="471" spans="1:9" x14ac:dyDescent="0.35">
      <c r="A471" t="s">
        <v>30</v>
      </c>
      <c r="B471">
        <v>2023</v>
      </c>
      <c r="C471" t="s">
        <v>31</v>
      </c>
      <c r="D471" s="29">
        <v>44927</v>
      </c>
      <c r="E471" t="s">
        <v>14</v>
      </c>
      <c r="F471">
        <v>188.5</v>
      </c>
      <c r="G471">
        <v>177.8</v>
      </c>
      <c r="H471">
        <v>176.3</v>
      </c>
      <c r="I471">
        <v>12.199999999999989</v>
      </c>
    </row>
    <row r="472" spans="1:9" x14ac:dyDescent="0.35">
      <c r="A472" t="s">
        <v>30</v>
      </c>
      <c r="B472">
        <v>2023</v>
      </c>
      <c r="C472" t="s">
        <v>31</v>
      </c>
      <c r="D472" s="29">
        <v>44927</v>
      </c>
      <c r="E472" t="s">
        <v>15</v>
      </c>
      <c r="F472">
        <v>175</v>
      </c>
      <c r="G472">
        <v>177.8</v>
      </c>
      <c r="H472">
        <v>163.9</v>
      </c>
      <c r="I472">
        <v>11.099999999999994</v>
      </c>
    </row>
    <row r="473" spans="1:9" x14ac:dyDescent="0.35">
      <c r="A473" t="s">
        <v>30</v>
      </c>
      <c r="B473">
        <v>2023</v>
      </c>
      <c r="C473" t="s">
        <v>35</v>
      </c>
      <c r="D473" s="29">
        <v>44958</v>
      </c>
      <c r="E473" t="s">
        <v>3</v>
      </c>
      <c r="F473">
        <v>174.2</v>
      </c>
      <c r="G473">
        <v>178</v>
      </c>
      <c r="H473">
        <v>150.19999999999999</v>
      </c>
      <c r="I473">
        <v>24</v>
      </c>
    </row>
    <row r="474" spans="1:9" x14ac:dyDescent="0.35">
      <c r="A474" t="s">
        <v>30</v>
      </c>
      <c r="B474">
        <v>2023</v>
      </c>
      <c r="C474" t="s">
        <v>35</v>
      </c>
      <c r="D474" s="29">
        <v>44958</v>
      </c>
      <c r="E474" t="s">
        <v>4</v>
      </c>
      <c r="F474">
        <v>205.2</v>
      </c>
      <c r="G474">
        <v>178</v>
      </c>
      <c r="H474">
        <v>208</v>
      </c>
      <c r="I474">
        <v>-2.8000000000000114</v>
      </c>
    </row>
    <row r="475" spans="1:9" x14ac:dyDescent="0.35">
      <c r="A475" t="s">
        <v>30</v>
      </c>
      <c r="B475">
        <v>2023</v>
      </c>
      <c r="C475" t="s">
        <v>35</v>
      </c>
      <c r="D475" s="29">
        <v>44958</v>
      </c>
      <c r="E475" t="s">
        <v>5</v>
      </c>
      <c r="F475">
        <v>173.9</v>
      </c>
      <c r="G475">
        <v>178</v>
      </c>
      <c r="H475">
        <v>167.9</v>
      </c>
      <c r="I475">
        <v>6</v>
      </c>
    </row>
    <row r="476" spans="1:9" x14ac:dyDescent="0.35">
      <c r="A476" t="s">
        <v>30</v>
      </c>
      <c r="B476">
        <v>2023</v>
      </c>
      <c r="C476" t="s">
        <v>35</v>
      </c>
      <c r="D476" s="29">
        <v>44958</v>
      </c>
      <c r="E476" t="s">
        <v>6</v>
      </c>
      <c r="F476">
        <v>177</v>
      </c>
      <c r="G476">
        <v>178</v>
      </c>
      <c r="H476">
        <v>162</v>
      </c>
      <c r="I476">
        <v>15</v>
      </c>
    </row>
    <row r="477" spans="1:9" x14ac:dyDescent="0.35">
      <c r="A477" t="s">
        <v>30</v>
      </c>
      <c r="B477">
        <v>2023</v>
      </c>
      <c r="C477" t="s">
        <v>35</v>
      </c>
      <c r="D477" s="29">
        <v>44958</v>
      </c>
      <c r="E477" t="s">
        <v>7</v>
      </c>
      <c r="F477">
        <v>183.4</v>
      </c>
      <c r="G477">
        <v>178</v>
      </c>
      <c r="H477">
        <v>203.1</v>
      </c>
      <c r="I477">
        <v>-19.699999999999989</v>
      </c>
    </row>
    <row r="478" spans="1:9" x14ac:dyDescent="0.35">
      <c r="A478" t="s">
        <v>30</v>
      </c>
      <c r="B478">
        <v>2023</v>
      </c>
      <c r="C478" t="s">
        <v>35</v>
      </c>
      <c r="D478" s="29">
        <v>44958</v>
      </c>
      <c r="E478" t="s">
        <v>8</v>
      </c>
      <c r="F478">
        <v>167.2</v>
      </c>
      <c r="G478">
        <v>178</v>
      </c>
      <c r="H478">
        <v>155.9</v>
      </c>
      <c r="I478">
        <v>11.299999999999983</v>
      </c>
    </row>
    <row r="479" spans="1:9" x14ac:dyDescent="0.35">
      <c r="A479" t="s">
        <v>30</v>
      </c>
      <c r="B479">
        <v>2023</v>
      </c>
      <c r="C479" t="s">
        <v>35</v>
      </c>
      <c r="D479" s="29">
        <v>44958</v>
      </c>
      <c r="E479" t="s">
        <v>9</v>
      </c>
      <c r="F479">
        <v>140.9</v>
      </c>
      <c r="G479">
        <v>178</v>
      </c>
      <c r="H479">
        <v>155.80000000000001</v>
      </c>
      <c r="I479">
        <v>-14.900000000000006</v>
      </c>
    </row>
    <row r="480" spans="1:9" x14ac:dyDescent="0.35">
      <c r="A480" t="s">
        <v>30</v>
      </c>
      <c r="B480">
        <v>2023</v>
      </c>
      <c r="C480" t="s">
        <v>35</v>
      </c>
      <c r="D480" s="29">
        <v>44958</v>
      </c>
      <c r="E480" t="s">
        <v>10</v>
      </c>
      <c r="F480">
        <v>170.4</v>
      </c>
      <c r="G480">
        <v>178</v>
      </c>
      <c r="H480">
        <v>164.2</v>
      </c>
      <c r="I480">
        <v>6.2000000000000171</v>
      </c>
    </row>
    <row r="481" spans="1:9" x14ac:dyDescent="0.35">
      <c r="A481" t="s">
        <v>30</v>
      </c>
      <c r="B481">
        <v>2023</v>
      </c>
      <c r="C481" t="s">
        <v>35</v>
      </c>
      <c r="D481" s="29">
        <v>44958</v>
      </c>
      <c r="E481" t="s">
        <v>11</v>
      </c>
      <c r="F481">
        <v>119.1</v>
      </c>
      <c r="G481">
        <v>178</v>
      </c>
      <c r="H481">
        <v>118.1</v>
      </c>
      <c r="I481">
        <v>1</v>
      </c>
    </row>
    <row r="482" spans="1:9" x14ac:dyDescent="0.35">
      <c r="A482" t="s">
        <v>30</v>
      </c>
      <c r="B482">
        <v>2023</v>
      </c>
      <c r="C482" t="s">
        <v>35</v>
      </c>
      <c r="D482" s="29">
        <v>44958</v>
      </c>
      <c r="E482" t="s">
        <v>12</v>
      </c>
      <c r="F482">
        <v>212.1</v>
      </c>
      <c r="G482">
        <v>178</v>
      </c>
      <c r="H482">
        <v>178.7</v>
      </c>
      <c r="I482">
        <v>33.400000000000006</v>
      </c>
    </row>
    <row r="483" spans="1:9" x14ac:dyDescent="0.35">
      <c r="A483" t="s">
        <v>30</v>
      </c>
      <c r="B483">
        <v>2023</v>
      </c>
      <c r="C483" t="s">
        <v>35</v>
      </c>
      <c r="D483" s="29">
        <v>44958</v>
      </c>
      <c r="E483" t="s">
        <v>14</v>
      </c>
      <c r="F483">
        <v>189.9</v>
      </c>
      <c r="G483">
        <v>178</v>
      </c>
      <c r="H483">
        <v>177.4</v>
      </c>
      <c r="I483">
        <v>12.5</v>
      </c>
    </row>
    <row r="484" spans="1:9" x14ac:dyDescent="0.35">
      <c r="A484" t="s">
        <v>30</v>
      </c>
      <c r="B484">
        <v>2023</v>
      </c>
      <c r="C484" t="s">
        <v>35</v>
      </c>
      <c r="D484" s="29">
        <v>44958</v>
      </c>
      <c r="E484" t="s">
        <v>15</v>
      </c>
      <c r="F484">
        <v>174.8</v>
      </c>
      <c r="G484">
        <v>178</v>
      </c>
      <c r="H484">
        <v>166.6</v>
      </c>
      <c r="I484">
        <v>8.2000000000000171</v>
      </c>
    </row>
    <row r="485" spans="1:9" x14ac:dyDescent="0.35">
      <c r="A485" t="s">
        <v>30</v>
      </c>
      <c r="B485">
        <v>2023</v>
      </c>
      <c r="C485" t="s">
        <v>36</v>
      </c>
      <c r="D485" s="29">
        <v>44986</v>
      </c>
      <c r="E485" t="s">
        <v>3</v>
      </c>
      <c r="F485">
        <v>174.3</v>
      </c>
      <c r="G485">
        <v>178</v>
      </c>
      <c r="H485">
        <v>151.80000000000001</v>
      </c>
      <c r="I485">
        <v>22.5</v>
      </c>
    </row>
    <row r="486" spans="1:9" x14ac:dyDescent="0.35">
      <c r="A486" t="s">
        <v>30</v>
      </c>
      <c r="B486">
        <v>2023</v>
      </c>
      <c r="C486" t="s">
        <v>36</v>
      </c>
      <c r="D486" s="29">
        <v>44986</v>
      </c>
      <c r="E486" t="s">
        <v>4</v>
      </c>
      <c r="F486">
        <v>205.2</v>
      </c>
      <c r="G486">
        <v>178</v>
      </c>
      <c r="H486">
        <v>209.7</v>
      </c>
      <c r="I486">
        <v>-4.5</v>
      </c>
    </row>
    <row r="487" spans="1:9" x14ac:dyDescent="0.35">
      <c r="A487" t="s">
        <v>30</v>
      </c>
      <c r="B487">
        <v>2023</v>
      </c>
      <c r="C487" t="s">
        <v>36</v>
      </c>
      <c r="D487" s="29">
        <v>44986</v>
      </c>
      <c r="E487" t="s">
        <v>5</v>
      </c>
      <c r="F487">
        <v>173.9</v>
      </c>
      <c r="G487">
        <v>178</v>
      </c>
      <c r="H487">
        <v>164.5</v>
      </c>
      <c r="I487">
        <v>9.4000000000000057</v>
      </c>
    </row>
    <row r="488" spans="1:9" x14ac:dyDescent="0.35">
      <c r="A488" t="s">
        <v>30</v>
      </c>
      <c r="B488">
        <v>2023</v>
      </c>
      <c r="C488" t="s">
        <v>36</v>
      </c>
      <c r="D488" s="29">
        <v>44986</v>
      </c>
      <c r="E488" t="s">
        <v>6</v>
      </c>
      <c r="F488">
        <v>177</v>
      </c>
      <c r="G488">
        <v>178</v>
      </c>
      <c r="H488">
        <v>163.80000000000001</v>
      </c>
      <c r="I488">
        <v>13.199999999999989</v>
      </c>
    </row>
    <row r="489" spans="1:9" x14ac:dyDescent="0.35">
      <c r="A489" t="s">
        <v>30</v>
      </c>
      <c r="B489">
        <v>2023</v>
      </c>
      <c r="C489" t="s">
        <v>36</v>
      </c>
      <c r="D489" s="29">
        <v>44986</v>
      </c>
      <c r="E489" t="s">
        <v>7</v>
      </c>
      <c r="F489">
        <v>183.3</v>
      </c>
      <c r="G489">
        <v>178</v>
      </c>
      <c r="H489">
        <v>207.4</v>
      </c>
      <c r="I489">
        <v>-24.099999999999994</v>
      </c>
    </row>
    <row r="490" spans="1:9" x14ac:dyDescent="0.35">
      <c r="A490" t="s">
        <v>30</v>
      </c>
      <c r="B490">
        <v>2023</v>
      </c>
      <c r="C490" t="s">
        <v>36</v>
      </c>
      <c r="D490" s="29">
        <v>44986</v>
      </c>
      <c r="E490" t="s">
        <v>8</v>
      </c>
      <c r="F490">
        <v>167.2</v>
      </c>
      <c r="G490">
        <v>178</v>
      </c>
      <c r="H490">
        <v>169.7</v>
      </c>
      <c r="I490">
        <v>-2.5</v>
      </c>
    </row>
    <row r="491" spans="1:9" x14ac:dyDescent="0.35">
      <c r="A491" t="s">
        <v>30</v>
      </c>
      <c r="B491">
        <v>2023</v>
      </c>
      <c r="C491" t="s">
        <v>36</v>
      </c>
      <c r="D491" s="29">
        <v>44986</v>
      </c>
      <c r="E491" t="s">
        <v>9</v>
      </c>
      <c r="F491">
        <v>140.9</v>
      </c>
      <c r="G491">
        <v>178</v>
      </c>
      <c r="H491">
        <v>153.6</v>
      </c>
      <c r="I491">
        <v>-12.699999999999989</v>
      </c>
    </row>
    <row r="492" spans="1:9" x14ac:dyDescent="0.35">
      <c r="A492" t="s">
        <v>30</v>
      </c>
      <c r="B492">
        <v>2023</v>
      </c>
      <c r="C492" t="s">
        <v>36</v>
      </c>
      <c r="D492" s="29">
        <v>44986</v>
      </c>
      <c r="E492" t="s">
        <v>10</v>
      </c>
      <c r="F492">
        <v>170.5</v>
      </c>
      <c r="G492">
        <v>178</v>
      </c>
      <c r="H492">
        <v>165.1</v>
      </c>
      <c r="I492">
        <v>5.4000000000000057</v>
      </c>
    </row>
    <row r="493" spans="1:9" x14ac:dyDescent="0.35">
      <c r="A493" t="s">
        <v>30</v>
      </c>
      <c r="B493">
        <v>2023</v>
      </c>
      <c r="C493" t="s">
        <v>36</v>
      </c>
      <c r="D493" s="29">
        <v>44986</v>
      </c>
      <c r="E493" t="s">
        <v>11</v>
      </c>
      <c r="F493">
        <v>119.1</v>
      </c>
      <c r="G493">
        <v>178</v>
      </c>
      <c r="H493">
        <v>118.2</v>
      </c>
      <c r="I493">
        <v>0.89999999999999147</v>
      </c>
    </row>
    <row r="494" spans="1:9" x14ac:dyDescent="0.35">
      <c r="A494" t="s">
        <v>30</v>
      </c>
      <c r="B494">
        <v>2023</v>
      </c>
      <c r="C494" t="s">
        <v>36</v>
      </c>
      <c r="D494" s="29">
        <v>44986</v>
      </c>
      <c r="E494" t="s">
        <v>12</v>
      </c>
      <c r="F494">
        <v>212.1</v>
      </c>
      <c r="G494">
        <v>178</v>
      </c>
      <c r="H494">
        <v>182.9</v>
      </c>
      <c r="I494">
        <v>29.199999999999989</v>
      </c>
    </row>
    <row r="495" spans="1:9" x14ac:dyDescent="0.35">
      <c r="A495" t="s">
        <v>30</v>
      </c>
      <c r="B495">
        <v>2023</v>
      </c>
      <c r="C495" t="s">
        <v>36</v>
      </c>
      <c r="D495" s="29">
        <v>44986</v>
      </c>
      <c r="E495" t="s">
        <v>14</v>
      </c>
      <c r="F495">
        <v>189.9</v>
      </c>
      <c r="G495">
        <v>178</v>
      </c>
      <c r="H495">
        <v>178.9</v>
      </c>
      <c r="I495">
        <v>11</v>
      </c>
    </row>
    <row r="496" spans="1:9" x14ac:dyDescent="0.35">
      <c r="A496" t="s">
        <v>30</v>
      </c>
      <c r="B496">
        <v>2023</v>
      </c>
      <c r="C496" t="s">
        <v>36</v>
      </c>
      <c r="D496" s="29">
        <v>44986</v>
      </c>
      <c r="E496" t="s">
        <v>15</v>
      </c>
      <c r="F496">
        <v>174.8</v>
      </c>
      <c r="G496">
        <v>178</v>
      </c>
      <c r="H496">
        <v>168.6</v>
      </c>
      <c r="I496">
        <v>6.2000000000000171</v>
      </c>
    </row>
    <row r="497" spans="1:9" x14ac:dyDescent="0.35">
      <c r="A497" t="s">
        <v>30</v>
      </c>
      <c r="B497">
        <v>2023</v>
      </c>
      <c r="C497" t="s">
        <v>37</v>
      </c>
      <c r="D497" s="29">
        <v>45017</v>
      </c>
      <c r="E497" t="s">
        <v>3</v>
      </c>
      <c r="F497">
        <v>173.3</v>
      </c>
      <c r="G497">
        <v>178.8</v>
      </c>
      <c r="H497">
        <v>152.9</v>
      </c>
      <c r="I497">
        <v>20.400000000000006</v>
      </c>
    </row>
    <row r="498" spans="1:9" x14ac:dyDescent="0.35">
      <c r="A498" t="s">
        <v>30</v>
      </c>
      <c r="B498">
        <v>2023</v>
      </c>
      <c r="C498" t="s">
        <v>37</v>
      </c>
      <c r="D498" s="29">
        <v>45017</v>
      </c>
      <c r="E498" t="s">
        <v>4</v>
      </c>
      <c r="F498">
        <v>206.9</v>
      </c>
      <c r="G498">
        <v>178.8</v>
      </c>
      <c r="H498">
        <v>214.7</v>
      </c>
      <c r="I498">
        <v>-7.7999999999999829</v>
      </c>
    </row>
    <row r="499" spans="1:9" x14ac:dyDescent="0.35">
      <c r="A499" t="s">
        <v>30</v>
      </c>
      <c r="B499">
        <v>2023</v>
      </c>
      <c r="C499" t="s">
        <v>37</v>
      </c>
      <c r="D499" s="29">
        <v>45017</v>
      </c>
      <c r="E499" t="s">
        <v>5</v>
      </c>
      <c r="F499">
        <v>167.9</v>
      </c>
      <c r="G499">
        <v>178.8</v>
      </c>
      <c r="H499">
        <v>161.4</v>
      </c>
      <c r="I499">
        <v>6.5</v>
      </c>
    </row>
    <row r="500" spans="1:9" x14ac:dyDescent="0.35">
      <c r="A500" t="s">
        <v>30</v>
      </c>
      <c r="B500">
        <v>2023</v>
      </c>
      <c r="C500" t="s">
        <v>37</v>
      </c>
      <c r="D500" s="29">
        <v>45017</v>
      </c>
      <c r="E500" t="s">
        <v>6</v>
      </c>
      <c r="F500">
        <v>178.2</v>
      </c>
      <c r="G500">
        <v>178.8</v>
      </c>
      <c r="H500">
        <v>164.6</v>
      </c>
      <c r="I500">
        <v>13.599999999999994</v>
      </c>
    </row>
    <row r="501" spans="1:9" x14ac:dyDescent="0.35">
      <c r="A501" t="s">
        <v>30</v>
      </c>
      <c r="B501">
        <v>2023</v>
      </c>
      <c r="C501" t="s">
        <v>37</v>
      </c>
      <c r="D501" s="29">
        <v>45017</v>
      </c>
      <c r="E501" t="s">
        <v>7</v>
      </c>
      <c r="F501">
        <v>178.5</v>
      </c>
      <c r="G501">
        <v>178.8</v>
      </c>
      <c r="H501">
        <v>209.9</v>
      </c>
      <c r="I501">
        <v>-31.400000000000006</v>
      </c>
    </row>
    <row r="502" spans="1:9" x14ac:dyDescent="0.35">
      <c r="A502" t="s">
        <v>30</v>
      </c>
      <c r="B502">
        <v>2023</v>
      </c>
      <c r="C502" t="s">
        <v>37</v>
      </c>
      <c r="D502" s="29">
        <v>45017</v>
      </c>
      <c r="E502" t="s">
        <v>8</v>
      </c>
      <c r="F502">
        <v>173.7</v>
      </c>
      <c r="G502">
        <v>178.8</v>
      </c>
      <c r="H502">
        <v>168</v>
      </c>
      <c r="I502">
        <v>5.6999999999999886</v>
      </c>
    </row>
    <row r="503" spans="1:9" x14ac:dyDescent="0.35">
      <c r="A503" t="s">
        <v>30</v>
      </c>
      <c r="B503">
        <v>2023</v>
      </c>
      <c r="C503" t="s">
        <v>37</v>
      </c>
      <c r="D503" s="29">
        <v>45017</v>
      </c>
      <c r="E503" t="s">
        <v>9</v>
      </c>
      <c r="F503">
        <v>142.80000000000001</v>
      </c>
      <c r="G503">
        <v>178.8</v>
      </c>
      <c r="H503">
        <v>160.4</v>
      </c>
      <c r="I503">
        <v>-17.599999999999994</v>
      </c>
    </row>
    <row r="504" spans="1:9" x14ac:dyDescent="0.35">
      <c r="A504" t="s">
        <v>30</v>
      </c>
      <c r="B504">
        <v>2023</v>
      </c>
      <c r="C504" t="s">
        <v>37</v>
      </c>
      <c r="D504" s="29">
        <v>45017</v>
      </c>
      <c r="E504" t="s">
        <v>10</v>
      </c>
      <c r="F504">
        <v>172.8</v>
      </c>
      <c r="G504">
        <v>178.8</v>
      </c>
      <c r="H504">
        <v>165</v>
      </c>
      <c r="I504">
        <v>7.8000000000000114</v>
      </c>
    </row>
    <row r="505" spans="1:9" x14ac:dyDescent="0.35">
      <c r="A505" t="s">
        <v>30</v>
      </c>
      <c r="B505">
        <v>2023</v>
      </c>
      <c r="C505" t="s">
        <v>37</v>
      </c>
      <c r="D505" s="29">
        <v>45017</v>
      </c>
      <c r="E505" t="s">
        <v>11</v>
      </c>
      <c r="F505">
        <v>120.4</v>
      </c>
      <c r="G505">
        <v>178.8</v>
      </c>
      <c r="H505">
        <v>118.9</v>
      </c>
      <c r="I505">
        <v>1.5</v>
      </c>
    </row>
    <row r="506" spans="1:9" x14ac:dyDescent="0.35">
      <c r="A506" t="s">
        <v>30</v>
      </c>
      <c r="B506">
        <v>2023</v>
      </c>
      <c r="C506" t="s">
        <v>37</v>
      </c>
      <c r="D506" s="29">
        <v>45017</v>
      </c>
      <c r="E506" t="s">
        <v>12</v>
      </c>
      <c r="F506">
        <v>215.5</v>
      </c>
      <c r="G506">
        <v>178.8</v>
      </c>
      <c r="H506">
        <v>186.6</v>
      </c>
      <c r="I506">
        <v>28.900000000000006</v>
      </c>
    </row>
    <row r="507" spans="1:9" x14ac:dyDescent="0.35">
      <c r="A507" t="s">
        <v>30</v>
      </c>
      <c r="B507">
        <v>2023</v>
      </c>
      <c r="C507" t="s">
        <v>37</v>
      </c>
      <c r="D507" s="29">
        <v>45017</v>
      </c>
      <c r="E507" t="s">
        <v>14</v>
      </c>
      <c r="F507">
        <v>190.5</v>
      </c>
      <c r="G507">
        <v>178.8</v>
      </c>
      <c r="H507">
        <v>180.4</v>
      </c>
      <c r="I507">
        <v>10.099999999999994</v>
      </c>
    </row>
    <row r="508" spans="1:9" x14ac:dyDescent="0.35">
      <c r="A508" t="s">
        <v>30</v>
      </c>
      <c r="B508">
        <v>2023</v>
      </c>
      <c r="C508" t="s">
        <v>37</v>
      </c>
      <c r="D508" s="29">
        <v>45017</v>
      </c>
      <c r="E508" t="s">
        <v>15</v>
      </c>
      <c r="F508">
        <v>175.5</v>
      </c>
      <c r="G508">
        <v>178.8</v>
      </c>
      <c r="H508">
        <v>170.8</v>
      </c>
      <c r="I508">
        <v>4.6999999999999886</v>
      </c>
    </row>
    <row r="509" spans="1:9" x14ac:dyDescent="0.35">
      <c r="A509" t="s">
        <v>30</v>
      </c>
      <c r="B509">
        <v>2023</v>
      </c>
      <c r="C509" t="s">
        <v>38</v>
      </c>
      <c r="D509" s="29">
        <v>45047</v>
      </c>
      <c r="E509" t="s">
        <v>3</v>
      </c>
      <c r="F509">
        <v>173.2</v>
      </c>
      <c r="G509">
        <v>179.8</v>
      </c>
      <c r="H509">
        <v>153.80000000000001</v>
      </c>
      <c r="I509">
        <v>19.399999999999977</v>
      </c>
    </row>
    <row r="510" spans="1:9" x14ac:dyDescent="0.35">
      <c r="A510" t="s">
        <v>30</v>
      </c>
      <c r="B510">
        <v>2023</v>
      </c>
      <c r="C510" t="s">
        <v>38</v>
      </c>
      <c r="D510" s="29">
        <v>45047</v>
      </c>
      <c r="E510" t="s">
        <v>4</v>
      </c>
      <c r="F510">
        <v>211.5</v>
      </c>
      <c r="G510">
        <v>179.8</v>
      </c>
      <c r="H510">
        <v>217.2</v>
      </c>
      <c r="I510">
        <v>-5.6999999999999886</v>
      </c>
    </row>
    <row r="511" spans="1:9" x14ac:dyDescent="0.35">
      <c r="A511" t="s">
        <v>30</v>
      </c>
      <c r="B511">
        <v>2023</v>
      </c>
      <c r="C511" t="s">
        <v>38</v>
      </c>
      <c r="D511" s="29">
        <v>45047</v>
      </c>
      <c r="E511" t="s">
        <v>5</v>
      </c>
      <c r="F511">
        <v>171</v>
      </c>
      <c r="G511">
        <v>179.8</v>
      </c>
      <c r="H511">
        <v>169.6</v>
      </c>
      <c r="I511">
        <v>1.4000000000000057</v>
      </c>
    </row>
    <row r="512" spans="1:9" x14ac:dyDescent="0.35">
      <c r="A512" t="s">
        <v>30</v>
      </c>
      <c r="B512">
        <v>2023</v>
      </c>
      <c r="C512" t="s">
        <v>38</v>
      </c>
      <c r="D512" s="29">
        <v>45047</v>
      </c>
      <c r="E512" t="s">
        <v>6</v>
      </c>
      <c r="F512">
        <v>179.6</v>
      </c>
      <c r="G512">
        <v>179.8</v>
      </c>
      <c r="H512">
        <v>165.4</v>
      </c>
      <c r="I512">
        <v>14.199999999999989</v>
      </c>
    </row>
    <row r="513" spans="1:9" x14ac:dyDescent="0.35">
      <c r="A513" t="s">
        <v>30</v>
      </c>
      <c r="B513">
        <v>2023</v>
      </c>
      <c r="C513" t="s">
        <v>38</v>
      </c>
      <c r="D513" s="29">
        <v>45047</v>
      </c>
      <c r="E513" t="s">
        <v>7</v>
      </c>
      <c r="F513">
        <v>173.3</v>
      </c>
      <c r="G513">
        <v>179.8</v>
      </c>
      <c r="H513">
        <v>208.1</v>
      </c>
      <c r="I513">
        <v>-34.799999999999983</v>
      </c>
    </row>
    <row r="514" spans="1:9" x14ac:dyDescent="0.35">
      <c r="A514" t="s">
        <v>30</v>
      </c>
      <c r="B514">
        <v>2023</v>
      </c>
      <c r="C514" t="s">
        <v>38</v>
      </c>
      <c r="D514" s="29">
        <v>45047</v>
      </c>
      <c r="E514" t="s">
        <v>8</v>
      </c>
      <c r="F514">
        <v>169</v>
      </c>
      <c r="G514">
        <v>179.8</v>
      </c>
      <c r="H514">
        <v>165.8</v>
      </c>
      <c r="I514">
        <v>3.1999999999999886</v>
      </c>
    </row>
    <row r="515" spans="1:9" x14ac:dyDescent="0.35">
      <c r="A515" t="s">
        <v>30</v>
      </c>
      <c r="B515">
        <v>2023</v>
      </c>
      <c r="C515" t="s">
        <v>38</v>
      </c>
      <c r="D515" s="29">
        <v>45047</v>
      </c>
      <c r="E515" t="s">
        <v>9</v>
      </c>
      <c r="F515">
        <v>148.69999999999999</v>
      </c>
      <c r="G515">
        <v>179.8</v>
      </c>
      <c r="H515">
        <v>167.3</v>
      </c>
      <c r="I515">
        <v>-18.600000000000023</v>
      </c>
    </row>
    <row r="516" spans="1:9" x14ac:dyDescent="0.35">
      <c r="A516" t="s">
        <v>30</v>
      </c>
      <c r="B516">
        <v>2023</v>
      </c>
      <c r="C516" t="s">
        <v>38</v>
      </c>
      <c r="D516" s="29">
        <v>45047</v>
      </c>
      <c r="E516" t="s">
        <v>10</v>
      </c>
      <c r="F516">
        <v>174.9</v>
      </c>
      <c r="G516">
        <v>179.8</v>
      </c>
      <c r="H516">
        <v>164.6</v>
      </c>
      <c r="I516">
        <v>10.300000000000011</v>
      </c>
    </row>
    <row r="517" spans="1:9" x14ac:dyDescent="0.35">
      <c r="A517" t="s">
        <v>30</v>
      </c>
      <c r="B517">
        <v>2023</v>
      </c>
      <c r="C517" t="s">
        <v>38</v>
      </c>
      <c r="D517" s="29">
        <v>45047</v>
      </c>
      <c r="E517" t="s">
        <v>11</v>
      </c>
      <c r="F517">
        <v>121.9</v>
      </c>
      <c r="G517">
        <v>179.8</v>
      </c>
      <c r="H517">
        <v>119.1</v>
      </c>
      <c r="I517">
        <v>2.8000000000000114</v>
      </c>
    </row>
    <row r="518" spans="1:9" x14ac:dyDescent="0.35">
      <c r="A518" t="s">
        <v>30</v>
      </c>
      <c r="B518">
        <v>2023</v>
      </c>
      <c r="C518" t="s">
        <v>38</v>
      </c>
      <c r="D518" s="29">
        <v>45047</v>
      </c>
      <c r="E518" t="s">
        <v>12</v>
      </c>
      <c r="F518">
        <v>221</v>
      </c>
      <c r="G518">
        <v>179.8</v>
      </c>
      <c r="H518">
        <v>188.9</v>
      </c>
      <c r="I518">
        <v>32.099999999999994</v>
      </c>
    </row>
    <row r="519" spans="1:9" x14ac:dyDescent="0.35">
      <c r="A519" t="s">
        <v>30</v>
      </c>
      <c r="B519">
        <v>2023</v>
      </c>
      <c r="C519" t="s">
        <v>38</v>
      </c>
      <c r="D519" s="29">
        <v>45047</v>
      </c>
      <c r="E519" t="s">
        <v>14</v>
      </c>
      <c r="F519">
        <v>191.1</v>
      </c>
      <c r="G519">
        <v>179.8</v>
      </c>
      <c r="H519">
        <v>181.9</v>
      </c>
      <c r="I519">
        <v>9.1999999999999886</v>
      </c>
    </row>
    <row r="520" spans="1:9" x14ac:dyDescent="0.35">
      <c r="A520" t="s">
        <v>30</v>
      </c>
      <c r="B520">
        <v>2023</v>
      </c>
      <c r="C520" t="s">
        <v>38</v>
      </c>
      <c r="D520" s="29">
        <v>45047</v>
      </c>
      <c r="E520" t="s">
        <v>15</v>
      </c>
      <c r="F520">
        <v>176.8</v>
      </c>
      <c r="G520">
        <v>179.8</v>
      </c>
      <c r="H520">
        <v>172.4</v>
      </c>
      <c r="I520">
        <v>4.4000000000000057</v>
      </c>
    </row>
    <row r="521" spans="1:9" x14ac:dyDescent="0.35">
      <c r="A521" t="s">
        <v>30</v>
      </c>
      <c r="B521">
        <v>2019</v>
      </c>
      <c r="C521" t="s">
        <v>31</v>
      </c>
      <c r="D521" s="29">
        <v>43466</v>
      </c>
      <c r="E521" t="s">
        <v>3</v>
      </c>
      <c r="F521">
        <v>136.6</v>
      </c>
      <c r="G521">
        <v>141</v>
      </c>
      <c r="H521">
        <v>136.4</v>
      </c>
      <c r="I521">
        <v>0.19999999999998863</v>
      </c>
    </row>
    <row r="522" spans="1:9" x14ac:dyDescent="0.35">
      <c r="A522" t="s">
        <v>30</v>
      </c>
      <c r="B522">
        <v>2019</v>
      </c>
      <c r="C522" t="s">
        <v>31</v>
      </c>
      <c r="D522" s="29">
        <v>43466</v>
      </c>
      <c r="E522" t="s">
        <v>4</v>
      </c>
      <c r="F522">
        <v>152.5</v>
      </c>
      <c r="G522">
        <v>141</v>
      </c>
      <c r="H522">
        <v>143.69999999999999</v>
      </c>
      <c r="I522">
        <v>8.8000000000000114</v>
      </c>
    </row>
    <row r="523" spans="1:9" x14ac:dyDescent="0.35">
      <c r="A523" t="s">
        <v>30</v>
      </c>
      <c r="B523">
        <v>2019</v>
      </c>
      <c r="C523" t="s">
        <v>31</v>
      </c>
      <c r="D523" s="29">
        <v>43466</v>
      </c>
      <c r="E523" t="s">
        <v>5</v>
      </c>
      <c r="F523">
        <v>138.19999999999999</v>
      </c>
      <c r="G523">
        <v>141</v>
      </c>
      <c r="H523">
        <v>140.6</v>
      </c>
      <c r="I523">
        <v>-2.4000000000000057</v>
      </c>
    </row>
    <row r="524" spans="1:9" x14ac:dyDescent="0.35">
      <c r="A524" t="s">
        <v>30</v>
      </c>
      <c r="B524">
        <v>2019</v>
      </c>
      <c r="C524" t="s">
        <v>31</v>
      </c>
      <c r="D524" s="29">
        <v>43466</v>
      </c>
      <c r="E524" t="s">
        <v>6</v>
      </c>
      <c r="F524">
        <v>142.4</v>
      </c>
      <c r="G524">
        <v>141</v>
      </c>
      <c r="H524">
        <v>141.5</v>
      </c>
      <c r="I524">
        <v>0.90000000000000568</v>
      </c>
    </row>
    <row r="525" spans="1:9" x14ac:dyDescent="0.35">
      <c r="A525" t="s">
        <v>30</v>
      </c>
      <c r="B525">
        <v>2019</v>
      </c>
      <c r="C525" t="s">
        <v>31</v>
      </c>
      <c r="D525" s="29">
        <v>43466</v>
      </c>
      <c r="E525" t="s">
        <v>7</v>
      </c>
      <c r="F525">
        <v>123.9</v>
      </c>
      <c r="G525">
        <v>141</v>
      </c>
      <c r="H525">
        <v>122.9</v>
      </c>
      <c r="I525">
        <v>1</v>
      </c>
    </row>
    <row r="526" spans="1:9" x14ac:dyDescent="0.35">
      <c r="A526" t="s">
        <v>30</v>
      </c>
      <c r="B526">
        <v>2019</v>
      </c>
      <c r="C526" t="s">
        <v>31</v>
      </c>
      <c r="D526" s="29">
        <v>43466</v>
      </c>
      <c r="E526" t="s">
        <v>8</v>
      </c>
      <c r="F526">
        <v>135.5</v>
      </c>
      <c r="G526">
        <v>141</v>
      </c>
      <c r="H526">
        <v>149.4</v>
      </c>
      <c r="I526">
        <v>-13.900000000000006</v>
      </c>
    </row>
    <row r="527" spans="1:9" x14ac:dyDescent="0.35">
      <c r="A527" t="s">
        <v>30</v>
      </c>
      <c r="B527">
        <v>2019</v>
      </c>
      <c r="C527" t="s">
        <v>31</v>
      </c>
      <c r="D527" s="29">
        <v>43466</v>
      </c>
      <c r="E527" t="s">
        <v>9</v>
      </c>
      <c r="F527">
        <v>131.69999999999999</v>
      </c>
      <c r="G527">
        <v>141</v>
      </c>
      <c r="H527">
        <v>142.4</v>
      </c>
      <c r="I527">
        <v>-10.700000000000017</v>
      </c>
    </row>
    <row r="528" spans="1:9" x14ac:dyDescent="0.35">
      <c r="A528" t="s">
        <v>30</v>
      </c>
      <c r="B528">
        <v>2019</v>
      </c>
      <c r="C528" t="s">
        <v>31</v>
      </c>
      <c r="D528" s="29">
        <v>43466</v>
      </c>
      <c r="E528" t="s">
        <v>10</v>
      </c>
      <c r="F528">
        <v>121.3</v>
      </c>
      <c r="G528">
        <v>141</v>
      </c>
      <c r="H528">
        <v>130.19999999999999</v>
      </c>
      <c r="I528">
        <v>-8.8999999999999915</v>
      </c>
    </row>
    <row r="529" spans="1:9" x14ac:dyDescent="0.35">
      <c r="A529" t="s">
        <v>30</v>
      </c>
      <c r="B529">
        <v>2019</v>
      </c>
      <c r="C529" t="s">
        <v>31</v>
      </c>
      <c r="D529" s="29">
        <v>43466</v>
      </c>
      <c r="E529" t="s">
        <v>11</v>
      </c>
      <c r="F529">
        <v>108.4</v>
      </c>
      <c r="G529">
        <v>141</v>
      </c>
      <c r="H529">
        <v>117.9</v>
      </c>
      <c r="I529">
        <v>-9.5</v>
      </c>
    </row>
    <row r="530" spans="1:9" x14ac:dyDescent="0.35">
      <c r="A530" t="s">
        <v>30</v>
      </c>
      <c r="B530">
        <v>2019</v>
      </c>
      <c r="C530" t="s">
        <v>31</v>
      </c>
      <c r="D530" s="29">
        <v>43466</v>
      </c>
      <c r="E530" t="s">
        <v>12</v>
      </c>
      <c r="F530">
        <v>138.9</v>
      </c>
      <c r="G530">
        <v>141</v>
      </c>
      <c r="H530">
        <v>135.6</v>
      </c>
      <c r="I530">
        <v>3.3000000000000114</v>
      </c>
    </row>
    <row r="531" spans="1:9" x14ac:dyDescent="0.35">
      <c r="A531" t="s">
        <v>30</v>
      </c>
      <c r="B531">
        <v>2019</v>
      </c>
      <c r="C531" t="s">
        <v>31</v>
      </c>
      <c r="D531" s="29">
        <v>43466</v>
      </c>
      <c r="E531" t="s">
        <v>14</v>
      </c>
      <c r="F531">
        <v>155.80000000000001</v>
      </c>
      <c r="G531">
        <v>141</v>
      </c>
      <c r="H531">
        <v>151.69999999999999</v>
      </c>
      <c r="I531">
        <v>4.1000000000000227</v>
      </c>
    </row>
    <row r="532" spans="1:9" x14ac:dyDescent="0.35">
      <c r="A532" t="s">
        <v>30</v>
      </c>
      <c r="B532">
        <v>2019</v>
      </c>
      <c r="C532" t="s">
        <v>31</v>
      </c>
      <c r="D532" s="29">
        <v>43466</v>
      </c>
      <c r="E532" t="s">
        <v>15</v>
      </c>
      <c r="F532">
        <v>137.4</v>
      </c>
      <c r="G532">
        <v>141</v>
      </c>
      <c r="H532">
        <v>138.69999999999999</v>
      </c>
      <c r="I532">
        <v>-1.2999999999999829</v>
      </c>
    </row>
    <row r="533" spans="1:9" x14ac:dyDescent="0.35">
      <c r="A533" t="s">
        <v>30</v>
      </c>
      <c r="B533">
        <v>2019</v>
      </c>
      <c r="C533" t="s">
        <v>35</v>
      </c>
      <c r="D533" s="29">
        <v>43497</v>
      </c>
      <c r="E533" t="s">
        <v>4</v>
      </c>
      <c r="F533">
        <v>153</v>
      </c>
      <c r="G533">
        <v>141</v>
      </c>
      <c r="H533">
        <v>143.80000000000001</v>
      </c>
      <c r="I533">
        <v>9.1999999999999886</v>
      </c>
    </row>
    <row r="534" spans="1:9" x14ac:dyDescent="0.35">
      <c r="A534" t="s">
        <v>30</v>
      </c>
      <c r="B534">
        <v>2019</v>
      </c>
      <c r="C534" t="s">
        <v>35</v>
      </c>
      <c r="D534" s="29">
        <v>43497</v>
      </c>
      <c r="E534" t="s">
        <v>5</v>
      </c>
      <c r="F534">
        <v>139.1</v>
      </c>
      <c r="G534">
        <v>141</v>
      </c>
      <c r="H534">
        <v>140</v>
      </c>
      <c r="I534">
        <v>-0.90000000000000568</v>
      </c>
    </row>
    <row r="535" spans="1:9" x14ac:dyDescent="0.35">
      <c r="A535" t="s">
        <v>30</v>
      </c>
      <c r="B535">
        <v>2019</v>
      </c>
      <c r="C535" t="s">
        <v>35</v>
      </c>
      <c r="D535" s="29">
        <v>43497</v>
      </c>
      <c r="E535" t="s">
        <v>6</v>
      </c>
      <c r="F535">
        <v>142.5</v>
      </c>
      <c r="G535">
        <v>141</v>
      </c>
      <c r="H535">
        <v>142</v>
      </c>
      <c r="I535">
        <v>0.5</v>
      </c>
    </row>
    <row r="536" spans="1:9" x14ac:dyDescent="0.35">
      <c r="A536" t="s">
        <v>30</v>
      </c>
      <c r="B536">
        <v>2019</v>
      </c>
      <c r="C536" t="s">
        <v>35</v>
      </c>
      <c r="D536" s="29">
        <v>43497</v>
      </c>
      <c r="E536" t="s">
        <v>7</v>
      </c>
      <c r="F536">
        <v>124.1</v>
      </c>
      <c r="G536">
        <v>141</v>
      </c>
      <c r="H536">
        <v>123.2</v>
      </c>
      <c r="I536">
        <v>0.89999999999999147</v>
      </c>
    </row>
    <row r="537" spans="1:9" x14ac:dyDescent="0.35">
      <c r="A537" t="s">
        <v>30</v>
      </c>
      <c r="B537">
        <v>2019</v>
      </c>
      <c r="C537" t="s">
        <v>35</v>
      </c>
      <c r="D537" s="29">
        <v>43497</v>
      </c>
      <c r="E537" t="s">
        <v>8</v>
      </c>
      <c r="F537">
        <v>135.80000000000001</v>
      </c>
      <c r="G537">
        <v>141</v>
      </c>
      <c r="H537">
        <v>152.9</v>
      </c>
      <c r="I537">
        <v>-17.099999999999994</v>
      </c>
    </row>
    <row r="538" spans="1:9" x14ac:dyDescent="0.35">
      <c r="A538" t="s">
        <v>30</v>
      </c>
      <c r="B538">
        <v>2019</v>
      </c>
      <c r="C538" t="s">
        <v>35</v>
      </c>
      <c r="D538" s="29">
        <v>43497</v>
      </c>
      <c r="E538" t="s">
        <v>9</v>
      </c>
      <c r="F538">
        <v>128.69999999999999</v>
      </c>
      <c r="G538">
        <v>141</v>
      </c>
      <c r="H538">
        <v>138</v>
      </c>
      <c r="I538">
        <v>-9.3000000000000114</v>
      </c>
    </row>
    <row r="539" spans="1:9" x14ac:dyDescent="0.35">
      <c r="A539" t="s">
        <v>30</v>
      </c>
      <c r="B539">
        <v>2019</v>
      </c>
      <c r="C539" t="s">
        <v>35</v>
      </c>
      <c r="D539" s="29">
        <v>43497</v>
      </c>
      <c r="E539" t="s">
        <v>10</v>
      </c>
      <c r="F539">
        <v>121.5</v>
      </c>
      <c r="G539">
        <v>141</v>
      </c>
      <c r="H539">
        <v>129.30000000000001</v>
      </c>
      <c r="I539">
        <v>-7.8000000000000114</v>
      </c>
    </row>
    <row r="540" spans="1:9" x14ac:dyDescent="0.35">
      <c r="A540" t="s">
        <v>30</v>
      </c>
      <c r="B540">
        <v>2019</v>
      </c>
      <c r="C540" t="s">
        <v>35</v>
      </c>
      <c r="D540" s="29">
        <v>43497</v>
      </c>
      <c r="E540" t="s">
        <v>11</v>
      </c>
      <c r="F540">
        <v>108.3</v>
      </c>
      <c r="G540">
        <v>141</v>
      </c>
      <c r="H540">
        <v>117.1</v>
      </c>
      <c r="I540">
        <v>-8.7999999999999972</v>
      </c>
    </row>
    <row r="541" spans="1:9" x14ac:dyDescent="0.35">
      <c r="A541" t="s">
        <v>30</v>
      </c>
      <c r="B541">
        <v>2019</v>
      </c>
      <c r="C541" t="s">
        <v>35</v>
      </c>
      <c r="D541" s="29">
        <v>43497</v>
      </c>
      <c r="E541" t="s">
        <v>12</v>
      </c>
      <c r="F541">
        <v>139.19999999999999</v>
      </c>
      <c r="G541">
        <v>141</v>
      </c>
      <c r="H541">
        <v>136.30000000000001</v>
      </c>
      <c r="I541">
        <v>2.8999999999999773</v>
      </c>
    </row>
    <row r="542" spans="1:9" x14ac:dyDescent="0.35">
      <c r="A542" t="s">
        <v>30</v>
      </c>
      <c r="B542">
        <v>2019</v>
      </c>
      <c r="C542" t="s">
        <v>35</v>
      </c>
      <c r="D542" s="29">
        <v>43497</v>
      </c>
      <c r="E542" t="s">
        <v>14</v>
      </c>
      <c r="F542">
        <v>156.19999999999999</v>
      </c>
      <c r="G542">
        <v>141</v>
      </c>
      <c r="H542">
        <v>152.80000000000001</v>
      </c>
      <c r="I542">
        <v>3.3999999999999773</v>
      </c>
    </row>
    <row r="543" spans="1:9" x14ac:dyDescent="0.35">
      <c r="A543" t="s">
        <v>30</v>
      </c>
      <c r="B543">
        <v>2019</v>
      </c>
      <c r="C543" t="s">
        <v>35</v>
      </c>
      <c r="D543" s="29">
        <v>43497</v>
      </c>
      <c r="E543" t="s">
        <v>15</v>
      </c>
      <c r="F543">
        <v>137.19999999999999</v>
      </c>
      <c r="G543">
        <v>141</v>
      </c>
      <c r="H543">
        <v>138.6</v>
      </c>
      <c r="I543">
        <v>-1.4000000000000057</v>
      </c>
    </row>
    <row r="544" spans="1:9" x14ac:dyDescent="0.35">
      <c r="A544" t="s">
        <v>30</v>
      </c>
      <c r="B544">
        <v>2019</v>
      </c>
      <c r="C544" t="s">
        <v>36</v>
      </c>
      <c r="D544" s="29">
        <v>43525</v>
      </c>
      <c r="E544" t="s">
        <v>3</v>
      </c>
      <c r="F544">
        <v>136.9</v>
      </c>
      <c r="G544">
        <v>141.19999999999999</v>
      </c>
      <c r="H544">
        <v>137.1</v>
      </c>
      <c r="I544">
        <v>-0.19999999999998863</v>
      </c>
    </row>
    <row r="545" spans="1:9" x14ac:dyDescent="0.35">
      <c r="A545" t="s">
        <v>30</v>
      </c>
      <c r="B545">
        <v>2019</v>
      </c>
      <c r="C545" t="s">
        <v>36</v>
      </c>
      <c r="D545" s="29">
        <v>43525</v>
      </c>
      <c r="E545" t="s">
        <v>4</v>
      </c>
      <c r="F545">
        <v>154.1</v>
      </c>
      <c r="G545">
        <v>141.19999999999999</v>
      </c>
      <c r="H545">
        <v>144.5</v>
      </c>
      <c r="I545">
        <v>9.5999999999999943</v>
      </c>
    </row>
    <row r="546" spans="1:9" x14ac:dyDescent="0.35">
      <c r="A546" t="s">
        <v>30</v>
      </c>
      <c r="B546">
        <v>2019</v>
      </c>
      <c r="C546" t="s">
        <v>36</v>
      </c>
      <c r="D546" s="29">
        <v>43525</v>
      </c>
      <c r="E546" t="s">
        <v>5</v>
      </c>
      <c r="F546">
        <v>138.69999999999999</v>
      </c>
      <c r="G546">
        <v>141.19999999999999</v>
      </c>
      <c r="H546">
        <v>135.9</v>
      </c>
      <c r="I546">
        <v>2.7999999999999829</v>
      </c>
    </row>
    <row r="547" spans="1:9" x14ac:dyDescent="0.35">
      <c r="A547" t="s">
        <v>30</v>
      </c>
      <c r="B547">
        <v>2019</v>
      </c>
      <c r="C547" t="s">
        <v>36</v>
      </c>
      <c r="D547" s="29">
        <v>43525</v>
      </c>
      <c r="E547" t="s">
        <v>6</v>
      </c>
      <c r="F547">
        <v>142.5</v>
      </c>
      <c r="G547">
        <v>141.19999999999999</v>
      </c>
      <c r="H547">
        <v>142.4</v>
      </c>
      <c r="I547">
        <v>9.9999999999994316E-2</v>
      </c>
    </row>
    <row r="548" spans="1:9" x14ac:dyDescent="0.35">
      <c r="A548" t="s">
        <v>30</v>
      </c>
      <c r="B548">
        <v>2019</v>
      </c>
      <c r="C548" t="s">
        <v>36</v>
      </c>
      <c r="D548" s="29">
        <v>43525</v>
      </c>
      <c r="E548" t="s">
        <v>7</v>
      </c>
      <c r="F548">
        <v>124.1</v>
      </c>
      <c r="G548">
        <v>141.19999999999999</v>
      </c>
      <c r="H548">
        <v>123.5</v>
      </c>
      <c r="I548">
        <v>0.59999999999999432</v>
      </c>
    </row>
    <row r="549" spans="1:9" x14ac:dyDescent="0.35">
      <c r="A549" t="s">
        <v>30</v>
      </c>
      <c r="B549">
        <v>2019</v>
      </c>
      <c r="C549" t="s">
        <v>36</v>
      </c>
      <c r="D549" s="29">
        <v>43525</v>
      </c>
      <c r="E549" t="s">
        <v>8</v>
      </c>
      <c r="F549">
        <v>136.1</v>
      </c>
      <c r="G549">
        <v>141.19999999999999</v>
      </c>
      <c r="H549">
        <v>156.4</v>
      </c>
      <c r="I549">
        <v>-20.300000000000011</v>
      </c>
    </row>
    <row r="550" spans="1:9" x14ac:dyDescent="0.35">
      <c r="A550" t="s">
        <v>30</v>
      </c>
      <c r="B550">
        <v>2019</v>
      </c>
      <c r="C550" t="s">
        <v>36</v>
      </c>
      <c r="D550" s="29">
        <v>43525</v>
      </c>
      <c r="E550" t="s">
        <v>9</v>
      </c>
      <c r="F550">
        <v>128.19999999999999</v>
      </c>
      <c r="G550">
        <v>141.19999999999999</v>
      </c>
      <c r="H550">
        <v>135.1</v>
      </c>
      <c r="I550">
        <v>-6.9000000000000057</v>
      </c>
    </row>
    <row r="551" spans="1:9" x14ac:dyDescent="0.35">
      <c r="A551" t="s">
        <v>30</v>
      </c>
      <c r="B551">
        <v>2019</v>
      </c>
      <c r="C551" t="s">
        <v>36</v>
      </c>
      <c r="D551" s="29">
        <v>43525</v>
      </c>
      <c r="E551" t="s">
        <v>10</v>
      </c>
      <c r="F551">
        <v>122.3</v>
      </c>
      <c r="G551">
        <v>141.19999999999999</v>
      </c>
      <c r="H551">
        <v>128.4</v>
      </c>
      <c r="I551">
        <v>-6.1000000000000085</v>
      </c>
    </row>
    <row r="552" spans="1:9" x14ac:dyDescent="0.35">
      <c r="A552" t="s">
        <v>30</v>
      </c>
      <c r="B552">
        <v>2019</v>
      </c>
      <c r="C552" t="s">
        <v>36</v>
      </c>
      <c r="D552" s="29">
        <v>43525</v>
      </c>
      <c r="E552" t="s">
        <v>11</v>
      </c>
      <c r="F552">
        <v>108.3</v>
      </c>
      <c r="G552">
        <v>141.19999999999999</v>
      </c>
      <c r="H552">
        <v>115.2</v>
      </c>
      <c r="I552">
        <v>-6.9000000000000057</v>
      </c>
    </row>
    <row r="553" spans="1:9" x14ac:dyDescent="0.35">
      <c r="A553" t="s">
        <v>30</v>
      </c>
      <c r="B553">
        <v>2019</v>
      </c>
      <c r="C553" t="s">
        <v>36</v>
      </c>
      <c r="D553" s="29">
        <v>43525</v>
      </c>
      <c r="E553" t="s">
        <v>12</v>
      </c>
      <c r="F553">
        <v>138.9</v>
      </c>
      <c r="G553">
        <v>141.19999999999999</v>
      </c>
      <c r="H553">
        <v>137.19999999999999</v>
      </c>
      <c r="I553">
        <v>1.7000000000000171</v>
      </c>
    </row>
    <row r="554" spans="1:9" x14ac:dyDescent="0.35">
      <c r="A554" t="s">
        <v>30</v>
      </c>
      <c r="B554">
        <v>2019</v>
      </c>
      <c r="C554" t="s">
        <v>36</v>
      </c>
      <c r="D554" s="29">
        <v>43525</v>
      </c>
      <c r="E554" t="s">
        <v>14</v>
      </c>
      <c r="F554">
        <v>156.4</v>
      </c>
      <c r="G554">
        <v>141.19999999999999</v>
      </c>
      <c r="H554">
        <v>153.80000000000001</v>
      </c>
      <c r="I554">
        <v>2.5999999999999943</v>
      </c>
    </row>
    <row r="555" spans="1:9" x14ac:dyDescent="0.35">
      <c r="A555" t="s">
        <v>30</v>
      </c>
      <c r="B555">
        <v>2019</v>
      </c>
      <c r="C555" t="s">
        <v>36</v>
      </c>
      <c r="D555" s="29">
        <v>43525</v>
      </c>
      <c r="E555" t="s">
        <v>15</v>
      </c>
      <c r="F555">
        <v>137.30000000000001</v>
      </c>
      <c r="G555">
        <v>141.19999999999999</v>
      </c>
      <c r="H555">
        <v>138.6</v>
      </c>
      <c r="I555">
        <v>-1.2999999999999829</v>
      </c>
    </row>
    <row r="556" spans="1:9" x14ac:dyDescent="0.35">
      <c r="A556" t="s">
        <v>30</v>
      </c>
      <c r="B556">
        <v>2019</v>
      </c>
      <c r="C556" t="s">
        <v>38</v>
      </c>
      <c r="D556" s="29">
        <v>43586</v>
      </c>
      <c r="E556" t="s">
        <v>3</v>
      </c>
      <c r="F556">
        <v>137.4</v>
      </c>
      <c r="G556">
        <v>142.4</v>
      </c>
      <c r="H556">
        <v>137.6</v>
      </c>
      <c r="I556">
        <v>-0.19999999999998863</v>
      </c>
    </row>
    <row r="557" spans="1:9" x14ac:dyDescent="0.35">
      <c r="A557" t="s">
        <v>30</v>
      </c>
      <c r="B557">
        <v>2019</v>
      </c>
      <c r="C557" t="s">
        <v>38</v>
      </c>
      <c r="D557" s="29">
        <v>43586</v>
      </c>
      <c r="E557" t="s">
        <v>4</v>
      </c>
      <c r="F557">
        <v>159.5</v>
      </c>
      <c r="G557">
        <v>142.4</v>
      </c>
      <c r="H557">
        <v>148.1</v>
      </c>
      <c r="I557">
        <v>11.400000000000006</v>
      </c>
    </row>
    <row r="558" spans="1:9" x14ac:dyDescent="0.35">
      <c r="A558" t="s">
        <v>30</v>
      </c>
      <c r="B558">
        <v>2019</v>
      </c>
      <c r="C558" t="s">
        <v>38</v>
      </c>
      <c r="D558" s="29">
        <v>43586</v>
      </c>
      <c r="E558" t="s">
        <v>5</v>
      </c>
      <c r="F558">
        <v>134.5</v>
      </c>
      <c r="G558">
        <v>142.4</v>
      </c>
      <c r="H558">
        <v>136.69999999999999</v>
      </c>
      <c r="I558">
        <v>-2.1999999999999886</v>
      </c>
    </row>
    <row r="559" spans="1:9" x14ac:dyDescent="0.35">
      <c r="A559" t="s">
        <v>30</v>
      </c>
      <c r="B559">
        <v>2019</v>
      </c>
      <c r="C559" t="s">
        <v>38</v>
      </c>
      <c r="D559" s="29">
        <v>43586</v>
      </c>
      <c r="E559" t="s">
        <v>6</v>
      </c>
      <c r="F559">
        <v>142.6</v>
      </c>
      <c r="G559">
        <v>142.4</v>
      </c>
      <c r="H559">
        <v>143.19999999999999</v>
      </c>
      <c r="I559">
        <v>-0.59999999999999432</v>
      </c>
    </row>
    <row r="560" spans="1:9" x14ac:dyDescent="0.35">
      <c r="A560" t="s">
        <v>30</v>
      </c>
      <c r="B560">
        <v>2019</v>
      </c>
      <c r="C560" t="s">
        <v>38</v>
      </c>
      <c r="D560" s="29">
        <v>43586</v>
      </c>
      <c r="E560" t="s">
        <v>8</v>
      </c>
      <c r="F560">
        <v>143.69999999999999</v>
      </c>
      <c r="G560">
        <v>142.4</v>
      </c>
      <c r="H560">
        <v>154.1</v>
      </c>
      <c r="I560">
        <v>-10.400000000000006</v>
      </c>
    </row>
    <row r="561" spans="1:9" x14ac:dyDescent="0.35">
      <c r="A561" t="s">
        <v>30</v>
      </c>
      <c r="B561">
        <v>2019</v>
      </c>
      <c r="C561" t="s">
        <v>38</v>
      </c>
      <c r="D561" s="29">
        <v>43586</v>
      </c>
      <c r="E561" t="s">
        <v>9</v>
      </c>
      <c r="F561">
        <v>133.4</v>
      </c>
      <c r="G561">
        <v>142.4</v>
      </c>
      <c r="H561">
        <v>143.5</v>
      </c>
      <c r="I561">
        <v>-10.099999999999994</v>
      </c>
    </row>
    <row r="562" spans="1:9" x14ac:dyDescent="0.35">
      <c r="A562" t="s">
        <v>30</v>
      </c>
      <c r="B562">
        <v>2019</v>
      </c>
      <c r="C562" t="s">
        <v>38</v>
      </c>
      <c r="D562" s="29">
        <v>43586</v>
      </c>
      <c r="E562" t="s">
        <v>10</v>
      </c>
      <c r="F562">
        <v>125.1</v>
      </c>
      <c r="G562">
        <v>142.4</v>
      </c>
      <c r="H562">
        <v>126</v>
      </c>
      <c r="I562">
        <v>-0.90000000000000568</v>
      </c>
    </row>
    <row r="563" spans="1:9" x14ac:dyDescent="0.35">
      <c r="A563" t="s">
        <v>30</v>
      </c>
      <c r="B563">
        <v>2019</v>
      </c>
      <c r="C563" t="s">
        <v>38</v>
      </c>
      <c r="D563" s="29">
        <v>43586</v>
      </c>
      <c r="E563" t="s">
        <v>11</v>
      </c>
      <c r="F563">
        <v>109.3</v>
      </c>
      <c r="G563">
        <v>142.4</v>
      </c>
      <c r="H563">
        <v>112.4</v>
      </c>
      <c r="I563">
        <v>-3.1000000000000085</v>
      </c>
    </row>
    <row r="564" spans="1:9" x14ac:dyDescent="0.35">
      <c r="A564" t="s">
        <v>30</v>
      </c>
      <c r="B564">
        <v>2019</v>
      </c>
      <c r="C564" t="s">
        <v>38</v>
      </c>
      <c r="D564" s="29">
        <v>43586</v>
      </c>
      <c r="E564" t="s">
        <v>12</v>
      </c>
      <c r="F564">
        <v>139.30000000000001</v>
      </c>
      <c r="G564">
        <v>142.4</v>
      </c>
      <c r="H564">
        <v>137.6</v>
      </c>
      <c r="I564">
        <v>1.7000000000000171</v>
      </c>
    </row>
    <row r="565" spans="1:9" x14ac:dyDescent="0.35">
      <c r="A565" t="s">
        <v>30</v>
      </c>
      <c r="B565">
        <v>2019</v>
      </c>
      <c r="C565" t="s">
        <v>38</v>
      </c>
      <c r="D565" s="29">
        <v>43586</v>
      </c>
      <c r="E565" t="s">
        <v>14</v>
      </c>
      <c r="F565">
        <v>156.4</v>
      </c>
      <c r="G565">
        <v>142.4</v>
      </c>
      <c r="H565">
        <v>154.30000000000001</v>
      </c>
      <c r="I565">
        <v>2.0999999999999943</v>
      </c>
    </row>
    <row r="566" spans="1:9" x14ac:dyDescent="0.35">
      <c r="A566" t="s">
        <v>30</v>
      </c>
      <c r="B566">
        <v>2019</v>
      </c>
      <c r="C566" t="s">
        <v>38</v>
      </c>
      <c r="D566" s="29">
        <v>43586</v>
      </c>
      <c r="E566" t="s">
        <v>15</v>
      </c>
      <c r="F566">
        <v>139.19999999999999</v>
      </c>
      <c r="G566">
        <v>142.4</v>
      </c>
      <c r="H566">
        <v>140</v>
      </c>
      <c r="I566">
        <v>-0.80000000000001137</v>
      </c>
    </row>
    <row r="567" spans="1:9" x14ac:dyDescent="0.35">
      <c r="A567" t="s">
        <v>30</v>
      </c>
      <c r="B567">
        <v>2019</v>
      </c>
      <c r="C567" t="s">
        <v>39</v>
      </c>
      <c r="D567" s="29">
        <v>43617</v>
      </c>
      <c r="E567" t="s">
        <v>3</v>
      </c>
      <c r="F567">
        <v>137.80000000000001</v>
      </c>
      <c r="G567">
        <v>143.6</v>
      </c>
      <c r="H567">
        <v>138.4</v>
      </c>
      <c r="I567">
        <v>-0.59999999999999432</v>
      </c>
    </row>
    <row r="568" spans="1:9" x14ac:dyDescent="0.35">
      <c r="A568" t="s">
        <v>30</v>
      </c>
      <c r="B568">
        <v>2019</v>
      </c>
      <c r="C568" t="s">
        <v>39</v>
      </c>
      <c r="D568" s="29">
        <v>43617</v>
      </c>
      <c r="E568" t="s">
        <v>4</v>
      </c>
      <c r="F568">
        <v>163.5</v>
      </c>
      <c r="G568">
        <v>143.6</v>
      </c>
      <c r="H568">
        <v>149.30000000000001</v>
      </c>
      <c r="I568">
        <v>14.199999999999989</v>
      </c>
    </row>
    <row r="569" spans="1:9" x14ac:dyDescent="0.35">
      <c r="A569" t="s">
        <v>30</v>
      </c>
      <c r="B569">
        <v>2019</v>
      </c>
      <c r="C569" t="s">
        <v>39</v>
      </c>
      <c r="D569" s="29">
        <v>43617</v>
      </c>
      <c r="E569" t="s">
        <v>5</v>
      </c>
      <c r="F569">
        <v>136.19999999999999</v>
      </c>
      <c r="G569">
        <v>143.6</v>
      </c>
      <c r="H569">
        <v>139.30000000000001</v>
      </c>
      <c r="I569">
        <v>-3.1000000000000227</v>
      </c>
    </row>
    <row r="570" spans="1:9" x14ac:dyDescent="0.35">
      <c r="A570" t="s">
        <v>30</v>
      </c>
      <c r="B570">
        <v>2019</v>
      </c>
      <c r="C570" t="s">
        <v>39</v>
      </c>
      <c r="D570" s="29">
        <v>43617</v>
      </c>
      <c r="E570" t="s">
        <v>6</v>
      </c>
      <c r="F570">
        <v>143.19999999999999</v>
      </c>
      <c r="G570">
        <v>143.6</v>
      </c>
      <c r="H570">
        <v>143.4</v>
      </c>
      <c r="I570">
        <v>-0.20000000000001705</v>
      </c>
    </row>
    <row r="571" spans="1:9" x14ac:dyDescent="0.35">
      <c r="A571" t="s">
        <v>30</v>
      </c>
      <c r="B571">
        <v>2019</v>
      </c>
      <c r="C571" t="s">
        <v>39</v>
      </c>
      <c r="D571" s="29">
        <v>43617</v>
      </c>
      <c r="E571" t="s">
        <v>7</v>
      </c>
      <c r="F571">
        <v>124.3</v>
      </c>
      <c r="G571">
        <v>143.6</v>
      </c>
      <c r="H571">
        <v>124.1</v>
      </c>
      <c r="I571">
        <v>0.20000000000000284</v>
      </c>
    </row>
    <row r="572" spans="1:9" x14ac:dyDescent="0.35">
      <c r="A572" t="s">
        <v>30</v>
      </c>
      <c r="B572">
        <v>2019</v>
      </c>
      <c r="C572" t="s">
        <v>39</v>
      </c>
      <c r="D572" s="29">
        <v>43617</v>
      </c>
      <c r="E572" t="s">
        <v>8</v>
      </c>
      <c r="F572">
        <v>143.30000000000001</v>
      </c>
      <c r="G572">
        <v>143.6</v>
      </c>
      <c r="H572">
        <v>153.30000000000001</v>
      </c>
      <c r="I572">
        <v>-10</v>
      </c>
    </row>
    <row r="573" spans="1:9" x14ac:dyDescent="0.35">
      <c r="A573" t="s">
        <v>30</v>
      </c>
      <c r="B573">
        <v>2019</v>
      </c>
      <c r="C573" t="s">
        <v>39</v>
      </c>
      <c r="D573" s="29">
        <v>43617</v>
      </c>
      <c r="E573" t="s">
        <v>9</v>
      </c>
      <c r="F573">
        <v>140.6</v>
      </c>
      <c r="G573">
        <v>143.6</v>
      </c>
      <c r="H573">
        <v>154.19999999999999</v>
      </c>
      <c r="I573">
        <v>-13.599999999999994</v>
      </c>
    </row>
    <row r="574" spans="1:9" x14ac:dyDescent="0.35">
      <c r="A574" t="s">
        <v>30</v>
      </c>
      <c r="B574">
        <v>2019</v>
      </c>
      <c r="C574" t="s">
        <v>39</v>
      </c>
      <c r="D574" s="29">
        <v>43617</v>
      </c>
      <c r="E574" t="s">
        <v>10</v>
      </c>
      <c r="F574">
        <v>128.69999999999999</v>
      </c>
      <c r="G574">
        <v>143.6</v>
      </c>
      <c r="H574">
        <v>126.4</v>
      </c>
      <c r="I574">
        <v>2.2999999999999829</v>
      </c>
    </row>
    <row r="575" spans="1:9" x14ac:dyDescent="0.35">
      <c r="A575" t="s">
        <v>30</v>
      </c>
      <c r="B575">
        <v>2019</v>
      </c>
      <c r="C575" t="s">
        <v>39</v>
      </c>
      <c r="D575" s="29">
        <v>43617</v>
      </c>
      <c r="E575" t="s">
        <v>11</v>
      </c>
      <c r="F575">
        <v>110.6</v>
      </c>
      <c r="G575">
        <v>143.6</v>
      </c>
      <c r="H575">
        <v>114.3</v>
      </c>
      <c r="I575">
        <v>-3.7000000000000028</v>
      </c>
    </row>
    <row r="576" spans="1:9" x14ac:dyDescent="0.35">
      <c r="A576" t="s">
        <v>30</v>
      </c>
      <c r="B576">
        <v>2019</v>
      </c>
      <c r="C576" t="s">
        <v>39</v>
      </c>
      <c r="D576" s="29">
        <v>43617</v>
      </c>
      <c r="E576" t="s">
        <v>12</v>
      </c>
      <c r="F576">
        <v>140.4</v>
      </c>
      <c r="G576">
        <v>143.6</v>
      </c>
      <c r="H576">
        <v>138.19999999999999</v>
      </c>
      <c r="I576">
        <v>2.2000000000000171</v>
      </c>
    </row>
    <row r="577" spans="1:9" x14ac:dyDescent="0.35">
      <c r="A577" t="s">
        <v>30</v>
      </c>
      <c r="B577">
        <v>2019</v>
      </c>
      <c r="C577" t="s">
        <v>39</v>
      </c>
      <c r="D577" s="29">
        <v>43617</v>
      </c>
      <c r="E577" t="s">
        <v>14</v>
      </c>
      <c r="F577">
        <v>156.6</v>
      </c>
      <c r="G577">
        <v>143.6</v>
      </c>
      <c r="H577">
        <v>154.80000000000001</v>
      </c>
      <c r="I577">
        <v>1.7999999999999829</v>
      </c>
    </row>
    <row r="578" spans="1:9" x14ac:dyDescent="0.35">
      <c r="A578" t="s">
        <v>30</v>
      </c>
      <c r="B578">
        <v>2019</v>
      </c>
      <c r="C578" t="s">
        <v>39</v>
      </c>
      <c r="D578" s="29">
        <v>43617</v>
      </c>
      <c r="E578" t="s">
        <v>15</v>
      </c>
      <c r="F578">
        <v>141</v>
      </c>
      <c r="G578">
        <v>143.6</v>
      </c>
      <c r="H578">
        <v>142</v>
      </c>
      <c r="I578">
        <v>-1</v>
      </c>
    </row>
    <row r="579" spans="1:9" x14ac:dyDescent="0.35">
      <c r="A579" t="s">
        <v>30</v>
      </c>
      <c r="B579">
        <v>2019</v>
      </c>
      <c r="C579" t="s">
        <v>40</v>
      </c>
      <c r="D579" s="29">
        <v>43647</v>
      </c>
      <c r="E579" t="s">
        <v>3</v>
      </c>
      <c r="F579">
        <v>138.4</v>
      </c>
      <c r="G579">
        <v>144.9</v>
      </c>
      <c r="H579">
        <v>139.19999999999999</v>
      </c>
      <c r="I579">
        <v>-0.79999999999998295</v>
      </c>
    </row>
    <row r="580" spans="1:9" x14ac:dyDescent="0.35">
      <c r="A580" t="s">
        <v>30</v>
      </c>
      <c r="B580">
        <v>2019</v>
      </c>
      <c r="C580" t="s">
        <v>40</v>
      </c>
      <c r="D580" s="29">
        <v>43647</v>
      </c>
      <c r="E580" t="s">
        <v>4</v>
      </c>
      <c r="F580">
        <v>164</v>
      </c>
      <c r="G580">
        <v>144.9</v>
      </c>
      <c r="H580">
        <v>148.80000000000001</v>
      </c>
      <c r="I580">
        <v>15.199999999999989</v>
      </c>
    </row>
    <row r="581" spans="1:9" x14ac:dyDescent="0.35">
      <c r="A581" t="s">
        <v>30</v>
      </c>
      <c r="B581">
        <v>2019</v>
      </c>
      <c r="C581" t="s">
        <v>40</v>
      </c>
      <c r="D581" s="29">
        <v>43647</v>
      </c>
      <c r="E581" t="s">
        <v>5</v>
      </c>
      <c r="F581">
        <v>138.4</v>
      </c>
      <c r="G581">
        <v>144.9</v>
      </c>
      <c r="H581">
        <v>139.1</v>
      </c>
      <c r="I581">
        <v>-0.69999999999998863</v>
      </c>
    </row>
    <row r="582" spans="1:9" x14ac:dyDescent="0.35">
      <c r="A582" t="s">
        <v>30</v>
      </c>
      <c r="B582">
        <v>2019</v>
      </c>
      <c r="C582" t="s">
        <v>40</v>
      </c>
      <c r="D582" s="29">
        <v>43647</v>
      </c>
      <c r="E582" t="s">
        <v>6</v>
      </c>
      <c r="F582">
        <v>143.9</v>
      </c>
      <c r="G582">
        <v>144.9</v>
      </c>
      <c r="H582">
        <v>143.5</v>
      </c>
      <c r="I582">
        <v>0.40000000000000568</v>
      </c>
    </row>
    <row r="583" spans="1:9" x14ac:dyDescent="0.35">
      <c r="A583" t="s">
        <v>30</v>
      </c>
      <c r="B583">
        <v>2019</v>
      </c>
      <c r="C583" t="s">
        <v>40</v>
      </c>
      <c r="D583" s="29">
        <v>43647</v>
      </c>
      <c r="E583" t="s">
        <v>7</v>
      </c>
      <c r="F583">
        <v>124.4</v>
      </c>
      <c r="G583">
        <v>144.9</v>
      </c>
      <c r="H583">
        <v>125</v>
      </c>
      <c r="I583">
        <v>-0.59999999999999432</v>
      </c>
    </row>
    <row r="584" spans="1:9" x14ac:dyDescent="0.35">
      <c r="A584" t="s">
        <v>30</v>
      </c>
      <c r="B584">
        <v>2019</v>
      </c>
      <c r="C584" t="s">
        <v>40</v>
      </c>
      <c r="D584" s="29">
        <v>43647</v>
      </c>
      <c r="E584" t="s">
        <v>8</v>
      </c>
      <c r="F584">
        <v>146.4</v>
      </c>
      <c r="G584">
        <v>144.9</v>
      </c>
      <c r="H584">
        <v>154.4</v>
      </c>
      <c r="I584">
        <v>-8</v>
      </c>
    </row>
    <row r="585" spans="1:9" x14ac:dyDescent="0.35">
      <c r="A585" t="s">
        <v>30</v>
      </c>
      <c r="B585">
        <v>2019</v>
      </c>
      <c r="C585" t="s">
        <v>40</v>
      </c>
      <c r="D585" s="29">
        <v>43647</v>
      </c>
      <c r="E585" t="s">
        <v>9</v>
      </c>
      <c r="F585">
        <v>150.1</v>
      </c>
      <c r="G585">
        <v>144.9</v>
      </c>
      <c r="H585">
        <v>156.30000000000001</v>
      </c>
      <c r="I585">
        <v>-6.2000000000000171</v>
      </c>
    </row>
    <row r="586" spans="1:9" x14ac:dyDescent="0.35">
      <c r="A586" t="s">
        <v>30</v>
      </c>
      <c r="B586">
        <v>2019</v>
      </c>
      <c r="C586" t="s">
        <v>40</v>
      </c>
      <c r="D586" s="29">
        <v>43647</v>
      </c>
      <c r="E586" t="s">
        <v>10</v>
      </c>
      <c r="F586">
        <v>130.6</v>
      </c>
      <c r="G586">
        <v>144.9</v>
      </c>
      <c r="H586">
        <v>126.8</v>
      </c>
      <c r="I586">
        <v>3.7999999999999972</v>
      </c>
    </row>
    <row r="587" spans="1:9" x14ac:dyDescent="0.35">
      <c r="A587" t="s">
        <v>30</v>
      </c>
      <c r="B587">
        <v>2019</v>
      </c>
      <c r="C587" t="s">
        <v>40</v>
      </c>
      <c r="D587" s="29">
        <v>43647</v>
      </c>
      <c r="E587" t="s">
        <v>11</v>
      </c>
      <c r="F587">
        <v>110.8</v>
      </c>
      <c r="G587">
        <v>144.9</v>
      </c>
      <c r="H587">
        <v>115.4</v>
      </c>
      <c r="I587">
        <v>-4.6000000000000085</v>
      </c>
    </row>
    <row r="588" spans="1:9" x14ac:dyDescent="0.35">
      <c r="A588" t="s">
        <v>30</v>
      </c>
      <c r="B588">
        <v>2019</v>
      </c>
      <c r="C588" t="s">
        <v>40</v>
      </c>
      <c r="D588" s="29">
        <v>43647</v>
      </c>
      <c r="E588" t="s">
        <v>12</v>
      </c>
      <c r="F588">
        <v>141.69999999999999</v>
      </c>
      <c r="G588">
        <v>144.9</v>
      </c>
      <c r="H588">
        <v>138.6</v>
      </c>
      <c r="I588">
        <v>3.0999999999999943</v>
      </c>
    </row>
    <row r="589" spans="1:9" x14ac:dyDescent="0.35">
      <c r="A589" t="s">
        <v>30</v>
      </c>
      <c r="B589">
        <v>2019</v>
      </c>
      <c r="C589" t="s">
        <v>40</v>
      </c>
      <c r="D589" s="29">
        <v>43647</v>
      </c>
      <c r="E589" t="s">
        <v>14</v>
      </c>
      <c r="F589">
        <v>156.69999999999999</v>
      </c>
      <c r="G589">
        <v>144.9</v>
      </c>
      <c r="H589">
        <v>155.19999999999999</v>
      </c>
      <c r="I589">
        <v>1.5</v>
      </c>
    </row>
    <row r="590" spans="1:9" x14ac:dyDescent="0.35">
      <c r="A590" t="s">
        <v>30</v>
      </c>
      <c r="B590">
        <v>2019</v>
      </c>
      <c r="C590" t="s">
        <v>40</v>
      </c>
      <c r="D590" s="29">
        <v>43647</v>
      </c>
      <c r="E590" t="s">
        <v>15</v>
      </c>
      <c r="F590">
        <v>143</v>
      </c>
      <c r="G590">
        <v>144.9</v>
      </c>
      <c r="H590">
        <v>142.69999999999999</v>
      </c>
      <c r="I590">
        <v>0.30000000000001137</v>
      </c>
    </row>
    <row r="591" spans="1:9" x14ac:dyDescent="0.35">
      <c r="A591" t="s">
        <v>30</v>
      </c>
      <c r="B591">
        <v>2019</v>
      </c>
      <c r="C591" t="s">
        <v>41</v>
      </c>
      <c r="D591" s="29">
        <v>43678</v>
      </c>
      <c r="E591" t="s">
        <v>3</v>
      </c>
      <c r="F591">
        <v>139.19999999999999</v>
      </c>
      <c r="G591">
        <v>145.69999999999999</v>
      </c>
      <c r="H591">
        <v>139.4</v>
      </c>
      <c r="I591">
        <v>-0.20000000000001705</v>
      </c>
    </row>
    <row r="592" spans="1:9" x14ac:dyDescent="0.35">
      <c r="A592" t="s">
        <v>30</v>
      </c>
      <c r="B592">
        <v>2019</v>
      </c>
      <c r="C592" t="s">
        <v>41</v>
      </c>
      <c r="D592" s="29">
        <v>43678</v>
      </c>
      <c r="E592" t="s">
        <v>4</v>
      </c>
      <c r="F592">
        <v>161.9</v>
      </c>
      <c r="G592">
        <v>145.69999999999999</v>
      </c>
      <c r="H592">
        <v>147.19999999999999</v>
      </c>
      <c r="I592">
        <v>14.700000000000017</v>
      </c>
    </row>
    <row r="593" spans="1:9" x14ac:dyDescent="0.35">
      <c r="A593" t="s">
        <v>30</v>
      </c>
      <c r="B593">
        <v>2019</v>
      </c>
      <c r="C593" t="s">
        <v>41</v>
      </c>
      <c r="D593" s="29">
        <v>43678</v>
      </c>
      <c r="E593" t="s">
        <v>5</v>
      </c>
      <c r="F593">
        <v>137.1</v>
      </c>
      <c r="G593">
        <v>145.69999999999999</v>
      </c>
      <c r="H593">
        <v>136.6</v>
      </c>
      <c r="I593">
        <v>0.5</v>
      </c>
    </row>
    <row r="594" spans="1:9" x14ac:dyDescent="0.35">
      <c r="A594" t="s">
        <v>30</v>
      </c>
      <c r="B594">
        <v>2019</v>
      </c>
      <c r="C594" t="s">
        <v>41</v>
      </c>
      <c r="D594" s="29">
        <v>43678</v>
      </c>
      <c r="E594" t="s">
        <v>6</v>
      </c>
      <c r="F594">
        <v>144.6</v>
      </c>
      <c r="G594">
        <v>145.69999999999999</v>
      </c>
      <c r="H594">
        <v>143.69999999999999</v>
      </c>
      <c r="I594">
        <v>0.90000000000000568</v>
      </c>
    </row>
    <row r="595" spans="1:9" x14ac:dyDescent="0.35">
      <c r="A595" t="s">
        <v>30</v>
      </c>
      <c r="B595">
        <v>2019</v>
      </c>
      <c r="C595" t="s">
        <v>41</v>
      </c>
      <c r="D595" s="29">
        <v>43678</v>
      </c>
      <c r="E595" t="s">
        <v>7</v>
      </c>
      <c r="F595">
        <v>124.7</v>
      </c>
      <c r="G595">
        <v>145.69999999999999</v>
      </c>
      <c r="H595">
        <v>124.6</v>
      </c>
      <c r="I595">
        <v>0.10000000000000853</v>
      </c>
    </row>
    <row r="596" spans="1:9" x14ac:dyDescent="0.35">
      <c r="A596" t="s">
        <v>30</v>
      </c>
      <c r="B596">
        <v>2019</v>
      </c>
      <c r="C596" t="s">
        <v>41</v>
      </c>
      <c r="D596" s="29">
        <v>43678</v>
      </c>
      <c r="E596" t="s">
        <v>8</v>
      </c>
      <c r="F596">
        <v>145.5</v>
      </c>
      <c r="G596">
        <v>145.69999999999999</v>
      </c>
      <c r="H596">
        <v>150.1</v>
      </c>
      <c r="I596">
        <v>-4.5999999999999943</v>
      </c>
    </row>
    <row r="597" spans="1:9" x14ac:dyDescent="0.35">
      <c r="A597" t="s">
        <v>30</v>
      </c>
      <c r="B597">
        <v>2019</v>
      </c>
      <c r="C597" t="s">
        <v>41</v>
      </c>
      <c r="D597" s="29">
        <v>43678</v>
      </c>
      <c r="E597" t="s">
        <v>9</v>
      </c>
      <c r="F597">
        <v>156.19999999999999</v>
      </c>
      <c r="G597">
        <v>145.69999999999999</v>
      </c>
      <c r="H597">
        <v>149.4</v>
      </c>
      <c r="I597">
        <v>6.7999999999999829</v>
      </c>
    </row>
    <row r="598" spans="1:9" x14ac:dyDescent="0.35">
      <c r="A598" t="s">
        <v>30</v>
      </c>
      <c r="B598">
        <v>2019</v>
      </c>
      <c r="C598" t="s">
        <v>41</v>
      </c>
      <c r="D598" s="29">
        <v>43678</v>
      </c>
      <c r="E598" t="s">
        <v>10</v>
      </c>
      <c r="F598">
        <v>131.5</v>
      </c>
      <c r="G598">
        <v>145.69999999999999</v>
      </c>
      <c r="H598">
        <v>125.4</v>
      </c>
      <c r="I598">
        <v>6.0999999999999943</v>
      </c>
    </row>
    <row r="599" spans="1:9" x14ac:dyDescent="0.35">
      <c r="A599" t="s">
        <v>30</v>
      </c>
      <c r="B599">
        <v>2019</v>
      </c>
      <c r="C599" t="s">
        <v>41</v>
      </c>
      <c r="D599" s="29">
        <v>43678</v>
      </c>
      <c r="E599" t="s">
        <v>11</v>
      </c>
      <c r="F599">
        <v>111.7</v>
      </c>
      <c r="G599">
        <v>145.69999999999999</v>
      </c>
      <c r="H599">
        <v>114.4</v>
      </c>
      <c r="I599">
        <v>-2.7000000000000028</v>
      </c>
    </row>
    <row r="600" spans="1:9" x14ac:dyDescent="0.35">
      <c r="A600" t="s">
        <v>30</v>
      </c>
      <c r="B600">
        <v>2019</v>
      </c>
      <c r="C600" t="s">
        <v>41</v>
      </c>
      <c r="D600" s="29">
        <v>43678</v>
      </c>
      <c r="E600" t="s">
        <v>12</v>
      </c>
      <c r="F600">
        <v>142.69999999999999</v>
      </c>
      <c r="G600">
        <v>145.69999999999999</v>
      </c>
      <c r="H600">
        <v>138.69999999999999</v>
      </c>
      <c r="I600">
        <v>4</v>
      </c>
    </row>
    <row r="601" spans="1:9" x14ac:dyDescent="0.35">
      <c r="A601" t="s">
        <v>30</v>
      </c>
      <c r="B601">
        <v>2019</v>
      </c>
      <c r="C601" t="s">
        <v>41</v>
      </c>
      <c r="D601" s="29">
        <v>43678</v>
      </c>
      <c r="E601" t="s">
        <v>14</v>
      </c>
      <c r="F601">
        <v>156.9</v>
      </c>
      <c r="G601">
        <v>145.69999999999999</v>
      </c>
      <c r="H601">
        <v>155.9</v>
      </c>
      <c r="I601">
        <v>1</v>
      </c>
    </row>
    <row r="602" spans="1:9" x14ac:dyDescent="0.35">
      <c r="A602" t="s">
        <v>30</v>
      </c>
      <c r="B602">
        <v>2019</v>
      </c>
      <c r="C602" t="s">
        <v>41</v>
      </c>
      <c r="D602" s="29">
        <v>43678</v>
      </c>
      <c r="E602" t="s">
        <v>15</v>
      </c>
      <c r="F602">
        <v>144</v>
      </c>
      <c r="G602">
        <v>145.69999999999999</v>
      </c>
      <c r="H602">
        <v>141.30000000000001</v>
      </c>
      <c r="I602">
        <v>2.6999999999999886</v>
      </c>
    </row>
    <row r="603" spans="1:9" x14ac:dyDescent="0.35">
      <c r="A603" t="s">
        <v>30</v>
      </c>
      <c r="B603">
        <v>2019</v>
      </c>
      <c r="C603" t="s">
        <v>42</v>
      </c>
      <c r="D603" s="29">
        <v>43709</v>
      </c>
      <c r="E603" t="s">
        <v>3</v>
      </c>
      <c r="F603">
        <v>140.1</v>
      </c>
      <c r="G603">
        <v>146.69999999999999</v>
      </c>
      <c r="H603">
        <v>139.30000000000001</v>
      </c>
      <c r="I603">
        <v>0.79999999999998295</v>
      </c>
    </row>
    <row r="604" spans="1:9" x14ac:dyDescent="0.35">
      <c r="A604" t="s">
        <v>30</v>
      </c>
      <c r="B604">
        <v>2019</v>
      </c>
      <c r="C604" t="s">
        <v>42</v>
      </c>
      <c r="D604" s="29">
        <v>43709</v>
      </c>
      <c r="E604" t="s">
        <v>4</v>
      </c>
      <c r="F604">
        <v>161.9</v>
      </c>
      <c r="G604">
        <v>146.69999999999999</v>
      </c>
      <c r="H604">
        <v>147.6</v>
      </c>
      <c r="I604">
        <v>14.300000000000011</v>
      </c>
    </row>
    <row r="605" spans="1:9" x14ac:dyDescent="0.35">
      <c r="A605" t="s">
        <v>30</v>
      </c>
      <c r="B605">
        <v>2019</v>
      </c>
      <c r="C605" t="s">
        <v>42</v>
      </c>
      <c r="D605" s="29">
        <v>43709</v>
      </c>
      <c r="E605" t="s">
        <v>5</v>
      </c>
      <c r="F605">
        <v>138.30000000000001</v>
      </c>
      <c r="G605">
        <v>146.69999999999999</v>
      </c>
      <c r="H605">
        <v>134.6</v>
      </c>
      <c r="I605">
        <v>3.7000000000000171</v>
      </c>
    </row>
    <row r="606" spans="1:9" x14ac:dyDescent="0.35">
      <c r="A606" t="s">
        <v>30</v>
      </c>
      <c r="B606">
        <v>2019</v>
      </c>
      <c r="C606" t="s">
        <v>42</v>
      </c>
      <c r="D606" s="29">
        <v>43709</v>
      </c>
      <c r="E606" t="s">
        <v>6</v>
      </c>
      <c r="F606">
        <v>145.69999999999999</v>
      </c>
      <c r="G606">
        <v>146.69999999999999</v>
      </c>
      <c r="H606">
        <v>141.9</v>
      </c>
      <c r="I606">
        <v>3.7999999999999829</v>
      </c>
    </row>
    <row r="607" spans="1:9" x14ac:dyDescent="0.35">
      <c r="A607" t="s">
        <v>30</v>
      </c>
      <c r="B607">
        <v>2019</v>
      </c>
      <c r="C607" t="s">
        <v>42</v>
      </c>
      <c r="D607" s="29">
        <v>43709</v>
      </c>
      <c r="E607" t="s">
        <v>7</v>
      </c>
      <c r="F607">
        <v>125.1</v>
      </c>
      <c r="G607">
        <v>146.69999999999999</v>
      </c>
      <c r="H607">
        <v>123.5</v>
      </c>
      <c r="I607">
        <v>1.5999999999999943</v>
      </c>
    </row>
    <row r="608" spans="1:9" x14ac:dyDescent="0.35">
      <c r="A608" t="s">
        <v>30</v>
      </c>
      <c r="B608">
        <v>2019</v>
      </c>
      <c r="C608" t="s">
        <v>42</v>
      </c>
      <c r="D608" s="29">
        <v>43709</v>
      </c>
      <c r="E608" t="s">
        <v>8</v>
      </c>
      <c r="F608">
        <v>143.80000000000001</v>
      </c>
      <c r="G608">
        <v>146.69999999999999</v>
      </c>
      <c r="H608">
        <v>144.5</v>
      </c>
      <c r="I608">
        <v>-0.69999999999998863</v>
      </c>
    </row>
    <row r="609" spans="1:9" x14ac:dyDescent="0.35">
      <c r="A609" t="s">
        <v>30</v>
      </c>
      <c r="B609">
        <v>2019</v>
      </c>
      <c r="C609" t="s">
        <v>42</v>
      </c>
      <c r="D609" s="29">
        <v>43709</v>
      </c>
      <c r="E609" t="s">
        <v>9</v>
      </c>
      <c r="F609">
        <v>163.4</v>
      </c>
      <c r="G609">
        <v>146.69999999999999</v>
      </c>
      <c r="H609">
        <v>147.6</v>
      </c>
      <c r="I609">
        <v>15.800000000000011</v>
      </c>
    </row>
    <row r="610" spans="1:9" x14ac:dyDescent="0.35">
      <c r="A610" t="s">
        <v>30</v>
      </c>
      <c r="B610">
        <v>2019</v>
      </c>
      <c r="C610" t="s">
        <v>42</v>
      </c>
      <c r="D610" s="29">
        <v>43709</v>
      </c>
      <c r="E610" t="s">
        <v>10</v>
      </c>
      <c r="F610">
        <v>132.19999999999999</v>
      </c>
      <c r="G610">
        <v>146.69999999999999</v>
      </c>
      <c r="H610">
        <v>121.4</v>
      </c>
      <c r="I610">
        <v>10.799999999999983</v>
      </c>
    </row>
    <row r="611" spans="1:9" x14ac:dyDescent="0.35">
      <c r="A611" t="s">
        <v>30</v>
      </c>
      <c r="B611">
        <v>2019</v>
      </c>
      <c r="C611" t="s">
        <v>42</v>
      </c>
      <c r="D611" s="29">
        <v>43709</v>
      </c>
      <c r="E611" t="s">
        <v>11</v>
      </c>
      <c r="F611">
        <v>112.8</v>
      </c>
      <c r="G611">
        <v>146.69999999999999</v>
      </c>
      <c r="H611">
        <v>112.3</v>
      </c>
      <c r="I611">
        <v>0.5</v>
      </c>
    </row>
    <row r="612" spans="1:9" x14ac:dyDescent="0.35">
      <c r="A612" t="s">
        <v>30</v>
      </c>
      <c r="B612">
        <v>2019</v>
      </c>
      <c r="C612" t="s">
        <v>42</v>
      </c>
      <c r="D612" s="29">
        <v>43709</v>
      </c>
      <c r="E612" t="s">
        <v>12</v>
      </c>
      <c r="F612">
        <v>144.19999999999999</v>
      </c>
      <c r="G612">
        <v>146.69999999999999</v>
      </c>
      <c r="H612">
        <v>139.5</v>
      </c>
      <c r="I612">
        <v>4.6999999999999886</v>
      </c>
    </row>
    <row r="613" spans="1:9" x14ac:dyDescent="0.35">
      <c r="A613" t="s">
        <v>30</v>
      </c>
      <c r="B613">
        <v>2019</v>
      </c>
      <c r="C613" t="s">
        <v>42</v>
      </c>
      <c r="D613" s="29">
        <v>43709</v>
      </c>
      <c r="E613" t="s">
        <v>14</v>
      </c>
      <c r="F613">
        <v>157.19999999999999</v>
      </c>
      <c r="G613">
        <v>146.69999999999999</v>
      </c>
      <c r="H613">
        <v>155.19999999999999</v>
      </c>
      <c r="I613">
        <v>2</v>
      </c>
    </row>
    <row r="614" spans="1:9" x14ac:dyDescent="0.35">
      <c r="A614" t="s">
        <v>30</v>
      </c>
      <c r="B614">
        <v>2019</v>
      </c>
      <c r="C614" t="s">
        <v>42</v>
      </c>
      <c r="D614" s="29">
        <v>43709</v>
      </c>
      <c r="E614" t="s">
        <v>15</v>
      </c>
      <c r="F614">
        <v>145.5</v>
      </c>
      <c r="G614">
        <v>146.69999999999999</v>
      </c>
      <c r="H614">
        <v>140.19999999999999</v>
      </c>
      <c r="I614">
        <v>5.3000000000000114</v>
      </c>
    </row>
    <row r="615" spans="1:9" x14ac:dyDescent="0.35">
      <c r="A615" t="s">
        <v>30</v>
      </c>
      <c r="B615">
        <v>2019</v>
      </c>
      <c r="C615" t="s">
        <v>43</v>
      </c>
      <c r="D615" s="29">
        <v>43739</v>
      </c>
      <c r="E615" t="s">
        <v>3</v>
      </c>
      <c r="F615">
        <v>141</v>
      </c>
      <c r="G615">
        <v>148.30000000000001</v>
      </c>
      <c r="H615">
        <v>137.1</v>
      </c>
      <c r="I615">
        <v>3.9000000000000057</v>
      </c>
    </row>
    <row r="616" spans="1:9" x14ac:dyDescent="0.35">
      <c r="A616" t="s">
        <v>30</v>
      </c>
      <c r="B616">
        <v>2019</v>
      </c>
      <c r="C616" t="s">
        <v>43</v>
      </c>
      <c r="D616" s="29">
        <v>43739</v>
      </c>
      <c r="E616" t="s">
        <v>4</v>
      </c>
      <c r="F616">
        <v>161.6</v>
      </c>
      <c r="G616">
        <v>148.30000000000001</v>
      </c>
      <c r="H616">
        <v>150.80000000000001</v>
      </c>
      <c r="I616">
        <v>10.799999999999983</v>
      </c>
    </row>
    <row r="617" spans="1:9" x14ac:dyDescent="0.35">
      <c r="A617" t="s">
        <v>30</v>
      </c>
      <c r="B617">
        <v>2019</v>
      </c>
      <c r="C617" t="s">
        <v>43</v>
      </c>
      <c r="D617" s="29">
        <v>43739</v>
      </c>
      <c r="E617" t="s">
        <v>5</v>
      </c>
      <c r="F617">
        <v>141.19999999999999</v>
      </c>
      <c r="G617">
        <v>148.30000000000001</v>
      </c>
      <c r="H617">
        <v>136.69999999999999</v>
      </c>
      <c r="I617">
        <v>4.5</v>
      </c>
    </row>
    <row r="618" spans="1:9" x14ac:dyDescent="0.35">
      <c r="A618" t="s">
        <v>30</v>
      </c>
      <c r="B618">
        <v>2019</v>
      </c>
      <c r="C618" t="s">
        <v>43</v>
      </c>
      <c r="D618" s="29">
        <v>43739</v>
      </c>
      <c r="E618" t="s">
        <v>6</v>
      </c>
      <c r="F618">
        <v>146.5</v>
      </c>
      <c r="G618">
        <v>148.30000000000001</v>
      </c>
      <c r="H618">
        <v>141.9</v>
      </c>
      <c r="I618">
        <v>4.5999999999999943</v>
      </c>
    </row>
    <row r="619" spans="1:9" x14ac:dyDescent="0.35">
      <c r="A619" t="s">
        <v>30</v>
      </c>
      <c r="B619">
        <v>2019</v>
      </c>
      <c r="C619" t="s">
        <v>43</v>
      </c>
      <c r="D619" s="29">
        <v>43739</v>
      </c>
      <c r="E619" t="s">
        <v>7</v>
      </c>
      <c r="F619">
        <v>125.6</v>
      </c>
      <c r="G619">
        <v>148.30000000000001</v>
      </c>
      <c r="H619">
        <v>122.8</v>
      </c>
      <c r="I619">
        <v>2.7999999999999972</v>
      </c>
    </row>
    <row r="620" spans="1:9" x14ac:dyDescent="0.35">
      <c r="A620" t="s">
        <v>30</v>
      </c>
      <c r="B620">
        <v>2019</v>
      </c>
      <c r="C620" t="s">
        <v>43</v>
      </c>
      <c r="D620" s="29">
        <v>43739</v>
      </c>
      <c r="E620" t="s">
        <v>8</v>
      </c>
      <c r="F620">
        <v>145.69999999999999</v>
      </c>
      <c r="G620">
        <v>148.30000000000001</v>
      </c>
      <c r="H620">
        <v>143.9</v>
      </c>
      <c r="I620">
        <v>1.7999999999999829</v>
      </c>
    </row>
    <row r="621" spans="1:9" x14ac:dyDescent="0.35">
      <c r="A621" t="s">
        <v>30</v>
      </c>
      <c r="B621">
        <v>2019</v>
      </c>
      <c r="C621" t="s">
        <v>43</v>
      </c>
      <c r="D621" s="29">
        <v>43739</v>
      </c>
      <c r="E621" t="s">
        <v>9</v>
      </c>
      <c r="F621">
        <v>178.8</v>
      </c>
      <c r="G621">
        <v>148.30000000000001</v>
      </c>
      <c r="H621">
        <v>147.5</v>
      </c>
      <c r="I621">
        <v>31.300000000000011</v>
      </c>
    </row>
    <row r="622" spans="1:9" x14ac:dyDescent="0.35">
      <c r="A622" t="s">
        <v>30</v>
      </c>
      <c r="B622">
        <v>2019</v>
      </c>
      <c r="C622" t="s">
        <v>43</v>
      </c>
      <c r="D622" s="29">
        <v>43739</v>
      </c>
      <c r="E622" t="s">
        <v>10</v>
      </c>
      <c r="F622">
        <v>133.1</v>
      </c>
      <c r="G622">
        <v>148.30000000000001</v>
      </c>
      <c r="H622">
        <v>121</v>
      </c>
      <c r="I622">
        <v>12.099999999999994</v>
      </c>
    </row>
    <row r="623" spans="1:9" x14ac:dyDescent="0.35">
      <c r="A623" t="s">
        <v>30</v>
      </c>
      <c r="B623">
        <v>2019</v>
      </c>
      <c r="C623" t="s">
        <v>43</v>
      </c>
      <c r="D623" s="29">
        <v>43739</v>
      </c>
      <c r="E623" t="s">
        <v>11</v>
      </c>
      <c r="F623">
        <v>113.6</v>
      </c>
      <c r="G623">
        <v>148.30000000000001</v>
      </c>
      <c r="H623">
        <v>111.6</v>
      </c>
      <c r="I623">
        <v>2</v>
      </c>
    </row>
    <row r="624" spans="1:9" x14ac:dyDescent="0.35">
      <c r="A624" t="s">
        <v>30</v>
      </c>
      <c r="B624">
        <v>2019</v>
      </c>
      <c r="C624" t="s">
        <v>43</v>
      </c>
      <c r="D624" s="29">
        <v>43739</v>
      </c>
      <c r="E624" t="s">
        <v>12</v>
      </c>
      <c r="F624">
        <v>145.5</v>
      </c>
      <c r="G624">
        <v>148.30000000000001</v>
      </c>
      <c r="H624">
        <v>140.6</v>
      </c>
      <c r="I624">
        <v>4.9000000000000057</v>
      </c>
    </row>
    <row r="625" spans="1:9" x14ac:dyDescent="0.35">
      <c r="A625" t="s">
        <v>30</v>
      </c>
      <c r="B625">
        <v>2019</v>
      </c>
      <c r="C625" t="s">
        <v>43</v>
      </c>
      <c r="D625" s="29">
        <v>43739</v>
      </c>
      <c r="E625" t="s">
        <v>14</v>
      </c>
      <c r="F625">
        <v>157.4</v>
      </c>
      <c r="G625">
        <v>148.30000000000001</v>
      </c>
      <c r="H625">
        <v>156.1</v>
      </c>
      <c r="I625">
        <v>1.3000000000000114</v>
      </c>
    </row>
    <row r="626" spans="1:9" x14ac:dyDescent="0.35">
      <c r="A626" t="s">
        <v>30</v>
      </c>
      <c r="B626">
        <v>2019</v>
      </c>
      <c r="C626" t="s">
        <v>43</v>
      </c>
      <c r="D626" s="29">
        <v>43739</v>
      </c>
      <c r="E626" t="s">
        <v>15</v>
      </c>
      <c r="F626">
        <v>148.30000000000001</v>
      </c>
      <c r="G626">
        <v>148.30000000000001</v>
      </c>
      <c r="H626">
        <v>140</v>
      </c>
      <c r="I626">
        <v>8.3000000000000114</v>
      </c>
    </row>
    <row r="627" spans="1:9" x14ac:dyDescent="0.35">
      <c r="A627" t="s">
        <v>30</v>
      </c>
      <c r="B627">
        <v>2019</v>
      </c>
      <c r="C627" t="s">
        <v>45</v>
      </c>
      <c r="D627" s="29">
        <v>43770</v>
      </c>
      <c r="E627" t="s">
        <v>3</v>
      </c>
      <c r="F627">
        <v>141.80000000000001</v>
      </c>
      <c r="G627">
        <v>149.9</v>
      </c>
      <c r="H627">
        <v>137.1</v>
      </c>
      <c r="I627">
        <v>4.7000000000000171</v>
      </c>
    </row>
    <row r="628" spans="1:9" x14ac:dyDescent="0.35">
      <c r="A628" t="s">
        <v>30</v>
      </c>
      <c r="B628">
        <v>2019</v>
      </c>
      <c r="C628" t="s">
        <v>45</v>
      </c>
      <c r="D628" s="29">
        <v>43770</v>
      </c>
      <c r="E628" t="s">
        <v>4</v>
      </c>
      <c r="F628">
        <v>163.69999999999999</v>
      </c>
      <c r="G628">
        <v>149.9</v>
      </c>
      <c r="H628">
        <v>151.9</v>
      </c>
      <c r="I628">
        <v>11.799999999999983</v>
      </c>
    </row>
    <row r="629" spans="1:9" x14ac:dyDescent="0.35">
      <c r="A629" t="s">
        <v>30</v>
      </c>
      <c r="B629">
        <v>2019</v>
      </c>
      <c r="C629" t="s">
        <v>45</v>
      </c>
      <c r="D629" s="29">
        <v>43770</v>
      </c>
      <c r="E629" t="s">
        <v>5</v>
      </c>
      <c r="F629">
        <v>143.80000000000001</v>
      </c>
      <c r="G629">
        <v>149.9</v>
      </c>
      <c r="H629">
        <v>137.4</v>
      </c>
      <c r="I629">
        <v>6.4000000000000057</v>
      </c>
    </row>
    <row r="630" spans="1:9" x14ac:dyDescent="0.35">
      <c r="A630" t="s">
        <v>30</v>
      </c>
      <c r="B630">
        <v>2019</v>
      </c>
      <c r="C630" t="s">
        <v>45</v>
      </c>
      <c r="D630" s="29">
        <v>43770</v>
      </c>
      <c r="E630" t="s">
        <v>6</v>
      </c>
      <c r="F630">
        <v>147.1</v>
      </c>
      <c r="G630">
        <v>149.9</v>
      </c>
      <c r="H630">
        <v>142.4</v>
      </c>
      <c r="I630">
        <v>4.6999999999999886</v>
      </c>
    </row>
    <row r="631" spans="1:9" x14ac:dyDescent="0.35">
      <c r="A631" t="s">
        <v>30</v>
      </c>
      <c r="B631">
        <v>2019</v>
      </c>
      <c r="C631" t="s">
        <v>45</v>
      </c>
      <c r="D631" s="29">
        <v>43770</v>
      </c>
      <c r="E631" t="s">
        <v>7</v>
      </c>
      <c r="F631">
        <v>126</v>
      </c>
      <c r="G631">
        <v>149.9</v>
      </c>
      <c r="H631">
        <v>124.2</v>
      </c>
      <c r="I631">
        <v>1.7999999999999972</v>
      </c>
    </row>
    <row r="632" spans="1:9" x14ac:dyDescent="0.35">
      <c r="A632" t="s">
        <v>30</v>
      </c>
      <c r="B632">
        <v>2019</v>
      </c>
      <c r="C632" t="s">
        <v>45</v>
      </c>
      <c r="D632" s="29">
        <v>43770</v>
      </c>
      <c r="E632" t="s">
        <v>8</v>
      </c>
      <c r="F632">
        <v>146.19999999999999</v>
      </c>
      <c r="G632">
        <v>149.9</v>
      </c>
      <c r="H632">
        <v>140.19999999999999</v>
      </c>
      <c r="I632">
        <v>6</v>
      </c>
    </row>
    <row r="633" spans="1:9" x14ac:dyDescent="0.35">
      <c r="A633" t="s">
        <v>30</v>
      </c>
      <c r="B633">
        <v>2019</v>
      </c>
      <c r="C633" t="s">
        <v>45</v>
      </c>
      <c r="D633" s="29">
        <v>43770</v>
      </c>
      <c r="E633" t="s">
        <v>9</v>
      </c>
      <c r="F633">
        <v>191.4</v>
      </c>
      <c r="G633">
        <v>149.9</v>
      </c>
      <c r="H633">
        <v>136.6</v>
      </c>
      <c r="I633">
        <v>54.800000000000011</v>
      </c>
    </row>
    <row r="634" spans="1:9" x14ac:dyDescent="0.35">
      <c r="A634" t="s">
        <v>30</v>
      </c>
      <c r="B634">
        <v>2019</v>
      </c>
      <c r="C634" t="s">
        <v>45</v>
      </c>
      <c r="D634" s="29">
        <v>43770</v>
      </c>
      <c r="E634" t="s">
        <v>10</v>
      </c>
      <c r="F634">
        <v>136.19999999999999</v>
      </c>
      <c r="G634">
        <v>149.9</v>
      </c>
      <c r="H634">
        <v>120.9</v>
      </c>
      <c r="I634">
        <v>15.299999999999983</v>
      </c>
    </row>
    <row r="635" spans="1:9" x14ac:dyDescent="0.35">
      <c r="A635" t="s">
        <v>30</v>
      </c>
      <c r="B635">
        <v>2019</v>
      </c>
      <c r="C635" t="s">
        <v>45</v>
      </c>
      <c r="D635" s="29">
        <v>43770</v>
      </c>
      <c r="E635" t="s">
        <v>11</v>
      </c>
      <c r="F635">
        <v>113.8</v>
      </c>
      <c r="G635">
        <v>149.9</v>
      </c>
      <c r="H635">
        <v>109.9</v>
      </c>
      <c r="I635">
        <v>3.8999999999999915</v>
      </c>
    </row>
    <row r="636" spans="1:9" x14ac:dyDescent="0.35">
      <c r="A636" t="s">
        <v>30</v>
      </c>
      <c r="B636">
        <v>2019</v>
      </c>
      <c r="C636" t="s">
        <v>45</v>
      </c>
      <c r="D636" s="29">
        <v>43770</v>
      </c>
      <c r="E636" t="s">
        <v>12</v>
      </c>
      <c r="F636">
        <v>147.30000000000001</v>
      </c>
      <c r="G636">
        <v>149.9</v>
      </c>
      <c r="H636">
        <v>140.19999999999999</v>
      </c>
      <c r="I636">
        <v>7.1000000000000227</v>
      </c>
    </row>
    <row r="637" spans="1:9" x14ac:dyDescent="0.35">
      <c r="A637" t="s">
        <v>30</v>
      </c>
      <c r="B637">
        <v>2019</v>
      </c>
      <c r="C637" t="s">
        <v>45</v>
      </c>
      <c r="D637" s="29">
        <v>43770</v>
      </c>
      <c r="E637" t="s">
        <v>14</v>
      </c>
      <c r="F637">
        <v>157.69999999999999</v>
      </c>
      <c r="G637">
        <v>149.9</v>
      </c>
      <c r="H637">
        <v>156</v>
      </c>
      <c r="I637">
        <v>1.6999999999999886</v>
      </c>
    </row>
    <row r="638" spans="1:9" x14ac:dyDescent="0.35">
      <c r="A638" t="s">
        <v>30</v>
      </c>
      <c r="B638">
        <v>2019</v>
      </c>
      <c r="C638" t="s">
        <v>45</v>
      </c>
      <c r="D638" s="29">
        <v>43770</v>
      </c>
      <c r="E638" t="s">
        <v>15</v>
      </c>
      <c r="F638">
        <v>150.9</v>
      </c>
      <c r="G638">
        <v>149.9</v>
      </c>
      <c r="H638">
        <v>138.5</v>
      </c>
      <c r="I638">
        <v>12.400000000000006</v>
      </c>
    </row>
    <row r="639" spans="1:9" x14ac:dyDescent="0.35">
      <c r="A639" t="s">
        <v>30</v>
      </c>
      <c r="B639">
        <v>2019</v>
      </c>
      <c r="C639" t="s">
        <v>46</v>
      </c>
      <c r="D639" s="29">
        <v>43800</v>
      </c>
      <c r="E639" t="s">
        <v>3</v>
      </c>
      <c r="F639">
        <v>142.80000000000001</v>
      </c>
      <c r="G639">
        <v>152.30000000000001</v>
      </c>
      <c r="H639">
        <v>136.6</v>
      </c>
      <c r="I639">
        <v>6.2000000000000171</v>
      </c>
    </row>
    <row r="640" spans="1:9" x14ac:dyDescent="0.35">
      <c r="A640" t="s">
        <v>30</v>
      </c>
      <c r="B640">
        <v>2019</v>
      </c>
      <c r="C640" t="s">
        <v>46</v>
      </c>
      <c r="D640" s="29">
        <v>43800</v>
      </c>
      <c r="E640" t="s">
        <v>4</v>
      </c>
      <c r="F640">
        <v>165.3</v>
      </c>
      <c r="G640">
        <v>152.30000000000001</v>
      </c>
      <c r="H640">
        <v>152.5</v>
      </c>
      <c r="I640">
        <v>12.800000000000011</v>
      </c>
    </row>
    <row r="641" spans="1:9" x14ac:dyDescent="0.35">
      <c r="A641" t="s">
        <v>30</v>
      </c>
      <c r="B641">
        <v>2019</v>
      </c>
      <c r="C641" t="s">
        <v>46</v>
      </c>
      <c r="D641" s="29">
        <v>43800</v>
      </c>
      <c r="E641" t="s">
        <v>5</v>
      </c>
      <c r="F641">
        <v>149.5</v>
      </c>
      <c r="G641">
        <v>152.30000000000001</v>
      </c>
      <c r="H641">
        <v>138.19999999999999</v>
      </c>
      <c r="I641">
        <v>11.300000000000011</v>
      </c>
    </row>
    <row r="642" spans="1:9" x14ac:dyDescent="0.35">
      <c r="A642" t="s">
        <v>30</v>
      </c>
      <c r="B642">
        <v>2019</v>
      </c>
      <c r="C642" t="s">
        <v>46</v>
      </c>
      <c r="D642" s="29">
        <v>43800</v>
      </c>
      <c r="E642" t="s">
        <v>6</v>
      </c>
      <c r="F642">
        <v>148.69999999999999</v>
      </c>
      <c r="G642">
        <v>152.30000000000001</v>
      </c>
      <c r="H642">
        <v>142.4</v>
      </c>
      <c r="I642">
        <v>6.2999999999999829</v>
      </c>
    </row>
    <row r="643" spans="1:9" x14ac:dyDescent="0.35">
      <c r="A643" t="s">
        <v>30</v>
      </c>
      <c r="B643">
        <v>2019</v>
      </c>
      <c r="C643" t="s">
        <v>46</v>
      </c>
      <c r="D643" s="29">
        <v>43800</v>
      </c>
      <c r="E643" t="s">
        <v>7</v>
      </c>
      <c r="F643">
        <v>127.5</v>
      </c>
      <c r="G643">
        <v>152.30000000000001</v>
      </c>
      <c r="H643">
        <v>123.9</v>
      </c>
      <c r="I643">
        <v>3.5999999999999943</v>
      </c>
    </row>
    <row r="644" spans="1:9" x14ac:dyDescent="0.35">
      <c r="A644" t="s">
        <v>30</v>
      </c>
      <c r="B644">
        <v>2019</v>
      </c>
      <c r="C644" t="s">
        <v>46</v>
      </c>
      <c r="D644" s="29">
        <v>43800</v>
      </c>
      <c r="E644" t="s">
        <v>8</v>
      </c>
      <c r="F644">
        <v>144.30000000000001</v>
      </c>
      <c r="G644">
        <v>152.30000000000001</v>
      </c>
      <c r="H644">
        <v>135.5</v>
      </c>
      <c r="I644">
        <v>8.8000000000000114</v>
      </c>
    </row>
    <row r="645" spans="1:9" x14ac:dyDescent="0.35">
      <c r="A645" t="s">
        <v>30</v>
      </c>
      <c r="B645">
        <v>2019</v>
      </c>
      <c r="C645" t="s">
        <v>46</v>
      </c>
      <c r="D645" s="29">
        <v>43800</v>
      </c>
      <c r="E645" t="s">
        <v>9</v>
      </c>
      <c r="F645">
        <v>209.5</v>
      </c>
      <c r="G645">
        <v>152.30000000000001</v>
      </c>
      <c r="H645">
        <v>131.69999999999999</v>
      </c>
      <c r="I645">
        <v>77.800000000000011</v>
      </c>
    </row>
    <row r="646" spans="1:9" x14ac:dyDescent="0.35">
      <c r="A646" t="s">
        <v>30</v>
      </c>
      <c r="B646">
        <v>2019</v>
      </c>
      <c r="C646" t="s">
        <v>46</v>
      </c>
      <c r="D646" s="29">
        <v>43800</v>
      </c>
      <c r="E646" t="s">
        <v>10</v>
      </c>
      <c r="F646">
        <v>138.80000000000001</v>
      </c>
      <c r="G646">
        <v>152.30000000000001</v>
      </c>
      <c r="H646">
        <v>121.3</v>
      </c>
      <c r="I646">
        <v>17.500000000000014</v>
      </c>
    </row>
    <row r="647" spans="1:9" x14ac:dyDescent="0.35">
      <c r="A647" t="s">
        <v>30</v>
      </c>
      <c r="B647">
        <v>2019</v>
      </c>
      <c r="C647" t="s">
        <v>46</v>
      </c>
      <c r="D647" s="29">
        <v>43800</v>
      </c>
      <c r="E647" t="s">
        <v>11</v>
      </c>
      <c r="F647">
        <v>113.6</v>
      </c>
      <c r="G647">
        <v>152.30000000000001</v>
      </c>
      <c r="H647">
        <v>108.4</v>
      </c>
      <c r="I647">
        <v>5.1999999999999886</v>
      </c>
    </row>
    <row r="648" spans="1:9" x14ac:dyDescent="0.35">
      <c r="A648" t="s">
        <v>30</v>
      </c>
      <c r="B648">
        <v>2019</v>
      </c>
      <c r="C648" t="s">
        <v>46</v>
      </c>
      <c r="D648" s="29">
        <v>43800</v>
      </c>
      <c r="E648" t="s">
        <v>12</v>
      </c>
      <c r="F648">
        <v>149.1</v>
      </c>
      <c r="G648">
        <v>152.30000000000001</v>
      </c>
      <c r="H648">
        <v>138.9</v>
      </c>
      <c r="I648">
        <v>10.199999999999989</v>
      </c>
    </row>
    <row r="649" spans="1:9" x14ac:dyDescent="0.35">
      <c r="A649" t="s">
        <v>30</v>
      </c>
      <c r="B649">
        <v>2019</v>
      </c>
      <c r="C649" t="s">
        <v>46</v>
      </c>
      <c r="D649" s="29">
        <v>43800</v>
      </c>
      <c r="E649" t="s">
        <v>14</v>
      </c>
      <c r="F649">
        <v>158.30000000000001</v>
      </c>
      <c r="G649">
        <v>152.30000000000001</v>
      </c>
      <c r="H649">
        <v>155.80000000000001</v>
      </c>
      <c r="I649">
        <v>2.5</v>
      </c>
    </row>
    <row r="650" spans="1:9" x14ac:dyDescent="0.35">
      <c r="A650" t="s">
        <v>30</v>
      </c>
      <c r="B650">
        <v>2019</v>
      </c>
      <c r="C650" t="s">
        <v>46</v>
      </c>
      <c r="D650" s="29">
        <v>43800</v>
      </c>
      <c r="E650" t="s">
        <v>15</v>
      </c>
      <c r="F650">
        <v>154.30000000000001</v>
      </c>
      <c r="G650">
        <v>152.30000000000001</v>
      </c>
      <c r="H650">
        <v>137.4</v>
      </c>
      <c r="I650">
        <v>16.900000000000006</v>
      </c>
    </row>
    <row r="651" spans="1:9" x14ac:dyDescent="0.35">
      <c r="A651" t="s">
        <v>30</v>
      </c>
      <c r="B651">
        <v>2020</v>
      </c>
      <c r="C651" t="s">
        <v>31</v>
      </c>
      <c r="D651" s="29">
        <v>43831</v>
      </c>
      <c r="E651" t="s">
        <v>3</v>
      </c>
      <c r="F651">
        <v>143.69999999999999</v>
      </c>
      <c r="G651">
        <v>151.9</v>
      </c>
      <c r="H651">
        <v>136.80000000000001</v>
      </c>
      <c r="I651">
        <v>6.8999999999999773</v>
      </c>
    </row>
    <row r="652" spans="1:9" x14ac:dyDescent="0.35">
      <c r="A652" t="s">
        <v>30</v>
      </c>
      <c r="B652">
        <v>2020</v>
      </c>
      <c r="C652" t="s">
        <v>31</v>
      </c>
      <c r="D652" s="29">
        <v>43831</v>
      </c>
      <c r="E652" t="s">
        <v>4</v>
      </c>
      <c r="F652">
        <v>167.3</v>
      </c>
      <c r="G652">
        <v>151.9</v>
      </c>
      <c r="H652">
        <v>153</v>
      </c>
      <c r="I652">
        <v>14.300000000000011</v>
      </c>
    </row>
    <row r="653" spans="1:9" x14ac:dyDescent="0.35">
      <c r="A653" t="s">
        <v>30</v>
      </c>
      <c r="B653">
        <v>2020</v>
      </c>
      <c r="C653" t="s">
        <v>31</v>
      </c>
      <c r="D653" s="29">
        <v>43831</v>
      </c>
      <c r="E653" t="s">
        <v>5</v>
      </c>
      <c r="F653">
        <v>153.5</v>
      </c>
      <c r="G653">
        <v>151.9</v>
      </c>
      <c r="H653">
        <v>139.1</v>
      </c>
      <c r="I653">
        <v>14.400000000000006</v>
      </c>
    </row>
    <row r="654" spans="1:9" x14ac:dyDescent="0.35">
      <c r="A654" t="s">
        <v>30</v>
      </c>
      <c r="B654">
        <v>2020</v>
      </c>
      <c r="C654" t="s">
        <v>31</v>
      </c>
      <c r="D654" s="29">
        <v>43831</v>
      </c>
      <c r="E654" t="s">
        <v>6</v>
      </c>
      <c r="F654">
        <v>150.5</v>
      </c>
      <c r="G654">
        <v>151.9</v>
      </c>
      <c r="H654">
        <v>142.5</v>
      </c>
      <c r="I654">
        <v>8</v>
      </c>
    </row>
    <row r="655" spans="1:9" x14ac:dyDescent="0.35">
      <c r="A655" t="s">
        <v>30</v>
      </c>
      <c r="B655">
        <v>2020</v>
      </c>
      <c r="C655" t="s">
        <v>31</v>
      </c>
      <c r="D655" s="29">
        <v>43831</v>
      </c>
      <c r="E655" t="s">
        <v>7</v>
      </c>
      <c r="F655">
        <v>132</v>
      </c>
      <c r="G655">
        <v>151.9</v>
      </c>
      <c r="H655">
        <v>124.1</v>
      </c>
      <c r="I655">
        <v>7.9000000000000057</v>
      </c>
    </row>
    <row r="656" spans="1:9" x14ac:dyDescent="0.35">
      <c r="A656" t="s">
        <v>30</v>
      </c>
      <c r="B656">
        <v>2020</v>
      </c>
      <c r="C656" t="s">
        <v>31</v>
      </c>
      <c r="D656" s="29">
        <v>43831</v>
      </c>
      <c r="E656" t="s">
        <v>8</v>
      </c>
      <c r="F656">
        <v>142.19999999999999</v>
      </c>
      <c r="G656">
        <v>151.9</v>
      </c>
      <c r="H656">
        <v>135.80000000000001</v>
      </c>
      <c r="I656">
        <v>6.3999999999999773</v>
      </c>
    </row>
    <row r="657" spans="1:9" x14ac:dyDescent="0.35">
      <c r="A657" t="s">
        <v>30</v>
      </c>
      <c r="B657">
        <v>2020</v>
      </c>
      <c r="C657" t="s">
        <v>31</v>
      </c>
      <c r="D657" s="29">
        <v>43831</v>
      </c>
      <c r="E657" t="s">
        <v>9</v>
      </c>
      <c r="F657">
        <v>191.5</v>
      </c>
      <c r="G657">
        <v>151.9</v>
      </c>
      <c r="H657">
        <v>128.69999999999999</v>
      </c>
      <c r="I657">
        <v>62.800000000000011</v>
      </c>
    </row>
    <row r="658" spans="1:9" x14ac:dyDescent="0.35">
      <c r="A658" t="s">
        <v>30</v>
      </c>
      <c r="B658">
        <v>2020</v>
      </c>
      <c r="C658" t="s">
        <v>31</v>
      </c>
      <c r="D658" s="29">
        <v>43831</v>
      </c>
      <c r="E658" t="s">
        <v>10</v>
      </c>
      <c r="F658">
        <v>141.1</v>
      </c>
      <c r="G658">
        <v>151.9</v>
      </c>
      <c r="H658">
        <v>121.5</v>
      </c>
      <c r="I658">
        <v>19.599999999999994</v>
      </c>
    </row>
    <row r="659" spans="1:9" x14ac:dyDescent="0.35">
      <c r="A659" t="s">
        <v>30</v>
      </c>
      <c r="B659">
        <v>2020</v>
      </c>
      <c r="C659" t="s">
        <v>31</v>
      </c>
      <c r="D659" s="29">
        <v>43831</v>
      </c>
      <c r="E659" t="s">
        <v>11</v>
      </c>
      <c r="F659">
        <v>113.8</v>
      </c>
      <c r="G659">
        <v>151.9</v>
      </c>
      <c r="H659">
        <v>108.3</v>
      </c>
      <c r="I659">
        <v>5.5</v>
      </c>
    </row>
    <row r="660" spans="1:9" x14ac:dyDescent="0.35">
      <c r="A660" t="s">
        <v>30</v>
      </c>
      <c r="B660">
        <v>2020</v>
      </c>
      <c r="C660" t="s">
        <v>31</v>
      </c>
      <c r="D660" s="29">
        <v>43831</v>
      </c>
      <c r="E660" t="s">
        <v>12</v>
      </c>
      <c r="F660">
        <v>151.6</v>
      </c>
      <c r="G660">
        <v>151.9</v>
      </c>
      <c r="H660">
        <v>139.19999999999999</v>
      </c>
      <c r="I660">
        <v>12.400000000000006</v>
      </c>
    </row>
    <row r="661" spans="1:9" x14ac:dyDescent="0.35">
      <c r="A661" t="s">
        <v>30</v>
      </c>
      <c r="B661">
        <v>2020</v>
      </c>
      <c r="C661" t="s">
        <v>31</v>
      </c>
      <c r="D661" s="29">
        <v>43831</v>
      </c>
      <c r="E661" t="s">
        <v>14</v>
      </c>
      <c r="F661">
        <v>158.69999999999999</v>
      </c>
      <c r="G661">
        <v>151.9</v>
      </c>
      <c r="H661">
        <v>156.19999999999999</v>
      </c>
      <c r="I661">
        <v>2.5</v>
      </c>
    </row>
    <row r="662" spans="1:9" x14ac:dyDescent="0.35">
      <c r="A662" t="s">
        <v>30</v>
      </c>
      <c r="B662">
        <v>2020</v>
      </c>
      <c r="C662" t="s">
        <v>31</v>
      </c>
      <c r="D662" s="29">
        <v>43831</v>
      </c>
      <c r="E662" t="s">
        <v>15</v>
      </c>
      <c r="F662">
        <v>153</v>
      </c>
      <c r="G662">
        <v>151.9</v>
      </c>
      <c r="H662">
        <v>137.19999999999999</v>
      </c>
      <c r="I662">
        <v>15.800000000000011</v>
      </c>
    </row>
    <row r="663" spans="1:9" x14ac:dyDescent="0.35">
      <c r="A663" t="s">
        <v>30</v>
      </c>
      <c r="B663">
        <v>2020</v>
      </c>
      <c r="C663" t="s">
        <v>35</v>
      </c>
      <c r="D663" s="29">
        <v>43862</v>
      </c>
      <c r="E663" t="s">
        <v>3</v>
      </c>
      <c r="F663">
        <v>144.19999999999999</v>
      </c>
      <c r="G663">
        <v>150.4</v>
      </c>
      <c r="H663">
        <v>136.9</v>
      </c>
      <c r="I663">
        <v>7.2999999999999829</v>
      </c>
    </row>
    <row r="664" spans="1:9" x14ac:dyDescent="0.35">
      <c r="A664" t="s">
        <v>30</v>
      </c>
      <c r="B664">
        <v>2020</v>
      </c>
      <c r="C664" t="s">
        <v>35</v>
      </c>
      <c r="D664" s="29">
        <v>43862</v>
      </c>
      <c r="E664" t="s">
        <v>4</v>
      </c>
      <c r="F664">
        <v>167.5</v>
      </c>
      <c r="G664">
        <v>150.4</v>
      </c>
      <c r="H664">
        <v>154.1</v>
      </c>
      <c r="I664">
        <v>13.400000000000006</v>
      </c>
    </row>
    <row r="665" spans="1:9" x14ac:dyDescent="0.35">
      <c r="A665" t="s">
        <v>30</v>
      </c>
      <c r="B665">
        <v>2020</v>
      </c>
      <c r="C665" t="s">
        <v>35</v>
      </c>
      <c r="D665" s="29">
        <v>43862</v>
      </c>
      <c r="E665" t="s">
        <v>5</v>
      </c>
      <c r="F665">
        <v>150.9</v>
      </c>
      <c r="G665">
        <v>150.4</v>
      </c>
      <c r="H665">
        <v>138.69999999999999</v>
      </c>
      <c r="I665">
        <v>12.200000000000017</v>
      </c>
    </row>
    <row r="666" spans="1:9" x14ac:dyDescent="0.35">
      <c r="A666" t="s">
        <v>30</v>
      </c>
      <c r="B666">
        <v>2020</v>
      </c>
      <c r="C666" t="s">
        <v>35</v>
      </c>
      <c r="D666" s="29">
        <v>43862</v>
      </c>
      <c r="E666" t="s">
        <v>6</v>
      </c>
      <c r="F666">
        <v>150.9</v>
      </c>
      <c r="G666">
        <v>150.4</v>
      </c>
      <c r="H666">
        <v>142.5</v>
      </c>
      <c r="I666">
        <v>8.4000000000000057</v>
      </c>
    </row>
    <row r="667" spans="1:9" x14ac:dyDescent="0.35">
      <c r="A667" t="s">
        <v>30</v>
      </c>
      <c r="B667">
        <v>2020</v>
      </c>
      <c r="C667" t="s">
        <v>35</v>
      </c>
      <c r="D667" s="29">
        <v>43862</v>
      </c>
      <c r="E667" t="s">
        <v>7</v>
      </c>
      <c r="F667">
        <v>133.69999999999999</v>
      </c>
      <c r="G667">
        <v>150.4</v>
      </c>
      <c r="H667">
        <v>124.1</v>
      </c>
      <c r="I667">
        <v>9.5999999999999943</v>
      </c>
    </row>
    <row r="668" spans="1:9" x14ac:dyDescent="0.35">
      <c r="A668" t="s">
        <v>30</v>
      </c>
      <c r="B668">
        <v>2020</v>
      </c>
      <c r="C668" t="s">
        <v>35</v>
      </c>
      <c r="D668" s="29">
        <v>43862</v>
      </c>
      <c r="E668" t="s">
        <v>8</v>
      </c>
      <c r="F668">
        <v>140.69999999999999</v>
      </c>
      <c r="G668">
        <v>150.4</v>
      </c>
      <c r="H668">
        <v>136.1</v>
      </c>
      <c r="I668">
        <v>4.5999999999999943</v>
      </c>
    </row>
    <row r="669" spans="1:9" x14ac:dyDescent="0.35">
      <c r="A669" t="s">
        <v>30</v>
      </c>
      <c r="B669">
        <v>2020</v>
      </c>
      <c r="C669" t="s">
        <v>35</v>
      </c>
      <c r="D669" s="29">
        <v>43862</v>
      </c>
      <c r="E669" t="s">
        <v>9</v>
      </c>
      <c r="F669">
        <v>165.1</v>
      </c>
      <c r="G669">
        <v>150.4</v>
      </c>
      <c r="H669">
        <v>128.19999999999999</v>
      </c>
      <c r="I669">
        <v>36.900000000000006</v>
      </c>
    </row>
    <row r="670" spans="1:9" x14ac:dyDescent="0.35">
      <c r="A670" t="s">
        <v>30</v>
      </c>
      <c r="B670">
        <v>2020</v>
      </c>
      <c r="C670" t="s">
        <v>35</v>
      </c>
      <c r="D670" s="29">
        <v>43862</v>
      </c>
      <c r="E670" t="s">
        <v>10</v>
      </c>
      <c r="F670">
        <v>141.80000000000001</v>
      </c>
      <c r="G670">
        <v>150.4</v>
      </c>
      <c r="H670">
        <v>122.3</v>
      </c>
      <c r="I670">
        <v>19.500000000000014</v>
      </c>
    </row>
    <row r="671" spans="1:9" x14ac:dyDescent="0.35">
      <c r="A671" t="s">
        <v>30</v>
      </c>
      <c r="B671">
        <v>2020</v>
      </c>
      <c r="C671" t="s">
        <v>35</v>
      </c>
      <c r="D671" s="29">
        <v>43862</v>
      </c>
      <c r="E671" t="s">
        <v>11</v>
      </c>
      <c r="F671">
        <v>113.1</v>
      </c>
      <c r="G671">
        <v>150.4</v>
      </c>
      <c r="H671">
        <v>108.3</v>
      </c>
      <c r="I671">
        <v>4.7999999999999972</v>
      </c>
    </row>
    <row r="672" spans="1:9" x14ac:dyDescent="0.35">
      <c r="A672" t="s">
        <v>30</v>
      </c>
      <c r="B672">
        <v>2020</v>
      </c>
      <c r="C672" t="s">
        <v>35</v>
      </c>
      <c r="D672" s="29">
        <v>43862</v>
      </c>
      <c r="E672" t="s">
        <v>12</v>
      </c>
      <c r="F672">
        <v>152.80000000000001</v>
      </c>
      <c r="G672">
        <v>150.4</v>
      </c>
      <c r="H672">
        <v>138.9</v>
      </c>
      <c r="I672">
        <v>13.900000000000006</v>
      </c>
    </row>
    <row r="673" spans="1:9" x14ac:dyDescent="0.35">
      <c r="A673" t="s">
        <v>30</v>
      </c>
      <c r="B673">
        <v>2020</v>
      </c>
      <c r="C673" t="s">
        <v>35</v>
      </c>
      <c r="D673" s="29">
        <v>43862</v>
      </c>
      <c r="E673" t="s">
        <v>14</v>
      </c>
      <c r="F673">
        <v>159.19999999999999</v>
      </c>
      <c r="G673">
        <v>150.4</v>
      </c>
      <c r="H673">
        <v>156.4</v>
      </c>
      <c r="I673">
        <v>2.7999999999999829</v>
      </c>
    </row>
    <row r="674" spans="1:9" x14ac:dyDescent="0.35">
      <c r="A674" t="s">
        <v>30</v>
      </c>
      <c r="B674">
        <v>2020</v>
      </c>
      <c r="C674" t="s">
        <v>35</v>
      </c>
      <c r="D674" s="29">
        <v>43862</v>
      </c>
      <c r="E674" t="s">
        <v>15</v>
      </c>
      <c r="F674">
        <v>149.80000000000001</v>
      </c>
      <c r="G674">
        <v>150.4</v>
      </c>
      <c r="H674">
        <v>137.30000000000001</v>
      </c>
      <c r="I674">
        <v>12.5</v>
      </c>
    </row>
    <row r="675" spans="1:9" x14ac:dyDescent="0.35">
      <c r="A675" t="s">
        <v>30</v>
      </c>
      <c r="B675">
        <v>2020</v>
      </c>
      <c r="C675" t="s">
        <v>37</v>
      </c>
      <c r="D675" s="29">
        <v>43922</v>
      </c>
      <c r="E675" t="s">
        <v>3</v>
      </c>
      <c r="F675">
        <v>147.19999999999999</v>
      </c>
      <c r="G675">
        <v>150.70000000000002</v>
      </c>
      <c r="H675">
        <v>137.4</v>
      </c>
      <c r="I675">
        <v>9.7999999999999829</v>
      </c>
    </row>
    <row r="676" spans="1:9" x14ac:dyDescent="0.35">
      <c r="A676" t="s">
        <v>30</v>
      </c>
      <c r="B676">
        <v>2020</v>
      </c>
      <c r="C676" t="s">
        <v>37</v>
      </c>
      <c r="D676" s="29">
        <v>43922</v>
      </c>
      <c r="E676" t="s">
        <v>4</v>
      </c>
      <c r="F676">
        <v>167.20000000000002</v>
      </c>
      <c r="G676">
        <v>150.70000000000002</v>
      </c>
      <c r="H676">
        <v>159.5</v>
      </c>
      <c r="I676">
        <v>7.7000000000000171</v>
      </c>
    </row>
    <row r="677" spans="1:9" x14ac:dyDescent="0.35">
      <c r="A677" t="s">
        <v>30</v>
      </c>
      <c r="B677">
        <v>2020</v>
      </c>
      <c r="C677" t="s">
        <v>37</v>
      </c>
      <c r="D677" s="29">
        <v>43922</v>
      </c>
      <c r="E677" t="s">
        <v>5</v>
      </c>
      <c r="F677">
        <v>146.9</v>
      </c>
      <c r="G677">
        <v>150.70000000000002</v>
      </c>
      <c r="H677">
        <v>134.5</v>
      </c>
      <c r="I677">
        <v>12.400000000000006</v>
      </c>
    </row>
    <row r="678" spans="1:9" x14ac:dyDescent="0.35">
      <c r="A678" t="s">
        <v>30</v>
      </c>
      <c r="B678">
        <v>2020</v>
      </c>
      <c r="C678" t="s">
        <v>37</v>
      </c>
      <c r="D678" s="29">
        <v>43922</v>
      </c>
      <c r="E678" t="s">
        <v>6</v>
      </c>
      <c r="F678">
        <v>155.6</v>
      </c>
      <c r="G678">
        <v>150.70000000000002</v>
      </c>
      <c r="H678">
        <v>142.6</v>
      </c>
      <c r="I678">
        <v>13</v>
      </c>
    </row>
    <row r="679" spans="1:9" x14ac:dyDescent="0.35">
      <c r="A679" t="s">
        <v>30</v>
      </c>
      <c r="B679">
        <v>2020</v>
      </c>
      <c r="C679" t="s">
        <v>37</v>
      </c>
      <c r="D679" s="29">
        <v>43922</v>
      </c>
      <c r="E679" t="s">
        <v>7</v>
      </c>
      <c r="F679">
        <v>137.1</v>
      </c>
      <c r="G679">
        <v>150.70000000000002</v>
      </c>
      <c r="H679">
        <v>124</v>
      </c>
      <c r="I679">
        <v>13.099999999999994</v>
      </c>
    </row>
    <row r="680" spans="1:9" x14ac:dyDescent="0.35">
      <c r="A680" t="s">
        <v>30</v>
      </c>
      <c r="B680">
        <v>2020</v>
      </c>
      <c r="C680" t="s">
        <v>37</v>
      </c>
      <c r="D680" s="29">
        <v>43922</v>
      </c>
      <c r="E680" t="s">
        <v>8</v>
      </c>
      <c r="F680">
        <v>147.30000000000001</v>
      </c>
      <c r="G680">
        <v>150.70000000000002</v>
      </c>
      <c r="H680">
        <v>143.69999999999999</v>
      </c>
      <c r="I680">
        <v>3.6000000000000227</v>
      </c>
    </row>
    <row r="681" spans="1:9" x14ac:dyDescent="0.35">
      <c r="A681" t="s">
        <v>30</v>
      </c>
      <c r="B681">
        <v>2020</v>
      </c>
      <c r="C681" t="s">
        <v>37</v>
      </c>
      <c r="D681" s="29">
        <v>43922</v>
      </c>
      <c r="E681" t="s">
        <v>9</v>
      </c>
      <c r="F681">
        <v>162.69999999999999</v>
      </c>
      <c r="G681">
        <v>150.70000000000002</v>
      </c>
      <c r="H681">
        <v>133.4</v>
      </c>
      <c r="I681">
        <v>29.299999999999983</v>
      </c>
    </row>
    <row r="682" spans="1:9" x14ac:dyDescent="0.35">
      <c r="A682" t="s">
        <v>30</v>
      </c>
      <c r="B682">
        <v>2020</v>
      </c>
      <c r="C682" t="s">
        <v>37</v>
      </c>
      <c r="D682" s="29">
        <v>43922</v>
      </c>
      <c r="E682" t="s">
        <v>10</v>
      </c>
      <c r="F682">
        <v>150.19999999999999</v>
      </c>
      <c r="G682">
        <v>150.70000000000002</v>
      </c>
      <c r="H682">
        <v>125.1</v>
      </c>
      <c r="I682">
        <v>25.099999999999994</v>
      </c>
    </row>
    <row r="683" spans="1:9" x14ac:dyDescent="0.35">
      <c r="A683" t="s">
        <v>30</v>
      </c>
      <c r="B683">
        <v>2020</v>
      </c>
      <c r="C683" t="s">
        <v>37</v>
      </c>
      <c r="D683" s="29">
        <v>43922</v>
      </c>
      <c r="E683" t="s">
        <v>11</v>
      </c>
      <c r="F683">
        <v>119.8</v>
      </c>
      <c r="G683">
        <v>150.70000000000002</v>
      </c>
      <c r="H683">
        <v>109.3</v>
      </c>
      <c r="I683">
        <v>10.5</v>
      </c>
    </row>
    <row r="684" spans="1:9" x14ac:dyDescent="0.35">
      <c r="A684" t="s">
        <v>30</v>
      </c>
      <c r="B684">
        <v>2020</v>
      </c>
      <c r="C684" t="s">
        <v>37</v>
      </c>
      <c r="D684" s="29">
        <v>43922</v>
      </c>
      <c r="E684" t="s">
        <v>12</v>
      </c>
      <c r="F684">
        <v>158.69999999999999</v>
      </c>
      <c r="G684">
        <v>150.70000000000002</v>
      </c>
      <c r="H684">
        <v>139.30000000000001</v>
      </c>
      <c r="I684">
        <v>19.399999999999977</v>
      </c>
    </row>
    <row r="685" spans="1:9" x14ac:dyDescent="0.35">
      <c r="A685" t="s">
        <v>30</v>
      </c>
      <c r="B685">
        <v>2020</v>
      </c>
      <c r="C685" t="s">
        <v>37</v>
      </c>
      <c r="D685" s="29">
        <v>43922</v>
      </c>
      <c r="E685" t="s">
        <v>14</v>
      </c>
      <c r="F685">
        <v>159.29999999999998</v>
      </c>
      <c r="G685">
        <v>150.70000000000002</v>
      </c>
      <c r="H685">
        <v>156.4</v>
      </c>
      <c r="I685">
        <v>2.8999999999999773</v>
      </c>
    </row>
    <row r="686" spans="1:9" x14ac:dyDescent="0.35">
      <c r="A686" t="s">
        <v>30</v>
      </c>
      <c r="B686">
        <v>2020</v>
      </c>
      <c r="C686" t="s">
        <v>37</v>
      </c>
      <c r="D686" s="29">
        <v>43922</v>
      </c>
      <c r="E686" t="s">
        <v>15</v>
      </c>
      <c r="F686">
        <v>150.1</v>
      </c>
      <c r="G686">
        <v>150.70000000000002</v>
      </c>
      <c r="H686">
        <v>139.19999999999999</v>
      </c>
      <c r="I686">
        <v>10.900000000000006</v>
      </c>
    </row>
    <row r="687" spans="1:9" x14ac:dyDescent="0.35">
      <c r="A687" t="s">
        <v>30</v>
      </c>
      <c r="B687">
        <v>2020</v>
      </c>
      <c r="C687" t="s">
        <v>38</v>
      </c>
      <c r="D687" s="29">
        <v>43952</v>
      </c>
      <c r="E687" t="s">
        <v>3</v>
      </c>
      <c r="F687">
        <v>147.69999999999999</v>
      </c>
      <c r="G687">
        <v>150.30000000000004</v>
      </c>
      <c r="H687">
        <v>137.80000000000001</v>
      </c>
      <c r="I687">
        <v>9.8999999999999773</v>
      </c>
    </row>
    <row r="688" spans="1:9" x14ac:dyDescent="0.35">
      <c r="A688" t="s">
        <v>30</v>
      </c>
      <c r="B688">
        <v>2020</v>
      </c>
      <c r="C688" t="s">
        <v>38</v>
      </c>
      <c r="D688" s="29">
        <v>43952</v>
      </c>
      <c r="E688" t="s">
        <v>4</v>
      </c>
      <c r="F688">
        <v>167.16666666666666</v>
      </c>
      <c r="G688">
        <v>150.30000000000004</v>
      </c>
      <c r="H688">
        <v>163.5</v>
      </c>
      <c r="I688">
        <v>3.6666666666666572</v>
      </c>
    </row>
    <row r="689" spans="1:9" x14ac:dyDescent="0.35">
      <c r="A689" t="s">
        <v>30</v>
      </c>
      <c r="B689">
        <v>2020</v>
      </c>
      <c r="C689" t="s">
        <v>38</v>
      </c>
      <c r="D689" s="29">
        <v>43952</v>
      </c>
      <c r="E689" t="s">
        <v>5</v>
      </c>
      <c r="F689">
        <v>148.15</v>
      </c>
      <c r="G689">
        <v>150.30000000000004</v>
      </c>
      <c r="H689">
        <v>136.19999999999999</v>
      </c>
      <c r="I689">
        <v>11.950000000000017</v>
      </c>
    </row>
    <row r="690" spans="1:9" x14ac:dyDescent="0.35">
      <c r="A690" t="s">
        <v>30</v>
      </c>
      <c r="B690">
        <v>2020</v>
      </c>
      <c r="C690" t="s">
        <v>38</v>
      </c>
      <c r="D690" s="29">
        <v>43952</v>
      </c>
      <c r="E690" t="s">
        <v>6</v>
      </c>
      <c r="F690">
        <v>154.44999999999999</v>
      </c>
      <c r="G690">
        <v>150.30000000000004</v>
      </c>
      <c r="H690">
        <v>143.19999999999999</v>
      </c>
      <c r="I690">
        <v>11.25</v>
      </c>
    </row>
    <row r="691" spans="1:9" x14ac:dyDescent="0.35">
      <c r="A691" t="s">
        <v>30</v>
      </c>
      <c r="B691">
        <v>2020</v>
      </c>
      <c r="C691" t="s">
        <v>38</v>
      </c>
      <c r="D691" s="29">
        <v>43952</v>
      </c>
      <c r="E691" t="s">
        <v>7</v>
      </c>
      <c r="F691">
        <v>137.64999999999998</v>
      </c>
      <c r="G691">
        <v>150.30000000000004</v>
      </c>
      <c r="H691">
        <v>124.3</v>
      </c>
      <c r="I691">
        <v>13.34999999999998</v>
      </c>
    </row>
    <row r="692" spans="1:9" x14ac:dyDescent="0.35">
      <c r="A692" t="s">
        <v>30</v>
      </c>
      <c r="B692">
        <v>2020</v>
      </c>
      <c r="C692" t="s">
        <v>38</v>
      </c>
      <c r="D692" s="29">
        <v>43952</v>
      </c>
      <c r="E692" t="s">
        <v>8</v>
      </c>
      <c r="F692">
        <v>145.25</v>
      </c>
      <c r="G692">
        <v>150.30000000000004</v>
      </c>
      <c r="H692">
        <v>143.30000000000001</v>
      </c>
      <c r="I692">
        <v>1.9499999999999886</v>
      </c>
    </row>
    <row r="693" spans="1:9" x14ac:dyDescent="0.35">
      <c r="A693" t="s">
        <v>30</v>
      </c>
      <c r="B693">
        <v>2020</v>
      </c>
      <c r="C693" t="s">
        <v>38</v>
      </c>
      <c r="D693" s="29">
        <v>43952</v>
      </c>
      <c r="E693" t="s">
        <v>9</v>
      </c>
      <c r="F693">
        <v>155.80000000000001</v>
      </c>
      <c r="G693">
        <v>150.30000000000004</v>
      </c>
      <c r="H693">
        <v>140.6</v>
      </c>
      <c r="I693">
        <v>15.200000000000017</v>
      </c>
    </row>
    <row r="694" spans="1:9" x14ac:dyDescent="0.35">
      <c r="A694" t="s">
        <v>30</v>
      </c>
      <c r="B694">
        <v>2020</v>
      </c>
      <c r="C694" t="s">
        <v>38</v>
      </c>
      <c r="D694" s="29">
        <v>43952</v>
      </c>
      <c r="E694" t="s">
        <v>10</v>
      </c>
      <c r="F694">
        <v>150.25</v>
      </c>
      <c r="G694">
        <v>150.30000000000004</v>
      </c>
      <c r="H694">
        <v>128.69999999999999</v>
      </c>
      <c r="I694">
        <v>21.550000000000011</v>
      </c>
    </row>
    <row r="695" spans="1:9" x14ac:dyDescent="0.35">
      <c r="A695" t="s">
        <v>30</v>
      </c>
      <c r="B695">
        <v>2020</v>
      </c>
      <c r="C695" t="s">
        <v>38</v>
      </c>
      <c r="D695" s="29">
        <v>43952</v>
      </c>
      <c r="E695" t="s">
        <v>11</v>
      </c>
      <c r="F695">
        <v>116.5</v>
      </c>
      <c r="G695">
        <v>150.30000000000004</v>
      </c>
      <c r="H695">
        <v>110.6</v>
      </c>
      <c r="I695">
        <v>5.9000000000000057</v>
      </c>
    </row>
    <row r="696" spans="1:9" x14ac:dyDescent="0.35">
      <c r="A696" t="s">
        <v>30</v>
      </c>
      <c r="B696">
        <v>2020</v>
      </c>
      <c r="C696" t="s">
        <v>38</v>
      </c>
      <c r="D696" s="29">
        <v>43952</v>
      </c>
      <c r="E696" t="s">
        <v>12</v>
      </c>
      <c r="F696">
        <v>159.25</v>
      </c>
      <c r="G696">
        <v>150.30000000000004</v>
      </c>
      <c r="H696">
        <v>140.4</v>
      </c>
      <c r="I696">
        <v>18.849999999999994</v>
      </c>
    </row>
    <row r="697" spans="1:9" x14ac:dyDescent="0.35">
      <c r="A697" t="s">
        <v>30</v>
      </c>
      <c r="B697">
        <v>2020</v>
      </c>
      <c r="C697" t="s">
        <v>38</v>
      </c>
      <c r="D697" s="29">
        <v>43952</v>
      </c>
      <c r="E697" t="s">
        <v>14</v>
      </c>
      <c r="F697">
        <v>159.5</v>
      </c>
      <c r="G697">
        <v>150.30000000000004</v>
      </c>
      <c r="H697">
        <v>156.6</v>
      </c>
      <c r="I697">
        <v>2.9000000000000057</v>
      </c>
    </row>
    <row r="698" spans="1:9" x14ac:dyDescent="0.35">
      <c r="A698" t="s">
        <v>30</v>
      </c>
      <c r="B698">
        <v>2020</v>
      </c>
      <c r="C698" t="s">
        <v>38</v>
      </c>
      <c r="D698" s="29">
        <v>43952</v>
      </c>
      <c r="E698" t="s">
        <v>15</v>
      </c>
      <c r="F698">
        <v>151.19999999999999</v>
      </c>
      <c r="G698">
        <v>150.30000000000004</v>
      </c>
      <c r="H698">
        <v>141</v>
      </c>
      <c r="I698">
        <v>10.199999999999989</v>
      </c>
    </row>
    <row r="699" spans="1:9" x14ac:dyDescent="0.35">
      <c r="A699" t="s">
        <v>30</v>
      </c>
      <c r="B699">
        <v>2020</v>
      </c>
      <c r="C699" t="s">
        <v>39</v>
      </c>
      <c r="D699" s="29">
        <v>43983</v>
      </c>
      <c r="E699" t="s">
        <v>3</v>
      </c>
      <c r="F699">
        <v>148.19999999999999</v>
      </c>
      <c r="G699">
        <v>152.69999999999999</v>
      </c>
      <c r="H699">
        <v>138.4</v>
      </c>
      <c r="I699">
        <v>9.7999999999999829</v>
      </c>
    </row>
    <row r="700" spans="1:9" x14ac:dyDescent="0.35">
      <c r="A700" t="s">
        <v>30</v>
      </c>
      <c r="B700">
        <v>2020</v>
      </c>
      <c r="C700" t="s">
        <v>39</v>
      </c>
      <c r="D700" s="29">
        <v>43983</v>
      </c>
      <c r="E700" t="s">
        <v>4</v>
      </c>
      <c r="F700">
        <v>190.3</v>
      </c>
      <c r="G700">
        <v>152.69999999999999</v>
      </c>
      <c r="H700">
        <v>164</v>
      </c>
      <c r="I700">
        <v>26.300000000000011</v>
      </c>
    </row>
    <row r="701" spans="1:9" x14ac:dyDescent="0.35">
      <c r="A701" t="s">
        <v>30</v>
      </c>
      <c r="B701">
        <v>2020</v>
      </c>
      <c r="C701" t="s">
        <v>39</v>
      </c>
      <c r="D701" s="29">
        <v>43983</v>
      </c>
      <c r="E701" t="s">
        <v>5</v>
      </c>
      <c r="F701">
        <v>149.4</v>
      </c>
      <c r="G701">
        <v>152.69999999999999</v>
      </c>
      <c r="H701">
        <v>138.4</v>
      </c>
      <c r="I701">
        <v>11</v>
      </c>
    </row>
    <row r="702" spans="1:9" x14ac:dyDescent="0.35">
      <c r="A702" t="s">
        <v>30</v>
      </c>
      <c r="B702">
        <v>2020</v>
      </c>
      <c r="C702" t="s">
        <v>39</v>
      </c>
      <c r="D702" s="29">
        <v>43983</v>
      </c>
      <c r="E702" t="s">
        <v>6</v>
      </c>
      <c r="F702">
        <v>153.30000000000001</v>
      </c>
      <c r="G702">
        <v>152.69999999999999</v>
      </c>
      <c r="H702">
        <v>143.9</v>
      </c>
      <c r="I702">
        <v>9.4000000000000057</v>
      </c>
    </row>
    <row r="703" spans="1:9" x14ac:dyDescent="0.35">
      <c r="A703" t="s">
        <v>30</v>
      </c>
      <c r="B703">
        <v>2020</v>
      </c>
      <c r="C703" t="s">
        <v>39</v>
      </c>
      <c r="D703" s="29">
        <v>43983</v>
      </c>
      <c r="E703" t="s">
        <v>7</v>
      </c>
      <c r="F703">
        <v>138.19999999999999</v>
      </c>
      <c r="G703">
        <v>152.69999999999999</v>
      </c>
      <c r="H703">
        <v>124.4</v>
      </c>
      <c r="I703">
        <v>13.799999999999983</v>
      </c>
    </row>
    <row r="704" spans="1:9" x14ac:dyDescent="0.35">
      <c r="A704" t="s">
        <v>30</v>
      </c>
      <c r="B704">
        <v>2020</v>
      </c>
      <c r="C704" t="s">
        <v>39</v>
      </c>
      <c r="D704" s="29">
        <v>43983</v>
      </c>
      <c r="E704" t="s">
        <v>8</v>
      </c>
      <c r="F704">
        <v>143.19999999999999</v>
      </c>
      <c r="G704">
        <v>152.69999999999999</v>
      </c>
      <c r="H704">
        <v>146.4</v>
      </c>
      <c r="I704">
        <v>-3.2000000000000171</v>
      </c>
    </row>
    <row r="705" spans="1:9" x14ac:dyDescent="0.35">
      <c r="A705" t="s">
        <v>30</v>
      </c>
      <c r="B705">
        <v>2020</v>
      </c>
      <c r="C705" t="s">
        <v>39</v>
      </c>
      <c r="D705" s="29">
        <v>43983</v>
      </c>
      <c r="E705" t="s">
        <v>9</v>
      </c>
      <c r="F705">
        <v>148.9</v>
      </c>
      <c r="G705">
        <v>152.69999999999999</v>
      </c>
      <c r="H705">
        <v>150.1</v>
      </c>
      <c r="I705">
        <v>-1.1999999999999886</v>
      </c>
    </row>
    <row r="706" spans="1:9" x14ac:dyDescent="0.35">
      <c r="A706" t="s">
        <v>30</v>
      </c>
      <c r="B706">
        <v>2020</v>
      </c>
      <c r="C706" t="s">
        <v>39</v>
      </c>
      <c r="D706" s="29">
        <v>43983</v>
      </c>
      <c r="E706" t="s">
        <v>10</v>
      </c>
      <c r="F706">
        <v>150.30000000000001</v>
      </c>
      <c r="G706">
        <v>152.69999999999999</v>
      </c>
      <c r="H706">
        <v>130.6</v>
      </c>
      <c r="I706">
        <v>19.700000000000017</v>
      </c>
    </row>
    <row r="707" spans="1:9" x14ac:dyDescent="0.35">
      <c r="A707" t="s">
        <v>30</v>
      </c>
      <c r="B707">
        <v>2020</v>
      </c>
      <c r="C707" t="s">
        <v>39</v>
      </c>
      <c r="D707" s="29">
        <v>43983</v>
      </c>
      <c r="E707" t="s">
        <v>11</v>
      </c>
      <c r="F707">
        <v>113.2</v>
      </c>
      <c r="G707">
        <v>152.69999999999999</v>
      </c>
      <c r="H707">
        <v>110.8</v>
      </c>
      <c r="I707">
        <v>2.4000000000000057</v>
      </c>
    </row>
    <row r="708" spans="1:9" x14ac:dyDescent="0.35">
      <c r="A708" t="s">
        <v>30</v>
      </c>
      <c r="B708">
        <v>2020</v>
      </c>
      <c r="C708" t="s">
        <v>39</v>
      </c>
      <c r="D708" s="29">
        <v>43983</v>
      </c>
      <c r="E708" t="s">
        <v>12</v>
      </c>
      <c r="F708">
        <v>159.80000000000001</v>
      </c>
      <c r="G708">
        <v>152.69999999999999</v>
      </c>
      <c r="H708">
        <v>141.69999999999999</v>
      </c>
      <c r="I708">
        <v>18.100000000000023</v>
      </c>
    </row>
    <row r="709" spans="1:9" x14ac:dyDescent="0.35">
      <c r="A709" t="s">
        <v>30</v>
      </c>
      <c r="B709">
        <v>2020</v>
      </c>
      <c r="C709" t="s">
        <v>39</v>
      </c>
      <c r="D709" s="29">
        <v>43983</v>
      </c>
      <c r="E709" t="s">
        <v>14</v>
      </c>
      <c r="F709">
        <v>161.80000000000001</v>
      </c>
      <c r="G709">
        <v>152.69999999999999</v>
      </c>
      <c r="H709">
        <v>156.69999999999999</v>
      </c>
      <c r="I709">
        <v>5.1000000000000227</v>
      </c>
    </row>
    <row r="710" spans="1:9" x14ac:dyDescent="0.35">
      <c r="A710" t="s">
        <v>30</v>
      </c>
      <c r="B710">
        <v>2020</v>
      </c>
      <c r="C710" t="s">
        <v>39</v>
      </c>
      <c r="D710" s="29">
        <v>43983</v>
      </c>
      <c r="E710" t="s">
        <v>15</v>
      </c>
      <c r="F710">
        <v>152.30000000000001</v>
      </c>
      <c r="G710">
        <v>152.69999999999999</v>
      </c>
      <c r="H710">
        <v>143</v>
      </c>
      <c r="I710">
        <v>9.3000000000000114</v>
      </c>
    </row>
    <row r="711" spans="1:9" x14ac:dyDescent="0.35">
      <c r="A711" t="s">
        <v>30</v>
      </c>
      <c r="B711">
        <v>2020</v>
      </c>
      <c r="C711" t="s">
        <v>40</v>
      </c>
      <c r="D711" s="29">
        <v>44013</v>
      </c>
      <c r="E711" t="s">
        <v>3</v>
      </c>
      <c r="F711">
        <v>148.19999999999999</v>
      </c>
      <c r="G711">
        <v>152.69999999999999</v>
      </c>
      <c r="H711">
        <v>139.19999999999999</v>
      </c>
      <c r="I711">
        <v>9</v>
      </c>
    </row>
    <row r="712" spans="1:9" x14ac:dyDescent="0.35">
      <c r="A712" t="s">
        <v>30</v>
      </c>
      <c r="B712">
        <v>2020</v>
      </c>
      <c r="C712" t="s">
        <v>40</v>
      </c>
      <c r="D712" s="29">
        <v>44013</v>
      </c>
      <c r="E712" t="s">
        <v>4</v>
      </c>
      <c r="F712">
        <v>190.3</v>
      </c>
      <c r="G712">
        <v>152.69999999999999</v>
      </c>
      <c r="H712">
        <v>161.9</v>
      </c>
      <c r="I712">
        <v>28.400000000000006</v>
      </c>
    </row>
    <row r="713" spans="1:9" x14ac:dyDescent="0.35">
      <c r="A713" t="s">
        <v>30</v>
      </c>
      <c r="B713">
        <v>2020</v>
      </c>
      <c r="C713" t="s">
        <v>40</v>
      </c>
      <c r="D713" s="29">
        <v>44013</v>
      </c>
      <c r="E713" t="s">
        <v>5</v>
      </c>
      <c r="F713">
        <v>149.4</v>
      </c>
      <c r="G713">
        <v>152.69999999999999</v>
      </c>
      <c r="H713">
        <v>137.1</v>
      </c>
      <c r="I713">
        <v>12.300000000000011</v>
      </c>
    </row>
    <row r="714" spans="1:9" x14ac:dyDescent="0.35">
      <c r="A714" t="s">
        <v>30</v>
      </c>
      <c r="B714">
        <v>2020</v>
      </c>
      <c r="C714" t="s">
        <v>40</v>
      </c>
      <c r="D714" s="29">
        <v>44013</v>
      </c>
      <c r="E714" t="s">
        <v>6</v>
      </c>
      <c r="F714">
        <v>153.30000000000001</v>
      </c>
      <c r="G714">
        <v>152.69999999999999</v>
      </c>
      <c r="H714">
        <v>144.6</v>
      </c>
      <c r="I714">
        <v>8.7000000000000171</v>
      </c>
    </row>
    <row r="715" spans="1:9" x14ac:dyDescent="0.35">
      <c r="A715" t="s">
        <v>30</v>
      </c>
      <c r="B715">
        <v>2020</v>
      </c>
      <c r="C715" t="s">
        <v>40</v>
      </c>
      <c r="D715" s="29">
        <v>44013</v>
      </c>
      <c r="E715" t="s">
        <v>7</v>
      </c>
      <c r="F715">
        <v>138.19999999999999</v>
      </c>
      <c r="G715">
        <v>152.69999999999999</v>
      </c>
      <c r="H715">
        <v>124.7</v>
      </c>
      <c r="I715">
        <v>13.499999999999986</v>
      </c>
    </row>
    <row r="716" spans="1:9" x14ac:dyDescent="0.35">
      <c r="A716" t="s">
        <v>30</v>
      </c>
      <c r="B716">
        <v>2020</v>
      </c>
      <c r="C716" t="s">
        <v>40</v>
      </c>
      <c r="D716" s="29">
        <v>44013</v>
      </c>
      <c r="E716" t="s">
        <v>8</v>
      </c>
      <c r="F716">
        <v>143.19999999999999</v>
      </c>
      <c r="G716">
        <v>152.69999999999999</v>
      </c>
      <c r="H716">
        <v>145.5</v>
      </c>
      <c r="I716">
        <v>-2.3000000000000114</v>
      </c>
    </row>
    <row r="717" spans="1:9" x14ac:dyDescent="0.35">
      <c r="A717" t="s">
        <v>30</v>
      </c>
      <c r="B717">
        <v>2020</v>
      </c>
      <c r="C717" t="s">
        <v>40</v>
      </c>
      <c r="D717" s="29">
        <v>44013</v>
      </c>
      <c r="E717" t="s">
        <v>9</v>
      </c>
      <c r="F717">
        <v>148.9</v>
      </c>
      <c r="G717">
        <v>152.69999999999999</v>
      </c>
      <c r="H717">
        <v>156.19999999999999</v>
      </c>
      <c r="I717">
        <v>-7.2999999999999829</v>
      </c>
    </row>
    <row r="718" spans="1:9" x14ac:dyDescent="0.35">
      <c r="A718" t="s">
        <v>30</v>
      </c>
      <c r="B718">
        <v>2020</v>
      </c>
      <c r="C718" t="s">
        <v>40</v>
      </c>
      <c r="D718" s="29">
        <v>44013</v>
      </c>
      <c r="E718" t="s">
        <v>10</v>
      </c>
      <c r="F718">
        <v>150.30000000000001</v>
      </c>
      <c r="G718">
        <v>152.69999999999999</v>
      </c>
      <c r="H718">
        <v>131.5</v>
      </c>
      <c r="I718">
        <v>18.800000000000011</v>
      </c>
    </row>
    <row r="719" spans="1:9" x14ac:dyDescent="0.35">
      <c r="A719" t="s">
        <v>30</v>
      </c>
      <c r="B719">
        <v>2020</v>
      </c>
      <c r="C719" t="s">
        <v>40</v>
      </c>
      <c r="D719" s="29">
        <v>44013</v>
      </c>
      <c r="E719" t="s">
        <v>11</v>
      </c>
      <c r="F719">
        <v>113.2</v>
      </c>
      <c r="G719">
        <v>152.69999999999999</v>
      </c>
      <c r="H719">
        <v>111.7</v>
      </c>
      <c r="I719">
        <v>1.5</v>
      </c>
    </row>
    <row r="720" spans="1:9" x14ac:dyDescent="0.35">
      <c r="A720" t="s">
        <v>30</v>
      </c>
      <c r="B720">
        <v>2020</v>
      </c>
      <c r="C720" t="s">
        <v>40</v>
      </c>
      <c r="D720" s="29">
        <v>44013</v>
      </c>
      <c r="E720" t="s">
        <v>12</v>
      </c>
      <c r="F720">
        <v>159.80000000000001</v>
      </c>
      <c r="G720">
        <v>152.69999999999999</v>
      </c>
      <c r="H720">
        <v>142.69999999999999</v>
      </c>
      <c r="I720">
        <v>17.100000000000023</v>
      </c>
    </row>
    <row r="721" spans="1:9" x14ac:dyDescent="0.35">
      <c r="A721" t="s">
        <v>30</v>
      </c>
      <c r="B721">
        <v>2020</v>
      </c>
      <c r="C721" t="s">
        <v>40</v>
      </c>
      <c r="D721" s="29">
        <v>44013</v>
      </c>
      <c r="E721" t="s">
        <v>14</v>
      </c>
      <c r="F721">
        <v>161.80000000000001</v>
      </c>
      <c r="G721">
        <v>152.69999999999999</v>
      </c>
      <c r="H721">
        <v>156.9</v>
      </c>
      <c r="I721">
        <v>4.9000000000000057</v>
      </c>
    </row>
    <row r="722" spans="1:9" x14ac:dyDescent="0.35">
      <c r="A722" t="s">
        <v>30</v>
      </c>
      <c r="B722">
        <v>2020</v>
      </c>
      <c r="C722" t="s">
        <v>40</v>
      </c>
      <c r="D722" s="29">
        <v>44013</v>
      </c>
      <c r="E722" t="s">
        <v>15</v>
      </c>
      <c r="F722">
        <v>152.30000000000001</v>
      </c>
      <c r="G722">
        <v>152.69999999999999</v>
      </c>
      <c r="H722">
        <v>144</v>
      </c>
      <c r="I722">
        <v>8.3000000000000114</v>
      </c>
    </row>
    <row r="723" spans="1:9" x14ac:dyDescent="0.35">
      <c r="A723" t="s">
        <v>30</v>
      </c>
      <c r="B723">
        <v>2020</v>
      </c>
      <c r="C723" t="s">
        <v>41</v>
      </c>
      <c r="D723" s="29">
        <v>44044</v>
      </c>
      <c r="E723" t="s">
        <v>3</v>
      </c>
      <c r="F723">
        <v>147.6</v>
      </c>
      <c r="G723">
        <v>154.69999999999999</v>
      </c>
      <c r="H723">
        <v>140.1</v>
      </c>
      <c r="I723">
        <v>7.5</v>
      </c>
    </row>
    <row r="724" spans="1:9" x14ac:dyDescent="0.35">
      <c r="A724" t="s">
        <v>30</v>
      </c>
      <c r="B724">
        <v>2020</v>
      </c>
      <c r="C724" t="s">
        <v>41</v>
      </c>
      <c r="D724" s="29">
        <v>44044</v>
      </c>
      <c r="E724" t="s">
        <v>4</v>
      </c>
      <c r="F724">
        <v>187.2</v>
      </c>
      <c r="G724">
        <v>154.69999999999999</v>
      </c>
      <c r="H724">
        <v>161.9</v>
      </c>
      <c r="I724">
        <v>25.299999999999983</v>
      </c>
    </row>
    <row r="725" spans="1:9" x14ac:dyDescent="0.35">
      <c r="A725" t="s">
        <v>30</v>
      </c>
      <c r="B725">
        <v>2020</v>
      </c>
      <c r="C725" t="s">
        <v>41</v>
      </c>
      <c r="D725" s="29">
        <v>44044</v>
      </c>
      <c r="E725" t="s">
        <v>5</v>
      </c>
      <c r="F725">
        <v>148.4</v>
      </c>
      <c r="G725">
        <v>154.69999999999999</v>
      </c>
      <c r="H725">
        <v>138.30000000000001</v>
      </c>
      <c r="I725">
        <v>10.099999999999994</v>
      </c>
    </row>
    <row r="726" spans="1:9" x14ac:dyDescent="0.35">
      <c r="A726" t="s">
        <v>30</v>
      </c>
      <c r="B726">
        <v>2020</v>
      </c>
      <c r="C726" t="s">
        <v>41</v>
      </c>
      <c r="D726" s="29">
        <v>44044</v>
      </c>
      <c r="E726" t="s">
        <v>6</v>
      </c>
      <c r="F726">
        <v>153.30000000000001</v>
      </c>
      <c r="G726">
        <v>154.69999999999999</v>
      </c>
      <c r="H726">
        <v>145.69999999999999</v>
      </c>
      <c r="I726">
        <v>7.6000000000000227</v>
      </c>
    </row>
    <row r="727" spans="1:9" x14ac:dyDescent="0.35">
      <c r="A727" t="s">
        <v>30</v>
      </c>
      <c r="B727">
        <v>2020</v>
      </c>
      <c r="C727" t="s">
        <v>41</v>
      </c>
      <c r="D727" s="29">
        <v>44044</v>
      </c>
      <c r="E727" t="s">
        <v>7</v>
      </c>
      <c r="F727">
        <v>139.80000000000001</v>
      </c>
      <c r="G727">
        <v>154.69999999999999</v>
      </c>
      <c r="H727">
        <v>125.1</v>
      </c>
      <c r="I727">
        <v>14.700000000000017</v>
      </c>
    </row>
    <row r="728" spans="1:9" x14ac:dyDescent="0.35">
      <c r="A728" t="s">
        <v>30</v>
      </c>
      <c r="B728">
        <v>2020</v>
      </c>
      <c r="C728" t="s">
        <v>41</v>
      </c>
      <c r="D728" s="29">
        <v>44044</v>
      </c>
      <c r="E728" t="s">
        <v>8</v>
      </c>
      <c r="F728">
        <v>146.9</v>
      </c>
      <c r="G728">
        <v>154.69999999999999</v>
      </c>
      <c r="H728">
        <v>143.80000000000001</v>
      </c>
      <c r="I728">
        <v>3.0999999999999943</v>
      </c>
    </row>
    <row r="729" spans="1:9" x14ac:dyDescent="0.35">
      <c r="A729" t="s">
        <v>30</v>
      </c>
      <c r="B729">
        <v>2020</v>
      </c>
      <c r="C729" t="s">
        <v>41</v>
      </c>
      <c r="D729" s="29">
        <v>44044</v>
      </c>
      <c r="E729" t="s">
        <v>9</v>
      </c>
      <c r="F729">
        <v>171</v>
      </c>
      <c r="G729">
        <v>154.69999999999999</v>
      </c>
      <c r="H729">
        <v>163.4</v>
      </c>
      <c r="I729">
        <v>7.5999999999999943</v>
      </c>
    </row>
    <row r="730" spans="1:9" x14ac:dyDescent="0.35">
      <c r="A730" t="s">
        <v>30</v>
      </c>
      <c r="B730">
        <v>2020</v>
      </c>
      <c r="C730" t="s">
        <v>41</v>
      </c>
      <c r="D730" s="29">
        <v>44044</v>
      </c>
      <c r="E730" t="s">
        <v>10</v>
      </c>
      <c r="F730">
        <v>149.9</v>
      </c>
      <c r="G730">
        <v>154.69999999999999</v>
      </c>
      <c r="H730">
        <v>132.19999999999999</v>
      </c>
      <c r="I730">
        <v>17.700000000000017</v>
      </c>
    </row>
    <row r="731" spans="1:9" x14ac:dyDescent="0.35">
      <c r="A731" t="s">
        <v>30</v>
      </c>
      <c r="B731">
        <v>2020</v>
      </c>
      <c r="C731" t="s">
        <v>41</v>
      </c>
      <c r="D731" s="29">
        <v>44044</v>
      </c>
      <c r="E731" t="s">
        <v>11</v>
      </c>
      <c r="F731">
        <v>114.2</v>
      </c>
      <c r="G731">
        <v>154.69999999999999</v>
      </c>
      <c r="H731">
        <v>112.8</v>
      </c>
      <c r="I731">
        <v>1.4000000000000057</v>
      </c>
    </row>
    <row r="732" spans="1:9" x14ac:dyDescent="0.35">
      <c r="A732" t="s">
        <v>30</v>
      </c>
      <c r="B732">
        <v>2020</v>
      </c>
      <c r="C732" t="s">
        <v>41</v>
      </c>
      <c r="D732" s="29">
        <v>44044</v>
      </c>
      <c r="E732" t="s">
        <v>12</v>
      </c>
      <c r="F732">
        <v>160</v>
      </c>
      <c r="G732">
        <v>154.69999999999999</v>
      </c>
      <c r="H732">
        <v>144.19999999999999</v>
      </c>
      <c r="I732">
        <v>15.800000000000011</v>
      </c>
    </row>
    <row r="733" spans="1:9" x14ac:dyDescent="0.35">
      <c r="A733" t="s">
        <v>30</v>
      </c>
      <c r="B733">
        <v>2020</v>
      </c>
      <c r="C733" t="s">
        <v>41</v>
      </c>
      <c r="D733" s="29">
        <v>44044</v>
      </c>
      <c r="E733" t="s">
        <v>14</v>
      </c>
      <c r="F733">
        <v>161.5</v>
      </c>
      <c r="G733">
        <v>154.69999999999999</v>
      </c>
      <c r="H733">
        <v>157.19999999999999</v>
      </c>
      <c r="I733">
        <v>4.3000000000000114</v>
      </c>
    </row>
    <row r="734" spans="1:9" x14ac:dyDescent="0.35">
      <c r="A734" t="s">
        <v>30</v>
      </c>
      <c r="B734">
        <v>2020</v>
      </c>
      <c r="C734" t="s">
        <v>41</v>
      </c>
      <c r="D734" s="29">
        <v>44044</v>
      </c>
      <c r="E734" t="s">
        <v>15</v>
      </c>
      <c r="F734">
        <v>155.30000000000001</v>
      </c>
      <c r="G734">
        <v>154.69999999999999</v>
      </c>
      <c r="H734">
        <v>145.5</v>
      </c>
      <c r="I734">
        <v>9.8000000000000114</v>
      </c>
    </row>
    <row r="735" spans="1:9" x14ac:dyDescent="0.35">
      <c r="A735" t="s">
        <v>30</v>
      </c>
      <c r="B735">
        <v>2020</v>
      </c>
      <c r="C735" t="s">
        <v>42</v>
      </c>
      <c r="D735" s="29">
        <v>44075</v>
      </c>
      <c r="E735" t="s">
        <v>3</v>
      </c>
      <c r="F735">
        <v>146.9</v>
      </c>
      <c r="G735">
        <v>155.4</v>
      </c>
      <c r="H735">
        <v>141</v>
      </c>
      <c r="I735">
        <v>5.9000000000000057</v>
      </c>
    </row>
    <row r="736" spans="1:9" x14ac:dyDescent="0.35">
      <c r="A736" t="s">
        <v>30</v>
      </c>
      <c r="B736">
        <v>2020</v>
      </c>
      <c r="C736" t="s">
        <v>42</v>
      </c>
      <c r="D736" s="29">
        <v>44075</v>
      </c>
      <c r="E736" t="s">
        <v>4</v>
      </c>
      <c r="F736">
        <v>183.9</v>
      </c>
      <c r="G736">
        <v>155.4</v>
      </c>
      <c r="H736">
        <v>161.6</v>
      </c>
      <c r="I736">
        <v>22.300000000000011</v>
      </c>
    </row>
    <row r="737" spans="1:9" x14ac:dyDescent="0.35">
      <c r="A737" t="s">
        <v>30</v>
      </c>
      <c r="B737">
        <v>2020</v>
      </c>
      <c r="C737" t="s">
        <v>42</v>
      </c>
      <c r="D737" s="29">
        <v>44075</v>
      </c>
      <c r="E737" t="s">
        <v>5</v>
      </c>
      <c r="F737">
        <v>149.5</v>
      </c>
      <c r="G737">
        <v>155.4</v>
      </c>
      <c r="H737">
        <v>141.19999999999999</v>
      </c>
      <c r="I737">
        <v>8.3000000000000114</v>
      </c>
    </row>
    <row r="738" spans="1:9" x14ac:dyDescent="0.35">
      <c r="A738" t="s">
        <v>30</v>
      </c>
      <c r="B738">
        <v>2020</v>
      </c>
      <c r="C738" t="s">
        <v>42</v>
      </c>
      <c r="D738" s="29">
        <v>44075</v>
      </c>
      <c r="E738" t="s">
        <v>6</v>
      </c>
      <c r="F738">
        <v>153.4</v>
      </c>
      <c r="G738">
        <v>155.4</v>
      </c>
      <c r="H738">
        <v>146.5</v>
      </c>
      <c r="I738">
        <v>6.9000000000000057</v>
      </c>
    </row>
    <row r="739" spans="1:9" x14ac:dyDescent="0.35">
      <c r="A739" t="s">
        <v>30</v>
      </c>
      <c r="B739">
        <v>2020</v>
      </c>
      <c r="C739" t="s">
        <v>42</v>
      </c>
      <c r="D739" s="29">
        <v>44075</v>
      </c>
      <c r="E739" t="s">
        <v>7</v>
      </c>
      <c r="F739">
        <v>140.4</v>
      </c>
      <c r="G739">
        <v>155.4</v>
      </c>
      <c r="H739">
        <v>125.6</v>
      </c>
      <c r="I739">
        <v>14.800000000000011</v>
      </c>
    </row>
    <row r="740" spans="1:9" x14ac:dyDescent="0.35">
      <c r="A740" t="s">
        <v>30</v>
      </c>
      <c r="B740">
        <v>2020</v>
      </c>
      <c r="C740" t="s">
        <v>42</v>
      </c>
      <c r="D740" s="29">
        <v>44075</v>
      </c>
      <c r="E740" t="s">
        <v>8</v>
      </c>
      <c r="F740">
        <v>147</v>
      </c>
      <c r="G740">
        <v>155.4</v>
      </c>
      <c r="H740">
        <v>145.69999999999999</v>
      </c>
      <c r="I740">
        <v>1.3000000000000114</v>
      </c>
    </row>
    <row r="741" spans="1:9" x14ac:dyDescent="0.35">
      <c r="A741" t="s">
        <v>30</v>
      </c>
      <c r="B741">
        <v>2020</v>
      </c>
      <c r="C741" t="s">
        <v>42</v>
      </c>
      <c r="D741" s="29">
        <v>44075</v>
      </c>
      <c r="E741" t="s">
        <v>10</v>
      </c>
      <c r="F741">
        <v>149.30000000000001</v>
      </c>
      <c r="G741">
        <v>155.4</v>
      </c>
      <c r="H741">
        <v>133.1</v>
      </c>
      <c r="I741">
        <v>16.200000000000017</v>
      </c>
    </row>
    <row r="742" spans="1:9" x14ac:dyDescent="0.35">
      <c r="A742" t="s">
        <v>30</v>
      </c>
      <c r="B742">
        <v>2020</v>
      </c>
      <c r="C742" t="s">
        <v>42</v>
      </c>
      <c r="D742" s="29">
        <v>44075</v>
      </c>
      <c r="E742" t="s">
        <v>11</v>
      </c>
      <c r="F742">
        <v>115.1</v>
      </c>
      <c r="G742">
        <v>155.4</v>
      </c>
      <c r="H742">
        <v>113.6</v>
      </c>
      <c r="I742">
        <v>1.5</v>
      </c>
    </row>
    <row r="743" spans="1:9" x14ac:dyDescent="0.35">
      <c r="A743" t="s">
        <v>30</v>
      </c>
      <c r="B743">
        <v>2020</v>
      </c>
      <c r="C743" t="s">
        <v>42</v>
      </c>
      <c r="D743" s="29">
        <v>44075</v>
      </c>
      <c r="E743" t="s">
        <v>12</v>
      </c>
      <c r="F743">
        <v>160</v>
      </c>
      <c r="G743">
        <v>155.4</v>
      </c>
      <c r="H743">
        <v>145.5</v>
      </c>
      <c r="I743">
        <v>14.5</v>
      </c>
    </row>
    <row r="744" spans="1:9" x14ac:dyDescent="0.35">
      <c r="A744" t="s">
        <v>30</v>
      </c>
      <c r="B744">
        <v>2020</v>
      </c>
      <c r="C744" t="s">
        <v>42</v>
      </c>
      <c r="D744" s="29">
        <v>44075</v>
      </c>
      <c r="E744" t="s">
        <v>14</v>
      </c>
      <c r="F744">
        <v>161.6</v>
      </c>
      <c r="G744">
        <v>155.4</v>
      </c>
      <c r="H744">
        <v>157.4</v>
      </c>
      <c r="I744">
        <v>4.1999999999999886</v>
      </c>
    </row>
    <row r="745" spans="1:9" x14ac:dyDescent="0.35">
      <c r="A745" t="s">
        <v>30</v>
      </c>
      <c r="B745">
        <v>2020</v>
      </c>
      <c r="C745" t="s">
        <v>42</v>
      </c>
      <c r="D745" s="29">
        <v>44075</v>
      </c>
      <c r="E745" t="s">
        <v>15</v>
      </c>
      <c r="F745">
        <v>156.1</v>
      </c>
      <c r="G745">
        <v>155.4</v>
      </c>
      <c r="H745">
        <v>148.30000000000001</v>
      </c>
      <c r="I745">
        <v>7.7999999999999829</v>
      </c>
    </row>
    <row r="746" spans="1:9" x14ac:dyDescent="0.35">
      <c r="A746" t="s">
        <v>30</v>
      </c>
      <c r="B746">
        <v>2020</v>
      </c>
      <c r="C746" t="s">
        <v>43</v>
      </c>
      <c r="D746" s="29">
        <v>44105</v>
      </c>
      <c r="E746" t="s">
        <v>3</v>
      </c>
      <c r="F746">
        <v>146</v>
      </c>
      <c r="G746">
        <v>157.5</v>
      </c>
      <c r="H746">
        <v>141.80000000000001</v>
      </c>
      <c r="I746">
        <v>4.1999999999999886</v>
      </c>
    </row>
    <row r="747" spans="1:9" x14ac:dyDescent="0.35">
      <c r="A747" t="s">
        <v>30</v>
      </c>
      <c r="B747">
        <v>2020</v>
      </c>
      <c r="C747" t="s">
        <v>43</v>
      </c>
      <c r="D747" s="29">
        <v>44105</v>
      </c>
      <c r="E747" t="s">
        <v>4</v>
      </c>
      <c r="F747">
        <v>186.3</v>
      </c>
      <c r="G747">
        <v>157.5</v>
      </c>
      <c r="H747">
        <v>163.69999999999999</v>
      </c>
      <c r="I747">
        <v>22.600000000000023</v>
      </c>
    </row>
    <row r="748" spans="1:9" x14ac:dyDescent="0.35">
      <c r="A748" t="s">
        <v>30</v>
      </c>
      <c r="B748">
        <v>2020</v>
      </c>
      <c r="C748" t="s">
        <v>43</v>
      </c>
      <c r="D748" s="29">
        <v>44105</v>
      </c>
      <c r="E748" t="s">
        <v>5</v>
      </c>
      <c r="F748">
        <v>159.19999999999999</v>
      </c>
      <c r="G748">
        <v>157.5</v>
      </c>
      <c r="H748">
        <v>143.80000000000001</v>
      </c>
      <c r="I748">
        <v>15.399999999999977</v>
      </c>
    </row>
    <row r="749" spans="1:9" x14ac:dyDescent="0.35">
      <c r="A749" t="s">
        <v>30</v>
      </c>
      <c r="B749">
        <v>2020</v>
      </c>
      <c r="C749" t="s">
        <v>43</v>
      </c>
      <c r="D749" s="29">
        <v>44105</v>
      </c>
      <c r="E749" t="s">
        <v>6</v>
      </c>
      <c r="F749">
        <v>153.6</v>
      </c>
      <c r="G749">
        <v>157.5</v>
      </c>
      <c r="H749">
        <v>147.1</v>
      </c>
      <c r="I749">
        <v>6.5</v>
      </c>
    </row>
    <row r="750" spans="1:9" x14ac:dyDescent="0.35">
      <c r="A750" t="s">
        <v>30</v>
      </c>
      <c r="B750">
        <v>2020</v>
      </c>
      <c r="C750" t="s">
        <v>43</v>
      </c>
      <c r="D750" s="29">
        <v>44105</v>
      </c>
      <c r="E750" t="s">
        <v>7</v>
      </c>
      <c r="F750">
        <v>142.6</v>
      </c>
      <c r="G750">
        <v>157.5</v>
      </c>
      <c r="H750">
        <v>126</v>
      </c>
      <c r="I750">
        <v>16.599999999999994</v>
      </c>
    </row>
    <row r="751" spans="1:9" x14ac:dyDescent="0.35">
      <c r="A751" t="s">
        <v>30</v>
      </c>
      <c r="B751">
        <v>2020</v>
      </c>
      <c r="C751" t="s">
        <v>43</v>
      </c>
      <c r="D751" s="29">
        <v>44105</v>
      </c>
      <c r="E751" t="s">
        <v>8</v>
      </c>
      <c r="F751">
        <v>147.19999999999999</v>
      </c>
      <c r="G751">
        <v>157.5</v>
      </c>
      <c r="H751">
        <v>146.19999999999999</v>
      </c>
      <c r="I751">
        <v>1</v>
      </c>
    </row>
    <row r="752" spans="1:9" x14ac:dyDescent="0.35">
      <c r="A752" t="s">
        <v>30</v>
      </c>
      <c r="B752">
        <v>2020</v>
      </c>
      <c r="C752" t="s">
        <v>43</v>
      </c>
      <c r="D752" s="29">
        <v>44105</v>
      </c>
      <c r="E752" t="s">
        <v>9</v>
      </c>
      <c r="F752">
        <v>200.6</v>
      </c>
      <c r="G752">
        <v>157.5</v>
      </c>
      <c r="H752">
        <v>191.4</v>
      </c>
      <c r="I752">
        <v>9.1999999999999886</v>
      </c>
    </row>
    <row r="753" spans="1:9" x14ac:dyDescent="0.35">
      <c r="A753" t="s">
        <v>30</v>
      </c>
      <c r="B753">
        <v>2020</v>
      </c>
      <c r="C753" t="s">
        <v>43</v>
      </c>
      <c r="D753" s="29">
        <v>44105</v>
      </c>
      <c r="E753" t="s">
        <v>10</v>
      </c>
      <c r="F753">
        <v>150.30000000000001</v>
      </c>
      <c r="G753">
        <v>157.5</v>
      </c>
      <c r="H753">
        <v>136.19999999999999</v>
      </c>
      <c r="I753">
        <v>14.100000000000023</v>
      </c>
    </row>
    <row r="754" spans="1:9" x14ac:dyDescent="0.35">
      <c r="A754" t="s">
        <v>30</v>
      </c>
      <c r="B754">
        <v>2020</v>
      </c>
      <c r="C754" t="s">
        <v>43</v>
      </c>
      <c r="D754" s="29">
        <v>44105</v>
      </c>
      <c r="E754" t="s">
        <v>11</v>
      </c>
      <c r="F754">
        <v>115.3</v>
      </c>
      <c r="G754">
        <v>157.5</v>
      </c>
      <c r="H754">
        <v>113.8</v>
      </c>
      <c r="I754">
        <v>1.5</v>
      </c>
    </row>
    <row r="755" spans="1:9" x14ac:dyDescent="0.35">
      <c r="A755" t="s">
        <v>30</v>
      </c>
      <c r="B755">
        <v>2020</v>
      </c>
      <c r="C755" t="s">
        <v>43</v>
      </c>
      <c r="D755" s="29">
        <v>44105</v>
      </c>
      <c r="E755" t="s">
        <v>12</v>
      </c>
      <c r="F755">
        <v>160.9</v>
      </c>
      <c r="G755">
        <v>157.5</v>
      </c>
      <c r="H755">
        <v>147.30000000000001</v>
      </c>
      <c r="I755">
        <v>13.599999999999994</v>
      </c>
    </row>
    <row r="756" spans="1:9" x14ac:dyDescent="0.35">
      <c r="A756" t="s">
        <v>30</v>
      </c>
      <c r="B756">
        <v>2020</v>
      </c>
      <c r="C756" t="s">
        <v>43</v>
      </c>
      <c r="D756" s="29">
        <v>44105</v>
      </c>
      <c r="E756" t="s">
        <v>14</v>
      </c>
      <c r="F756">
        <v>161.9</v>
      </c>
      <c r="G756">
        <v>157.5</v>
      </c>
      <c r="H756">
        <v>157.69999999999999</v>
      </c>
      <c r="I756">
        <v>4.2000000000000171</v>
      </c>
    </row>
    <row r="757" spans="1:9" x14ac:dyDescent="0.35">
      <c r="A757" t="s">
        <v>30</v>
      </c>
      <c r="B757">
        <v>2020</v>
      </c>
      <c r="C757" t="s">
        <v>43</v>
      </c>
      <c r="D757" s="29">
        <v>44105</v>
      </c>
      <c r="E757" t="s">
        <v>15</v>
      </c>
      <c r="F757">
        <v>159.6</v>
      </c>
      <c r="G757">
        <v>157.5</v>
      </c>
      <c r="H757">
        <v>150.9</v>
      </c>
      <c r="I757">
        <v>8.6999999999999886</v>
      </c>
    </row>
    <row r="758" spans="1:9" x14ac:dyDescent="0.35">
      <c r="A758" t="s">
        <v>30</v>
      </c>
      <c r="B758">
        <v>2020</v>
      </c>
      <c r="C758" t="s">
        <v>45</v>
      </c>
      <c r="D758" s="29">
        <v>44136</v>
      </c>
      <c r="E758" t="s">
        <v>3</v>
      </c>
      <c r="F758">
        <v>145.4</v>
      </c>
      <c r="G758">
        <v>159.80000000000001</v>
      </c>
      <c r="H758">
        <v>142.80000000000001</v>
      </c>
      <c r="I758">
        <v>2.5999999999999943</v>
      </c>
    </row>
    <row r="759" spans="1:9" x14ac:dyDescent="0.35">
      <c r="A759" t="s">
        <v>30</v>
      </c>
      <c r="B759">
        <v>2020</v>
      </c>
      <c r="C759" t="s">
        <v>45</v>
      </c>
      <c r="D759" s="29">
        <v>44136</v>
      </c>
      <c r="E759" t="s">
        <v>4</v>
      </c>
      <c r="F759">
        <v>188.6</v>
      </c>
      <c r="G759">
        <v>159.80000000000001</v>
      </c>
      <c r="H759">
        <v>165.3</v>
      </c>
      <c r="I759">
        <v>23.299999999999983</v>
      </c>
    </row>
    <row r="760" spans="1:9" x14ac:dyDescent="0.35">
      <c r="A760" t="s">
        <v>30</v>
      </c>
      <c r="B760">
        <v>2020</v>
      </c>
      <c r="C760" t="s">
        <v>45</v>
      </c>
      <c r="D760" s="29">
        <v>44136</v>
      </c>
      <c r="E760" t="s">
        <v>5</v>
      </c>
      <c r="F760">
        <v>171.6</v>
      </c>
      <c r="G760">
        <v>159.80000000000001</v>
      </c>
      <c r="H760">
        <v>149.5</v>
      </c>
      <c r="I760">
        <v>22.099999999999994</v>
      </c>
    </row>
    <row r="761" spans="1:9" x14ac:dyDescent="0.35">
      <c r="A761" t="s">
        <v>30</v>
      </c>
      <c r="B761">
        <v>2020</v>
      </c>
      <c r="C761" t="s">
        <v>45</v>
      </c>
      <c r="D761" s="29">
        <v>44136</v>
      </c>
      <c r="E761" t="s">
        <v>6</v>
      </c>
      <c r="F761">
        <v>153.80000000000001</v>
      </c>
      <c r="G761">
        <v>159.80000000000001</v>
      </c>
      <c r="H761">
        <v>148.69999999999999</v>
      </c>
      <c r="I761">
        <v>5.1000000000000227</v>
      </c>
    </row>
    <row r="762" spans="1:9" x14ac:dyDescent="0.35">
      <c r="A762" t="s">
        <v>30</v>
      </c>
      <c r="B762">
        <v>2020</v>
      </c>
      <c r="C762" t="s">
        <v>45</v>
      </c>
      <c r="D762" s="29">
        <v>44136</v>
      </c>
      <c r="E762" t="s">
        <v>7</v>
      </c>
      <c r="F762">
        <v>145.4</v>
      </c>
      <c r="G762">
        <v>159.80000000000001</v>
      </c>
      <c r="H762">
        <v>127.5</v>
      </c>
      <c r="I762">
        <v>17.900000000000006</v>
      </c>
    </row>
    <row r="763" spans="1:9" x14ac:dyDescent="0.35">
      <c r="A763" t="s">
        <v>30</v>
      </c>
      <c r="B763">
        <v>2020</v>
      </c>
      <c r="C763" t="s">
        <v>45</v>
      </c>
      <c r="D763" s="29">
        <v>44136</v>
      </c>
      <c r="E763" t="s">
        <v>8</v>
      </c>
      <c r="F763">
        <v>146.5</v>
      </c>
      <c r="G763">
        <v>159.80000000000001</v>
      </c>
      <c r="H763">
        <v>144.30000000000001</v>
      </c>
      <c r="I763">
        <v>2.1999999999999886</v>
      </c>
    </row>
    <row r="764" spans="1:9" x14ac:dyDescent="0.35">
      <c r="A764" t="s">
        <v>30</v>
      </c>
      <c r="B764">
        <v>2020</v>
      </c>
      <c r="C764" t="s">
        <v>45</v>
      </c>
      <c r="D764" s="29">
        <v>44136</v>
      </c>
      <c r="E764" t="s">
        <v>9</v>
      </c>
      <c r="F764">
        <v>222.2</v>
      </c>
      <c r="G764">
        <v>159.80000000000001</v>
      </c>
      <c r="H764">
        <v>209.5</v>
      </c>
      <c r="I764">
        <v>12.699999999999989</v>
      </c>
    </row>
    <row r="765" spans="1:9" x14ac:dyDescent="0.35">
      <c r="A765" t="s">
        <v>30</v>
      </c>
      <c r="B765">
        <v>2020</v>
      </c>
      <c r="C765" t="s">
        <v>45</v>
      </c>
      <c r="D765" s="29">
        <v>44136</v>
      </c>
      <c r="E765" t="s">
        <v>10</v>
      </c>
      <c r="F765">
        <v>155.9</v>
      </c>
      <c r="G765">
        <v>159.80000000000001</v>
      </c>
      <c r="H765">
        <v>138.80000000000001</v>
      </c>
      <c r="I765">
        <v>17.099999999999994</v>
      </c>
    </row>
    <row r="766" spans="1:9" x14ac:dyDescent="0.35">
      <c r="A766" t="s">
        <v>30</v>
      </c>
      <c r="B766">
        <v>2020</v>
      </c>
      <c r="C766" t="s">
        <v>45</v>
      </c>
      <c r="D766" s="29">
        <v>44136</v>
      </c>
      <c r="E766" t="s">
        <v>11</v>
      </c>
      <c r="F766">
        <v>114.9</v>
      </c>
      <c r="G766">
        <v>159.80000000000001</v>
      </c>
      <c r="H766">
        <v>113.6</v>
      </c>
      <c r="I766">
        <v>1.3000000000000114</v>
      </c>
    </row>
    <row r="767" spans="1:9" x14ac:dyDescent="0.35">
      <c r="A767" t="s">
        <v>30</v>
      </c>
      <c r="B767">
        <v>2020</v>
      </c>
      <c r="C767" t="s">
        <v>45</v>
      </c>
      <c r="D767" s="29">
        <v>44136</v>
      </c>
      <c r="E767" t="s">
        <v>12</v>
      </c>
      <c r="F767">
        <v>162</v>
      </c>
      <c r="G767">
        <v>159.80000000000001</v>
      </c>
      <c r="H767">
        <v>149.1</v>
      </c>
      <c r="I767">
        <v>12.900000000000006</v>
      </c>
    </row>
    <row r="768" spans="1:9" x14ac:dyDescent="0.35">
      <c r="A768" t="s">
        <v>30</v>
      </c>
      <c r="B768">
        <v>2020</v>
      </c>
      <c r="C768" t="s">
        <v>45</v>
      </c>
      <c r="D768" s="29">
        <v>44136</v>
      </c>
      <c r="E768" t="s">
        <v>14</v>
      </c>
      <c r="F768">
        <v>162.69999999999999</v>
      </c>
      <c r="G768">
        <v>159.80000000000001</v>
      </c>
      <c r="H768">
        <v>158.30000000000001</v>
      </c>
      <c r="I768">
        <v>4.3999999999999773</v>
      </c>
    </row>
    <row r="769" spans="1:9" x14ac:dyDescent="0.35">
      <c r="A769" t="s">
        <v>30</v>
      </c>
      <c r="B769">
        <v>2020</v>
      </c>
      <c r="C769" t="s">
        <v>45</v>
      </c>
      <c r="D769" s="29">
        <v>44136</v>
      </c>
      <c r="E769" t="s">
        <v>15</v>
      </c>
      <c r="F769">
        <v>163.4</v>
      </c>
      <c r="G769">
        <v>159.80000000000001</v>
      </c>
      <c r="H769">
        <v>154.30000000000001</v>
      </c>
      <c r="I769">
        <v>9.0999999999999943</v>
      </c>
    </row>
    <row r="770" spans="1:9" x14ac:dyDescent="0.35">
      <c r="A770" t="s">
        <v>30</v>
      </c>
      <c r="B770">
        <v>2020</v>
      </c>
      <c r="C770" t="s">
        <v>46</v>
      </c>
      <c r="D770" s="29">
        <v>44166</v>
      </c>
      <c r="E770" t="s">
        <v>3</v>
      </c>
      <c r="F770">
        <v>144.6</v>
      </c>
      <c r="G770">
        <v>160.69999999999999</v>
      </c>
      <c r="H770">
        <v>143.69999999999999</v>
      </c>
      <c r="I770">
        <v>0.90000000000000568</v>
      </c>
    </row>
    <row r="771" spans="1:9" x14ac:dyDescent="0.35">
      <c r="A771" t="s">
        <v>30</v>
      </c>
      <c r="B771">
        <v>2020</v>
      </c>
      <c r="C771" t="s">
        <v>46</v>
      </c>
      <c r="D771" s="29">
        <v>44166</v>
      </c>
      <c r="E771" t="s">
        <v>4</v>
      </c>
      <c r="F771">
        <v>188.5</v>
      </c>
      <c r="G771">
        <v>160.69999999999999</v>
      </c>
      <c r="H771">
        <v>167.3</v>
      </c>
      <c r="I771">
        <v>21.199999999999989</v>
      </c>
    </row>
    <row r="772" spans="1:9" x14ac:dyDescent="0.35">
      <c r="A772" t="s">
        <v>30</v>
      </c>
      <c r="B772">
        <v>2020</v>
      </c>
      <c r="C772" t="s">
        <v>46</v>
      </c>
      <c r="D772" s="29">
        <v>44166</v>
      </c>
      <c r="E772" t="s">
        <v>5</v>
      </c>
      <c r="F772">
        <v>173.4</v>
      </c>
      <c r="G772">
        <v>160.69999999999999</v>
      </c>
      <c r="H772">
        <v>153.5</v>
      </c>
      <c r="I772">
        <v>19.900000000000006</v>
      </c>
    </row>
    <row r="773" spans="1:9" x14ac:dyDescent="0.35">
      <c r="A773" t="s">
        <v>30</v>
      </c>
      <c r="B773">
        <v>2020</v>
      </c>
      <c r="C773" t="s">
        <v>46</v>
      </c>
      <c r="D773" s="29">
        <v>44166</v>
      </c>
      <c r="E773" t="s">
        <v>6</v>
      </c>
      <c r="F773">
        <v>154</v>
      </c>
      <c r="G773">
        <v>160.69999999999999</v>
      </c>
      <c r="H773">
        <v>150.5</v>
      </c>
      <c r="I773">
        <v>3.5</v>
      </c>
    </row>
    <row r="774" spans="1:9" x14ac:dyDescent="0.35">
      <c r="A774" t="s">
        <v>30</v>
      </c>
      <c r="B774">
        <v>2020</v>
      </c>
      <c r="C774" t="s">
        <v>46</v>
      </c>
      <c r="D774" s="29">
        <v>44166</v>
      </c>
      <c r="E774" t="s">
        <v>7</v>
      </c>
      <c r="F774">
        <v>150</v>
      </c>
      <c r="G774">
        <v>160.69999999999999</v>
      </c>
      <c r="H774">
        <v>132</v>
      </c>
      <c r="I774">
        <v>18</v>
      </c>
    </row>
    <row r="775" spans="1:9" x14ac:dyDescent="0.35">
      <c r="A775" t="s">
        <v>30</v>
      </c>
      <c r="B775">
        <v>2020</v>
      </c>
      <c r="C775" t="s">
        <v>46</v>
      </c>
      <c r="D775" s="29">
        <v>44166</v>
      </c>
      <c r="E775" t="s">
        <v>8</v>
      </c>
      <c r="F775">
        <v>145.9</v>
      </c>
      <c r="G775">
        <v>160.69999999999999</v>
      </c>
      <c r="H775">
        <v>142.19999999999999</v>
      </c>
      <c r="I775">
        <v>3.7000000000000171</v>
      </c>
    </row>
    <row r="776" spans="1:9" x14ac:dyDescent="0.35">
      <c r="A776" t="s">
        <v>30</v>
      </c>
      <c r="B776">
        <v>2020</v>
      </c>
      <c r="C776" t="s">
        <v>46</v>
      </c>
      <c r="D776" s="29">
        <v>44166</v>
      </c>
      <c r="E776" t="s">
        <v>9</v>
      </c>
      <c r="F776">
        <v>225.2</v>
      </c>
      <c r="G776">
        <v>160.69999999999999</v>
      </c>
      <c r="H776">
        <v>191.5</v>
      </c>
      <c r="I776">
        <v>33.699999999999989</v>
      </c>
    </row>
    <row r="777" spans="1:9" x14ac:dyDescent="0.35">
      <c r="A777" t="s">
        <v>30</v>
      </c>
      <c r="B777">
        <v>2020</v>
      </c>
      <c r="C777" t="s">
        <v>46</v>
      </c>
      <c r="D777" s="29">
        <v>44166</v>
      </c>
      <c r="E777" t="s">
        <v>10</v>
      </c>
      <c r="F777">
        <v>159.5</v>
      </c>
      <c r="G777">
        <v>160.69999999999999</v>
      </c>
      <c r="H777">
        <v>141.1</v>
      </c>
      <c r="I777">
        <v>18.400000000000006</v>
      </c>
    </row>
    <row r="778" spans="1:9" x14ac:dyDescent="0.35">
      <c r="A778" t="s">
        <v>30</v>
      </c>
      <c r="B778">
        <v>2020</v>
      </c>
      <c r="C778" t="s">
        <v>46</v>
      </c>
      <c r="D778" s="29">
        <v>44166</v>
      </c>
      <c r="E778" t="s">
        <v>11</v>
      </c>
      <c r="F778">
        <v>114.4</v>
      </c>
      <c r="G778">
        <v>160.69999999999999</v>
      </c>
      <c r="H778">
        <v>113.8</v>
      </c>
      <c r="I778">
        <v>0.60000000000000853</v>
      </c>
    </row>
    <row r="779" spans="1:9" x14ac:dyDescent="0.35">
      <c r="A779" t="s">
        <v>30</v>
      </c>
      <c r="B779">
        <v>2020</v>
      </c>
      <c r="C779" t="s">
        <v>46</v>
      </c>
      <c r="D779" s="29">
        <v>44166</v>
      </c>
      <c r="E779" t="s">
        <v>12</v>
      </c>
      <c r="F779">
        <v>163.5</v>
      </c>
      <c r="G779">
        <v>160.69999999999999</v>
      </c>
      <c r="H779">
        <v>151.6</v>
      </c>
      <c r="I779">
        <v>11.900000000000006</v>
      </c>
    </row>
    <row r="780" spans="1:9" x14ac:dyDescent="0.35">
      <c r="A780" t="s">
        <v>30</v>
      </c>
      <c r="B780">
        <v>2020</v>
      </c>
      <c r="C780" t="s">
        <v>46</v>
      </c>
      <c r="D780" s="29">
        <v>44166</v>
      </c>
      <c r="E780" t="s">
        <v>14</v>
      </c>
      <c r="F780">
        <v>163.6</v>
      </c>
      <c r="G780">
        <v>160.69999999999999</v>
      </c>
      <c r="H780">
        <v>158.69999999999999</v>
      </c>
      <c r="I780">
        <v>4.9000000000000057</v>
      </c>
    </row>
    <row r="781" spans="1:9" x14ac:dyDescent="0.35">
      <c r="A781" t="s">
        <v>30</v>
      </c>
      <c r="B781">
        <v>2020</v>
      </c>
      <c r="C781" t="s">
        <v>46</v>
      </c>
      <c r="D781" s="29">
        <v>44166</v>
      </c>
      <c r="E781" t="s">
        <v>15</v>
      </c>
      <c r="F781">
        <v>164.5</v>
      </c>
      <c r="G781">
        <v>160.69999999999999</v>
      </c>
      <c r="H781">
        <v>153</v>
      </c>
      <c r="I781">
        <v>11.5</v>
      </c>
    </row>
    <row r="782" spans="1:9" x14ac:dyDescent="0.35">
      <c r="A782" t="s">
        <v>30</v>
      </c>
      <c r="B782">
        <v>2018</v>
      </c>
      <c r="C782" t="s">
        <v>31</v>
      </c>
      <c r="D782" s="29">
        <v>43101</v>
      </c>
      <c r="E782" t="s">
        <v>3</v>
      </c>
      <c r="F782">
        <v>136.6</v>
      </c>
      <c r="G782">
        <v>139.30000000000001</v>
      </c>
      <c r="H782">
        <v>133.30000000000001</v>
      </c>
      <c r="I782">
        <v>3.2999999999999829</v>
      </c>
    </row>
    <row r="783" spans="1:9" x14ac:dyDescent="0.35">
      <c r="A783" t="s">
        <v>30</v>
      </c>
      <c r="B783">
        <v>2018</v>
      </c>
      <c r="C783" t="s">
        <v>31</v>
      </c>
      <c r="D783" s="29">
        <v>43101</v>
      </c>
      <c r="E783" t="s">
        <v>4</v>
      </c>
      <c r="F783">
        <v>144.4</v>
      </c>
      <c r="G783">
        <v>139.30000000000001</v>
      </c>
      <c r="H783">
        <v>138.30000000000001</v>
      </c>
      <c r="I783">
        <v>6.0999999999999943</v>
      </c>
    </row>
    <row r="784" spans="1:9" x14ac:dyDescent="0.35">
      <c r="A784" t="s">
        <v>30</v>
      </c>
      <c r="B784">
        <v>2018</v>
      </c>
      <c r="C784" t="s">
        <v>31</v>
      </c>
      <c r="D784" s="29">
        <v>43101</v>
      </c>
      <c r="E784" t="s">
        <v>5</v>
      </c>
      <c r="F784">
        <v>143.80000000000001</v>
      </c>
      <c r="G784">
        <v>139.30000000000001</v>
      </c>
      <c r="H784">
        <v>129.30000000000001</v>
      </c>
      <c r="I784">
        <v>14.5</v>
      </c>
    </row>
    <row r="785" spans="1:9" x14ac:dyDescent="0.35">
      <c r="A785" t="s">
        <v>30</v>
      </c>
      <c r="B785">
        <v>2018</v>
      </c>
      <c r="C785" t="s">
        <v>31</v>
      </c>
      <c r="D785" s="29">
        <v>43101</v>
      </c>
      <c r="E785" t="s">
        <v>6</v>
      </c>
      <c r="F785">
        <v>142</v>
      </c>
      <c r="G785">
        <v>139.30000000000001</v>
      </c>
      <c r="H785">
        <v>137.19999999999999</v>
      </c>
      <c r="I785">
        <v>4.8000000000000114</v>
      </c>
    </row>
    <row r="786" spans="1:9" x14ac:dyDescent="0.35">
      <c r="A786" t="s">
        <v>30</v>
      </c>
      <c r="B786">
        <v>2018</v>
      </c>
      <c r="C786" t="s">
        <v>31</v>
      </c>
      <c r="D786" s="29">
        <v>43101</v>
      </c>
      <c r="E786" t="s">
        <v>7</v>
      </c>
      <c r="F786">
        <v>123.2</v>
      </c>
      <c r="G786">
        <v>139.30000000000001</v>
      </c>
      <c r="H786">
        <v>122.1</v>
      </c>
      <c r="I786">
        <v>1.1000000000000085</v>
      </c>
    </row>
    <row r="787" spans="1:9" x14ac:dyDescent="0.35">
      <c r="A787" t="s">
        <v>30</v>
      </c>
      <c r="B787">
        <v>2018</v>
      </c>
      <c r="C787" t="s">
        <v>31</v>
      </c>
      <c r="D787" s="29">
        <v>43101</v>
      </c>
      <c r="E787" t="s">
        <v>8</v>
      </c>
      <c r="F787">
        <v>147.9</v>
      </c>
      <c r="G787">
        <v>139.30000000000001</v>
      </c>
      <c r="H787">
        <v>138.69999999999999</v>
      </c>
      <c r="I787">
        <v>9.2000000000000171</v>
      </c>
    </row>
    <row r="788" spans="1:9" x14ac:dyDescent="0.35">
      <c r="A788" t="s">
        <v>30</v>
      </c>
      <c r="B788">
        <v>2018</v>
      </c>
      <c r="C788" t="s">
        <v>31</v>
      </c>
      <c r="D788" s="29">
        <v>43101</v>
      </c>
      <c r="E788" t="s">
        <v>9</v>
      </c>
      <c r="F788">
        <v>152.1</v>
      </c>
      <c r="G788">
        <v>139.30000000000001</v>
      </c>
      <c r="H788">
        <v>119.1</v>
      </c>
      <c r="I788">
        <v>33</v>
      </c>
    </row>
    <row r="789" spans="1:9" x14ac:dyDescent="0.35">
      <c r="A789" t="s">
        <v>30</v>
      </c>
      <c r="B789">
        <v>2018</v>
      </c>
      <c r="C789" t="s">
        <v>31</v>
      </c>
      <c r="D789" s="29">
        <v>43101</v>
      </c>
      <c r="E789" t="s">
        <v>10</v>
      </c>
      <c r="F789">
        <v>131.80000000000001</v>
      </c>
      <c r="G789">
        <v>139.30000000000001</v>
      </c>
      <c r="H789">
        <v>156.9</v>
      </c>
      <c r="I789">
        <v>-25.099999999999994</v>
      </c>
    </row>
    <row r="790" spans="1:9" x14ac:dyDescent="0.35">
      <c r="A790" t="s">
        <v>30</v>
      </c>
      <c r="B790">
        <v>2018</v>
      </c>
      <c r="C790" t="s">
        <v>31</v>
      </c>
      <c r="D790" s="29">
        <v>43101</v>
      </c>
      <c r="E790" t="s">
        <v>11</v>
      </c>
      <c r="F790">
        <v>119.5</v>
      </c>
      <c r="G790">
        <v>139.30000000000001</v>
      </c>
      <c r="H790">
        <v>116.2</v>
      </c>
      <c r="I790">
        <v>3.2999999999999972</v>
      </c>
    </row>
    <row r="791" spans="1:9" x14ac:dyDescent="0.35">
      <c r="A791" t="s">
        <v>30</v>
      </c>
      <c r="B791">
        <v>2018</v>
      </c>
      <c r="C791" t="s">
        <v>31</v>
      </c>
      <c r="D791" s="29">
        <v>43101</v>
      </c>
      <c r="E791" t="s">
        <v>14</v>
      </c>
      <c r="F791">
        <v>151.80000000000001</v>
      </c>
      <c r="G791">
        <v>139.30000000000001</v>
      </c>
      <c r="H791">
        <v>144.4</v>
      </c>
      <c r="I791">
        <v>7.4000000000000057</v>
      </c>
    </row>
    <row r="792" spans="1:9" x14ac:dyDescent="0.35">
      <c r="A792" t="s">
        <v>30</v>
      </c>
      <c r="B792">
        <v>2018</v>
      </c>
      <c r="C792" t="s">
        <v>31</v>
      </c>
      <c r="D792" s="29">
        <v>43101</v>
      </c>
      <c r="E792" t="s">
        <v>15</v>
      </c>
      <c r="F792">
        <v>140.4</v>
      </c>
      <c r="G792">
        <v>139.30000000000001</v>
      </c>
      <c r="H792">
        <v>133.6</v>
      </c>
      <c r="I792">
        <v>6.8000000000000114</v>
      </c>
    </row>
    <row r="793" spans="1:9" x14ac:dyDescent="0.35">
      <c r="A793" t="s">
        <v>30</v>
      </c>
      <c r="B793">
        <v>2018</v>
      </c>
      <c r="C793" t="s">
        <v>35</v>
      </c>
      <c r="D793" s="29">
        <v>43132</v>
      </c>
      <c r="E793" t="s">
        <v>3</v>
      </c>
      <c r="F793">
        <v>136.4</v>
      </c>
      <c r="G793">
        <v>138.5</v>
      </c>
      <c r="H793">
        <v>133.6</v>
      </c>
      <c r="I793">
        <v>2.8000000000000114</v>
      </c>
    </row>
    <row r="794" spans="1:9" x14ac:dyDescent="0.35">
      <c r="A794" t="s">
        <v>30</v>
      </c>
      <c r="B794">
        <v>2018</v>
      </c>
      <c r="C794" t="s">
        <v>35</v>
      </c>
      <c r="D794" s="29">
        <v>43132</v>
      </c>
      <c r="E794" t="s">
        <v>4</v>
      </c>
      <c r="F794">
        <v>143.69999999999999</v>
      </c>
      <c r="G794">
        <v>138.5</v>
      </c>
      <c r="H794">
        <v>138.80000000000001</v>
      </c>
      <c r="I794">
        <v>4.8999999999999773</v>
      </c>
    </row>
    <row r="795" spans="1:9" x14ac:dyDescent="0.35">
      <c r="A795" t="s">
        <v>30</v>
      </c>
      <c r="B795">
        <v>2018</v>
      </c>
      <c r="C795" t="s">
        <v>35</v>
      </c>
      <c r="D795" s="29">
        <v>43132</v>
      </c>
      <c r="E795" t="s">
        <v>5</v>
      </c>
      <c r="F795">
        <v>140.6</v>
      </c>
      <c r="G795">
        <v>138.5</v>
      </c>
      <c r="H795">
        <v>128.80000000000001</v>
      </c>
      <c r="I795">
        <v>11.799999999999983</v>
      </c>
    </row>
    <row r="796" spans="1:9" x14ac:dyDescent="0.35">
      <c r="A796" t="s">
        <v>30</v>
      </c>
      <c r="B796">
        <v>2018</v>
      </c>
      <c r="C796" t="s">
        <v>35</v>
      </c>
      <c r="D796" s="29">
        <v>43132</v>
      </c>
      <c r="E796" t="s">
        <v>6</v>
      </c>
      <c r="F796">
        <v>141.5</v>
      </c>
      <c r="G796">
        <v>138.5</v>
      </c>
      <c r="H796">
        <v>137.19999999999999</v>
      </c>
      <c r="I796">
        <v>4.3000000000000114</v>
      </c>
    </row>
    <row r="797" spans="1:9" x14ac:dyDescent="0.35">
      <c r="A797" t="s">
        <v>30</v>
      </c>
      <c r="B797">
        <v>2018</v>
      </c>
      <c r="C797" t="s">
        <v>35</v>
      </c>
      <c r="D797" s="29">
        <v>43132</v>
      </c>
      <c r="E797" t="s">
        <v>7</v>
      </c>
      <c r="F797">
        <v>122.9</v>
      </c>
      <c r="G797">
        <v>138.5</v>
      </c>
      <c r="H797">
        <v>121.6</v>
      </c>
      <c r="I797">
        <v>1.3000000000000114</v>
      </c>
    </row>
    <row r="798" spans="1:9" x14ac:dyDescent="0.35">
      <c r="A798" t="s">
        <v>30</v>
      </c>
      <c r="B798">
        <v>2018</v>
      </c>
      <c r="C798" t="s">
        <v>35</v>
      </c>
      <c r="D798" s="29">
        <v>43132</v>
      </c>
      <c r="E798" t="s">
        <v>8</v>
      </c>
      <c r="F798">
        <v>149.4</v>
      </c>
      <c r="G798">
        <v>138.5</v>
      </c>
      <c r="H798">
        <v>139.69999999999999</v>
      </c>
      <c r="I798">
        <v>9.7000000000000171</v>
      </c>
    </row>
    <row r="799" spans="1:9" x14ac:dyDescent="0.35">
      <c r="A799" t="s">
        <v>30</v>
      </c>
      <c r="B799">
        <v>2018</v>
      </c>
      <c r="C799" t="s">
        <v>35</v>
      </c>
      <c r="D799" s="29">
        <v>43132</v>
      </c>
      <c r="E799" t="s">
        <v>9</v>
      </c>
      <c r="F799">
        <v>142.4</v>
      </c>
      <c r="G799">
        <v>138.5</v>
      </c>
      <c r="H799">
        <v>119.7</v>
      </c>
      <c r="I799">
        <v>22.700000000000003</v>
      </c>
    </row>
    <row r="800" spans="1:9" x14ac:dyDescent="0.35">
      <c r="A800" t="s">
        <v>30</v>
      </c>
      <c r="B800">
        <v>2018</v>
      </c>
      <c r="C800" t="s">
        <v>35</v>
      </c>
      <c r="D800" s="29">
        <v>43132</v>
      </c>
      <c r="E800" t="s">
        <v>10</v>
      </c>
      <c r="F800">
        <v>130.19999999999999</v>
      </c>
      <c r="G800">
        <v>138.5</v>
      </c>
      <c r="H800">
        <v>148</v>
      </c>
      <c r="I800">
        <v>-17.800000000000011</v>
      </c>
    </row>
    <row r="801" spans="1:9" x14ac:dyDescent="0.35">
      <c r="A801" t="s">
        <v>30</v>
      </c>
      <c r="B801">
        <v>2018</v>
      </c>
      <c r="C801" t="s">
        <v>35</v>
      </c>
      <c r="D801" s="29">
        <v>43132</v>
      </c>
      <c r="E801" t="s">
        <v>11</v>
      </c>
      <c r="F801">
        <v>117.9</v>
      </c>
      <c r="G801">
        <v>138.5</v>
      </c>
      <c r="H801">
        <v>116.9</v>
      </c>
      <c r="I801">
        <v>1</v>
      </c>
    </row>
    <row r="802" spans="1:9" x14ac:dyDescent="0.35">
      <c r="A802" t="s">
        <v>30</v>
      </c>
      <c r="B802">
        <v>2018</v>
      </c>
      <c r="C802" t="s">
        <v>35</v>
      </c>
      <c r="D802" s="29">
        <v>43132</v>
      </c>
      <c r="E802" t="s">
        <v>14</v>
      </c>
      <c r="F802">
        <v>151.69999999999999</v>
      </c>
      <c r="G802">
        <v>138.5</v>
      </c>
      <c r="H802">
        <v>145.4</v>
      </c>
      <c r="I802">
        <v>6.2999999999999829</v>
      </c>
    </row>
    <row r="803" spans="1:9" x14ac:dyDescent="0.35">
      <c r="A803" t="s">
        <v>30</v>
      </c>
      <c r="B803">
        <v>2018</v>
      </c>
      <c r="C803" t="s">
        <v>35</v>
      </c>
      <c r="D803" s="29">
        <v>43132</v>
      </c>
      <c r="E803" t="s">
        <v>15</v>
      </c>
      <c r="F803">
        <v>138.69999999999999</v>
      </c>
      <c r="G803">
        <v>138.5</v>
      </c>
      <c r="H803">
        <v>133.4</v>
      </c>
      <c r="I803">
        <v>5.2999999999999829</v>
      </c>
    </row>
    <row r="804" spans="1:9" x14ac:dyDescent="0.35">
      <c r="A804" t="s">
        <v>30</v>
      </c>
      <c r="B804">
        <v>2018</v>
      </c>
      <c r="C804" t="s">
        <v>36</v>
      </c>
      <c r="D804" s="29">
        <v>43160</v>
      </c>
      <c r="E804" t="s">
        <v>3</v>
      </c>
      <c r="F804">
        <v>136.80000000000001</v>
      </c>
      <c r="G804">
        <v>138.69999999999999</v>
      </c>
      <c r="H804">
        <v>133.19999999999999</v>
      </c>
      <c r="I804">
        <v>3.6000000000000227</v>
      </c>
    </row>
    <row r="805" spans="1:9" x14ac:dyDescent="0.35">
      <c r="A805" t="s">
        <v>30</v>
      </c>
      <c r="B805">
        <v>2018</v>
      </c>
      <c r="C805" t="s">
        <v>36</v>
      </c>
      <c r="D805" s="29">
        <v>43160</v>
      </c>
      <c r="E805" t="s">
        <v>4</v>
      </c>
      <c r="F805">
        <v>143.80000000000001</v>
      </c>
      <c r="G805">
        <v>138.69999999999999</v>
      </c>
      <c r="H805">
        <v>138.69999999999999</v>
      </c>
      <c r="I805">
        <v>5.1000000000000227</v>
      </c>
    </row>
    <row r="806" spans="1:9" x14ac:dyDescent="0.35">
      <c r="A806" t="s">
        <v>30</v>
      </c>
      <c r="B806">
        <v>2018</v>
      </c>
      <c r="C806" t="s">
        <v>36</v>
      </c>
      <c r="D806" s="29">
        <v>43160</v>
      </c>
      <c r="E806" t="s">
        <v>5</v>
      </c>
      <c r="F806">
        <v>140</v>
      </c>
      <c r="G806">
        <v>138.69999999999999</v>
      </c>
      <c r="H806">
        <v>127.1</v>
      </c>
      <c r="I806">
        <v>12.900000000000006</v>
      </c>
    </row>
    <row r="807" spans="1:9" x14ac:dyDescent="0.35">
      <c r="A807" t="s">
        <v>30</v>
      </c>
      <c r="B807">
        <v>2018</v>
      </c>
      <c r="C807" t="s">
        <v>36</v>
      </c>
      <c r="D807" s="29">
        <v>43160</v>
      </c>
      <c r="E807" t="s">
        <v>6</v>
      </c>
      <c r="F807">
        <v>142</v>
      </c>
      <c r="G807">
        <v>138.69999999999999</v>
      </c>
      <c r="H807">
        <v>137.69999999999999</v>
      </c>
      <c r="I807">
        <v>4.3000000000000114</v>
      </c>
    </row>
    <row r="808" spans="1:9" x14ac:dyDescent="0.35">
      <c r="A808" t="s">
        <v>30</v>
      </c>
      <c r="B808">
        <v>2018</v>
      </c>
      <c r="C808" t="s">
        <v>36</v>
      </c>
      <c r="D808" s="29">
        <v>43160</v>
      </c>
      <c r="E808" t="s">
        <v>7</v>
      </c>
      <c r="F808">
        <v>123.2</v>
      </c>
      <c r="G808">
        <v>138.69999999999999</v>
      </c>
      <c r="H808">
        <v>121.3</v>
      </c>
      <c r="I808">
        <v>1.9000000000000057</v>
      </c>
    </row>
    <row r="809" spans="1:9" x14ac:dyDescent="0.35">
      <c r="A809" t="s">
        <v>30</v>
      </c>
      <c r="B809">
        <v>2018</v>
      </c>
      <c r="C809" t="s">
        <v>36</v>
      </c>
      <c r="D809" s="29">
        <v>43160</v>
      </c>
      <c r="E809" t="s">
        <v>8</v>
      </c>
      <c r="F809">
        <v>152.9</v>
      </c>
      <c r="G809">
        <v>138.69999999999999</v>
      </c>
      <c r="H809">
        <v>141.80000000000001</v>
      </c>
      <c r="I809">
        <v>11.099999999999994</v>
      </c>
    </row>
    <row r="810" spans="1:9" x14ac:dyDescent="0.35">
      <c r="A810" t="s">
        <v>30</v>
      </c>
      <c r="B810">
        <v>2018</v>
      </c>
      <c r="C810" t="s">
        <v>36</v>
      </c>
      <c r="D810" s="29">
        <v>43160</v>
      </c>
      <c r="E810" t="s">
        <v>9</v>
      </c>
      <c r="F810">
        <v>138</v>
      </c>
      <c r="G810">
        <v>138.69999999999999</v>
      </c>
      <c r="H810">
        <v>121.5</v>
      </c>
      <c r="I810">
        <v>16.5</v>
      </c>
    </row>
    <row r="811" spans="1:9" x14ac:dyDescent="0.35">
      <c r="A811" t="s">
        <v>30</v>
      </c>
      <c r="B811">
        <v>2018</v>
      </c>
      <c r="C811" t="s">
        <v>36</v>
      </c>
      <c r="D811" s="29">
        <v>43160</v>
      </c>
      <c r="E811" t="s">
        <v>10</v>
      </c>
      <c r="F811">
        <v>129.30000000000001</v>
      </c>
      <c r="G811">
        <v>138.69999999999999</v>
      </c>
      <c r="H811">
        <v>144.5</v>
      </c>
      <c r="I811">
        <v>-15.199999999999989</v>
      </c>
    </row>
    <row r="812" spans="1:9" x14ac:dyDescent="0.35">
      <c r="A812" t="s">
        <v>30</v>
      </c>
      <c r="B812">
        <v>2018</v>
      </c>
      <c r="C812" t="s">
        <v>36</v>
      </c>
      <c r="D812" s="29">
        <v>43160</v>
      </c>
      <c r="E812" t="s">
        <v>11</v>
      </c>
      <c r="F812">
        <v>117.1</v>
      </c>
      <c r="G812">
        <v>138.69999999999999</v>
      </c>
      <c r="H812">
        <v>117.4</v>
      </c>
      <c r="I812">
        <v>-0.30000000000001137</v>
      </c>
    </row>
    <row r="813" spans="1:9" x14ac:dyDescent="0.35">
      <c r="A813" t="s">
        <v>30</v>
      </c>
      <c r="B813">
        <v>2018</v>
      </c>
      <c r="C813" t="s">
        <v>36</v>
      </c>
      <c r="D813" s="29">
        <v>43160</v>
      </c>
      <c r="E813" t="s">
        <v>12</v>
      </c>
      <c r="F813">
        <v>136.30000000000001</v>
      </c>
      <c r="G813">
        <v>138.69999999999999</v>
      </c>
      <c r="H813">
        <v>134.1</v>
      </c>
      <c r="I813">
        <v>2.2000000000000171</v>
      </c>
    </row>
    <row r="814" spans="1:9" x14ac:dyDescent="0.35">
      <c r="A814" t="s">
        <v>30</v>
      </c>
      <c r="B814">
        <v>2018</v>
      </c>
      <c r="C814" t="s">
        <v>36</v>
      </c>
      <c r="D814" s="29">
        <v>43160</v>
      </c>
      <c r="E814" t="s">
        <v>14</v>
      </c>
      <c r="F814">
        <v>152.80000000000001</v>
      </c>
      <c r="G814">
        <v>138.69999999999999</v>
      </c>
      <c r="H814">
        <v>145.5</v>
      </c>
      <c r="I814">
        <v>7.3000000000000114</v>
      </c>
    </row>
    <row r="815" spans="1:9" x14ac:dyDescent="0.35">
      <c r="A815" t="s">
        <v>30</v>
      </c>
      <c r="B815">
        <v>2018</v>
      </c>
      <c r="C815" t="s">
        <v>36</v>
      </c>
      <c r="D815" s="29">
        <v>43160</v>
      </c>
      <c r="E815" t="s">
        <v>15</v>
      </c>
      <c r="F815">
        <v>138.6</v>
      </c>
      <c r="G815">
        <v>138.69999999999999</v>
      </c>
      <c r="H815">
        <v>133.5</v>
      </c>
      <c r="I815">
        <v>5.0999999999999943</v>
      </c>
    </row>
    <row r="816" spans="1:9" x14ac:dyDescent="0.35">
      <c r="A816" t="s">
        <v>30</v>
      </c>
      <c r="B816">
        <v>2018</v>
      </c>
      <c r="C816" t="s">
        <v>37</v>
      </c>
      <c r="D816" s="29">
        <v>43191</v>
      </c>
      <c r="E816" t="s">
        <v>3</v>
      </c>
      <c r="F816">
        <v>137.1</v>
      </c>
      <c r="G816">
        <v>139.1</v>
      </c>
      <c r="H816">
        <v>133.1</v>
      </c>
      <c r="I816">
        <v>4</v>
      </c>
    </row>
    <row r="817" spans="1:9" x14ac:dyDescent="0.35">
      <c r="A817" t="s">
        <v>30</v>
      </c>
      <c r="B817">
        <v>2018</v>
      </c>
      <c r="C817" t="s">
        <v>37</v>
      </c>
      <c r="D817" s="29">
        <v>43191</v>
      </c>
      <c r="E817" t="s">
        <v>4</v>
      </c>
      <c r="F817">
        <v>144.5</v>
      </c>
      <c r="G817">
        <v>139.1</v>
      </c>
      <c r="H817">
        <v>140.30000000000001</v>
      </c>
      <c r="I817">
        <v>4.1999999999999886</v>
      </c>
    </row>
    <row r="818" spans="1:9" x14ac:dyDescent="0.35">
      <c r="A818" t="s">
        <v>30</v>
      </c>
      <c r="B818">
        <v>2018</v>
      </c>
      <c r="C818" t="s">
        <v>37</v>
      </c>
      <c r="D818" s="29">
        <v>43191</v>
      </c>
      <c r="E818" t="s">
        <v>5</v>
      </c>
      <c r="F818">
        <v>135.9</v>
      </c>
      <c r="G818">
        <v>139.1</v>
      </c>
      <c r="H818">
        <v>126.8</v>
      </c>
      <c r="I818">
        <v>9.1000000000000085</v>
      </c>
    </row>
    <row r="819" spans="1:9" x14ac:dyDescent="0.35">
      <c r="A819" t="s">
        <v>30</v>
      </c>
      <c r="B819">
        <v>2018</v>
      </c>
      <c r="C819" t="s">
        <v>37</v>
      </c>
      <c r="D819" s="29">
        <v>43191</v>
      </c>
      <c r="E819" t="s">
        <v>6</v>
      </c>
      <c r="F819">
        <v>142.4</v>
      </c>
      <c r="G819">
        <v>139.1</v>
      </c>
      <c r="H819">
        <v>138.19999999999999</v>
      </c>
      <c r="I819">
        <v>4.2000000000000171</v>
      </c>
    </row>
    <row r="820" spans="1:9" x14ac:dyDescent="0.35">
      <c r="A820" t="s">
        <v>30</v>
      </c>
      <c r="B820">
        <v>2018</v>
      </c>
      <c r="C820" t="s">
        <v>37</v>
      </c>
      <c r="D820" s="29">
        <v>43191</v>
      </c>
      <c r="E820" t="s">
        <v>7</v>
      </c>
      <c r="F820">
        <v>123.5</v>
      </c>
      <c r="G820">
        <v>139.1</v>
      </c>
      <c r="H820">
        <v>120.8</v>
      </c>
      <c r="I820">
        <v>2.7000000000000028</v>
      </c>
    </row>
    <row r="821" spans="1:9" x14ac:dyDescent="0.35">
      <c r="A821" t="s">
        <v>30</v>
      </c>
      <c r="B821">
        <v>2018</v>
      </c>
      <c r="C821" t="s">
        <v>37</v>
      </c>
      <c r="D821" s="29">
        <v>43191</v>
      </c>
      <c r="E821" t="s">
        <v>8</v>
      </c>
      <c r="F821">
        <v>156.4</v>
      </c>
      <c r="G821">
        <v>139.1</v>
      </c>
      <c r="H821">
        <v>140.19999999999999</v>
      </c>
      <c r="I821">
        <v>16.200000000000017</v>
      </c>
    </row>
    <row r="822" spans="1:9" x14ac:dyDescent="0.35">
      <c r="A822" t="s">
        <v>30</v>
      </c>
      <c r="B822">
        <v>2018</v>
      </c>
      <c r="C822" t="s">
        <v>37</v>
      </c>
      <c r="D822" s="29">
        <v>43191</v>
      </c>
      <c r="E822" t="s">
        <v>9</v>
      </c>
      <c r="F822">
        <v>135.1</v>
      </c>
      <c r="G822">
        <v>139.1</v>
      </c>
      <c r="H822">
        <v>123.8</v>
      </c>
      <c r="I822">
        <v>11.299999999999997</v>
      </c>
    </row>
    <row r="823" spans="1:9" x14ac:dyDescent="0.35">
      <c r="A823" t="s">
        <v>30</v>
      </c>
      <c r="B823">
        <v>2018</v>
      </c>
      <c r="C823" t="s">
        <v>37</v>
      </c>
      <c r="D823" s="29">
        <v>43191</v>
      </c>
      <c r="E823" t="s">
        <v>10</v>
      </c>
      <c r="F823">
        <v>128.4</v>
      </c>
      <c r="G823">
        <v>139.1</v>
      </c>
      <c r="H823">
        <v>141.80000000000001</v>
      </c>
      <c r="I823">
        <v>-13.400000000000006</v>
      </c>
    </row>
    <row r="824" spans="1:9" x14ac:dyDescent="0.35">
      <c r="A824" t="s">
        <v>30</v>
      </c>
      <c r="B824">
        <v>2018</v>
      </c>
      <c r="C824" t="s">
        <v>37</v>
      </c>
      <c r="D824" s="29">
        <v>43191</v>
      </c>
      <c r="E824" t="s">
        <v>11</v>
      </c>
      <c r="F824">
        <v>115.2</v>
      </c>
      <c r="G824">
        <v>139.1</v>
      </c>
      <c r="H824">
        <v>118.6</v>
      </c>
      <c r="I824">
        <v>-3.3999999999999915</v>
      </c>
    </row>
    <row r="825" spans="1:9" x14ac:dyDescent="0.35">
      <c r="A825" t="s">
        <v>30</v>
      </c>
      <c r="B825">
        <v>2018</v>
      </c>
      <c r="C825" t="s">
        <v>37</v>
      </c>
      <c r="D825" s="29">
        <v>43191</v>
      </c>
      <c r="E825" t="s">
        <v>12</v>
      </c>
      <c r="F825">
        <v>137.19999999999999</v>
      </c>
      <c r="G825">
        <v>139.1</v>
      </c>
      <c r="H825">
        <v>134</v>
      </c>
      <c r="I825">
        <v>3.1999999999999886</v>
      </c>
    </row>
    <row r="826" spans="1:9" x14ac:dyDescent="0.35">
      <c r="A826" t="s">
        <v>30</v>
      </c>
      <c r="B826">
        <v>2018</v>
      </c>
      <c r="C826" t="s">
        <v>37</v>
      </c>
      <c r="D826" s="29">
        <v>43191</v>
      </c>
      <c r="E826" t="s">
        <v>14</v>
      </c>
      <c r="F826">
        <v>153.80000000000001</v>
      </c>
      <c r="G826">
        <v>139.1</v>
      </c>
      <c r="H826">
        <v>145.80000000000001</v>
      </c>
      <c r="I826">
        <v>8</v>
      </c>
    </row>
    <row r="827" spans="1:9" x14ac:dyDescent="0.35">
      <c r="A827" t="s">
        <v>30</v>
      </c>
      <c r="B827">
        <v>2018</v>
      </c>
      <c r="C827" t="s">
        <v>37</v>
      </c>
      <c r="D827" s="29">
        <v>43191</v>
      </c>
      <c r="E827" t="s">
        <v>15</v>
      </c>
      <c r="F827">
        <v>138.6</v>
      </c>
      <c r="G827">
        <v>139.1</v>
      </c>
      <c r="H827">
        <v>133.80000000000001</v>
      </c>
      <c r="I827">
        <v>4.7999999999999829</v>
      </c>
    </row>
    <row r="828" spans="1:9" x14ac:dyDescent="0.35">
      <c r="A828" t="s">
        <v>30</v>
      </c>
      <c r="B828">
        <v>2018</v>
      </c>
      <c r="C828" t="s">
        <v>38</v>
      </c>
      <c r="D828" s="29">
        <v>43221</v>
      </c>
      <c r="E828" t="s">
        <v>3</v>
      </c>
      <c r="F828">
        <v>137.4</v>
      </c>
      <c r="G828">
        <v>139.80000000000001</v>
      </c>
      <c r="H828">
        <v>133.5</v>
      </c>
      <c r="I828">
        <v>3.9000000000000057</v>
      </c>
    </row>
    <row r="829" spans="1:9" x14ac:dyDescent="0.35">
      <c r="A829" t="s">
        <v>30</v>
      </c>
      <c r="B829">
        <v>2018</v>
      </c>
      <c r="C829" t="s">
        <v>38</v>
      </c>
      <c r="D829" s="29">
        <v>43221</v>
      </c>
      <c r="E829" t="s">
        <v>4</v>
      </c>
      <c r="F829">
        <v>145.69999999999999</v>
      </c>
      <c r="G829">
        <v>139.80000000000001</v>
      </c>
      <c r="H829">
        <v>143.69999999999999</v>
      </c>
      <c r="I829">
        <v>2</v>
      </c>
    </row>
    <row r="830" spans="1:9" x14ac:dyDescent="0.35">
      <c r="A830" t="s">
        <v>30</v>
      </c>
      <c r="B830">
        <v>2018</v>
      </c>
      <c r="C830" t="s">
        <v>38</v>
      </c>
      <c r="D830" s="29">
        <v>43221</v>
      </c>
      <c r="E830" t="s">
        <v>5</v>
      </c>
      <c r="F830">
        <v>135.5</v>
      </c>
      <c r="G830">
        <v>139.80000000000001</v>
      </c>
      <c r="H830">
        <v>128</v>
      </c>
      <c r="I830">
        <v>7.5</v>
      </c>
    </row>
    <row r="831" spans="1:9" x14ac:dyDescent="0.35">
      <c r="A831" t="s">
        <v>30</v>
      </c>
      <c r="B831">
        <v>2018</v>
      </c>
      <c r="C831" t="s">
        <v>38</v>
      </c>
      <c r="D831" s="29">
        <v>43221</v>
      </c>
      <c r="E831" t="s">
        <v>6</v>
      </c>
      <c r="F831">
        <v>142.9</v>
      </c>
      <c r="G831">
        <v>139.80000000000001</v>
      </c>
      <c r="H831">
        <v>138.6</v>
      </c>
      <c r="I831">
        <v>4.3000000000000114</v>
      </c>
    </row>
    <row r="832" spans="1:9" x14ac:dyDescent="0.35">
      <c r="A832" t="s">
        <v>30</v>
      </c>
      <c r="B832">
        <v>2018</v>
      </c>
      <c r="C832" t="s">
        <v>38</v>
      </c>
      <c r="D832" s="29">
        <v>43221</v>
      </c>
      <c r="E832" t="s">
        <v>7</v>
      </c>
      <c r="F832">
        <v>123.6</v>
      </c>
      <c r="G832">
        <v>139.80000000000001</v>
      </c>
      <c r="H832">
        <v>120.9</v>
      </c>
      <c r="I832">
        <v>2.6999999999999886</v>
      </c>
    </row>
    <row r="833" spans="1:9" x14ac:dyDescent="0.35">
      <c r="A833" t="s">
        <v>30</v>
      </c>
      <c r="B833">
        <v>2018</v>
      </c>
      <c r="C833" t="s">
        <v>38</v>
      </c>
      <c r="D833" s="29">
        <v>43221</v>
      </c>
      <c r="E833" t="s">
        <v>8</v>
      </c>
      <c r="F833">
        <v>157.5</v>
      </c>
      <c r="G833">
        <v>139.80000000000001</v>
      </c>
      <c r="H833">
        <v>140.9</v>
      </c>
      <c r="I833">
        <v>16.599999999999994</v>
      </c>
    </row>
    <row r="834" spans="1:9" x14ac:dyDescent="0.35">
      <c r="A834" t="s">
        <v>30</v>
      </c>
      <c r="B834">
        <v>2018</v>
      </c>
      <c r="C834" t="s">
        <v>38</v>
      </c>
      <c r="D834" s="29">
        <v>43221</v>
      </c>
      <c r="E834" t="s">
        <v>9</v>
      </c>
      <c r="F834">
        <v>137.80000000000001</v>
      </c>
      <c r="G834">
        <v>139.80000000000001</v>
      </c>
      <c r="H834">
        <v>128.80000000000001</v>
      </c>
      <c r="I834">
        <v>9</v>
      </c>
    </row>
    <row r="835" spans="1:9" x14ac:dyDescent="0.35">
      <c r="A835" t="s">
        <v>30</v>
      </c>
      <c r="B835">
        <v>2018</v>
      </c>
      <c r="C835" t="s">
        <v>38</v>
      </c>
      <c r="D835" s="29">
        <v>43221</v>
      </c>
      <c r="E835" t="s">
        <v>10</v>
      </c>
      <c r="F835">
        <v>127.2</v>
      </c>
      <c r="G835">
        <v>139.80000000000001</v>
      </c>
      <c r="H835">
        <v>140.19999999999999</v>
      </c>
      <c r="I835">
        <v>-12.999999999999986</v>
      </c>
    </row>
    <row r="836" spans="1:9" x14ac:dyDescent="0.35">
      <c r="A836" t="s">
        <v>30</v>
      </c>
      <c r="B836">
        <v>2018</v>
      </c>
      <c r="C836" t="s">
        <v>38</v>
      </c>
      <c r="D836" s="29">
        <v>43221</v>
      </c>
      <c r="E836" t="s">
        <v>11</v>
      </c>
      <c r="F836">
        <v>111.8</v>
      </c>
      <c r="G836">
        <v>139.80000000000001</v>
      </c>
      <c r="H836">
        <v>118.9</v>
      </c>
      <c r="I836">
        <v>-7.1000000000000085</v>
      </c>
    </row>
    <row r="837" spans="1:9" x14ac:dyDescent="0.35">
      <c r="A837" t="s">
        <v>30</v>
      </c>
      <c r="B837">
        <v>2018</v>
      </c>
      <c r="C837" t="s">
        <v>38</v>
      </c>
      <c r="D837" s="29">
        <v>43221</v>
      </c>
      <c r="E837" t="s">
        <v>12</v>
      </c>
      <c r="F837">
        <v>137.4</v>
      </c>
      <c r="G837">
        <v>139.80000000000001</v>
      </c>
      <c r="H837">
        <v>133.5</v>
      </c>
      <c r="I837">
        <v>3.9000000000000057</v>
      </c>
    </row>
    <row r="838" spans="1:9" x14ac:dyDescent="0.35">
      <c r="A838" t="s">
        <v>30</v>
      </c>
      <c r="B838">
        <v>2018</v>
      </c>
      <c r="C838" t="s">
        <v>38</v>
      </c>
      <c r="D838" s="29">
        <v>43221</v>
      </c>
      <c r="E838" t="s">
        <v>14</v>
      </c>
      <c r="F838">
        <v>154.30000000000001</v>
      </c>
      <c r="G838">
        <v>139.80000000000001</v>
      </c>
      <c r="H838">
        <v>146.5</v>
      </c>
      <c r="I838">
        <v>7.8000000000000114</v>
      </c>
    </row>
    <row r="839" spans="1:9" x14ac:dyDescent="0.35">
      <c r="A839" t="s">
        <v>30</v>
      </c>
      <c r="B839">
        <v>2018</v>
      </c>
      <c r="C839" t="s">
        <v>38</v>
      </c>
      <c r="D839" s="29">
        <v>43221</v>
      </c>
      <c r="E839" t="s">
        <v>15</v>
      </c>
      <c r="F839">
        <v>139.1</v>
      </c>
      <c r="G839">
        <v>139.80000000000001</v>
      </c>
      <c r="H839">
        <v>134.9</v>
      </c>
      <c r="I839">
        <v>4.1999999999999886</v>
      </c>
    </row>
    <row r="840" spans="1:9" x14ac:dyDescent="0.35">
      <c r="A840" t="s">
        <v>30</v>
      </c>
      <c r="B840">
        <v>2018</v>
      </c>
      <c r="C840" t="s">
        <v>39</v>
      </c>
      <c r="D840" s="29">
        <v>43252</v>
      </c>
      <c r="E840" t="s">
        <v>3</v>
      </c>
      <c r="F840">
        <v>137.6</v>
      </c>
      <c r="G840">
        <v>140.5</v>
      </c>
      <c r="H840">
        <v>134</v>
      </c>
      <c r="I840">
        <v>3.5999999999999943</v>
      </c>
    </row>
    <row r="841" spans="1:9" x14ac:dyDescent="0.35">
      <c r="A841" t="s">
        <v>30</v>
      </c>
      <c r="B841">
        <v>2018</v>
      </c>
      <c r="C841" t="s">
        <v>39</v>
      </c>
      <c r="D841" s="29">
        <v>43252</v>
      </c>
      <c r="E841" t="s">
        <v>4</v>
      </c>
      <c r="F841">
        <v>148.1</v>
      </c>
      <c r="G841">
        <v>140.5</v>
      </c>
      <c r="H841">
        <v>144.19999999999999</v>
      </c>
      <c r="I841">
        <v>3.9000000000000057</v>
      </c>
    </row>
    <row r="842" spans="1:9" x14ac:dyDescent="0.35">
      <c r="A842" t="s">
        <v>30</v>
      </c>
      <c r="B842">
        <v>2018</v>
      </c>
      <c r="C842" t="s">
        <v>39</v>
      </c>
      <c r="D842" s="29">
        <v>43252</v>
      </c>
      <c r="E842" t="s">
        <v>5</v>
      </c>
      <c r="F842">
        <v>136.69999999999999</v>
      </c>
      <c r="G842">
        <v>140.5</v>
      </c>
      <c r="H842">
        <v>129.80000000000001</v>
      </c>
      <c r="I842">
        <v>6.8999999999999773</v>
      </c>
    </row>
    <row r="843" spans="1:9" x14ac:dyDescent="0.35">
      <c r="A843" t="s">
        <v>30</v>
      </c>
      <c r="B843">
        <v>2018</v>
      </c>
      <c r="C843" t="s">
        <v>39</v>
      </c>
      <c r="D843" s="29">
        <v>43252</v>
      </c>
      <c r="E843" t="s">
        <v>6</v>
      </c>
      <c r="F843">
        <v>143.19999999999999</v>
      </c>
      <c r="G843">
        <v>140.5</v>
      </c>
      <c r="H843">
        <v>139</v>
      </c>
      <c r="I843">
        <v>4.1999999999999886</v>
      </c>
    </row>
    <row r="844" spans="1:9" x14ac:dyDescent="0.35">
      <c r="A844" t="s">
        <v>30</v>
      </c>
      <c r="B844">
        <v>2018</v>
      </c>
      <c r="C844" t="s">
        <v>39</v>
      </c>
      <c r="D844" s="29">
        <v>43252</v>
      </c>
      <c r="E844" t="s">
        <v>7</v>
      </c>
      <c r="F844">
        <v>124</v>
      </c>
      <c r="G844">
        <v>140.5</v>
      </c>
      <c r="H844">
        <v>120.9</v>
      </c>
      <c r="I844">
        <v>3.0999999999999943</v>
      </c>
    </row>
    <row r="845" spans="1:9" x14ac:dyDescent="0.35">
      <c r="A845" t="s">
        <v>30</v>
      </c>
      <c r="B845">
        <v>2018</v>
      </c>
      <c r="C845" t="s">
        <v>39</v>
      </c>
      <c r="D845" s="29">
        <v>43252</v>
      </c>
      <c r="E845" t="s">
        <v>8</v>
      </c>
      <c r="F845">
        <v>154.1</v>
      </c>
      <c r="G845">
        <v>140.5</v>
      </c>
      <c r="H845">
        <v>143.9</v>
      </c>
      <c r="I845">
        <v>10.199999999999989</v>
      </c>
    </row>
    <row r="846" spans="1:9" x14ac:dyDescent="0.35">
      <c r="A846" t="s">
        <v>30</v>
      </c>
      <c r="B846">
        <v>2018</v>
      </c>
      <c r="C846" t="s">
        <v>39</v>
      </c>
      <c r="D846" s="29">
        <v>43252</v>
      </c>
      <c r="E846" t="s">
        <v>9</v>
      </c>
      <c r="F846">
        <v>143.5</v>
      </c>
      <c r="G846">
        <v>140.5</v>
      </c>
      <c r="H846">
        <v>151.5</v>
      </c>
      <c r="I846">
        <v>-8</v>
      </c>
    </row>
    <row r="847" spans="1:9" x14ac:dyDescent="0.35">
      <c r="A847" t="s">
        <v>30</v>
      </c>
      <c r="B847">
        <v>2018</v>
      </c>
      <c r="C847" t="s">
        <v>39</v>
      </c>
      <c r="D847" s="29">
        <v>43252</v>
      </c>
      <c r="E847" t="s">
        <v>10</v>
      </c>
      <c r="F847">
        <v>126</v>
      </c>
      <c r="G847">
        <v>140.5</v>
      </c>
      <c r="H847">
        <v>138.1</v>
      </c>
      <c r="I847">
        <v>-12.099999999999994</v>
      </c>
    </row>
    <row r="848" spans="1:9" x14ac:dyDescent="0.35">
      <c r="A848" t="s">
        <v>30</v>
      </c>
      <c r="B848">
        <v>2018</v>
      </c>
      <c r="C848" t="s">
        <v>39</v>
      </c>
      <c r="D848" s="29">
        <v>43252</v>
      </c>
      <c r="E848" t="s">
        <v>11</v>
      </c>
      <c r="F848">
        <v>112.4</v>
      </c>
      <c r="G848">
        <v>140.5</v>
      </c>
      <c r="H848">
        <v>120</v>
      </c>
      <c r="I848">
        <v>-7.5999999999999943</v>
      </c>
    </row>
    <row r="849" spans="1:9" x14ac:dyDescent="0.35">
      <c r="A849" t="s">
        <v>30</v>
      </c>
      <c r="B849">
        <v>2018</v>
      </c>
      <c r="C849" t="s">
        <v>39</v>
      </c>
      <c r="D849" s="29">
        <v>43252</v>
      </c>
      <c r="E849" t="s">
        <v>12</v>
      </c>
      <c r="F849">
        <v>137.6</v>
      </c>
      <c r="G849">
        <v>140.5</v>
      </c>
      <c r="H849">
        <v>133.9</v>
      </c>
      <c r="I849">
        <v>3.6999999999999886</v>
      </c>
    </row>
    <row r="850" spans="1:9" x14ac:dyDescent="0.35">
      <c r="A850" t="s">
        <v>30</v>
      </c>
      <c r="B850">
        <v>2018</v>
      </c>
      <c r="C850" t="s">
        <v>39</v>
      </c>
      <c r="D850" s="29">
        <v>43252</v>
      </c>
      <c r="E850" t="s">
        <v>14</v>
      </c>
      <c r="F850">
        <v>154.30000000000001</v>
      </c>
      <c r="G850">
        <v>140.5</v>
      </c>
      <c r="H850">
        <v>147.69999999999999</v>
      </c>
      <c r="I850">
        <v>6.6000000000000227</v>
      </c>
    </row>
    <row r="851" spans="1:9" x14ac:dyDescent="0.35">
      <c r="A851" t="s">
        <v>30</v>
      </c>
      <c r="B851">
        <v>2018</v>
      </c>
      <c r="C851" t="s">
        <v>39</v>
      </c>
      <c r="D851" s="29">
        <v>43252</v>
      </c>
      <c r="E851" t="s">
        <v>15</v>
      </c>
      <c r="F851">
        <v>140</v>
      </c>
      <c r="G851">
        <v>140.5</v>
      </c>
      <c r="H851">
        <v>138.5</v>
      </c>
      <c r="I851">
        <v>1.5</v>
      </c>
    </row>
    <row r="852" spans="1:9" x14ac:dyDescent="0.35">
      <c r="A852" t="s">
        <v>30</v>
      </c>
      <c r="B852">
        <v>2018</v>
      </c>
      <c r="C852" t="s">
        <v>40</v>
      </c>
      <c r="D852" s="29">
        <v>43282</v>
      </c>
      <c r="E852" t="s">
        <v>3</v>
      </c>
      <c r="F852">
        <v>138.4</v>
      </c>
      <c r="G852">
        <v>141.80000000000001</v>
      </c>
      <c r="H852">
        <v>134.80000000000001</v>
      </c>
      <c r="I852">
        <v>3.5999999999999943</v>
      </c>
    </row>
    <row r="853" spans="1:9" x14ac:dyDescent="0.35">
      <c r="A853" t="s">
        <v>30</v>
      </c>
      <c r="B853">
        <v>2018</v>
      </c>
      <c r="C853" t="s">
        <v>40</v>
      </c>
      <c r="D853" s="29">
        <v>43282</v>
      </c>
      <c r="E853" t="s">
        <v>4</v>
      </c>
      <c r="F853">
        <v>149.30000000000001</v>
      </c>
      <c r="G853">
        <v>141.80000000000001</v>
      </c>
      <c r="H853">
        <v>143.1</v>
      </c>
      <c r="I853">
        <v>6.2000000000000171</v>
      </c>
    </row>
    <row r="854" spans="1:9" x14ac:dyDescent="0.35">
      <c r="A854" t="s">
        <v>30</v>
      </c>
      <c r="B854">
        <v>2018</v>
      </c>
      <c r="C854" t="s">
        <v>40</v>
      </c>
      <c r="D854" s="29">
        <v>43282</v>
      </c>
      <c r="E854" t="s">
        <v>5</v>
      </c>
      <c r="F854">
        <v>139.30000000000001</v>
      </c>
      <c r="G854">
        <v>141.80000000000001</v>
      </c>
      <c r="H854">
        <v>130</v>
      </c>
      <c r="I854">
        <v>9.3000000000000114</v>
      </c>
    </row>
    <row r="855" spans="1:9" x14ac:dyDescent="0.35">
      <c r="A855" t="s">
        <v>30</v>
      </c>
      <c r="B855">
        <v>2018</v>
      </c>
      <c r="C855" t="s">
        <v>40</v>
      </c>
      <c r="D855" s="29">
        <v>43282</v>
      </c>
      <c r="E855" t="s">
        <v>6</v>
      </c>
      <c r="F855">
        <v>143.4</v>
      </c>
      <c r="G855">
        <v>141.80000000000001</v>
      </c>
      <c r="H855">
        <v>139.4</v>
      </c>
      <c r="I855">
        <v>4</v>
      </c>
    </row>
    <row r="856" spans="1:9" x14ac:dyDescent="0.35">
      <c r="A856" t="s">
        <v>30</v>
      </c>
      <c r="B856">
        <v>2018</v>
      </c>
      <c r="C856" t="s">
        <v>40</v>
      </c>
      <c r="D856" s="29">
        <v>43282</v>
      </c>
      <c r="E856" t="s">
        <v>7</v>
      </c>
      <c r="F856">
        <v>124.1</v>
      </c>
      <c r="G856">
        <v>141.80000000000001</v>
      </c>
      <c r="H856">
        <v>120.5</v>
      </c>
      <c r="I856">
        <v>3.5999999999999943</v>
      </c>
    </row>
    <row r="857" spans="1:9" x14ac:dyDescent="0.35">
      <c r="A857" t="s">
        <v>30</v>
      </c>
      <c r="B857">
        <v>2018</v>
      </c>
      <c r="C857" t="s">
        <v>40</v>
      </c>
      <c r="D857" s="29">
        <v>43282</v>
      </c>
      <c r="E857" t="s">
        <v>8</v>
      </c>
      <c r="F857">
        <v>153.30000000000001</v>
      </c>
      <c r="G857">
        <v>141.80000000000001</v>
      </c>
      <c r="H857">
        <v>148</v>
      </c>
      <c r="I857">
        <v>5.3000000000000114</v>
      </c>
    </row>
    <row r="858" spans="1:9" x14ac:dyDescent="0.35">
      <c r="A858" t="s">
        <v>30</v>
      </c>
      <c r="B858">
        <v>2018</v>
      </c>
      <c r="C858" t="s">
        <v>40</v>
      </c>
      <c r="D858" s="29">
        <v>43282</v>
      </c>
      <c r="E858" t="s">
        <v>9</v>
      </c>
      <c r="F858">
        <v>154.19999999999999</v>
      </c>
      <c r="G858">
        <v>141.80000000000001</v>
      </c>
      <c r="H858">
        <v>162.9</v>
      </c>
      <c r="I858">
        <v>-8.7000000000000171</v>
      </c>
    </row>
    <row r="859" spans="1:9" x14ac:dyDescent="0.35">
      <c r="A859" t="s">
        <v>30</v>
      </c>
      <c r="B859">
        <v>2018</v>
      </c>
      <c r="C859" t="s">
        <v>40</v>
      </c>
      <c r="D859" s="29">
        <v>43282</v>
      </c>
      <c r="E859" t="s">
        <v>10</v>
      </c>
      <c r="F859">
        <v>126.4</v>
      </c>
      <c r="G859">
        <v>141.80000000000001</v>
      </c>
      <c r="H859">
        <v>137.4</v>
      </c>
      <c r="I859">
        <v>-11</v>
      </c>
    </row>
    <row r="860" spans="1:9" x14ac:dyDescent="0.35">
      <c r="A860" t="s">
        <v>30</v>
      </c>
      <c r="B860">
        <v>2018</v>
      </c>
      <c r="C860" t="s">
        <v>40</v>
      </c>
      <c r="D860" s="29">
        <v>43282</v>
      </c>
      <c r="E860" t="s">
        <v>11</v>
      </c>
      <c r="F860">
        <v>114.3</v>
      </c>
      <c r="G860">
        <v>141.80000000000001</v>
      </c>
      <c r="H860">
        <v>120.8</v>
      </c>
      <c r="I860">
        <v>-6.5</v>
      </c>
    </row>
    <row r="861" spans="1:9" x14ac:dyDescent="0.35">
      <c r="A861" t="s">
        <v>30</v>
      </c>
      <c r="B861">
        <v>2018</v>
      </c>
      <c r="C861" t="s">
        <v>40</v>
      </c>
      <c r="D861" s="29">
        <v>43282</v>
      </c>
      <c r="E861" t="s">
        <v>12</v>
      </c>
      <c r="F861">
        <v>138.19999999999999</v>
      </c>
      <c r="G861">
        <v>141.80000000000001</v>
      </c>
      <c r="H861">
        <v>134.69999999999999</v>
      </c>
      <c r="I861">
        <v>3.5</v>
      </c>
    </row>
    <row r="862" spans="1:9" x14ac:dyDescent="0.35">
      <c r="A862" t="s">
        <v>30</v>
      </c>
      <c r="B862">
        <v>2018</v>
      </c>
      <c r="C862" t="s">
        <v>40</v>
      </c>
      <c r="D862" s="29">
        <v>43282</v>
      </c>
      <c r="E862" t="s">
        <v>14</v>
      </c>
      <c r="F862">
        <v>154.80000000000001</v>
      </c>
      <c r="G862">
        <v>141.80000000000001</v>
      </c>
      <c r="H862">
        <v>148.69999999999999</v>
      </c>
      <c r="I862">
        <v>6.1000000000000227</v>
      </c>
    </row>
    <row r="863" spans="1:9" x14ac:dyDescent="0.35">
      <c r="A863" t="s">
        <v>30</v>
      </c>
      <c r="B863">
        <v>2018</v>
      </c>
      <c r="C863" t="s">
        <v>40</v>
      </c>
      <c r="D863" s="29">
        <v>43282</v>
      </c>
      <c r="E863" t="s">
        <v>15</v>
      </c>
      <c r="F863">
        <v>142</v>
      </c>
      <c r="G863">
        <v>141.80000000000001</v>
      </c>
      <c r="H863">
        <v>140.6</v>
      </c>
      <c r="I863">
        <v>1.4000000000000057</v>
      </c>
    </row>
    <row r="864" spans="1:9" x14ac:dyDescent="0.35">
      <c r="A864" t="s">
        <v>30</v>
      </c>
      <c r="B864">
        <v>2018</v>
      </c>
      <c r="C864" t="s">
        <v>41</v>
      </c>
      <c r="D864" s="29">
        <v>43313</v>
      </c>
      <c r="E864" t="s">
        <v>3</v>
      </c>
      <c r="F864">
        <v>139.19999999999999</v>
      </c>
      <c r="G864">
        <v>142.5</v>
      </c>
      <c r="H864">
        <v>135.19999999999999</v>
      </c>
      <c r="I864">
        <v>4</v>
      </c>
    </row>
    <row r="865" spans="1:9" x14ac:dyDescent="0.35">
      <c r="A865" t="s">
        <v>30</v>
      </c>
      <c r="B865">
        <v>2018</v>
      </c>
      <c r="C865" t="s">
        <v>41</v>
      </c>
      <c r="D865" s="29">
        <v>43313</v>
      </c>
      <c r="E865" t="s">
        <v>4</v>
      </c>
      <c r="F865">
        <v>148.80000000000001</v>
      </c>
      <c r="G865">
        <v>142.5</v>
      </c>
      <c r="H865">
        <v>142</v>
      </c>
      <c r="I865">
        <v>6.8000000000000114</v>
      </c>
    </row>
    <row r="866" spans="1:9" x14ac:dyDescent="0.35">
      <c r="A866" t="s">
        <v>30</v>
      </c>
      <c r="B866">
        <v>2018</v>
      </c>
      <c r="C866" t="s">
        <v>41</v>
      </c>
      <c r="D866" s="29">
        <v>43313</v>
      </c>
      <c r="E866" t="s">
        <v>5</v>
      </c>
      <c r="F866">
        <v>139.1</v>
      </c>
      <c r="G866">
        <v>142.5</v>
      </c>
      <c r="H866">
        <v>130.5</v>
      </c>
      <c r="I866">
        <v>8.5999999999999943</v>
      </c>
    </row>
    <row r="867" spans="1:9" x14ac:dyDescent="0.35">
      <c r="A867" t="s">
        <v>30</v>
      </c>
      <c r="B867">
        <v>2018</v>
      </c>
      <c r="C867" t="s">
        <v>41</v>
      </c>
      <c r="D867" s="29">
        <v>43313</v>
      </c>
      <c r="E867" t="s">
        <v>6</v>
      </c>
      <c r="F867">
        <v>143.5</v>
      </c>
      <c r="G867">
        <v>142.5</v>
      </c>
      <c r="H867">
        <v>140.19999999999999</v>
      </c>
      <c r="I867">
        <v>3.3000000000000114</v>
      </c>
    </row>
    <row r="868" spans="1:9" x14ac:dyDescent="0.35">
      <c r="A868" t="s">
        <v>30</v>
      </c>
      <c r="B868">
        <v>2018</v>
      </c>
      <c r="C868" t="s">
        <v>41</v>
      </c>
      <c r="D868" s="29">
        <v>43313</v>
      </c>
      <c r="E868" t="s">
        <v>7</v>
      </c>
      <c r="F868">
        <v>125</v>
      </c>
      <c r="G868">
        <v>142.5</v>
      </c>
      <c r="H868">
        <v>120.7</v>
      </c>
      <c r="I868">
        <v>4.2999999999999972</v>
      </c>
    </row>
    <row r="869" spans="1:9" x14ac:dyDescent="0.35">
      <c r="A869" t="s">
        <v>30</v>
      </c>
      <c r="B869">
        <v>2018</v>
      </c>
      <c r="C869" t="s">
        <v>41</v>
      </c>
      <c r="D869" s="29">
        <v>43313</v>
      </c>
      <c r="E869" t="s">
        <v>8</v>
      </c>
      <c r="F869">
        <v>154.4</v>
      </c>
      <c r="G869">
        <v>142.5</v>
      </c>
      <c r="H869">
        <v>147.80000000000001</v>
      </c>
      <c r="I869">
        <v>6.5999999999999943</v>
      </c>
    </row>
    <row r="870" spans="1:9" x14ac:dyDescent="0.35">
      <c r="A870" t="s">
        <v>30</v>
      </c>
      <c r="B870">
        <v>2018</v>
      </c>
      <c r="C870" t="s">
        <v>41</v>
      </c>
      <c r="D870" s="29">
        <v>43313</v>
      </c>
      <c r="E870" t="s">
        <v>9</v>
      </c>
      <c r="F870">
        <v>156.30000000000001</v>
      </c>
      <c r="G870">
        <v>142.5</v>
      </c>
      <c r="H870">
        <v>154.5</v>
      </c>
      <c r="I870">
        <v>1.8000000000000114</v>
      </c>
    </row>
    <row r="871" spans="1:9" x14ac:dyDescent="0.35">
      <c r="A871" t="s">
        <v>30</v>
      </c>
      <c r="B871">
        <v>2018</v>
      </c>
      <c r="C871" t="s">
        <v>41</v>
      </c>
      <c r="D871" s="29">
        <v>43313</v>
      </c>
      <c r="E871" t="s">
        <v>10</v>
      </c>
      <c r="F871">
        <v>126.8</v>
      </c>
      <c r="G871">
        <v>142.5</v>
      </c>
      <c r="H871">
        <v>137.1</v>
      </c>
      <c r="I871">
        <v>-10.299999999999997</v>
      </c>
    </row>
    <row r="872" spans="1:9" x14ac:dyDescent="0.35">
      <c r="A872" t="s">
        <v>30</v>
      </c>
      <c r="B872">
        <v>2018</v>
      </c>
      <c r="C872" t="s">
        <v>41</v>
      </c>
      <c r="D872" s="29">
        <v>43313</v>
      </c>
      <c r="E872" t="s">
        <v>11</v>
      </c>
      <c r="F872">
        <v>115.4</v>
      </c>
      <c r="G872">
        <v>142.5</v>
      </c>
      <c r="H872">
        <v>121</v>
      </c>
      <c r="I872">
        <v>-5.5999999999999943</v>
      </c>
    </row>
    <row r="873" spans="1:9" x14ac:dyDescent="0.35">
      <c r="A873" t="s">
        <v>30</v>
      </c>
      <c r="B873">
        <v>2018</v>
      </c>
      <c r="C873" t="s">
        <v>41</v>
      </c>
      <c r="D873" s="29">
        <v>43313</v>
      </c>
      <c r="E873" t="s">
        <v>12</v>
      </c>
      <c r="F873">
        <v>138.6</v>
      </c>
      <c r="G873">
        <v>142.5</v>
      </c>
      <c r="H873">
        <v>134.69999999999999</v>
      </c>
      <c r="I873">
        <v>3.9000000000000057</v>
      </c>
    </row>
    <row r="874" spans="1:9" x14ac:dyDescent="0.35">
      <c r="A874" t="s">
        <v>30</v>
      </c>
      <c r="B874">
        <v>2018</v>
      </c>
      <c r="C874" t="s">
        <v>41</v>
      </c>
      <c r="D874" s="29">
        <v>43313</v>
      </c>
      <c r="E874" t="s">
        <v>14</v>
      </c>
      <c r="F874">
        <v>155.19999999999999</v>
      </c>
      <c r="G874">
        <v>142.5</v>
      </c>
      <c r="H874">
        <v>149.30000000000001</v>
      </c>
      <c r="I874">
        <v>5.8999999999999773</v>
      </c>
    </row>
    <row r="875" spans="1:9" x14ac:dyDescent="0.35">
      <c r="A875" t="s">
        <v>30</v>
      </c>
      <c r="B875">
        <v>2018</v>
      </c>
      <c r="C875" t="s">
        <v>41</v>
      </c>
      <c r="D875" s="29">
        <v>43313</v>
      </c>
      <c r="E875" t="s">
        <v>15</v>
      </c>
      <c r="F875">
        <v>142.69999999999999</v>
      </c>
      <c r="G875">
        <v>142.5</v>
      </c>
      <c r="H875">
        <v>139.6</v>
      </c>
      <c r="I875">
        <v>3.0999999999999943</v>
      </c>
    </row>
    <row r="876" spans="1:9" x14ac:dyDescent="0.35">
      <c r="A876" t="s">
        <v>30</v>
      </c>
      <c r="B876">
        <v>2018</v>
      </c>
      <c r="C876" t="s">
        <v>42</v>
      </c>
      <c r="D876" s="29">
        <v>43344</v>
      </c>
      <c r="E876" t="s">
        <v>3</v>
      </c>
      <c r="F876">
        <v>139.4</v>
      </c>
      <c r="G876">
        <v>142.1</v>
      </c>
      <c r="H876">
        <v>135.9</v>
      </c>
      <c r="I876">
        <v>3.5</v>
      </c>
    </row>
    <row r="877" spans="1:9" x14ac:dyDescent="0.35">
      <c r="A877" t="s">
        <v>30</v>
      </c>
      <c r="B877">
        <v>2018</v>
      </c>
      <c r="C877" t="s">
        <v>42</v>
      </c>
      <c r="D877" s="29">
        <v>43344</v>
      </c>
      <c r="E877" t="s">
        <v>4</v>
      </c>
      <c r="F877">
        <v>147.19999999999999</v>
      </c>
      <c r="G877">
        <v>142.1</v>
      </c>
      <c r="H877">
        <v>141.9</v>
      </c>
      <c r="I877">
        <v>5.2999999999999829</v>
      </c>
    </row>
    <row r="878" spans="1:9" x14ac:dyDescent="0.35">
      <c r="A878" t="s">
        <v>30</v>
      </c>
      <c r="B878">
        <v>2018</v>
      </c>
      <c r="C878" t="s">
        <v>42</v>
      </c>
      <c r="D878" s="29">
        <v>43344</v>
      </c>
      <c r="E878" t="s">
        <v>5</v>
      </c>
      <c r="F878">
        <v>136.6</v>
      </c>
      <c r="G878">
        <v>142.1</v>
      </c>
      <c r="H878">
        <v>131</v>
      </c>
      <c r="I878">
        <v>5.5999999999999943</v>
      </c>
    </row>
    <row r="879" spans="1:9" x14ac:dyDescent="0.35">
      <c r="A879" t="s">
        <v>30</v>
      </c>
      <c r="B879">
        <v>2018</v>
      </c>
      <c r="C879" t="s">
        <v>42</v>
      </c>
      <c r="D879" s="29">
        <v>43344</v>
      </c>
      <c r="E879" t="s">
        <v>6</v>
      </c>
      <c r="F879">
        <v>143.69999999999999</v>
      </c>
      <c r="G879">
        <v>142.1</v>
      </c>
      <c r="H879">
        <v>141.5</v>
      </c>
      <c r="I879">
        <v>2.1999999999999886</v>
      </c>
    </row>
    <row r="880" spans="1:9" x14ac:dyDescent="0.35">
      <c r="A880" t="s">
        <v>30</v>
      </c>
      <c r="B880">
        <v>2018</v>
      </c>
      <c r="C880" t="s">
        <v>42</v>
      </c>
      <c r="D880" s="29">
        <v>43344</v>
      </c>
      <c r="E880" t="s">
        <v>7</v>
      </c>
      <c r="F880">
        <v>124.6</v>
      </c>
      <c r="G880">
        <v>142.1</v>
      </c>
      <c r="H880">
        <v>121.4</v>
      </c>
      <c r="I880">
        <v>3.1999999999999886</v>
      </c>
    </row>
    <row r="881" spans="1:9" x14ac:dyDescent="0.35">
      <c r="A881" t="s">
        <v>30</v>
      </c>
      <c r="B881">
        <v>2018</v>
      </c>
      <c r="C881" t="s">
        <v>42</v>
      </c>
      <c r="D881" s="29">
        <v>43344</v>
      </c>
      <c r="E881" t="s">
        <v>8</v>
      </c>
      <c r="F881">
        <v>150.1</v>
      </c>
      <c r="G881">
        <v>142.1</v>
      </c>
      <c r="H881">
        <v>146.69999999999999</v>
      </c>
      <c r="I881">
        <v>3.4000000000000057</v>
      </c>
    </row>
    <row r="882" spans="1:9" x14ac:dyDescent="0.35">
      <c r="A882" t="s">
        <v>30</v>
      </c>
      <c r="B882">
        <v>2018</v>
      </c>
      <c r="C882" t="s">
        <v>42</v>
      </c>
      <c r="D882" s="29">
        <v>43344</v>
      </c>
      <c r="E882" t="s">
        <v>9</v>
      </c>
      <c r="F882">
        <v>149.4</v>
      </c>
      <c r="G882">
        <v>142.1</v>
      </c>
      <c r="H882">
        <v>157.1</v>
      </c>
      <c r="I882">
        <v>-7.6999999999999886</v>
      </c>
    </row>
    <row r="883" spans="1:9" x14ac:dyDescent="0.35">
      <c r="A883" t="s">
        <v>30</v>
      </c>
      <c r="B883">
        <v>2018</v>
      </c>
      <c r="C883" t="s">
        <v>42</v>
      </c>
      <c r="D883" s="29">
        <v>43344</v>
      </c>
      <c r="E883" t="s">
        <v>10</v>
      </c>
      <c r="F883">
        <v>125.4</v>
      </c>
      <c r="G883">
        <v>142.1</v>
      </c>
      <c r="H883">
        <v>136.4</v>
      </c>
      <c r="I883">
        <v>-11</v>
      </c>
    </row>
    <row r="884" spans="1:9" x14ac:dyDescent="0.35">
      <c r="A884" t="s">
        <v>30</v>
      </c>
      <c r="B884">
        <v>2018</v>
      </c>
      <c r="C884" t="s">
        <v>42</v>
      </c>
      <c r="D884" s="29">
        <v>43344</v>
      </c>
      <c r="E884" t="s">
        <v>11</v>
      </c>
      <c r="F884">
        <v>114.4</v>
      </c>
      <c r="G884">
        <v>142.1</v>
      </c>
      <c r="H884">
        <v>121.4</v>
      </c>
      <c r="I884">
        <v>-7</v>
      </c>
    </row>
    <row r="885" spans="1:9" x14ac:dyDescent="0.35">
      <c r="A885" t="s">
        <v>30</v>
      </c>
      <c r="B885">
        <v>2018</v>
      </c>
      <c r="C885" t="s">
        <v>42</v>
      </c>
      <c r="D885" s="29">
        <v>43344</v>
      </c>
      <c r="E885" t="s">
        <v>12</v>
      </c>
      <c r="F885">
        <v>138.69999999999999</v>
      </c>
      <c r="G885">
        <v>142.1</v>
      </c>
      <c r="H885">
        <v>135.6</v>
      </c>
      <c r="I885">
        <v>3.0999999999999943</v>
      </c>
    </row>
    <row r="886" spans="1:9" x14ac:dyDescent="0.35">
      <c r="A886" t="s">
        <v>30</v>
      </c>
      <c r="B886">
        <v>2018</v>
      </c>
      <c r="C886" t="s">
        <v>42</v>
      </c>
      <c r="D886" s="29">
        <v>43344</v>
      </c>
      <c r="E886" t="s">
        <v>14</v>
      </c>
      <c r="F886">
        <v>155.9</v>
      </c>
      <c r="G886">
        <v>142.1</v>
      </c>
      <c r="H886">
        <v>150.30000000000001</v>
      </c>
      <c r="I886">
        <v>5.5999999999999943</v>
      </c>
    </row>
    <row r="887" spans="1:9" x14ac:dyDescent="0.35">
      <c r="A887" t="s">
        <v>30</v>
      </c>
      <c r="B887">
        <v>2018</v>
      </c>
      <c r="C887" t="s">
        <v>42</v>
      </c>
      <c r="D887" s="29">
        <v>43344</v>
      </c>
      <c r="E887" t="s">
        <v>15</v>
      </c>
      <c r="F887">
        <v>141.30000000000001</v>
      </c>
      <c r="G887">
        <v>142.1</v>
      </c>
      <c r="H887">
        <v>140.4</v>
      </c>
      <c r="I887">
        <v>0.90000000000000568</v>
      </c>
    </row>
    <row r="888" spans="1:9" x14ac:dyDescent="0.35">
      <c r="A888" t="s">
        <v>30</v>
      </c>
      <c r="B888">
        <v>2018</v>
      </c>
      <c r="C888" t="s">
        <v>43</v>
      </c>
      <c r="D888" s="29">
        <v>43374</v>
      </c>
      <c r="E888" t="s">
        <v>3</v>
      </c>
      <c r="F888">
        <v>139.30000000000001</v>
      </c>
      <c r="G888">
        <v>142.19999999999999</v>
      </c>
      <c r="H888">
        <v>136.30000000000001</v>
      </c>
      <c r="I888">
        <v>3</v>
      </c>
    </row>
    <row r="889" spans="1:9" x14ac:dyDescent="0.35">
      <c r="A889" t="s">
        <v>30</v>
      </c>
      <c r="B889">
        <v>2018</v>
      </c>
      <c r="C889" t="s">
        <v>43</v>
      </c>
      <c r="D889" s="29">
        <v>43374</v>
      </c>
      <c r="E889" t="s">
        <v>4</v>
      </c>
      <c r="F889">
        <v>147.6</v>
      </c>
      <c r="G889">
        <v>142.19999999999999</v>
      </c>
      <c r="H889">
        <v>142.5</v>
      </c>
      <c r="I889">
        <v>5.0999999999999943</v>
      </c>
    </row>
    <row r="890" spans="1:9" x14ac:dyDescent="0.35">
      <c r="A890" t="s">
        <v>30</v>
      </c>
      <c r="B890">
        <v>2018</v>
      </c>
      <c r="C890" t="s">
        <v>43</v>
      </c>
      <c r="D890" s="29">
        <v>43374</v>
      </c>
      <c r="E890" t="s">
        <v>5</v>
      </c>
      <c r="F890">
        <v>134.6</v>
      </c>
      <c r="G890">
        <v>142.19999999999999</v>
      </c>
      <c r="H890">
        <v>140.5</v>
      </c>
      <c r="I890">
        <v>-5.9000000000000057</v>
      </c>
    </row>
    <row r="891" spans="1:9" x14ac:dyDescent="0.35">
      <c r="A891" t="s">
        <v>30</v>
      </c>
      <c r="B891">
        <v>2018</v>
      </c>
      <c r="C891" t="s">
        <v>43</v>
      </c>
      <c r="D891" s="29">
        <v>43374</v>
      </c>
      <c r="E891" t="s">
        <v>6</v>
      </c>
      <c r="F891">
        <v>141.9</v>
      </c>
      <c r="G891">
        <v>142.19999999999999</v>
      </c>
      <c r="H891">
        <v>141.5</v>
      </c>
      <c r="I891">
        <v>0.40000000000000568</v>
      </c>
    </row>
    <row r="892" spans="1:9" x14ac:dyDescent="0.35">
      <c r="A892" t="s">
        <v>30</v>
      </c>
      <c r="B892">
        <v>2018</v>
      </c>
      <c r="C892" t="s">
        <v>43</v>
      </c>
      <c r="D892" s="29">
        <v>43374</v>
      </c>
      <c r="E892" t="s">
        <v>7</v>
      </c>
      <c r="F892">
        <v>123.5</v>
      </c>
      <c r="G892">
        <v>142.19999999999999</v>
      </c>
      <c r="H892">
        <v>121.6</v>
      </c>
      <c r="I892">
        <v>1.9000000000000057</v>
      </c>
    </row>
    <row r="893" spans="1:9" x14ac:dyDescent="0.35">
      <c r="A893" t="s">
        <v>30</v>
      </c>
      <c r="B893">
        <v>2018</v>
      </c>
      <c r="C893" t="s">
        <v>43</v>
      </c>
      <c r="D893" s="29">
        <v>43374</v>
      </c>
      <c r="E893" t="s">
        <v>8</v>
      </c>
      <c r="F893">
        <v>144.5</v>
      </c>
      <c r="G893">
        <v>142.19999999999999</v>
      </c>
      <c r="H893">
        <v>147.30000000000001</v>
      </c>
      <c r="I893">
        <v>-2.8000000000000114</v>
      </c>
    </row>
    <row r="894" spans="1:9" x14ac:dyDescent="0.35">
      <c r="A894" t="s">
        <v>30</v>
      </c>
      <c r="B894">
        <v>2018</v>
      </c>
      <c r="C894" t="s">
        <v>43</v>
      </c>
      <c r="D894" s="29">
        <v>43374</v>
      </c>
      <c r="E894" t="s">
        <v>9</v>
      </c>
      <c r="F894">
        <v>147.6</v>
      </c>
      <c r="G894">
        <v>142.19999999999999</v>
      </c>
      <c r="H894">
        <v>168</v>
      </c>
      <c r="I894">
        <v>-20.400000000000006</v>
      </c>
    </row>
    <row r="895" spans="1:9" x14ac:dyDescent="0.35">
      <c r="A895" t="s">
        <v>30</v>
      </c>
      <c r="B895">
        <v>2018</v>
      </c>
      <c r="C895" t="s">
        <v>43</v>
      </c>
      <c r="D895" s="29">
        <v>43374</v>
      </c>
      <c r="E895" t="s">
        <v>10</v>
      </c>
      <c r="F895">
        <v>121.4</v>
      </c>
      <c r="G895">
        <v>142.19999999999999</v>
      </c>
      <c r="H895">
        <v>135.80000000000001</v>
      </c>
      <c r="I895">
        <v>-14.400000000000006</v>
      </c>
    </row>
    <row r="896" spans="1:9" x14ac:dyDescent="0.35">
      <c r="A896" t="s">
        <v>30</v>
      </c>
      <c r="B896">
        <v>2018</v>
      </c>
      <c r="C896" t="s">
        <v>43</v>
      </c>
      <c r="D896" s="29">
        <v>43374</v>
      </c>
      <c r="E896" t="s">
        <v>11</v>
      </c>
      <c r="F896">
        <v>112.3</v>
      </c>
      <c r="G896">
        <v>142.19999999999999</v>
      </c>
      <c r="H896">
        <v>122.5</v>
      </c>
      <c r="I896">
        <v>-10.200000000000003</v>
      </c>
    </row>
    <row r="897" spans="1:9" x14ac:dyDescent="0.35">
      <c r="A897" t="s">
        <v>30</v>
      </c>
      <c r="B897">
        <v>2018</v>
      </c>
      <c r="C897" t="s">
        <v>43</v>
      </c>
      <c r="D897" s="29">
        <v>43374</v>
      </c>
      <c r="E897" t="s">
        <v>12</v>
      </c>
      <c r="F897">
        <v>139.5</v>
      </c>
      <c r="G897">
        <v>142.19999999999999</v>
      </c>
      <c r="H897">
        <v>136</v>
      </c>
      <c r="I897">
        <v>3.5</v>
      </c>
    </row>
    <row r="898" spans="1:9" x14ac:dyDescent="0.35">
      <c r="A898" t="s">
        <v>30</v>
      </c>
      <c r="B898">
        <v>2018</v>
      </c>
      <c r="C898" t="s">
        <v>43</v>
      </c>
      <c r="D898" s="29">
        <v>43374</v>
      </c>
      <c r="E898" t="s">
        <v>14</v>
      </c>
      <c r="F898">
        <v>155.19999999999999</v>
      </c>
      <c r="G898">
        <v>142.19999999999999</v>
      </c>
      <c r="H898">
        <v>151.4</v>
      </c>
      <c r="I898">
        <v>3.7999999999999829</v>
      </c>
    </row>
    <row r="899" spans="1:9" x14ac:dyDescent="0.35">
      <c r="A899" t="s">
        <v>30</v>
      </c>
      <c r="B899">
        <v>2018</v>
      </c>
      <c r="C899" t="s">
        <v>43</v>
      </c>
      <c r="D899" s="29">
        <v>43374</v>
      </c>
      <c r="E899" t="s">
        <v>15</v>
      </c>
      <c r="F899">
        <v>140.19999999999999</v>
      </c>
      <c r="G899">
        <v>142.19999999999999</v>
      </c>
      <c r="H899">
        <v>142.4</v>
      </c>
      <c r="I899">
        <v>-2.2000000000000171</v>
      </c>
    </row>
    <row r="900" spans="1:9" x14ac:dyDescent="0.35">
      <c r="A900" t="s">
        <v>30</v>
      </c>
      <c r="B900">
        <v>2018</v>
      </c>
      <c r="C900" t="s">
        <v>45</v>
      </c>
      <c r="D900" s="29">
        <v>43405</v>
      </c>
      <c r="E900" t="s">
        <v>3</v>
      </c>
      <c r="F900">
        <v>137.1</v>
      </c>
      <c r="G900">
        <v>142.4</v>
      </c>
      <c r="H900">
        <v>136.4</v>
      </c>
      <c r="I900">
        <v>0.69999999999998863</v>
      </c>
    </row>
    <row r="901" spans="1:9" x14ac:dyDescent="0.35">
      <c r="A901" t="s">
        <v>30</v>
      </c>
      <c r="B901">
        <v>2018</v>
      </c>
      <c r="C901" t="s">
        <v>45</v>
      </c>
      <c r="D901" s="29">
        <v>43405</v>
      </c>
      <c r="E901" t="s">
        <v>4</v>
      </c>
      <c r="F901">
        <v>150.80000000000001</v>
      </c>
      <c r="G901">
        <v>142.4</v>
      </c>
      <c r="H901">
        <v>143.69999999999999</v>
      </c>
      <c r="I901">
        <v>7.1000000000000227</v>
      </c>
    </row>
    <row r="902" spans="1:9" x14ac:dyDescent="0.35">
      <c r="A902" t="s">
        <v>30</v>
      </c>
      <c r="B902">
        <v>2018</v>
      </c>
      <c r="C902" t="s">
        <v>45</v>
      </c>
      <c r="D902" s="29">
        <v>43405</v>
      </c>
      <c r="E902" t="s">
        <v>5</v>
      </c>
      <c r="F902">
        <v>136.69999999999999</v>
      </c>
      <c r="G902">
        <v>142.4</v>
      </c>
      <c r="H902">
        <v>144.80000000000001</v>
      </c>
      <c r="I902">
        <v>-8.1000000000000227</v>
      </c>
    </row>
    <row r="903" spans="1:9" x14ac:dyDescent="0.35">
      <c r="A903" t="s">
        <v>30</v>
      </c>
      <c r="B903">
        <v>2018</v>
      </c>
      <c r="C903" t="s">
        <v>45</v>
      </c>
      <c r="D903" s="29">
        <v>43405</v>
      </c>
      <c r="E903" t="s">
        <v>7</v>
      </c>
      <c r="F903">
        <v>122.8</v>
      </c>
      <c r="G903">
        <v>142.4</v>
      </c>
      <c r="H903">
        <v>123.1</v>
      </c>
      <c r="I903">
        <v>-0.29999999999999716</v>
      </c>
    </row>
    <row r="904" spans="1:9" x14ac:dyDescent="0.35">
      <c r="A904" t="s">
        <v>30</v>
      </c>
      <c r="B904">
        <v>2018</v>
      </c>
      <c r="C904" t="s">
        <v>45</v>
      </c>
      <c r="D904" s="29">
        <v>43405</v>
      </c>
      <c r="E904" t="s">
        <v>8</v>
      </c>
      <c r="F904">
        <v>143.9</v>
      </c>
      <c r="G904">
        <v>142.4</v>
      </c>
      <c r="H904">
        <v>147.19999999999999</v>
      </c>
      <c r="I904">
        <v>-3.2999999999999829</v>
      </c>
    </row>
    <row r="905" spans="1:9" x14ac:dyDescent="0.35">
      <c r="A905" t="s">
        <v>30</v>
      </c>
      <c r="B905">
        <v>2018</v>
      </c>
      <c r="C905" t="s">
        <v>45</v>
      </c>
      <c r="D905" s="29">
        <v>43405</v>
      </c>
      <c r="E905" t="s">
        <v>9</v>
      </c>
      <c r="F905">
        <v>147.5</v>
      </c>
      <c r="G905">
        <v>142.4</v>
      </c>
      <c r="H905">
        <v>161</v>
      </c>
      <c r="I905">
        <v>-13.5</v>
      </c>
    </row>
    <row r="906" spans="1:9" x14ac:dyDescent="0.35">
      <c r="A906" t="s">
        <v>30</v>
      </c>
      <c r="B906">
        <v>2018</v>
      </c>
      <c r="C906" t="s">
        <v>45</v>
      </c>
      <c r="D906" s="29">
        <v>43405</v>
      </c>
      <c r="E906" t="s">
        <v>10</v>
      </c>
      <c r="F906">
        <v>121</v>
      </c>
      <c r="G906">
        <v>142.4</v>
      </c>
      <c r="H906">
        <v>133.80000000000001</v>
      </c>
      <c r="I906">
        <v>-12.800000000000011</v>
      </c>
    </row>
    <row r="907" spans="1:9" x14ac:dyDescent="0.35">
      <c r="A907" t="s">
        <v>30</v>
      </c>
      <c r="B907">
        <v>2018</v>
      </c>
      <c r="C907" t="s">
        <v>45</v>
      </c>
      <c r="D907" s="29">
        <v>43405</v>
      </c>
      <c r="E907" t="s">
        <v>11</v>
      </c>
      <c r="F907">
        <v>111.6</v>
      </c>
      <c r="G907">
        <v>142.4</v>
      </c>
      <c r="H907">
        <v>121.9</v>
      </c>
      <c r="I907">
        <v>-10.300000000000011</v>
      </c>
    </row>
    <row r="908" spans="1:9" x14ac:dyDescent="0.35">
      <c r="A908" t="s">
        <v>30</v>
      </c>
      <c r="B908">
        <v>2018</v>
      </c>
      <c r="C908" t="s">
        <v>45</v>
      </c>
      <c r="D908" s="29">
        <v>43405</v>
      </c>
      <c r="E908" t="s">
        <v>12</v>
      </c>
      <c r="F908">
        <v>140.6</v>
      </c>
      <c r="G908">
        <v>142.4</v>
      </c>
      <c r="H908">
        <v>135.80000000000001</v>
      </c>
      <c r="I908">
        <v>4.7999999999999829</v>
      </c>
    </row>
    <row r="909" spans="1:9" x14ac:dyDescent="0.35">
      <c r="A909" t="s">
        <v>30</v>
      </c>
      <c r="B909">
        <v>2018</v>
      </c>
      <c r="C909" t="s">
        <v>45</v>
      </c>
      <c r="D909" s="29">
        <v>43405</v>
      </c>
      <c r="E909" t="s">
        <v>14</v>
      </c>
      <c r="F909">
        <v>156.1</v>
      </c>
      <c r="G909">
        <v>142.4</v>
      </c>
      <c r="H909">
        <v>151.4</v>
      </c>
      <c r="I909">
        <v>4.6999999999999886</v>
      </c>
    </row>
    <row r="910" spans="1:9" x14ac:dyDescent="0.35">
      <c r="A910" t="s">
        <v>30</v>
      </c>
      <c r="B910">
        <v>2018</v>
      </c>
      <c r="C910" t="s">
        <v>45</v>
      </c>
      <c r="D910" s="29">
        <v>43405</v>
      </c>
      <c r="E910" t="s">
        <v>15</v>
      </c>
      <c r="F910">
        <v>140</v>
      </c>
      <c r="G910">
        <v>142.4</v>
      </c>
      <c r="H910">
        <v>141.5</v>
      </c>
      <c r="I910">
        <v>-1.5</v>
      </c>
    </row>
    <row r="911" spans="1:9" x14ac:dyDescent="0.35">
      <c r="A911" t="s">
        <v>30</v>
      </c>
      <c r="B911">
        <v>2018</v>
      </c>
      <c r="C911" t="s">
        <v>46</v>
      </c>
      <c r="D911" s="29">
        <v>43435</v>
      </c>
      <c r="E911" t="s">
        <v>3</v>
      </c>
      <c r="F911">
        <v>137.1</v>
      </c>
      <c r="G911">
        <v>141.9</v>
      </c>
      <c r="H911">
        <v>136.6</v>
      </c>
      <c r="I911">
        <v>0.5</v>
      </c>
    </row>
    <row r="912" spans="1:9" x14ac:dyDescent="0.35">
      <c r="A912" t="s">
        <v>30</v>
      </c>
      <c r="B912">
        <v>2018</v>
      </c>
      <c r="C912" t="s">
        <v>46</v>
      </c>
      <c r="D912" s="29">
        <v>43435</v>
      </c>
      <c r="E912" t="s">
        <v>4</v>
      </c>
      <c r="F912">
        <v>151.9</v>
      </c>
      <c r="G912">
        <v>141.9</v>
      </c>
      <c r="H912">
        <v>144.4</v>
      </c>
      <c r="I912">
        <v>7.5</v>
      </c>
    </row>
    <row r="913" spans="1:9" x14ac:dyDescent="0.35">
      <c r="A913" t="s">
        <v>30</v>
      </c>
      <c r="B913">
        <v>2018</v>
      </c>
      <c r="C913" t="s">
        <v>46</v>
      </c>
      <c r="D913" s="29">
        <v>43435</v>
      </c>
      <c r="E913" t="s">
        <v>5</v>
      </c>
      <c r="F913">
        <v>137.4</v>
      </c>
      <c r="G913">
        <v>141.9</v>
      </c>
      <c r="H913">
        <v>143.80000000000001</v>
      </c>
      <c r="I913">
        <v>-6.4000000000000057</v>
      </c>
    </row>
    <row r="914" spans="1:9" x14ac:dyDescent="0.35">
      <c r="A914" t="s">
        <v>30</v>
      </c>
      <c r="B914">
        <v>2018</v>
      </c>
      <c r="C914" t="s">
        <v>46</v>
      </c>
      <c r="D914" s="29">
        <v>43435</v>
      </c>
      <c r="E914" t="s">
        <v>6</v>
      </c>
      <c r="F914">
        <v>142.4</v>
      </c>
      <c r="G914">
        <v>141.9</v>
      </c>
      <c r="H914">
        <v>142</v>
      </c>
      <c r="I914">
        <v>0.40000000000000568</v>
      </c>
    </row>
    <row r="915" spans="1:9" x14ac:dyDescent="0.35">
      <c r="A915" t="s">
        <v>30</v>
      </c>
      <c r="B915">
        <v>2018</v>
      </c>
      <c r="C915" t="s">
        <v>46</v>
      </c>
      <c r="D915" s="29">
        <v>43435</v>
      </c>
      <c r="E915" t="s">
        <v>7</v>
      </c>
      <c r="F915">
        <v>124.2</v>
      </c>
      <c r="G915">
        <v>141.9</v>
      </c>
      <c r="H915">
        <v>123.2</v>
      </c>
      <c r="I915">
        <v>1</v>
      </c>
    </row>
    <row r="916" spans="1:9" x14ac:dyDescent="0.35">
      <c r="A916" t="s">
        <v>30</v>
      </c>
      <c r="B916">
        <v>2018</v>
      </c>
      <c r="C916" t="s">
        <v>46</v>
      </c>
      <c r="D916" s="29">
        <v>43435</v>
      </c>
      <c r="E916" t="s">
        <v>8</v>
      </c>
      <c r="F916">
        <v>140.19999999999999</v>
      </c>
      <c r="G916">
        <v>141.9</v>
      </c>
      <c r="H916">
        <v>147.9</v>
      </c>
      <c r="I916">
        <v>-7.7000000000000171</v>
      </c>
    </row>
    <row r="917" spans="1:9" x14ac:dyDescent="0.35">
      <c r="A917" t="s">
        <v>30</v>
      </c>
      <c r="B917">
        <v>2018</v>
      </c>
      <c r="C917" t="s">
        <v>46</v>
      </c>
      <c r="D917" s="29">
        <v>43435</v>
      </c>
      <c r="E917" t="s">
        <v>9</v>
      </c>
      <c r="F917">
        <v>136.6</v>
      </c>
      <c r="G917">
        <v>141.9</v>
      </c>
      <c r="H917">
        <v>152.1</v>
      </c>
      <c r="I917">
        <v>-15.5</v>
      </c>
    </row>
    <row r="918" spans="1:9" x14ac:dyDescent="0.35">
      <c r="A918" t="s">
        <v>30</v>
      </c>
      <c r="B918">
        <v>2018</v>
      </c>
      <c r="C918" t="s">
        <v>46</v>
      </c>
      <c r="D918" s="29">
        <v>43435</v>
      </c>
      <c r="E918" t="s">
        <v>10</v>
      </c>
      <c r="F918">
        <v>120.9</v>
      </c>
      <c r="G918">
        <v>141.9</v>
      </c>
      <c r="H918">
        <v>131.80000000000001</v>
      </c>
      <c r="I918">
        <v>-10.900000000000006</v>
      </c>
    </row>
    <row r="919" spans="1:9" x14ac:dyDescent="0.35">
      <c r="A919" t="s">
        <v>30</v>
      </c>
      <c r="B919">
        <v>2018</v>
      </c>
      <c r="C919" t="s">
        <v>46</v>
      </c>
      <c r="D919" s="29">
        <v>43435</v>
      </c>
      <c r="E919" t="s">
        <v>11</v>
      </c>
      <c r="F919">
        <v>109.9</v>
      </c>
      <c r="G919">
        <v>141.9</v>
      </c>
      <c r="H919">
        <v>119.5</v>
      </c>
      <c r="I919">
        <v>-9.5999999999999943</v>
      </c>
    </row>
    <row r="920" spans="1:9" x14ac:dyDescent="0.35">
      <c r="A920" t="s">
        <v>30</v>
      </c>
      <c r="B920">
        <v>2018</v>
      </c>
      <c r="C920" t="s">
        <v>46</v>
      </c>
      <c r="D920" s="29">
        <v>43435</v>
      </c>
      <c r="E920" t="s">
        <v>12</v>
      </c>
      <c r="F920">
        <v>140.19999999999999</v>
      </c>
      <c r="G920">
        <v>141.9</v>
      </c>
      <c r="H920">
        <v>136</v>
      </c>
      <c r="I920">
        <v>4.1999999999999886</v>
      </c>
    </row>
    <row r="921" spans="1:9" x14ac:dyDescent="0.35">
      <c r="A921" t="s">
        <v>30</v>
      </c>
      <c r="B921">
        <v>2018</v>
      </c>
      <c r="C921" t="s">
        <v>46</v>
      </c>
      <c r="D921" s="29">
        <v>43435</v>
      </c>
      <c r="E921" t="s">
        <v>14</v>
      </c>
      <c r="F921">
        <v>156</v>
      </c>
      <c r="G921">
        <v>141.9</v>
      </c>
      <c r="H921">
        <v>151.80000000000001</v>
      </c>
      <c r="I921">
        <v>4.1999999999999886</v>
      </c>
    </row>
    <row r="922" spans="1:9" x14ac:dyDescent="0.35">
      <c r="A922" t="s">
        <v>30</v>
      </c>
      <c r="B922">
        <v>2018</v>
      </c>
      <c r="C922" t="s">
        <v>46</v>
      </c>
      <c r="D922" s="29">
        <v>43435</v>
      </c>
      <c r="E922" t="s">
        <v>15</v>
      </c>
      <c r="F922">
        <v>138.5</v>
      </c>
      <c r="G922">
        <v>141.9</v>
      </c>
      <c r="H922">
        <v>140.4</v>
      </c>
      <c r="I922">
        <v>-1.9000000000000057</v>
      </c>
    </row>
    <row r="923" spans="1:9" x14ac:dyDescent="0.35">
      <c r="A923" t="s">
        <v>30</v>
      </c>
      <c r="B923">
        <v>2022</v>
      </c>
      <c r="C923" t="s">
        <v>31</v>
      </c>
      <c r="D923" s="29">
        <v>44562</v>
      </c>
      <c r="E923" t="s">
        <v>3</v>
      </c>
      <c r="F923">
        <v>148.30000000000001</v>
      </c>
      <c r="G923">
        <v>166.4</v>
      </c>
      <c r="H923">
        <v>142.80000000000001</v>
      </c>
      <c r="I923">
        <v>5.5</v>
      </c>
    </row>
    <row r="924" spans="1:9" x14ac:dyDescent="0.35">
      <c r="A924" t="s">
        <v>30</v>
      </c>
      <c r="B924">
        <v>2022</v>
      </c>
      <c r="C924" t="s">
        <v>31</v>
      </c>
      <c r="D924" s="29">
        <v>44562</v>
      </c>
      <c r="E924" t="s">
        <v>4</v>
      </c>
      <c r="F924">
        <v>196.9</v>
      </c>
      <c r="G924">
        <v>166.4</v>
      </c>
      <c r="H924">
        <v>184</v>
      </c>
      <c r="I924">
        <v>12.900000000000006</v>
      </c>
    </row>
    <row r="925" spans="1:9" x14ac:dyDescent="0.35">
      <c r="A925" t="s">
        <v>30</v>
      </c>
      <c r="B925">
        <v>2022</v>
      </c>
      <c r="C925" t="s">
        <v>31</v>
      </c>
      <c r="D925" s="29">
        <v>44562</v>
      </c>
      <c r="E925" t="s">
        <v>5</v>
      </c>
      <c r="F925">
        <v>178</v>
      </c>
      <c r="G925">
        <v>166.4</v>
      </c>
      <c r="H925">
        <v>168</v>
      </c>
      <c r="I925">
        <v>10</v>
      </c>
    </row>
    <row r="926" spans="1:9" x14ac:dyDescent="0.35">
      <c r="A926" t="s">
        <v>30</v>
      </c>
      <c r="B926">
        <v>2022</v>
      </c>
      <c r="C926" t="s">
        <v>31</v>
      </c>
      <c r="D926" s="29">
        <v>44562</v>
      </c>
      <c r="E926" t="s">
        <v>6</v>
      </c>
      <c r="F926">
        <v>160.5</v>
      </c>
      <c r="G926">
        <v>166.4</v>
      </c>
      <c r="H926">
        <v>154.4</v>
      </c>
      <c r="I926">
        <v>6.0999999999999943</v>
      </c>
    </row>
    <row r="927" spans="1:9" x14ac:dyDescent="0.35">
      <c r="A927" t="s">
        <v>30</v>
      </c>
      <c r="B927">
        <v>2022</v>
      </c>
      <c r="C927" t="s">
        <v>31</v>
      </c>
      <c r="D927" s="29">
        <v>44562</v>
      </c>
      <c r="E927" t="s">
        <v>7</v>
      </c>
      <c r="F927">
        <v>192.6</v>
      </c>
      <c r="G927">
        <v>166.4</v>
      </c>
      <c r="H927">
        <v>163</v>
      </c>
      <c r="I927">
        <v>29.599999999999994</v>
      </c>
    </row>
    <row r="928" spans="1:9" x14ac:dyDescent="0.35">
      <c r="A928" t="s">
        <v>30</v>
      </c>
      <c r="B928">
        <v>2022</v>
      </c>
      <c r="C928" t="s">
        <v>31</v>
      </c>
      <c r="D928" s="29">
        <v>44562</v>
      </c>
      <c r="E928" t="s">
        <v>8</v>
      </c>
      <c r="F928">
        <v>151.19999999999999</v>
      </c>
      <c r="G928">
        <v>166.4</v>
      </c>
      <c r="H928">
        <v>147.80000000000001</v>
      </c>
      <c r="I928">
        <v>3.3999999999999773</v>
      </c>
    </row>
    <row r="929" spans="1:9" x14ac:dyDescent="0.35">
      <c r="A929" t="s">
        <v>30</v>
      </c>
      <c r="B929">
        <v>2022</v>
      </c>
      <c r="C929" t="s">
        <v>31</v>
      </c>
      <c r="D929" s="29">
        <v>44562</v>
      </c>
      <c r="E929" t="s">
        <v>9</v>
      </c>
      <c r="F929">
        <v>159.19999999999999</v>
      </c>
      <c r="G929">
        <v>166.4</v>
      </c>
      <c r="H929">
        <v>149.69999999999999</v>
      </c>
      <c r="I929">
        <v>9.5</v>
      </c>
    </row>
    <row r="930" spans="1:9" x14ac:dyDescent="0.35">
      <c r="A930" t="s">
        <v>30</v>
      </c>
      <c r="B930">
        <v>2022</v>
      </c>
      <c r="C930" t="s">
        <v>31</v>
      </c>
      <c r="D930" s="29">
        <v>44562</v>
      </c>
      <c r="E930" t="s">
        <v>10</v>
      </c>
      <c r="F930">
        <v>164</v>
      </c>
      <c r="G930">
        <v>166.4</v>
      </c>
      <c r="H930">
        <v>158.30000000000001</v>
      </c>
      <c r="I930">
        <v>5.6999999999999886</v>
      </c>
    </row>
    <row r="931" spans="1:9" x14ac:dyDescent="0.35">
      <c r="A931" t="s">
        <v>30</v>
      </c>
      <c r="B931">
        <v>2022</v>
      </c>
      <c r="C931" t="s">
        <v>31</v>
      </c>
      <c r="D931" s="29">
        <v>44562</v>
      </c>
      <c r="E931" t="s">
        <v>11</v>
      </c>
      <c r="F931">
        <v>119.3</v>
      </c>
      <c r="G931">
        <v>166.4</v>
      </c>
      <c r="H931">
        <v>111.8</v>
      </c>
      <c r="I931">
        <v>7.5</v>
      </c>
    </row>
    <row r="932" spans="1:9" x14ac:dyDescent="0.35">
      <c r="A932" t="s">
        <v>30</v>
      </c>
      <c r="B932">
        <v>2022</v>
      </c>
      <c r="C932" t="s">
        <v>31</v>
      </c>
      <c r="D932" s="29">
        <v>44562</v>
      </c>
      <c r="E932" t="s">
        <v>12</v>
      </c>
      <c r="F932">
        <v>173.3</v>
      </c>
      <c r="G932">
        <v>166.4</v>
      </c>
      <c r="H932">
        <v>165</v>
      </c>
      <c r="I932">
        <v>8.3000000000000114</v>
      </c>
    </row>
    <row r="933" spans="1:9" x14ac:dyDescent="0.35">
      <c r="A933" t="s">
        <v>30</v>
      </c>
      <c r="B933">
        <v>2022</v>
      </c>
      <c r="C933" t="s">
        <v>31</v>
      </c>
      <c r="D933" s="29">
        <v>44562</v>
      </c>
      <c r="E933" t="s">
        <v>14</v>
      </c>
      <c r="F933">
        <v>175.8</v>
      </c>
      <c r="G933">
        <v>166.4</v>
      </c>
      <c r="H933">
        <v>165.8</v>
      </c>
      <c r="I933">
        <v>10</v>
      </c>
    </row>
    <row r="934" spans="1:9" x14ac:dyDescent="0.35">
      <c r="A934" t="s">
        <v>30</v>
      </c>
      <c r="B934">
        <v>2022</v>
      </c>
      <c r="C934" t="s">
        <v>31</v>
      </c>
      <c r="D934" s="29">
        <v>44562</v>
      </c>
      <c r="E934" t="s">
        <v>15</v>
      </c>
      <c r="F934">
        <v>164.1</v>
      </c>
      <c r="G934">
        <v>166.4</v>
      </c>
      <c r="H934">
        <v>154.69999999999999</v>
      </c>
      <c r="I934">
        <v>9.4000000000000057</v>
      </c>
    </row>
    <row r="935" spans="1:9" x14ac:dyDescent="0.35">
      <c r="A935" t="s">
        <v>30</v>
      </c>
      <c r="B935">
        <v>2022</v>
      </c>
      <c r="C935" t="s">
        <v>35</v>
      </c>
      <c r="D935" s="29">
        <v>44593</v>
      </c>
      <c r="E935" t="s">
        <v>3</v>
      </c>
      <c r="F935">
        <v>148.80000000000001</v>
      </c>
      <c r="G935">
        <v>166.7</v>
      </c>
      <c r="H935">
        <v>142.5</v>
      </c>
      <c r="I935">
        <v>6.3000000000000114</v>
      </c>
    </row>
    <row r="936" spans="1:9" x14ac:dyDescent="0.35">
      <c r="A936" t="s">
        <v>30</v>
      </c>
      <c r="B936">
        <v>2022</v>
      </c>
      <c r="C936" t="s">
        <v>35</v>
      </c>
      <c r="D936" s="29">
        <v>44593</v>
      </c>
      <c r="E936" t="s">
        <v>4</v>
      </c>
      <c r="F936">
        <v>198.1</v>
      </c>
      <c r="G936">
        <v>166.7</v>
      </c>
      <c r="H936">
        <v>189.4</v>
      </c>
      <c r="I936">
        <v>8.6999999999999886</v>
      </c>
    </row>
    <row r="937" spans="1:9" x14ac:dyDescent="0.35">
      <c r="A937" t="s">
        <v>30</v>
      </c>
      <c r="B937">
        <v>2022</v>
      </c>
      <c r="C937" t="s">
        <v>35</v>
      </c>
      <c r="D937" s="29">
        <v>44593</v>
      </c>
      <c r="E937" t="s">
        <v>5</v>
      </c>
      <c r="F937">
        <v>175.5</v>
      </c>
      <c r="G937">
        <v>166.7</v>
      </c>
      <c r="H937">
        <v>163.19999999999999</v>
      </c>
      <c r="I937">
        <v>12.300000000000011</v>
      </c>
    </row>
    <row r="938" spans="1:9" x14ac:dyDescent="0.35">
      <c r="A938" t="s">
        <v>30</v>
      </c>
      <c r="B938">
        <v>2022</v>
      </c>
      <c r="C938" t="s">
        <v>35</v>
      </c>
      <c r="D938" s="29">
        <v>44593</v>
      </c>
      <c r="E938" t="s">
        <v>6</v>
      </c>
      <c r="F938">
        <v>160.69999999999999</v>
      </c>
      <c r="G938">
        <v>166.7</v>
      </c>
      <c r="H938">
        <v>154.5</v>
      </c>
      <c r="I938">
        <v>6.1999999999999886</v>
      </c>
    </row>
    <row r="939" spans="1:9" x14ac:dyDescent="0.35">
      <c r="A939" t="s">
        <v>30</v>
      </c>
      <c r="B939">
        <v>2022</v>
      </c>
      <c r="C939" t="s">
        <v>35</v>
      </c>
      <c r="D939" s="29">
        <v>44593</v>
      </c>
      <c r="E939" t="s">
        <v>7</v>
      </c>
      <c r="F939">
        <v>192.6</v>
      </c>
      <c r="G939">
        <v>166.7</v>
      </c>
      <c r="H939">
        <v>168.2</v>
      </c>
      <c r="I939">
        <v>24.400000000000006</v>
      </c>
    </row>
    <row r="940" spans="1:9" x14ac:dyDescent="0.35">
      <c r="A940" t="s">
        <v>30</v>
      </c>
      <c r="B940">
        <v>2022</v>
      </c>
      <c r="C940" t="s">
        <v>35</v>
      </c>
      <c r="D940" s="29">
        <v>44593</v>
      </c>
      <c r="E940" t="s">
        <v>8</v>
      </c>
      <c r="F940">
        <v>151.4</v>
      </c>
      <c r="G940">
        <v>166.7</v>
      </c>
      <c r="H940">
        <v>150.5</v>
      </c>
      <c r="I940">
        <v>0.90000000000000568</v>
      </c>
    </row>
    <row r="941" spans="1:9" x14ac:dyDescent="0.35">
      <c r="A941" t="s">
        <v>30</v>
      </c>
      <c r="B941">
        <v>2022</v>
      </c>
      <c r="C941" t="s">
        <v>35</v>
      </c>
      <c r="D941" s="29">
        <v>44593</v>
      </c>
      <c r="E941" t="s">
        <v>9</v>
      </c>
      <c r="F941">
        <v>155.19999999999999</v>
      </c>
      <c r="G941">
        <v>166.7</v>
      </c>
      <c r="H941">
        <v>141</v>
      </c>
      <c r="I941">
        <v>14.199999999999989</v>
      </c>
    </row>
    <row r="942" spans="1:9" x14ac:dyDescent="0.35">
      <c r="A942" t="s">
        <v>30</v>
      </c>
      <c r="B942">
        <v>2022</v>
      </c>
      <c r="C942" t="s">
        <v>35</v>
      </c>
      <c r="D942" s="29">
        <v>44593</v>
      </c>
      <c r="E942" t="s">
        <v>10</v>
      </c>
      <c r="F942">
        <v>163.9</v>
      </c>
      <c r="G942">
        <v>166.7</v>
      </c>
      <c r="H942">
        <v>159.19999999999999</v>
      </c>
      <c r="I942">
        <v>4.7000000000000171</v>
      </c>
    </row>
    <row r="943" spans="1:9" x14ac:dyDescent="0.35">
      <c r="A943" t="s">
        <v>30</v>
      </c>
      <c r="B943">
        <v>2022</v>
      </c>
      <c r="C943" t="s">
        <v>35</v>
      </c>
      <c r="D943" s="29">
        <v>44593</v>
      </c>
      <c r="E943" t="s">
        <v>11</v>
      </c>
      <c r="F943">
        <v>118.1</v>
      </c>
      <c r="G943">
        <v>166.7</v>
      </c>
      <c r="H943">
        <v>111.7</v>
      </c>
      <c r="I943">
        <v>6.3999999999999915</v>
      </c>
    </row>
    <row r="944" spans="1:9" x14ac:dyDescent="0.35">
      <c r="A944" t="s">
        <v>30</v>
      </c>
      <c r="B944">
        <v>2022</v>
      </c>
      <c r="C944" t="s">
        <v>35</v>
      </c>
      <c r="D944" s="29">
        <v>44593</v>
      </c>
      <c r="E944" t="s">
        <v>12</v>
      </c>
      <c r="F944">
        <v>175.4</v>
      </c>
      <c r="G944">
        <v>166.7</v>
      </c>
      <c r="H944">
        <v>164</v>
      </c>
      <c r="I944">
        <v>11.400000000000006</v>
      </c>
    </row>
    <row r="945" spans="1:9" x14ac:dyDescent="0.35">
      <c r="A945" t="s">
        <v>30</v>
      </c>
      <c r="B945">
        <v>2022</v>
      </c>
      <c r="C945" t="s">
        <v>35</v>
      </c>
      <c r="D945" s="29">
        <v>44593</v>
      </c>
      <c r="E945" t="s">
        <v>14</v>
      </c>
      <c r="F945">
        <v>176.3</v>
      </c>
      <c r="G945">
        <v>166.7</v>
      </c>
      <c r="H945">
        <v>166.4</v>
      </c>
      <c r="I945">
        <v>9.9000000000000057</v>
      </c>
    </row>
    <row r="946" spans="1:9" x14ac:dyDescent="0.35">
      <c r="A946" t="s">
        <v>30</v>
      </c>
      <c r="B946">
        <v>2022</v>
      </c>
      <c r="C946" t="s">
        <v>35</v>
      </c>
      <c r="D946" s="29">
        <v>44593</v>
      </c>
      <c r="E946" t="s">
        <v>15</v>
      </c>
      <c r="F946">
        <v>163.9</v>
      </c>
      <c r="G946">
        <v>166.7</v>
      </c>
      <c r="H946">
        <v>154.5</v>
      </c>
      <c r="I946">
        <v>9.4000000000000057</v>
      </c>
    </row>
    <row r="947" spans="1:9" x14ac:dyDescent="0.35">
      <c r="A947" t="s">
        <v>30</v>
      </c>
      <c r="B947">
        <v>2022</v>
      </c>
      <c r="C947" t="s">
        <v>36</v>
      </c>
      <c r="D947" s="29">
        <v>44621</v>
      </c>
      <c r="E947" t="s">
        <v>3</v>
      </c>
      <c r="F947">
        <v>150.19999999999999</v>
      </c>
      <c r="G947">
        <v>168.7</v>
      </c>
      <c r="H947">
        <v>142.69999999999999</v>
      </c>
      <c r="I947">
        <v>7.5</v>
      </c>
    </row>
    <row r="948" spans="1:9" x14ac:dyDescent="0.35">
      <c r="A948" t="s">
        <v>30</v>
      </c>
      <c r="B948">
        <v>2022</v>
      </c>
      <c r="C948" t="s">
        <v>36</v>
      </c>
      <c r="D948" s="29">
        <v>44621</v>
      </c>
      <c r="E948" t="s">
        <v>4</v>
      </c>
      <c r="F948">
        <v>208</v>
      </c>
      <c r="G948">
        <v>168.7</v>
      </c>
      <c r="H948">
        <v>195.5</v>
      </c>
      <c r="I948">
        <v>12.5</v>
      </c>
    </row>
    <row r="949" spans="1:9" x14ac:dyDescent="0.35">
      <c r="A949" t="s">
        <v>30</v>
      </c>
      <c r="B949">
        <v>2022</v>
      </c>
      <c r="C949" t="s">
        <v>36</v>
      </c>
      <c r="D949" s="29">
        <v>44621</v>
      </c>
      <c r="E949" t="s">
        <v>5</v>
      </c>
      <c r="F949">
        <v>167.9</v>
      </c>
      <c r="G949">
        <v>168.7</v>
      </c>
      <c r="H949">
        <v>163.4</v>
      </c>
      <c r="I949">
        <v>4.5</v>
      </c>
    </row>
    <row r="950" spans="1:9" x14ac:dyDescent="0.35">
      <c r="A950" t="s">
        <v>30</v>
      </c>
      <c r="B950">
        <v>2022</v>
      </c>
      <c r="C950" t="s">
        <v>36</v>
      </c>
      <c r="D950" s="29">
        <v>44621</v>
      </c>
      <c r="E950" t="s">
        <v>6</v>
      </c>
      <c r="F950">
        <v>162</v>
      </c>
      <c r="G950">
        <v>168.7</v>
      </c>
      <c r="H950">
        <v>155</v>
      </c>
      <c r="I950">
        <v>7</v>
      </c>
    </row>
    <row r="951" spans="1:9" x14ac:dyDescent="0.35">
      <c r="A951" t="s">
        <v>30</v>
      </c>
      <c r="B951">
        <v>2022</v>
      </c>
      <c r="C951" t="s">
        <v>36</v>
      </c>
      <c r="D951" s="29">
        <v>44621</v>
      </c>
      <c r="E951" t="s">
        <v>7</v>
      </c>
      <c r="F951">
        <v>203.1</v>
      </c>
      <c r="G951">
        <v>168.7</v>
      </c>
      <c r="H951">
        <v>175.2</v>
      </c>
      <c r="I951">
        <v>27.900000000000006</v>
      </c>
    </row>
    <row r="952" spans="1:9" x14ac:dyDescent="0.35">
      <c r="A952" t="s">
        <v>30</v>
      </c>
      <c r="B952">
        <v>2022</v>
      </c>
      <c r="C952" t="s">
        <v>36</v>
      </c>
      <c r="D952" s="29">
        <v>44621</v>
      </c>
      <c r="E952" t="s">
        <v>8</v>
      </c>
      <c r="F952">
        <v>155.9</v>
      </c>
      <c r="G952">
        <v>168.7</v>
      </c>
      <c r="H952">
        <v>160.6</v>
      </c>
      <c r="I952">
        <v>-4.6999999999999886</v>
      </c>
    </row>
    <row r="953" spans="1:9" x14ac:dyDescent="0.35">
      <c r="A953" t="s">
        <v>30</v>
      </c>
      <c r="B953">
        <v>2022</v>
      </c>
      <c r="C953" t="s">
        <v>36</v>
      </c>
      <c r="D953" s="29">
        <v>44621</v>
      </c>
      <c r="E953" t="s">
        <v>9</v>
      </c>
      <c r="F953">
        <v>155.80000000000001</v>
      </c>
      <c r="G953">
        <v>168.7</v>
      </c>
      <c r="H953">
        <v>135.1</v>
      </c>
      <c r="I953">
        <v>20.700000000000017</v>
      </c>
    </row>
    <row r="954" spans="1:9" x14ac:dyDescent="0.35">
      <c r="A954" t="s">
        <v>30</v>
      </c>
      <c r="B954">
        <v>2022</v>
      </c>
      <c r="C954" t="s">
        <v>36</v>
      </c>
      <c r="D954" s="29">
        <v>44621</v>
      </c>
      <c r="E954" t="s">
        <v>10</v>
      </c>
      <c r="F954">
        <v>164.2</v>
      </c>
      <c r="G954">
        <v>168.7</v>
      </c>
      <c r="H954">
        <v>161.1</v>
      </c>
      <c r="I954">
        <v>3.0999999999999943</v>
      </c>
    </row>
    <row r="955" spans="1:9" x14ac:dyDescent="0.35">
      <c r="A955" t="s">
        <v>30</v>
      </c>
      <c r="B955">
        <v>2022</v>
      </c>
      <c r="C955" t="s">
        <v>36</v>
      </c>
      <c r="D955" s="29">
        <v>44621</v>
      </c>
      <c r="E955" t="s">
        <v>11</v>
      </c>
      <c r="F955">
        <v>118.1</v>
      </c>
      <c r="G955">
        <v>168.7</v>
      </c>
      <c r="H955">
        <v>112.2</v>
      </c>
      <c r="I955">
        <v>5.8999999999999915</v>
      </c>
    </row>
    <row r="956" spans="1:9" x14ac:dyDescent="0.35">
      <c r="A956" t="s">
        <v>30</v>
      </c>
      <c r="B956">
        <v>2022</v>
      </c>
      <c r="C956" t="s">
        <v>36</v>
      </c>
      <c r="D956" s="29">
        <v>44621</v>
      </c>
      <c r="E956" t="s">
        <v>12</v>
      </c>
      <c r="F956">
        <v>178.7</v>
      </c>
      <c r="G956">
        <v>168.7</v>
      </c>
      <c r="H956">
        <v>164.4</v>
      </c>
      <c r="I956">
        <v>14.299999999999983</v>
      </c>
    </row>
    <row r="957" spans="1:9" x14ac:dyDescent="0.35">
      <c r="A957" t="s">
        <v>30</v>
      </c>
      <c r="B957">
        <v>2022</v>
      </c>
      <c r="C957" t="s">
        <v>36</v>
      </c>
      <c r="D957" s="29">
        <v>44621</v>
      </c>
      <c r="E957" t="s">
        <v>14</v>
      </c>
      <c r="F957">
        <v>177.4</v>
      </c>
      <c r="G957">
        <v>168.7</v>
      </c>
      <c r="H957">
        <v>166.8</v>
      </c>
      <c r="I957">
        <v>10.599999999999994</v>
      </c>
    </row>
    <row r="958" spans="1:9" x14ac:dyDescent="0.35">
      <c r="A958" t="s">
        <v>30</v>
      </c>
      <c r="B958">
        <v>2022</v>
      </c>
      <c r="C958" t="s">
        <v>36</v>
      </c>
      <c r="D958" s="29">
        <v>44621</v>
      </c>
      <c r="E958" t="s">
        <v>15</v>
      </c>
      <c r="F958">
        <v>166.6</v>
      </c>
      <c r="G958">
        <v>168.7</v>
      </c>
      <c r="H958">
        <v>155.6</v>
      </c>
      <c r="I958">
        <v>11</v>
      </c>
    </row>
    <row r="959" spans="1:9" x14ac:dyDescent="0.35">
      <c r="A959" t="s">
        <v>30</v>
      </c>
      <c r="B959">
        <v>2022</v>
      </c>
      <c r="C959" t="s">
        <v>37</v>
      </c>
      <c r="D959" s="29">
        <v>44652</v>
      </c>
      <c r="E959" t="s">
        <v>3</v>
      </c>
      <c r="F959">
        <v>151.80000000000001</v>
      </c>
      <c r="G959">
        <v>170.8</v>
      </c>
      <c r="H959">
        <v>145.1</v>
      </c>
      <c r="I959">
        <v>6.7000000000000171</v>
      </c>
    </row>
    <row r="960" spans="1:9" x14ac:dyDescent="0.35">
      <c r="A960" t="s">
        <v>30</v>
      </c>
      <c r="B960">
        <v>2022</v>
      </c>
      <c r="C960" t="s">
        <v>37</v>
      </c>
      <c r="D960" s="29">
        <v>44652</v>
      </c>
      <c r="E960" t="s">
        <v>4</v>
      </c>
      <c r="F960">
        <v>209.7</v>
      </c>
      <c r="G960">
        <v>170.8</v>
      </c>
      <c r="H960">
        <v>198.5</v>
      </c>
      <c r="I960">
        <v>11.199999999999989</v>
      </c>
    </row>
    <row r="961" spans="1:9" x14ac:dyDescent="0.35">
      <c r="A961" t="s">
        <v>30</v>
      </c>
      <c r="B961">
        <v>2022</v>
      </c>
      <c r="C961" t="s">
        <v>37</v>
      </c>
      <c r="D961" s="29">
        <v>44652</v>
      </c>
      <c r="E961" t="s">
        <v>5</v>
      </c>
      <c r="F961">
        <v>164.5</v>
      </c>
      <c r="G961">
        <v>170.8</v>
      </c>
      <c r="H961">
        <v>168.6</v>
      </c>
      <c r="I961">
        <v>-4.0999999999999943</v>
      </c>
    </row>
    <row r="962" spans="1:9" x14ac:dyDescent="0.35">
      <c r="A962" t="s">
        <v>30</v>
      </c>
      <c r="B962">
        <v>2022</v>
      </c>
      <c r="C962" t="s">
        <v>37</v>
      </c>
      <c r="D962" s="29">
        <v>44652</v>
      </c>
      <c r="E962" t="s">
        <v>6</v>
      </c>
      <c r="F962">
        <v>163.80000000000001</v>
      </c>
      <c r="G962">
        <v>170.8</v>
      </c>
      <c r="H962">
        <v>155.80000000000001</v>
      </c>
      <c r="I962">
        <v>8</v>
      </c>
    </row>
    <row r="963" spans="1:9" x14ac:dyDescent="0.35">
      <c r="A963" t="s">
        <v>30</v>
      </c>
      <c r="B963">
        <v>2022</v>
      </c>
      <c r="C963" t="s">
        <v>37</v>
      </c>
      <c r="D963" s="29">
        <v>44652</v>
      </c>
      <c r="E963" t="s">
        <v>7</v>
      </c>
      <c r="F963">
        <v>207.4</v>
      </c>
      <c r="G963">
        <v>170.8</v>
      </c>
      <c r="H963">
        <v>184.4</v>
      </c>
      <c r="I963">
        <v>23</v>
      </c>
    </row>
    <row r="964" spans="1:9" x14ac:dyDescent="0.35">
      <c r="A964" t="s">
        <v>30</v>
      </c>
      <c r="B964">
        <v>2022</v>
      </c>
      <c r="C964" t="s">
        <v>37</v>
      </c>
      <c r="D964" s="29">
        <v>44652</v>
      </c>
      <c r="E964" t="s">
        <v>8</v>
      </c>
      <c r="F964">
        <v>169.7</v>
      </c>
      <c r="G964">
        <v>170.8</v>
      </c>
      <c r="H964">
        <v>162.30000000000001</v>
      </c>
      <c r="I964">
        <v>7.3999999999999773</v>
      </c>
    </row>
    <row r="965" spans="1:9" x14ac:dyDescent="0.35">
      <c r="A965" t="s">
        <v>30</v>
      </c>
      <c r="B965">
        <v>2022</v>
      </c>
      <c r="C965" t="s">
        <v>37</v>
      </c>
      <c r="D965" s="29">
        <v>44652</v>
      </c>
      <c r="E965" t="s">
        <v>9</v>
      </c>
      <c r="F965">
        <v>153.6</v>
      </c>
      <c r="G965">
        <v>170.8</v>
      </c>
      <c r="H965">
        <v>138.4</v>
      </c>
      <c r="I965">
        <v>15.199999999999989</v>
      </c>
    </row>
    <row r="966" spans="1:9" x14ac:dyDescent="0.35">
      <c r="A966" t="s">
        <v>30</v>
      </c>
      <c r="B966">
        <v>2022</v>
      </c>
      <c r="C966" t="s">
        <v>37</v>
      </c>
      <c r="D966" s="29">
        <v>44652</v>
      </c>
      <c r="E966" t="s">
        <v>11</v>
      </c>
      <c r="F966">
        <v>118.2</v>
      </c>
      <c r="G966">
        <v>170.8</v>
      </c>
      <c r="H966">
        <v>114.3</v>
      </c>
      <c r="I966">
        <v>3.9000000000000057</v>
      </c>
    </row>
    <row r="967" spans="1:9" x14ac:dyDescent="0.35">
      <c r="A967" t="s">
        <v>30</v>
      </c>
      <c r="B967">
        <v>2022</v>
      </c>
      <c r="C967" t="s">
        <v>37</v>
      </c>
      <c r="D967" s="29">
        <v>44652</v>
      </c>
      <c r="E967" t="s">
        <v>12</v>
      </c>
      <c r="F967">
        <v>182.9</v>
      </c>
      <c r="G967">
        <v>170.8</v>
      </c>
      <c r="H967">
        <v>169.7</v>
      </c>
      <c r="I967">
        <v>13.200000000000017</v>
      </c>
    </row>
    <row r="968" spans="1:9" x14ac:dyDescent="0.35">
      <c r="A968" t="s">
        <v>30</v>
      </c>
      <c r="B968">
        <v>2022</v>
      </c>
      <c r="C968" t="s">
        <v>37</v>
      </c>
      <c r="D968" s="29">
        <v>44652</v>
      </c>
      <c r="E968" t="s">
        <v>14</v>
      </c>
      <c r="F968">
        <v>178.9</v>
      </c>
      <c r="G968">
        <v>170.8</v>
      </c>
      <c r="H968">
        <v>169.8</v>
      </c>
      <c r="I968">
        <v>9.0999999999999943</v>
      </c>
    </row>
    <row r="969" spans="1:9" x14ac:dyDescent="0.35">
      <c r="A969" t="s">
        <v>30</v>
      </c>
      <c r="B969">
        <v>2022</v>
      </c>
      <c r="C969" t="s">
        <v>37</v>
      </c>
      <c r="D969" s="29">
        <v>44652</v>
      </c>
      <c r="E969" t="s">
        <v>15</v>
      </c>
      <c r="F969">
        <v>168.6</v>
      </c>
      <c r="G969">
        <v>170.8</v>
      </c>
      <c r="H969">
        <v>158.69999999999999</v>
      </c>
      <c r="I969">
        <v>9.9000000000000057</v>
      </c>
    </row>
    <row r="970" spans="1:9" x14ac:dyDescent="0.35">
      <c r="A970" t="s">
        <v>30</v>
      </c>
      <c r="B970">
        <v>2022</v>
      </c>
      <c r="C970" t="s">
        <v>38</v>
      </c>
      <c r="D970" s="29">
        <v>44682</v>
      </c>
      <c r="E970" t="s">
        <v>3</v>
      </c>
      <c r="F970">
        <v>152.9</v>
      </c>
      <c r="G970">
        <v>172.5</v>
      </c>
      <c r="H970">
        <v>145.6</v>
      </c>
      <c r="I970">
        <v>7.3000000000000114</v>
      </c>
    </row>
    <row r="971" spans="1:9" x14ac:dyDescent="0.35">
      <c r="A971" t="s">
        <v>30</v>
      </c>
      <c r="B971">
        <v>2022</v>
      </c>
      <c r="C971" t="s">
        <v>38</v>
      </c>
      <c r="D971" s="29">
        <v>44682</v>
      </c>
      <c r="E971" t="s">
        <v>4</v>
      </c>
      <c r="F971">
        <v>214.7</v>
      </c>
      <c r="G971">
        <v>172.5</v>
      </c>
      <c r="H971">
        <v>200.1</v>
      </c>
      <c r="I971">
        <v>14.599999999999994</v>
      </c>
    </row>
    <row r="972" spans="1:9" x14ac:dyDescent="0.35">
      <c r="A972" t="s">
        <v>30</v>
      </c>
      <c r="B972">
        <v>2022</v>
      </c>
      <c r="C972" t="s">
        <v>38</v>
      </c>
      <c r="D972" s="29">
        <v>44682</v>
      </c>
      <c r="E972" t="s">
        <v>5</v>
      </c>
      <c r="F972">
        <v>161.4</v>
      </c>
      <c r="G972">
        <v>172.5</v>
      </c>
      <c r="H972">
        <v>179.3</v>
      </c>
      <c r="I972">
        <v>-17.900000000000006</v>
      </c>
    </row>
    <row r="973" spans="1:9" x14ac:dyDescent="0.35">
      <c r="A973" t="s">
        <v>30</v>
      </c>
      <c r="B973">
        <v>2022</v>
      </c>
      <c r="C973" t="s">
        <v>38</v>
      </c>
      <c r="D973" s="29">
        <v>44682</v>
      </c>
      <c r="E973" t="s">
        <v>6</v>
      </c>
      <c r="F973">
        <v>164.6</v>
      </c>
      <c r="G973">
        <v>172.5</v>
      </c>
      <c r="H973">
        <v>156.1</v>
      </c>
      <c r="I973">
        <v>8.5</v>
      </c>
    </row>
    <row r="974" spans="1:9" x14ac:dyDescent="0.35">
      <c r="A974" t="s">
        <v>30</v>
      </c>
      <c r="B974">
        <v>2022</v>
      </c>
      <c r="C974" t="s">
        <v>38</v>
      </c>
      <c r="D974" s="29">
        <v>44682</v>
      </c>
      <c r="E974" t="s">
        <v>7</v>
      </c>
      <c r="F974">
        <v>209.9</v>
      </c>
      <c r="G974">
        <v>172.5</v>
      </c>
      <c r="H974">
        <v>190.4</v>
      </c>
      <c r="I974">
        <v>19.5</v>
      </c>
    </row>
    <row r="975" spans="1:9" x14ac:dyDescent="0.35">
      <c r="A975" t="s">
        <v>30</v>
      </c>
      <c r="B975">
        <v>2022</v>
      </c>
      <c r="C975" t="s">
        <v>38</v>
      </c>
      <c r="D975" s="29">
        <v>44682</v>
      </c>
      <c r="E975" t="s">
        <v>8</v>
      </c>
      <c r="F975">
        <v>168</v>
      </c>
      <c r="G975">
        <v>172.5</v>
      </c>
      <c r="H975">
        <v>158.6</v>
      </c>
      <c r="I975">
        <v>9.4000000000000057</v>
      </c>
    </row>
    <row r="976" spans="1:9" x14ac:dyDescent="0.35">
      <c r="A976" t="s">
        <v>30</v>
      </c>
      <c r="B976">
        <v>2022</v>
      </c>
      <c r="C976" t="s">
        <v>38</v>
      </c>
      <c r="D976" s="29">
        <v>44682</v>
      </c>
      <c r="E976" t="s">
        <v>9</v>
      </c>
      <c r="F976">
        <v>160.4</v>
      </c>
      <c r="G976">
        <v>172.5</v>
      </c>
      <c r="H976">
        <v>144.69999999999999</v>
      </c>
      <c r="I976">
        <v>15.700000000000017</v>
      </c>
    </row>
    <row r="977" spans="1:9" x14ac:dyDescent="0.35">
      <c r="A977" t="s">
        <v>30</v>
      </c>
      <c r="B977">
        <v>2022</v>
      </c>
      <c r="C977" t="s">
        <v>38</v>
      </c>
      <c r="D977" s="29">
        <v>44682</v>
      </c>
      <c r="E977" t="s">
        <v>10</v>
      </c>
      <c r="F977">
        <v>165</v>
      </c>
      <c r="G977">
        <v>172.5</v>
      </c>
      <c r="H977">
        <v>165.5</v>
      </c>
      <c r="I977">
        <v>-0.5</v>
      </c>
    </row>
    <row r="978" spans="1:9" x14ac:dyDescent="0.35">
      <c r="A978" t="s">
        <v>30</v>
      </c>
      <c r="B978">
        <v>2022</v>
      </c>
      <c r="C978" t="s">
        <v>38</v>
      </c>
      <c r="D978" s="29">
        <v>44682</v>
      </c>
      <c r="E978" t="s">
        <v>11</v>
      </c>
      <c r="F978">
        <v>118.9</v>
      </c>
      <c r="G978">
        <v>172.5</v>
      </c>
      <c r="H978">
        <v>114.6</v>
      </c>
      <c r="I978">
        <v>4.3000000000000114</v>
      </c>
    </row>
    <row r="979" spans="1:9" x14ac:dyDescent="0.35">
      <c r="A979" t="s">
        <v>30</v>
      </c>
      <c r="B979">
        <v>2022</v>
      </c>
      <c r="C979" t="s">
        <v>38</v>
      </c>
      <c r="D979" s="29">
        <v>44682</v>
      </c>
      <c r="E979" t="s">
        <v>12</v>
      </c>
      <c r="F979">
        <v>186.6</v>
      </c>
      <c r="G979">
        <v>172.5</v>
      </c>
      <c r="H979">
        <v>170</v>
      </c>
      <c r="I979">
        <v>16.599999999999994</v>
      </c>
    </row>
    <row r="980" spans="1:9" x14ac:dyDescent="0.35">
      <c r="A980" t="s">
        <v>30</v>
      </c>
      <c r="B980">
        <v>2022</v>
      </c>
      <c r="C980" t="s">
        <v>38</v>
      </c>
      <c r="D980" s="29">
        <v>44682</v>
      </c>
      <c r="E980" t="s">
        <v>14</v>
      </c>
      <c r="F980">
        <v>180.4</v>
      </c>
      <c r="G980">
        <v>172.5</v>
      </c>
      <c r="H980">
        <v>171.7</v>
      </c>
      <c r="I980">
        <v>8.7000000000000171</v>
      </c>
    </row>
    <row r="981" spans="1:9" x14ac:dyDescent="0.35">
      <c r="A981" t="s">
        <v>30</v>
      </c>
      <c r="B981">
        <v>2022</v>
      </c>
      <c r="C981" t="s">
        <v>38</v>
      </c>
      <c r="D981" s="29">
        <v>44682</v>
      </c>
      <c r="E981" t="s">
        <v>15</v>
      </c>
      <c r="F981">
        <v>170.8</v>
      </c>
      <c r="G981">
        <v>172.5</v>
      </c>
      <c r="H981">
        <v>160.5</v>
      </c>
      <c r="I981">
        <v>10.300000000000011</v>
      </c>
    </row>
    <row r="982" spans="1:9" x14ac:dyDescent="0.35">
      <c r="A982" t="s">
        <v>30</v>
      </c>
      <c r="B982">
        <v>2022</v>
      </c>
      <c r="C982" t="s">
        <v>39</v>
      </c>
      <c r="D982" s="29">
        <v>44713</v>
      </c>
      <c r="E982" t="s">
        <v>3</v>
      </c>
      <c r="F982">
        <v>153.80000000000001</v>
      </c>
      <c r="G982">
        <v>173.6</v>
      </c>
      <c r="H982">
        <v>145.1</v>
      </c>
      <c r="I982">
        <v>8.7000000000000171</v>
      </c>
    </row>
    <row r="983" spans="1:9" x14ac:dyDescent="0.35">
      <c r="A983" t="s">
        <v>30</v>
      </c>
      <c r="B983">
        <v>2022</v>
      </c>
      <c r="C983" t="s">
        <v>39</v>
      </c>
      <c r="D983" s="29">
        <v>44713</v>
      </c>
      <c r="E983" t="s">
        <v>4</v>
      </c>
      <c r="F983">
        <v>217.2</v>
      </c>
      <c r="G983">
        <v>173.6</v>
      </c>
      <c r="H983">
        <v>204.5</v>
      </c>
      <c r="I983">
        <v>12.699999999999989</v>
      </c>
    </row>
    <row r="984" spans="1:9" x14ac:dyDescent="0.35">
      <c r="A984" t="s">
        <v>30</v>
      </c>
      <c r="B984">
        <v>2022</v>
      </c>
      <c r="C984" t="s">
        <v>39</v>
      </c>
      <c r="D984" s="29">
        <v>44713</v>
      </c>
      <c r="E984" t="s">
        <v>5</v>
      </c>
      <c r="F984">
        <v>169.6</v>
      </c>
      <c r="G984">
        <v>173.6</v>
      </c>
      <c r="H984">
        <v>180.4</v>
      </c>
      <c r="I984">
        <v>-10.800000000000011</v>
      </c>
    </row>
    <row r="985" spans="1:9" x14ac:dyDescent="0.35">
      <c r="A985" t="s">
        <v>30</v>
      </c>
      <c r="B985">
        <v>2022</v>
      </c>
      <c r="C985" t="s">
        <v>39</v>
      </c>
      <c r="D985" s="29">
        <v>44713</v>
      </c>
      <c r="E985" t="s">
        <v>6</v>
      </c>
      <c r="F985">
        <v>165.4</v>
      </c>
      <c r="G985">
        <v>173.6</v>
      </c>
      <c r="H985">
        <v>157.1</v>
      </c>
      <c r="I985">
        <v>8.3000000000000114</v>
      </c>
    </row>
    <row r="986" spans="1:9" x14ac:dyDescent="0.35">
      <c r="A986" t="s">
        <v>30</v>
      </c>
      <c r="B986">
        <v>2022</v>
      </c>
      <c r="C986" t="s">
        <v>39</v>
      </c>
      <c r="D986" s="29">
        <v>44713</v>
      </c>
      <c r="E986" t="s">
        <v>7</v>
      </c>
      <c r="F986">
        <v>208.1</v>
      </c>
      <c r="G986">
        <v>173.6</v>
      </c>
      <c r="H986">
        <v>188.7</v>
      </c>
      <c r="I986">
        <v>19.400000000000006</v>
      </c>
    </row>
    <row r="987" spans="1:9" x14ac:dyDescent="0.35">
      <c r="A987" t="s">
        <v>30</v>
      </c>
      <c r="B987">
        <v>2022</v>
      </c>
      <c r="C987" t="s">
        <v>39</v>
      </c>
      <c r="D987" s="29">
        <v>44713</v>
      </c>
      <c r="E987" t="s">
        <v>8</v>
      </c>
      <c r="F987">
        <v>165.8</v>
      </c>
      <c r="G987">
        <v>173.6</v>
      </c>
      <c r="H987">
        <v>157.69999999999999</v>
      </c>
      <c r="I987">
        <v>8.1000000000000227</v>
      </c>
    </row>
    <row r="988" spans="1:9" x14ac:dyDescent="0.35">
      <c r="A988" t="s">
        <v>30</v>
      </c>
      <c r="B988">
        <v>2022</v>
      </c>
      <c r="C988" t="s">
        <v>39</v>
      </c>
      <c r="D988" s="29">
        <v>44713</v>
      </c>
      <c r="E988" t="s">
        <v>9</v>
      </c>
      <c r="F988">
        <v>167.3</v>
      </c>
      <c r="G988">
        <v>173.6</v>
      </c>
      <c r="H988">
        <v>152.80000000000001</v>
      </c>
      <c r="I988">
        <v>14.5</v>
      </c>
    </row>
    <row r="989" spans="1:9" x14ac:dyDescent="0.35">
      <c r="A989" t="s">
        <v>30</v>
      </c>
      <c r="B989">
        <v>2022</v>
      </c>
      <c r="C989" t="s">
        <v>39</v>
      </c>
      <c r="D989" s="29">
        <v>44713</v>
      </c>
      <c r="E989" t="s">
        <v>10</v>
      </c>
      <c r="F989">
        <v>164.6</v>
      </c>
      <c r="G989">
        <v>173.6</v>
      </c>
      <c r="H989">
        <v>163.6</v>
      </c>
      <c r="I989">
        <v>1</v>
      </c>
    </row>
    <row r="990" spans="1:9" x14ac:dyDescent="0.35">
      <c r="A990" t="s">
        <v>30</v>
      </c>
      <c r="B990">
        <v>2022</v>
      </c>
      <c r="C990" t="s">
        <v>39</v>
      </c>
      <c r="D990" s="29">
        <v>44713</v>
      </c>
      <c r="E990" t="s">
        <v>11</v>
      </c>
      <c r="F990">
        <v>119.1</v>
      </c>
      <c r="G990">
        <v>173.6</v>
      </c>
      <c r="H990">
        <v>113.9</v>
      </c>
      <c r="I990">
        <v>5.1999999999999886</v>
      </c>
    </row>
    <row r="991" spans="1:9" x14ac:dyDescent="0.35">
      <c r="A991" t="s">
        <v>30</v>
      </c>
      <c r="B991">
        <v>2022</v>
      </c>
      <c r="C991" t="s">
        <v>39</v>
      </c>
      <c r="D991" s="29">
        <v>44713</v>
      </c>
      <c r="E991" t="s">
        <v>12</v>
      </c>
      <c r="F991">
        <v>188.9</v>
      </c>
      <c r="G991">
        <v>173.6</v>
      </c>
      <c r="H991">
        <v>169.7</v>
      </c>
      <c r="I991">
        <v>19.200000000000017</v>
      </c>
    </row>
    <row r="992" spans="1:9" x14ac:dyDescent="0.35">
      <c r="A992" t="s">
        <v>30</v>
      </c>
      <c r="B992">
        <v>2022</v>
      </c>
      <c r="C992" t="s">
        <v>39</v>
      </c>
      <c r="D992" s="29">
        <v>44713</v>
      </c>
      <c r="E992" t="s">
        <v>14</v>
      </c>
      <c r="F992">
        <v>181.9</v>
      </c>
      <c r="G992">
        <v>173.6</v>
      </c>
      <c r="H992">
        <v>171</v>
      </c>
      <c r="I992">
        <v>10.900000000000006</v>
      </c>
    </row>
    <row r="993" spans="1:9" x14ac:dyDescent="0.35">
      <c r="A993" t="s">
        <v>30</v>
      </c>
      <c r="B993">
        <v>2022</v>
      </c>
      <c r="C993" t="s">
        <v>39</v>
      </c>
      <c r="D993" s="29">
        <v>44713</v>
      </c>
      <c r="E993" t="s">
        <v>15</v>
      </c>
      <c r="F993">
        <v>172.4</v>
      </c>
      <c r="G993">
        <v>173.6</v>
      </c>
      <c r="H993">
        <v>161.69999999999999</v>
      </c>
      <c r="I993">
        <v>10.700000000000017</v>
      </c>
    </row>
    <row r="994" spans="1:9" x14ac:dyDescent="0.35">
      <c r="A994" t="s">
        <v>30</v>
      </c>
      <c r="B994">
        <v>2022</v>
      </c>
      <c r="C994" t="s">
        <v>40</v>
      </c>
      <c r="D994" s="29">
        <v>44743</v>
      </c>
      <c r="E994" t="s">
        <v>3</v>
      </c>
      <c r="F994">
        <v>155.19999999999999</v>
      </c>
      <c r="G994">
        <v>174.3</v>
      </c>
      <c r="H994">
        <v>144.9</v>
      </c>
      <c r="I994">
        <v>10.299999999999983</v>
      </c>
    </row>
    <row r="995" spans="1:9" x14ac:dyDescent="0.35">
      <c r="A995" t="s">
        <v>30</v>
      </c>
      <c r="B995">
        <v>2022</v>
      </c>
      <c r="C995" t="s">
        <v>40</v>
      </c>
      <c r="D995" s="29">
        <v>44743</v>
      </c>
      <c r="E995" t="s">
        <v>4</v>
      </c>
      <c r="F995">
        <v>210.8</v>
      </c>
      <c r="G995">
        <v>174.3</v>
      </c>
      <c r="H995">
        <v>202.3</v>
      </c>
      <c r="I995">
        <v>8.5</v>
      </c>
    </row>
    <row r="996" spans="1:9" x14ac:dyDescent="0.35">
      <c r="A996" t="s">
        <v>30</v>
      </c>
      <c r="B996">
        <v>2022</v>
      </c>
      <c r="C996" t="s">
        <v>40</v>
      </c>
      <c r="D996" s="29">
        <v>44743</v>
      </c>
      <c r="E996" t="s">
        <v>5</v>
      </c>
      <c r="F996">
        <v>174.3</v>
      </c>
      <c r="G996">
        <v>174.3</v>
      </c>
      <c r="H996">
        <v>176.5</v>
      </c>
      <c r="I996">
        <v>-2.1999999999999886</v>
      </c>
    </row>
    <row r="997" spans="1:9" x14ac:dyDescent="0.35">
      <c r="A997" t="s">
        <v>30</v>
      </c>
      <c r="B997">
        <v>2022</v>
      </c>
      <c r="C997" t="s">
        <v>40</v>
      </c>
      <c r="D997" s="29">
        <v>44743</v>
      </c>
      <c r="E997" t="s">
        <v>6</v>
      </c>
      <c r="F997">
        <v>166.3</v>
      </c>
      <c r="G997">
        <v>174.3</v>
      </c>
      <c r="H997">
        <v>157.5</v>
      </c>
      <c r="I997">
        <v>8.8000000000000114</v>
      </c>
    </row>
    <row r="998" spans="1:9" x14ac:dyDescent="0.35">
      <c r="A998" t="s">
        <v>30</v>
      </c>
      <c r="B998">
        <v>2022</v>
      </c>
      <c r="C998" t="s">
        <v>40</v>
      </c>
      <c r="D998" s="29">
        <v>44743</v>
      </c>
      <c r="E998" t="s">
        <v>7</v>
      </c>
      <c r="F998">
        <v>202.2</v>
      </c>
      <c r="G998">
        <v>174.3</v>
      </c>
      <c r="H998">
        <v>190.9</v>
      </c>
      <c r="I998">
        <v>11.299999999999983</v>
      </c>
    </row>
    <row r="999" spans="1:9" x14ac:dyDescent="0.35">
      <c r="A999" t="s">
        <v>30</v>
      </c>
      <c r="B999">
        <v>2022</v>
      </c>
      <c r="C999" t="s">
        <v>40</v>
      </c>
      <c r="D999" s="29">
        <v>44743</v>
      </c>
      <c r="E999" t="s">
        <v>8</v>
      </c>
      <c r="F999">
        <v>169.6</v>
      </c>
      <c r="G999">
        <v>174.3</v>
      </c>
      <c r="H999">
        <v>155.69999999999999</v>
      </c>
      <c r="I999">
        <v>13.900000000000006</v>
      </c>
    </row>
    <row r="1000" spans="1:9" x14ac:dyDescent="0.35">
      <c r="A1000" t="s">
        <v>30</v>
      </c>
      <c r="B1000">
        <v>2022</v>
      </c>
      <c r="C1000" t="s">
        <v>40</v>
      </c>
      <c r="D1000" s="29">
        <v>44743</v>
      </c>
      <c r="E1000" t="s">
        <v>9</v>
      </c>
      <c r="F1000">
        <v>168.6</v>
      </c>
      <c r="G1000">
        <v>174.3</v>
      </c>
      <c r="H1000">
        <v>153.9</v>
      </c>
      <c r="I1000">
        <v>14.699999999999989</v>
      </c>
    </row>
    <row r="1001" spans="1:9" x14ac:dyDescent="0.35">
      <c r="A1001" t="s">
        <v>30</v>
      </c>
      <c r="B1001">
        <v>2022</v>
      </c>
      <c r="C1001" t="s">
        <v>40</v>
      </c>
      <c r="D1001" s="29">
        <v>44743</v>
      </c>
      <c r="E1001" t="s">
        <v>10</v>
      </c>
      <c r="F1001">
        <v>164.4</v>
      </c>
      <c r="G1001">
        <v>174.3</v>
      </c>
      <c r="H1001">
        <v>162.80000000000001</v>
      </c>
      <c r="I1001">
        <v>1.5999999999999943</v>
      </c>
    </row>
    <row r="1002" spans="1:9" x14ac:dyDescent="0.35">
      <c r="A1002" t="s">
        <v>30</v>
      </c>
      <c r="B1002">
        <v>2022</v>
      </c>
      <c r="C1002" t="s">
        <v>40</v>
      </c>
      <c r="D1002" s="29">
        <v>44743</v>
      </c>
      <c r="E1002" t="s">
        <v>11</v>
      </c>
      <c r="F1002">
        <v>119.2</v>
      </c>
      <c r="G1002">
        <v>174.3</v>
      </c>
      <c r="H1002">
        <v>115.2</v>
      </c>
      <c r="I1002">
        <v>4</v>
      </c>
    </row>
    <row r="1003" spans="1:9" x14ac:dyDescent="0.35">
      <c r="A1003" t="s">
        <v>30</v>
      </c>
      <c r="B1003">
        <v>2022</v>
      </c>
      <c r="C1003" t="s">
        <v>40</v>
      </c>
      <c r="D1003" s="29">
        <v>44743</v>
      </c>
      <c r="E1003" t="s">
        <v>12</v>
      </c>
      <c r="F1003">
        <v>191.8</v>
      </c>
      <c r="G1003">
        <v>174.3</v>
      </c>
      <c r="H1003">
        <v>169.8</v>
      </c>
      <c r="I1003">
        <v>22</v>
      </c>
    </row>
    <row r="1004" spans="1:9" x14ac:dyDescent="0.35">
      <c r="A1004" t="s">
        <v>30</v>
      </c>
      <c r="B1004">
        <v>2022</v>
      </c>
      <c r="C1004" t="s">
        <v>40</v>
      </c>
      <c r="D1004" s="29">
        <v>44743</v>
      </c>
      <c r="E1004" t="s">
        <v>14</v>
      </c>
      <c r="F1004">
        <v>183.1</v>
      </c>
      <c r="G1004">
        <v>174.3</v>
      </c>
      <c r="H1004">
        <v>171.9</v>
      </c>
      <c r="I1004">
        <v>11.199999999999989</v>
      </c>
    </row>
    <row r="1005" spans="1:9" x14ac:dyDescent="0.35">
      <c r="A1005" t="s">
        <v>30</v>
      </c>
      <c r="B1005">
        <v>2022</v>
      </c>
      <c r="C1005" t="s">
        <v>40</v>
      </c>
      <c r="D1005" s="29">
        <v>44743</v>
      </c>
      <c r="E1005" t="s">
        <v>15</v>
      </c>
      <c r="F1005">
        <v>172.5</v>
      </c>
      <c r="G1005">
        <v>174.3</v>
      </c>
      <c r="H1005">
        <v>161.80000000000001</v>
      </c>
      <c r="I1005">
        <v>10.699999999999989</v>
      </c>
    </row>
    <row r="1006" spans="1:9" x14ac:dyDescent="0.35">
      <c r="A1006" t="s">
        <v>30</v>
      </c>
      <c r="B1006">
        <v>2022</v>
      </c>
      <c r="C1006" t="s">
        <v>41</v>
      </c>
      <c r="D1006" s="29">
        <v>44774</v>
      </c>
      <c r="E1006" t="s">
        <v>3</v>
      </c>
      <c r="F1006">
        <v>159.5</v>
      </c>
      <c r="G1006">
        <v>175.3</v>
      </c>
      <c r="H1006">
        <v>145.4</v>
      </c>
      <c r="I1006">
        <v>14.099999999999994</v>
      </c>
    </row>
    <row r="1007" spans="1:9" x14ac:dyDescent="0.35">
      <c r="A1007" t="s">
        <v>30</v>
      </c>
      <c r="B1007">
        <v>2022</v>
      </c>
      <c r="C1007" t="s">
        <v>41</v>
      </c>
      <c r="D1007" s="29">
        <v>44774</v>
      </c>
      <c r="E1007" t="s">
        <v>4</v>
      </c>
      <c r="F1007">
        <v>204.1</v>
      </c>
      <c r="G1007">
        <v>175.3</v>
      </c>
      <c r="H1007">
        <v>202.1</v>
      </c>
      <c r="I1007">
        <v>2</v>
      </c>
    </row>
    <row r="1008" spans="1:9" x14ac:dyDescent="0.35">
      <c r="A1008" t="s">
        <v>30</v>
      </c>
      <c r="B1008">
        <v>2022</v>
      </c>
      <c r="C1008" t="s">
        <v>41</v>
      </c>
      <c r="D1008" s="29">
        <v>44774</v>
      </c>
      <c r="E1008" t="s">
        <v>5</v>
      </c>
      <c r="F1008">
        <v>168.3</v>
      </c>
      <c r="G1008">
        <v>175.3</v>
      </c>
      <c r="H1008">
        <v>172</v>
      </c>
      <c r="I1008">
        <v>-3.6999999999999886</v>
      </c>
    </row>
    <row r="1009" spans="1:9" x14ac:dyDescent="0.35">
      <c r="A1009" t="s">
        <v>30</v>
      </c>
      <c r="B1009">
        <v>2022</v>
      </c>
      <c r="C1009" t="s">
        <v>41</v>
      </c>
      <c r="D1009" s="29">
        <v>44774</v>
      </c>
      <c r="E1009" t="s">
        <v>6</v>
      </c>
      <c r="F1009">
        <v>167.9</v>
      </c>
      <c r="G1009">
        <v>175.3</v>
      </c>
      <c r="H1009">
        <v>158</v>
      </c>
      <c r="I1009">
        <v>9.9000000000000057</v>
      </c>
    </row>
    <row r="1010" spans="1:9" x14ac:dyDescent="0.35">
      <c r="A1010" t="s">
        <v>30</v>
      </c>
      <c r="B1010">
        <v>2022</v>
      </c>
      <c r="C1010" t="s">
        <v>41</v>
      </c>
      <c r="D1010" s="29">
        <v>44774</v>
      </c>
      <c r="E1010" t="s">
        <v>7</v>
      </c>
      <c r="F1010">
        <v>198.1</v>
      </c>
      <c r="G1010">
        <v>175.3</v>
      </c>
      <c r="H1010">
        <v>195.5</v>
      </c>
      <c r="I1010">
        <v>2.5999999999999943</v>
      </c>
    </row>
    <row r="1011" spans="1:9" x14ac:dyDescent="0.35">
      <c r="A1011" t="s">
        <v>30</v>
      </c>
      <c r="B1011">
        <v>2022</v>
      </c>
      <c r="C1011" t="s">
        <v>41</v>
      </c>
      <c r="D1011" s="29">
        <v>44774</v>
      </c>
      <c r="E1011" t="s">
        <v>8</v>
      </c>
      <c r="F1011">
        <v>169.2</v>
      </c>
      <c r="G1011">
        <v>175.3</v>
      </c>
      <c r="H1011">
        <v>152.69999999999999</v>
      </c>
      <c r="I1011">
        <v>16.5</v>
      </c>
    </row>
    <row r="1012" spans="1:9" x14ac:dyDescent="0.35">
      <c r="A1012" t="s">
        <v>30</v>
      </c>
      <c r="B1012">
        <v>2022</v>
      </c>
      <c r="C1012" t="s">
        <v>41</v>
      </c>
      <c r="D1012" s="29">
        <v>44774</v>
      </c>
      <c r="E1012" t="s">
        <v>9</v>
      </c>
      <c r="F1012">
        <v>173.1</v>
      </c>
      <c r="G1012">
        <v>175.3</v>
      </c>
      <c r="H1012">
        <v>151.4</v>
      </c>
      <c r="I1012">
        <v>21.699999999999989</v>
      </c>
    </row>
    <row r="1013" spans="1:9" x14ac:dyDescent="0.35">
      <c r="A1013" t="s">
        <v>30</v>
      </c>
      <c r="B1013">
        <v>2022</v>
      </c>
      <c r="C1013" t="s">
        <v>41</v>
      </c>
      <c r="D1013" s="29">
        <v>44774</v>
      </c>
      <c r="E1013" t="s">
        <v>10</v>
      </c>
      <c r="F1013">
        <v>167.1</v>
      </c>
      <c r="G1013">
        <v>175.3</v>
      </c>
      <c r="H1013">
        <v>163.9</v>
      </c>
      <c r="I1013">
        <v>3.1999999999999886</v>
      </c>
    </row>
    <row r="1014" spans="1:9" x14ac:dyDescent="0.35">
      <c r="A1014" t="s">
        <v>30</v>
      </c>
      <c r="B1014">
        <v>2022</v>
      </c>
      <c r="C1014" t="s">
        <v>41</v>
      </c>
      <c r="D1014" s="29">
        <v>44774</v>
      </c>
      <c r="E1014" t="s">
        <v>11</v>
      </c>
      <c r="F1014">
        <v>120.2</v>
      </c>
      <c r="G1014">
        <v>175.3</v>
      </c>
      <c r="H1014">
        <v>119.3</v>
      </c>
      <c r="I1014">
        <v>0.90000000000000568</v>
      </c>
    </row>
    <row r="1015" spans="1:9" x14ac:dyDescent="0.35">
      <c r="A1015" t="s">
        <v>30</v>
      </c>
      <c r="B1015">
        <v>2022</v>
      </c>
      <c r="C1015" t="s">
        <v>41</v>
      </c>
      <c r="D1015" s="29">
        <v>44774</v>
      </c>
      <c r="E1015" t="s">
        <v>12</v>
      </c>
      <c r="F1015">
        <v>195.6</v>
      </c>
      <c r="G1015">
        <v>175.3</v>
      </c>
      <c r="H1015">
        <v>170.1</v>
      </c>
      <c r="I1015">
        <v>25.5</v>
      </c>
    </row>
    <row r="1016" spans="1:9" x14ac:dyDescent="0.35">
      <c r="A1016" t="s">
        <v>30</v>
      </c>
      <c r="B1016">
        <v>2022</v>
      </c>
      <c r="C1016" t="s">
        <v>41</v>
      </c>
      <c r="D1016" s="29">
        <v>44774</v>
      </c>
      <c r="E1016" t="s">
        <v>14</v>
      </c>
      <c r="F1016">
        <v>184</v>
      </c>
      <c r="G1016">
        <v>175.3</v>
      </c>
      <c r="H1016">
        <v>172.8</v>
      </c>
      <c r="I1016">
        <v>11.199999999999989</v>
      </c>
    </row>
    <row r="1017" spans="1:9" x14ac:dyDescent="0.35">
      <c r="A1017" t="s">
        <v>30</v>
      </c>
      <c r="B1017">
        <v>2022</v>
      </c>
      <c r="C1017" t="s">
        <v>41</v>
      </c>
      <c r="D1017" s="29">
        <v>44774</v>
      </c>
      <c r="E1017" t="s">
        <v>15</v>
      </c>
      <c r="F1017">
        <v>173.9</v>
      </c>
      <c r="G1017">
        <v>175.3</v>
      </c>
      <c r="H1017">
        <v>162.1</v>
      </c>
      <c r="I1017">
        <v>11.800000000000011</v>
      </c>
    </row>
    <row r="1018" spans="1:9" x14ac:dyDescent="0.35">
      <c r="A1018" t="s">
        <v>30</v>
      </c>
      <c r="B1018">
        <v>2022</v>
      </c>
      <c r="C1018" t="s">
        <v>42</v>
      </c>
      <c r="D1018" s="29">
        <v>44805</v>
      </c>
      <c r="E1018" t="s">
        <v>3</v>
      </c>
      <c r="F1018">
        <v>162.9</v>
      </c>
      <c r="G1018">
        <v>176.4</v>
      </c>
      <c r="H1018">
        <v>146.1</v>
      </c>
      <c r="I1018">
        <v>16.800000000000011</v>
      </c>
    </row>
    <row r="1019" spans="1:9" x14ac:dyDescent="0.35">
      <c r="A1019" t="s">
        <v>30</v>
      </c>
      <c r="B1019">
        <v>2022</v>
      </c>
      <c r="C1019" t="s">
        <v>42</v>
      </c>
      <c r="D1019" s="29">
        <v>44805</v>
      </c>
      <c r="E1019" t="s">
        <v>4</v>
      </c>
      <c r="F1019">
        <v>206.7</v>
      </c>
      <c r="G1019">
        <v>176.4</v>
      </c>
      <c r="H1019">
        <v>202.5</v>
      </c>
      <c r="I1019">
        <v>4.1999999999999886</v>
      </c>
    </row>
    <row r="1020" spans="1:9" x14ac:dyDescent="0.35">
      <c r="A1020" t="s">
        <v>30</v>
      </c>
      <c r="B1020">
        <v>2022</v>
      </c>
      <c r="C1020" t="s">
        <v>42</v>
      </c>
      <c r="D1020" s="29">
        <v>44805</v>
      </c>
      <c r="E1020" t="s">
        <v>5</v>
      </c>
      <c r="F1020">
        <v>169</v>
      </c>
      <c r="G1020">
        <v>176.4</v>
      </c>
      <c r="H1020">
        <v>170.1</v>
      </c>
      <c r="I1020">
        <v>-1.0999999999999943</v>
      </c>
    </row>
    <row r="1021" spans="1:9" x14ac:dyDescent="0.35">
      <c r="A1021" t="s">
        <v>30</v>
      </c>
      <c r="B1021">
        <v>2022</v>
      </c>
      <c r="C1021" t="s">
        <v>42</v>
      </c>
      <c r="D1021" s="29">
        <v>44805</v>
      </c>
      <c r="E1021" t="s">
        <v>6</v>
      </c>
      <c r="F1021">
        <v>169.5</v>
      </c>
      <c r="G1021">
        <v>176.4</v>
      </c>
      <c r="H1021">
        <v>158.4</v>
      </c>
      <c r="I1021">
        <v>11.099999999999994</v>
      </c>
    </row>
    <row r="1022" spans="1:9" x14ac:dyDescent="0.35">
      <c r="A1022" t="s">
        <v>30</v>
      </c>
      <c r="B1022">
        <v>2022</v>
      </c>
      <c r="C1022" t="s">
        <v>42</v>
      </c>
      <c r="D1022" s="29">
        <v>44805</v>
      </c>
      <c r="E1022" t="s">
        <v>7</v>
      </c>
      <c r="F1022">
        <v>194.1</v>
      </c>
      <c r="G1022">
        <v>176.4</v>
      </c>
      <c r="H1022">
        <v>198.8</v>
      </c>
      <c r="I1022">
        <v>-4.7000000000000171</v>
      </c>
    </row>
    <row r="1023" spans="1:9" x14ac:dyDescent="0.35">
      <c r="A1023" t="s">
        <v>30</v>
      </c>
      <c r="B1023">
        <v>2022</v>
      </c>
      <c r="C1023" t="s">
        <v>42</v>
      </c>
      <c r="D1023" s="29">
        <v>44805</v>
      </c>
      <c r="E1023" t="s">
        <v>8</v>
      </c>
      <c r="F1023">
        <v>164.1</v>
      </c>
      <c r="G1023">
        <v>176.4</v>
      </c>
      <c r="H1023">
        <v>152.6</v>
      </c>
      <c r="I1023">
        <v>11.5</v>
      </c>
    </row>
    <row r="1024" spans="1:9" x14ac:dyDescent="0.35">
      <c r="A1024" t="s">
        <v>30</v>
      </c>
      <c r="B1024">
        <v>2022</v>
      </c>
      <c r="C1024" t="s">
        <v>42</v>
      </c>
      <c r="D1024" s="29">
        <v>44805</v>
      </c>
      <c r="E1024" t="s">
        <v>9</v>
      </c>
      <c r="F1024">
        <v>176.9</v>
      </c>
      <c r="G1024">
        <v>176.4</v>
      </c>
      <c r="H1024">
        <v>170.4</v>
      </c>
      <c r="I1024">
        <v>6.5</v>
      </c>
    </row>
    <row r="1025" spans="1:9" x14ac:dyDescent="0.35">
      <c r="A1025" t="s">
        <v>30</v>
      </c>
      <c r="B1025">
        <v>2022</v>
      </c>
      <c r="C1025" t="s">
        <v>42</v>
      </c>
      <c r="D1025" s="29">
        <v>44805</v>
      </c>
      <c r="E1025" t="s">
        <v>10</v>
      </c>
      <c r="F1025">
        <v>169</v>
      </c>
      <c r="G1025">
        <v>176.4</v>
      </c>
      <c r="H1025">
        <v>165.2</v>
      </c>
      <c r="I1025">
        <v>3.8000000000000114</v>
      </c>
    </row>
    <row r="1026" spans="1:9" x14ac:dyDescent="0.35">
      <c r="A1026" t="s">
        <v>30</v>
      </c>
      <c r="B1026">
        <v>2022</v>
      </c>
      <c r="C1026" t="s">
        <v>42</v>
      </c>
      <c r="D1026" s="29">
        <v>44805</v>
      </c>
      <c r="E1026" t="s">
        <v>11</v>
      </c>
      <c r="F1026">
        <v>120.8</v>
      </c>
      <c r="G1026">
        <v>176.4</v>
      </c>
      <c r="H1026">
        <v>121.6</v>
      </c>
      <c r="I1026">
        <v>-0.79999999999999716</v>
      </c>
    </row>
    <row r="1027" spans="1:9" x14ac:dyDescent="0.35">
      <c r="A1027" t="s">
        <v>30</v>
      </c>
      <c r="B1027">
        <v>2022</v>
      </c>
      <c r="C1027" t="s">
        <v>42</v>
      </c>
      <c r="D1027" s="29">
        <v>44805</v>
      </c>
      <c r="E1027" t="s">
        <v>12</v>
      </c>
      <c r="F1027">
        <v>199.1</v>
      </c>
      <c r="G1027">
        <v>176.4</v>
      </c>
      <c r="H1027">
        <v>170.6</v>
      </c>
      <c r="I1027">
        <v>28.5</v>
      </c>
    </row>
    <row r="1028" spans="1:9" x14ac:dyDescent="0.35">
      <c r="A1028" t="s">
        <v>30</v>
      </c>
      <c r="B1028">
        <v>2022</v>
      </c>
      <c r="C1028" t="s">
        <v>42</v>
      </c>
      <c r="D1028" s="29">
        <v>44805</v>
      </c>
      <c r="E1028" t="s">
        <v>14</v>
      </c>
      <c r="F1028">
        <v>184.8</v>
      </c>
      <c r="G1028">
        <v>176.4</v>
      </c>
      <c r="H1028">
        <v>173.6</v>
      </c>
      <c r="I1028">
        <v>11.200000000000017</v>
      </c>
    </row>
    <row r="1029" spans="1:9" x14ac:dyDescent="0.35">
      <c r="A1029" t="s">
        <v>30</v>
      </c>
      <c r="B1029">
        <v>2022</v>
      </c>
      <c r="C1029" t="s">
        <v>42</v>
      </c>
      <c r="D1029" s="29">
        <v>44805</v>
      </c>
      <c r="E1029" t="s">
        <v>15</v>
      </c>
      <c r="F1029">
        <v>175.5</v>
      </c>
      <c r="G1029">
        <v>176.4</v>
      </c>
      <c r="H1029">
        <v>165.5</v>
      </c>
      <c r="I1029">
        <v>10</v>
      </c>
    </row>
    <row r="1030" spans="1:9" x14ac:dyDescent="0.35">
      <c r="A1030" t="s">
        <v>30</v>
      </c>
      <c r="B1030">
        <v>2022</v>
      </c>
      <c r="C1030" t="s">
        <v>43</v>
      </c>
      <c r="D1030" s="29">
        <v>44835</v>
      </c>
      <c r="E1030" t="s">
        <v>3</v>
      </c>
      <c r="F1030">
        <v>164.7</v>
      </c>
      <c r="G1030">
        <v>177.9</v>
      </c>
      <c r="H1030">
        <v>146.9</v>
      </c>
      <c r="I1030">
        <v>17.799999999999983</v>
      </c>
    </row>
    <row r="1031" spans="1:9" x14ac:dyDescent="0.35">
      <c r="A1031" t="s">
        <v>30</v>
      </c>
      <c r="B1031">
        <v>2022</v>
      </c>
      <c r="C1031" t="s">
        <v>43</v>
      </c>
      <c r="D1031" s="29">
        <v>44835</v>
      </c>
      <c r="E1031" t="s">
        <v>4</v>
      </c>
      <c r="F1031">
        <v>208.8</v>
      </c>
      <c r="G1031">
        <v>177.9</v>
      </c>
      <c r="H1031">
        <v>199.8</v>
      </c>
      <c r="I1031">
        <v>9</v>
      </c>
    </row>
    <row r="1032" spans="1:9" x14ac:dyDescent="0.35">
      <c r="A1032" t="s">
        <v>30</v>
      </c>
      <c r="B1032">
        <v>2022</v>
      </c>
      <c r="C1032" t="s">
        <v>43</v>
      </c>
      <c r="D1032" s="29">
        <v>44835</v>
      </c>
      <c r="E1032" t="s">
        <v>5</v>
      </c>
      <c r="F1032">
        <v>170.3</v>
      </c>
      <c r="G1032">
        <v>177.9</v>
      </c>
      <c r="H1032">
        <v>171.5</v>
      </c>
      <c r="I1032">
        <v>-1.1999999999999886</v>
      </c>
    </row>
    <row r="1033" spans="1:9" x14ac:dyDescent="0.35">
      <c r="A1033" t="s">
        <v>30</v>
      </c>
      <c r="B1033">
        <v>2022</v>
      </c>
      <c r="C1033" t="s">
        <v>43</v>
      </c>
      <c r="D1033" s="29">
        <v>44835</v>
      </c>
      <c r="E1033" t="s">
        <v>6</v>
      </c>
      <c r="F1033">
        <v>170.9</v>
      </c>
      <c r="G1033">
        <v>177.9</v>
      </c>
      <c r="H1033">
        <v>159.1</v>
      </c>
      <c r="I1033">
        <v>11.800000000000011</v>
      </c>
    </row>
    <row r="1034" spans="1:9" x14ac:dyDescent="0.35">
      <c r="A1034" t="s">
        <v>30</v>
      </c>
      <c r="B1034">
        <v>2022</v>
      </c>
      <c r="C1034" t="s">
        <v>43</v>
      </c>
      <c r="D1034" s="29">
        <v>44835</v>
      </c>
      <c r="E1034" t="s">
        <v>7</v>
      </c>
      <c r="F1034">
        <v>191.6</v>
      </c>
      <c r="G1034">
        <v>177.9</v>
      </c>
      <c r="H1034">
        <v>198.4</v>
      </c>
      <c r="I1034">
        <v>-6.8000000000000114</v>
      </c>
    </row>
    <row r="1035" spans="1:9" x14ac:dyDescent="0.35">
      <c r="A1035" t="s">
        <v>30</v>
      </c>
      <c r="B1035">
        <v>2022</v>
      </c>
      <c r="C1035" t="s">
        <v>43</v>
      </c>
      <c r="D1035" s="29">
        <v>44835</v>
      </c>
      <c r="E1035" t="s">
        <v>8</v>
      </c>
      <c r="F1035">
        <v>162.19999999999999</v>
      </c>
      <c r="G1035">
        <v>177.9</v>
      </c>
      <c r="H1035">
        <v>153.19999999999999</v>
      </c>
      <c r="I1035">
        <v>9</v>
      </c>
    </row>
    <row r="1036" spans="1:9" x14ac:dyDescent="0.35">
      <c r="A1036" t="s">
        <v>30</v>
      </c>
      <c r="B1036">
        <v>2022</v>
      </c>
      <c r="C1036" t="s">
        <v>43</v>
      </c>
      <c r="D1036" s="29">
        <v>44835</v>
      </c>
      <c r="E1036" t="s">
        <v>9</v>
      </c>
      <c r="F1036">
        <v>184.8</v>
      </c>
      <c r="G1036">
        <v>177.9</v>
      </c>
      <c r="H1036">
        <v>183.9</v>
      </c>
      <c r="I1036">
        <v>0.90000000000000568</v>
      </c>
    </row>
    <row r="1037" spans="1:9" x14ac:dyDescent="0.35">
      <c r="A1037" t="s">
        <v>30</v>
      </c>
      <c r="B1037">
        <v>2022</v>
      </c>
      <c r="C1037" t="s">
        <v>43</v>
      </c>
      <c r="D1037" s="29">
        <v>44835</v>
      </c>
      <c r="E1037" t="s">
        <v>10</v>
      </c>
      <c r="F1037">
        <v>169.7</v>
      </c>
      <c r="G1037">
        <v>177.9</v>
      </c>
      <c r="H1037">
        <v>165.4</v>
      </c>
      <c r="I1037">
        <v>4.2999999999999829</v>
      </c>
    </row>
    <row r="1038" spans="1:9" x14ac:dyDescent="0.35">
      <c r="A1038" t="s">
        <v>30</v>
      </c>
      <c r="B1038">
        <v>2022</v>
      </c>
      <c r="C1038" t="s">
        <v>43</v>
      </c>
      <c r="D1038" s="29">
        <v>44835</v>
      </c>
      <c r="E1038" t="s">
        <v>11</v>
      </c>
      <c r="F1038">
        <v>121.1</v>
      </c>
      <c r="G1038">
        <v>177.9</v>
      </c>
      <c r="H1038">
        <v>122.1</v>
      </c>
      <c r="I1038">
        <v>-1</v>
      </c>
    </row>
    <row r="1039" spans="1:9" x14ac:dyDescent="0.35">
      <c r="A1039" t="s">
        <v>30</v>
      </c>
      <c r="B1039">
        <v>2022</v>
      </c>
      <c r="C1039" t="s">
        <v>43</v>
      </c>
      <c r="D1039" s="29">
        <v>44835</v>
      </c>
      <c r="E1039" t="s">
        <v>12</v>
      </c>
      <c r="F1039">
        <v>201.6</v>
      </c>
      <c r="G1039">
        <v>177.9</v>
      </c>
      <c r="H1039">
        <v>170.8</v>
      </c>
      <c r="I1039">
        <v>30.799999999999983</v>
      </c>
    </row>
    <row r="1040" spans="1:9" x14ac:dyDescent="0.35">
      <c r="A1040" t="s">
        <v>30</v>
      </c>
      <c r="B1040">
        <v>2022</v>
      </c>
      <c r="C1040" t="s">
        <v>43</v>
      </c>
      <c r="D1040" s="29">
        <v>44835</v>
      </c>
      <c r="E1040" t="s">
        <v>14</v>
      </c>
      <c r="F1040">
        <v>185.6</v>
      </c>
      <c r="G1040">
        <v>177.9</v>
      </c>
      <c r="H1040">
        <v>174.3</v>
      </c>
      <c r="I1040">
        <v>11.299999999999983</v>
      </c>
    </row>
    <row r="1041" spans="1:9" x14ac:dyDescent="0.35">
      <c r="A1041" t="s">
        <v>30</v>
      </c>
      <c r="B1041">
        <v>2022</v>
      </c>
      <c r="C1041" t="s">
        <v>43</v>
      </c>
      <c r="D1041" s="29">
        <v>44835</v>
      </c>
      <c r="E1041" t="s">
        <v>15</v>
      </c>
      <c r="F1041">
        <v>177.4</v>
      </c>
      <c r="G1041">
        <v>177.9</v>
      </c>
      <c r="H1041">
        <v>167.5</v>
      </c>
      <c r="I1041">
        <v>9.9000000000000057</v>
      </c>
    </row>
    <row r="1042" spans="1:9" x14ac:dyDescent="0.35">
      <c r="A1042" t="s">
        <v>30</v>
      </c>
      <c r="B1042">
        <v>2022</v>
      </c>
      <c r="C1042" t="s">
        <v>45</v>
      </c>
      <c r="D1042" s="29">
        <v>44866</v>
      </c>
      <c r="E1042" t="s">
        <v>3</v>
      </c>
      <c r="F1042">
        <v>166.9</v>
      </c>
      <c r="G1042">
        <v>177.8</v>
      </c>
      <c r="H1042">
        <v>147.4</v>
      </c>
      <c r="I1042">
        <v>19.5</v>
      </c>
    </row>
    <row r="1043" spans="1:9" x14ac:dyDescent="0.35">
      <c r="A1043" t="s">
        <v>30</v>
      </c>
      <c r="B1043">
        <v>2022</v>
      </c>
      <c r="C1043" t="s">
        <v>45</v>
      </c>
      <c r="D1043" s="29">
        <v>44866</v>
      </c>
      <c r="E1043" t="s">
        <v>4</v>
      </c>
      <c r="F1043">
        <v>207.2</v>
      </c>
      <c r="G1043">
        <v>177.8</v>
      </c>
      <c r="H1043">
        <v>197</v>
      </c>
      <c r="I1043">
        <v>10.199999999999989</v>
      </c>
    </row>
    <row r="1044" spans="1:9" x14ac:dyDescent="0.35">
      <c r="A1044" t="s">
        <v>30</v>
      </c>
      <c r="B1044">
        <v>2022</v>
      </c>
      <c r="C1044" t="s">
        <v>45</v>
      </c>
      <c r="D1044" s="29">
        <v>44866</v>
      </c>
      <c r="E1044" t="s">
        <v>5</v>
      </c>
      <c r="F1044">
        <v>180.2</v>
      </c>
      <c r="G1044">
        <v>177.8</v>
      </c>
      <c r="H1044">
        <v>176.5</v>
      </c>
      <c r="I1044">
        <v>3.6999999999999886</v>
      </c>
    </row>
    <row r="1045" spans="1:9" x14ac:dyDescent="0.35">
      <c r="A1045" t="s">
        <v>30</v>
      </c>
      <c r="B1045">
        <v>2022</v>
      </c>
      <c r="C1045" t="s">
        <v>45</v>
      </c>
      <c r="D1045" s="29">
        <v>44866</v>
      </c>
      <c r="E1045" t="s">
        <v>6</v>
      </c>
      <c r="F1045">
        <v>172.3</v>
      </c>
      <c r="G1045">
        <v>177.8</v>
      </c>
      <c r="H1045">
        <v>159.80000000000001</v>
      </c>
      <c r="I1045">
        <v>12.5</v>
      </c>
    </row>
    <row r="1046" spans="1:9" x14ac:dyDescent="0.35">
      <c r="A1046" t="s">
        <v>30</v>
      </c>
      <c r="B1046">
        <v>2022</v>
      </c>
      <c r="C1046" t="s">
        <v>45</v>
      </c>
      <c r="D1046" s="29">
        <v>44866</v>
      </c>
      <c r="E1046" t="s">
        <v>7</v>
      </c>
      <c r="F1046">
        <v>194</v>
      </c>
      <c r="G1046">
        <v>177.8</v>
      </c>
      <c r="H1046">
        <v>195.8</v>
      </c>
      <c r="I1046">
        <v>-1.8000000000000114</v>
      </c>
    </row>
    <row r="1047" spans="1:9" x14ac:dyDescent="0.35">
      <c r="A1047" t="s">
        <v>30</v>
      </c>
      <c r="B1047">
        <v>2022</v>
      </c>
      <c r="C1047" t="s">
        <v>45</v>
      </c>
      <c r="D1047" s="29">
        <v>44866</v>
      </c>
      <c r="E1047" t="s">
        <v>8</v>
      </c>
      <c r="F1047">
        <v>159.1</v>
      </c>
      <c r="G1047">
        <v>177.8</v>
      </c>
      <c r="H1047">
        <v>152</v>
      </c>
      <c r="I1047">
        <v>7.0999999999999943</v>
      </c>
    </row>
    <row r="1048" spans="1:9" x14ac:dyDescent="0.35">
      <c r="A1048" t="s">
        <v>30</v>
      </c>
      <c r="B1048">
        <v>2022</v>
      </c>
      <c r="C1048" t="s">
        <v>45</v>
      </c>
      <c r="D1048" s="29">
        <v>44866</v>
      </c>
      <c r="E1048" t="s">
        <v>9</v>
      </c>
      <c r="F1048">
        <v>171.6</v>
      </c>
      <c r="G1048">
        <v>177.8</v>
      </c>
      <c r="H1048">
        <v>172.3</v>
      </c>
      <c r="I1048">
        <v>-0.70000000000001705</v>
      </c>
    </row>
    <row r="1049" spans="1:9" x14ac:dyDescent="0.35">
      <c r="A1049" t="s">
        <v>30</v>
      </c>
      <c r="B1049">
        <v>2022</v>
      </c>
      <c r="C1049" t="s">
        <v>45</v>
      </c>
      <c r="D1049" s="29">
        <v>44866</v>
      </c>
      <c r="E1049" t="s">
        <v>10</v>
      </c>
      <c r="F1049">
        <v>170.2</v>
      </c>
      <c r="G1049">
        <v>177.8</v>
      </c>
      <c r="H1049">
        <v>164.5</v>
      </c>
      <c r="I1049">
        <v>5.6999999999999886</v>
      </c>
    </row>
    <row r="1050" spans="1:9" x14ac:dyDescent="0.35">
      <c r="A1050" t="s">
        <v>30</v>
      </c>
      <c r="B1050">
        <v>2022</v>
      </c>
      <c r="C1050" t="s">
        <v>45</v>
      </c>
      <c r="D1050" s="29">
        <v>44866</v>
      </c>
      <c r="E1050" t="s">
        <v>11</v>
      </c>
      <c r="F1050">
        <v>121.5</v>
      </c>
      <c r="G1050">
        <v>177.8</v>
      </c>
      <c r="H1050">
        <v>120.6</v>
      </c>
      <c r="I1050">
        <v>0.90000000000000568</v>
      </c>
    </row>
    <row r="1051" spans="1:9" x14ac:dyDescent="0.35">
      <c r="A1051" t="s">
        <v>30</v>
      </c>
      <c r="B1051">
        <v>2022</v>
      </c>
      <c r="C1051" t="s">
        <v>45</v>
      </c>
      <c r="D1051" s="29">
        <v>44866</v>
      </c>
      <c r="E1051" t="s">
        <v>12</v>
      </c>
      <c r="F1051">
        <v>204.8</v>
      </c>
      <c r="G1051">
        <v>177.8</v>
      </c>
      <c r="H1051">
        <v>171.7</v>
      </c>
      <c r="I1051">
        <v>33.100000000000023</v>
      </c>
    </row>
    <row r="1052" spans="1:9" x14ac:dyDescent="0.35">
      <c r="A1052" t="s">
        <v>30</v>
      </c>
      <c r="B1052">
        <v>2022</v>
      </c>
      <c r="C1052" t="s">
        <v>45</v>
      </c>
      <c r="D1052" s="29">
        <v>44866</v>
      </c>
      <c r="E1052" t="s">
        <v>14</v>
      </c>
      <c r="F1052">
        <v>186.9</v>
      </c>
      <c r="G1052">
        <v>177.8</v>
      </c>
      <c r="H1052">
        <v>175.1</v>
      </c>
      <c r="I1052">
        <v>11.800000000000011</v>
      </c>
    </row>
    <row r="1053" spans="1:9" x14ac:dyDescent="0.35">
      <c r="A1053" t="s">
        <v>30</v>
      </c>
      <c r="B1053">
        <v>2022</v>
      </c>
      <c r="C1053" t="s">
        <v>45</v>
      </c>
      <c r="D1053" s="29">
        <v>44866</v>
      </c>
      <c r="E1053" t="s">
        <v>15</v>
      </c>
      <c r="F1053">
        <v>176.6</v>
      </c>
      <c r="G1053">
        <v>177.8</v>
      </c>
      <c r="H1053">
        <v>165.8</v>
      </c>
      <c r="I1053">
        <v>10.799999999999983</v>
      </c>
    </row>
    <row r="1054" spans="1:9" x14ac:dyDescent="0.35">
      <c r="A1054" t="s">
        <v>30</v>
      </c>
      <c r="B1054">
        <v>2022</v>
      </c>
      <c r="C1054" t="s">
        <v>46</v>
      </c>
      <c r="D1054" s="29">
        <v>44896</v>
      </c>
      <c r="E1054" t="s">
        <v>3</v>
      </c>
      <c r="F1054">
        <v>168.8</v>
      </c>
      <c r="G1054">
        <v>177.1</v>
      </c>
      <c r="H1054">
        <v>148.30000000000001</v>
      </c>
      <c r="I1054">
        <v>20.5</v>
      </c>
    </row>
    <row r="1055" spans="1:9" x14ac:dyDescent="0.35">
      <c r="A1055" t="s">
        <v>30</v>
      </c>
      <c r="B1055">
        <v>2022</v>
      </c>
      <c r="C1055" t="s">
        <v>46</v>
      </c>
      <c r="D1055" s="29">
        <v>44896</v>
      </c>
      <c r="E1055" t="s">
        <v>4</v>
      </c>
      <c r="F1055">
        <v>206.9</v>
      </c>
      <c r="G1055">
        <v>177.1</v>
      </c>
      <c r="H1055">
        <v>196.9</v>
      </c>
      <c r="I1055">
        <v>10</v>
      </c>
    </row>
    <row r="1056" spans="1:9" x14ac:dyDescent="0.35">
      <c r="A1056" t="s">
        <v>30</v>
      </c>
      <c r="B1056">
        <v>2022</v>
      </c>
      <c r="C1056" t="s">
        <v>46</v>
      </c>
      <c r="D1056" s="29">
        <v>44896</v>
      </c>
      <c r="E1056" t="s">
        <v>5</v>
      </c>
      <c r="F1056">
        <v>189.1</v>
      </c>
      <c r="G1056">
        <v>177.1</v>
      </c>
      <c r="H1056">
        <v>178</v>
      </c>
      <c r="I1056">
        <v>11.099999999999994</v>
      </c>
    </row>
    <row r="1057" spans="1:9" x14ac:dyDescent="0.35">
      <c r="A1057" t="s">
        <v>30</v>
      </c>
      <c r="B1057">
        <v>2022</v>
      </c>
      <c r="C1057" t="s">
        <v>46</v>
      </c>
      <c r="D1057" s="29">
        <v>44896</v>
      </c>
      <c r="E1057" t="s">
        <v>6</v>
      </c>
      <c r="F1057">
        <v>173.4</v>
      </c>
      <c r="G1057">
        <v>177.1</v>
      </c>
      <c r="H1057">
        <v>160.5</v>
      </c>
      <c r="I1057">
        <v>12.900000000000006</v>
      </c>
    </row>
    <row r="1058" spans="1:9" x14ac:dyDescent="0.35">
      <c r="A1058" t="s">
        <v>30</v>
      </c>
      <c r="B1058">
        <v>2022</v>
      </c>
      <c r="C1058" t="s">
        <v>46</v>
      </c>
      <c r="D1058" s="29">
        <v>44896</v>
      </c>
      <c r="E1058" t="s">
        <v>7</v>
      </c>
      <c r="F1058">
        <v>193.9</v>
      </c>
      <c r="G1058">
        <v>177.1</v>
      </c>
      <c r="H1058">
        <v>192.6</v>
      </c>
      <c r="I1058">
        <v>1.3000000000000114</v>
      </c>
    </row>
    <row r="1059" spans="1:9" x14ac:dyDescent="0.35">
      <c r="A1059" t="s">
        <v>30</v>
      </c>
      <c r="B1059">
        <v>2022</v>
      </c>
      <c r="C1059" t="s">
        <v>46</v>
      </c>
      <c r="D1059" s="29">
        <v>44896</v>
      </c>
      <c r="E1059" t="s">
        <v>8</v>
      </c>
      <c r="F1059">
        <v>156.69999999999999</v>
      </c>
      <c r="G1059">
        <v>177.1</v>
      </c>
      <c r="H1059">
        <v>151.19999999999999</v>
      </c>
      <c r="I1059">
        <v>5.5</v>
      </c>
    </row>
    <row r="1060" spans="1:9" x14ac:dyDescent="0.35">
      <c r="A1060" t="s">
        <v>30</v>
      </c>
      <c r="B1060">
        <v>2022</v>
      </c>
      <c r="C1060" t="s">
        <v>46</v>
      </c>
      <c r="D1060" s="29">
        <v>44896</v>
      </c>
      <c r="E1060" t="s">
        <v>9</v>
      </c>
      <c r="F1060">
        <v>150.19999999999999</v>
      </c>
      <c r="G1060">
        <v>177.1</v>
      </c>
      <c r="H1060">
        <v>159.19999999999999</v>
      </c>
      <c r="I1060">
        <v>-9</v>
      </c>
    </row>
    <row r="1061" spans="1:9" x14ac:dyDescent="0.35">
      <c r="A1061" t="s">
        <v>30</v>
      </c>
      <c r="B1061">
        <v>2022</v>
      </c>
      <c r="C1061" t="s">
        <v>46</v>
      </c>
      <c r="D1061" s="29">
        <v>44896</v>
      </c>
      <c r="E1061" t="s">
        <v>10</v>
      </c>
      <c r="F1061">
        <v>170.5</v>
      </c>
      <c r="G1061">
        <v>177.1</v>
      </c>
      <c r="H1061">
        <v>164</v>
      </c>
      <c r="I1061">
        <v>6.5</v>
      </c>
    </row>
    <row r="1062" spans="1:9" x14ac:dyDescent="0.35">
      <c r="A1062" t="s">
        <v>30</v>
      </c>
      <c r="B1062">
        <v>2022</v>
      </c>
      <c r="C1062" t="s">
        <v>46</v>
      </c>
      <c r="D1062" s="29">
        <v>44896</v>
      </c>
      <c r="E1062" t="s">
        <v>11</v>
      </c>
      <c r="F1062">
        <v>121.2</v>
      </c>
      <c r="G1062">
        <v>177.1</v>
      </c>
      <c r="H1062">
        <v>119.3</v>
      </c>
      <c r="I1062">
        <v>1.9000000000000057</v>
      </c>
    </row>
    <row r="1063" spans="1:9" x14ac:dyDescent="0.35">
      <c r="A1063" t="s">
        <v>30</v>
      </c>
      <c r="B1063">
        <v>2022</v>
      </c>
      <c r="C1063" t="s">
        <v>46</v>
      </c>
      <c r="D1063" s="29">
        <v>44896</v>
      </c>
      <c r="E1063" t="s">
        <v>12</v>
      </c>
      <c r="F1063">
        <v>207.5</v>
      </c>
      <c r="G1063">
        <v>177.1</v>
      </c>
      <c r="H1063">
        <v>173.3</v>
      </c>
      <c r="I1063">
        <v>34.199999999999989</v>
      </c>
    </row>
    <row r="1064" spans="1:9" x14ac:dyDescent="0.35">
      <c r="A1064" t="s">
        <v>30</v>
      </c>
      <c r="B1064">
        <v>2022</v>
      </c>
      <c r="C1064" t="s">
        <v>46</v>
      </c>
      <c r="D1064" s="29">
        <v>44896</v>
      </c>
      <c r="E1064" t="s">
        <v>14</v>
      </c>
      <c r="F1064">
        <v>187.7</v>
      </c>
      <c r="G1064">
        <v>177.1</v>
      </c>
      <c r="H1064">
        <v>175.8</v>
      </c>
      <c r="I1064">
        <v>11.899999999999977</v>
      </c>
    </row>
    <row r="1065" spans="1:9" x14ac:dyDescent="0.35">
      <c r="A1065" t="s">
        <v>30</v>
      </c>
      <c r="B1065">
        <v>2022</v>
      </c>
      <c r="C1065" t="s">
        <v>46</v>
      </c>
      <c r="D1065" s="29">
        <v>44896</v>
      </c>
      <c r="E1065" t="s">
        <v>15</v>
      </c>
      <c r="F1065">
        <v>174.4</v>
      </c>
      <c r="G1065">
        <v>177.1</v>
      </c>
      <c r="H1065">
        <v>164.1</v>
      </c>
      <c r="I1065">
        <v>10.300000000000011</v>
      </c>
    </row>
    <row r="1066" spans="1:9" x14ac:dyDescent="0.35">
      <c r="A1066" t="s">
        <v>30</v>
      </c>
      <c r="B1066">
        <v>2017</v>
      </c>
      <c r="C1066" t="s">
        <v>31</v>
      </c>
      <c r="D1066" s="29">
        <v>42736</v>
      </c>
      <c r="E1066" t="s">
        <v>3</v>
      </c>
      <c r="F1066">
        <v>133.1</v>
      </c>
      <c r="G1066">
        <v>132.4</v>
      </c>
      <c r="H1066">
        <v>127.1</v>
      </c>
      <c r="I1066">
        <v>6</v>
      </c>
    </row>
    <row r="1067" spans="1:9" x14ac:dyDescent="0.35">
      <c r="A1067" t="s">
        <v>30</v>
      </c>
      <c r="B1067">
        <v>2017</v>
      </c>
      <c r="C1067" t="s">
        <v>31</v>
      </c>
      <c r="D1067" s="29">
        <v>42736</v>
      </c>
      <c r="E1067" t="s">
        <v>4</v>
      </c>
      <c r="F1067">
        <v>137.80000000000001</v>
      </c>
      <c r="G1067">
        <v>132.4</v>
      </c>
      <c r="H1067">
        <v>133.69999999999999</v>
      </c>
      <c r="I1067">
        <v>4.1000000000000227</v>
      </c>
    </row>
    <row r="1068" spans="1:9" x14ac:dyDescent="0.35">
      <c r="A1068" t="s">
        <v>30</v>
      </c>
      <c r="B1068">
        <v>2017</v>
      </c>
      <c r="C1068" t="s">
        <v>31</v>
      </c>
      <c r="D1068" s="29">
        <v>42736</v>
      </c>
      <c r="E1068" t="s">
        <v>5</v>
      </c>
      <c r="F1068">
        <v>131.9</v>
      </c>
      <c r="G1068">
        <v>132.4</v>
      </c>
      <c r="H1068">
        <v>127.7</v>
      </c>
      <c r="I1068">
        <v>4.2000000000000028</v>
      </c>
    </row>
    <row r="1069" spans="1:9" x14ac:dyDescent="0.35">
      <c r="A1069" t="s">
        <v>30</v>
      </c>
      <c r="B1069">
        <v>2017</v>
      </c>
      <c r="C1069" t="s">
        <v>31</v>
      </c>
      <c r="D1069" s="29">
        <v>42736</v>
      </c>
      <c r="E1069" t="s">
        <v>6</v>
      </c>
      <c r="F1069">
        <v>136.69999999999999</v>
      </c>
      <c r="G1069">
        <v>132.4</v>
      </c>
      <c r="H1069">
        <v>130.69999999999999</v>
      </c>
      <c r="I1069">
        <v>6</v>
      </c>
    </row>
    <row r="1070" spans="1:9" x14ac:dyDescent="0.35">
      <c r="A1070" t="s">
        <v>30</v>
      </c>
      <c r="B1070">
        <v>2017</v>
      </c>
      <c r="C1070" t="s">
        <v>31</v>
      </c>
      <c r="D1070" s="29">
        <v>42736</v>
      </c>
      <c r="E1070" t="s">
        <v>7</v>
      </c>
      <c r="F1070">
        <v>122</v>
      </c>
      <c r="G1070">
        <v>132.4</v>
      </c>
      <c r="H1070">
        <v>118.5</v>
      </c>
      <c r="I1070">
        <v>3.5</v>
      </c>
    </row>
    <row r="1071" spans="1:9" x14ac:dyDescent="0.35">
      <c r="A1071" t="s">
        <v>30</v>
      </c>
      <c r="B1071">
        <v>2017</v>
      </c>
      <c r="C1071" t="s">
        <v>31</v>
      </c>
      <c r="D1071" s="29">
        <v>42736</v>
      </c>
      <c r="E1071" t="s">
        <v>8</v>
      </c>
      <c r="F1071">
        <v>136</v>
      </c>
      <c r="G1071">
        <v>132.4</v>
      </c>
      <c r="H1071">
        <v>130.4</v>
      </c>
      <c r="I1071">
        <v>5.5999999999999943</v>
      </c>
    </row>
    <row r="1072" spans="1:9" x14ac:dyDescent="0.35">
      <c r="A1072" t="s">
        <v>30</v>
      </c>
      <c r="B1072">
        <v>2017</v>
      </c>
      <c r="C1072" t="s">
        <v>31</v>
      </c>
      <c r="D1072" s="29">
        <v>42736</v>
      </c>
      <c r="E1072" t="s">
        <v>9</v>
      </c>
      <c r="F1072">
        <v>119.8</v>
      </c>
      <c r="G1072">
        <v>132.4</v>
      </c>
      <c r="H1072">
        <v>130.9</v>
      </c>
      <c r="I1072">
        <v>-11.100000000000009</v>
      </c>
    </row>
    <row r="1073" spans="1:9" x14ac:dyDescent="0.35">
      <c r="A1073" t="s">
        <v>30</v>
      </c>
      <c r="B1073">
        <v>2017</v>
      </c>
      <c r="C1073" t="s">
        <v>31</v>
      </c>
      <c r="D1073" s="29">
        <v>42736</v>
      </c>
      <c r="E1073" t="s">
        <v>10</v>
      </c>
      <c r="F1073">
        <v>161.69999999999999</v>
      </c>
      <c r="G1073">
        <v>132.4</v>
      </c>
      <c r="H1073">
        <v>162.80000000000001</v>
      </c>
      <c r="I1073">
        <v>-1.1000000000000227</v>
      </c>
    </row>
    <row r="1074" spans="1:9" x14ac:dyDescent="0.35">
      <c r="A1074" t="s">
        <v>30</v>
      </c>
      <c r="B1074">
        <v>2017</v>
      </c>
      <c r="C1074" t="s">
        <v>31</v>
      </c>
      <c r="D1074" s="29">
        <v>42736</v>
      </c>
      <c r="E1074" t="s">
        <v>11</v>
      </c>
      <c r="F1074">
        <v>114.8</v>
      </c>
      <c r="G1074">
        <v>132.4</v>
      </c>
      <c r="H1074">
        <v>98.7</v>
      </c>
      <c r="I1074">
        <v>16.099999999999994</v>
      </c>
    </row>
    <row r="1075" spans="1:9" x14ac:dyDescent="0.35">
      <c r="A1075" t="s">
        <v>30</v>
      </c>
      <c r="B1075">
        <v>2017</v>
      </c>
      <c r="C1075" t="s">
        <v>31</v>
      </c>
      <c r="D1075" s="29">
        <v>42736</v>
      </c>
      <c r="E1075" t="s">
        <v>12</v>
      </c>
      <c r="F1075">
        <v>136.9</v>
      </c>
      <c r="G1075">
        <v>132.4</v>
      </c>
      <c r="H1075">
        <v>130.6</v>
      </c>
      <c r="I1075">
        <v>6.3000000000000114</v>
      </c>
    </row>
    <row r="1076" spans="1:9" x14ac:dyDescent="0.35">
      <c r="A1076" t="s">
        <v>30</v>
      </c>
      <c r="B1076">
        <v>2017</v>
      </c>
      <c r="C1076" t="s">
        <v>31</v>
      </c>
      <c r="D1076" s="29">
        <v>42736</v>
      </c>
      <c r="E1076" t="s">
        <v>14</v>
      </c>
      <c r="F1076">
        <v>143.9</v>
      </c>
      <c r="G1076">
        <v>132.4</v>
      </c>
      <c r="H1076">
        <v>136.4</v>
      </c>
      <c r="I1076">
        <v>7.5</v>
      </c>
    </row>
    <row r="1077" spans="1:9" x14ac:dyDescent="0.35">
      <c r="A1077" t="s">
        <v>30</v>
      </c>
      <c r="B1077">
        <v>2017</v>
      </c>
      <c r="C1077" t="s">
        <v>31</v>
      </c>
      <c r="D1077" s="29">
        <v>42736</v>
      </c>
      <c r="E1077" t="s">
        <v>15</v>
      </c>
      <c r="F1077">
        <v>133.69999999999999</v>
      </c>
      <c r="G1077">
        <v>132.4</v>
      </c>
      <c r="H1077">
        <v>130.30000000000001</v>
      </c>
      <c r="I1077">
        <v>3.3999999999999773</v>
      </c>
    </row>
    <row r="1078" spans="1:9" x14ac:dyDescent="0.35">
      <c r="A1078" t="s">
        <v>30</v>
      </c>
      <c r="B1078">
        <v>2017</v>
      </c>
      <c r="C1078" t="s">
        <v>35</v>
      </c>
      <c r="D1078" s="29">
        <v>42767</v>
      </c>
      <c r="E1078" t="s">
        <v>3</v>
      </c>
      <c r="F1078">
        <v>133.30000000000001</v>
      </c>
      <c r="G1078">
        <v>132.6</v>
      </c>
      <c r="H1078">
        <v>127.3</v>
      </c>
      <c r="I1078">
        <v>6.0000000000000142</v>
      </c>
    </row>
    <row r="1079" spans="1:9" x14ac:dyDescent="0.35">
      <c r="A1079" t="s">
        <v>30</v>
      </c>
      <c r="B1079">
        <v>2017</v>
      </c>
      <c r="C1079" t="s">
        <v>35</v>
      </c>
      <c r="D1079" s="29">
        <v>42767</v>
      </c>
      <c r="E1079" t="s">
        <v>4</v>
      </c>
      <c r="F1079">
        <v>138.30000000000001</v>
      </c>
      <c r="G1079">
        <v>132.6</v>
      </c>
      <c r="H1079">
        <v>134.4</v>
      </c>
      <c r="I1079">
        <v>3.9000000000000057</v>
      </c>
    </row>
    <row r="1080" spans="1:9" x14ac:dyDescent="0.35">
      <c r="A1080" t="s">
        <v>30</v>
      </c>
      <c r="B1080">
        <v>2017</v>
      </c>
      <c r="C1080" t="s">
        <v>35</v>
      </c>
      <c r="D1080" s="29">
        <v>42767</v>
      </c>
      <c r="E1080" t="s">
        <v>5</v>
      </c>
      <c r="F1080">
        <v>129.30000000000001</v>
      </c>
      <c r="G1080">
        <v>132.6</v>
      </c>
      <c r="H1080">
        <v>125.1</v>
      </c>
      <c r="I1080">
        <v>4.2000000000000171</v>
      </c>
    </row>
    <row r="1081" spans="1:9" x14ac:dyDescent="0.35">
      <c r="A1081" t="s">
        <v>30</v>
      </c>
      <c r="B1081">
        <v>2017</v>
      </c>
      <c r="C1081" t="s">
        <v>35</v>
      </c>
      <c r="D1081" s="29">
        <v>42767</v>
      </c>
      <c r="E1081" t="s">
        <v>6</v>
      </c>
      <c r="F1081">
        <v>137.19999999999999</v>
      </c>
      <c r="G1081">
        <v>132.6</v>
      </c>
      <c r="H1081">
        <v>130.5</v>
      </c>
      <c r="I1081">
        <v>6.6999999999999886</v>
      </c>
    </row>
    <row r="1082" spans="1:9" x14ac:dyDescent="0.35">
      <c r="A1082" t="s">
        <v>30</v>
      </c>
      <c r="B1082">
        <v>2017</v>
      </c>
      <c r="C1082" t="s">
        <v>35</v>
      </c>
      <c r="D1082" s="29">
        <v>42767</v>
      </c>
      <c r="E1082" t="s">
        <v>7</v>
      </c>
      <c r="F1082">
        <v>122.1</v>
      </c>
      <c r="G1082">
        <v>132.6</v>
      </c>
      <c r="H1082">
        <v>118.3</v>
      </c>
      <c r="I1082">
        <v>3.7999999999999972</v>
      </c>
    </row>
    <row r="1083" spans="1:9" x14ac:dyDescent="0.35">
      <c r="A1083" t="s">
        <v>30</v>
      </c>
      <c r="B1083">
        <v>2017</v>
      </c>
      <c r="C1083" t="s">
        <v>35</v>
      </c>
      <c r="D1083" s="29">
        <v>42767</v>
      </c>
      <c r="E1083" t="s">
        <v>8</v>
      </c>
      <c r="F1083">
        <v>138.69999999999999</v>
      </c>
      <c r="G1083">
        <v>132.6</v>
      </c>
      <c r="H1083">
        <v>131.69999999999999</v>
      </c>
      <c r="I1083">
        <v>7</v>
      </c>
    </row>
    <row r="1084" spans="1:9" x14ac:dyDescent="0.35">
      <c r="A1084" t="s">
        <v>30</v>
      </c>
      <c r="B1084">
        <v>2017</v>
      </c>
      <c r="C1084" t="s">
        <v>35</v>
      </c>
      <c r="D1084" s="29">
        <v>42767</v>
      </c>
      <c r="E1084" t="s">
        <v>9</v>
      </c>
      <c r="F1084">
        <v>119.1</v>
      </c>
      <c r="G1084">
        <v>132.6</v>
      </c>
      <c r="H1084">
        <v>130.69999999999999</v>
      </c>
      <c r="I1084">
        <v>-11.599999999999994</v>
      </c>
    </row>
    <row r="1085" spans="1:9" x14ac:dyDescent="0.35">
      <c r="A1085" t="s">
        <v>30</v>
      </c>
      <c r="B1085">
        <v>2017</v>
      </c>
      <c r="C1085" t="s">
        <v>35</v>
      </c>
      <c r="D1085" s="29">
        <v>42767</v>
      </c>
      <c r="E1085" t="s">
        <v>10</v>
      </c>
      <c r="F1085">
        <v>156.9</v>
      </c>
      <c r="G1085">
        <v>132.6</v>
      </c>
      <c r="H1085">
        <v>161.19999999999999</v>
      </c>
      <c r="I1085">
        <v>-4.2999999999999829</v>
      </c>
    </row>
    <row r="1086" spans="1:9" x14ac:dyDescent="0.35">
      <c r="A1086" t="s">
        <v>30</v>
      </c>
      <c r="B1086">
        <v>2017</v>
      </c>
      <c r="C1086" t="s">
        <v>35</v>
      </c>
      <c r="D1086" s="29">
        <v>42767</v>
      </c>
      <c r="E1086" t="s">
        <v>11</v>
      </c>
      <c r="F1086">
        <v>116.2</v>
      </c>
      <c r="G1086">
        <v>132.6</v>
      </c>
      <c r="H1086">
        <v>100.4</v>
      </c>
      <c r="I1086">
        <v>15.799999999999997</v>
      </c>
    </row>
    <row r="1087" spans="1:9" x14ac:dyDescent="0.35">
      <c r="A1087" t="s">
        <v>30</v>
      </c>
      <c r="B1087">
        <v>2017</v>
      </c>
      <c r="C1087" t="s">
        <v>35</v>
      </c>
      <c r="D1087" s="29">
        <v>42767</v>
      </c>
      <c r="E1087" t="s">
        <v>12</v>
      </c>
      <c r="F1087">
        <v>136</v>
      </c>
      <c r="G1087">
        <v>132.6</v>
      </c>
      <c r="H1087">
        <v>130.80000000000001</v>
      </c>
      <c r="I1087">
        <v>5.1999999999999886</v>
      </c>
    </row>
    <row r="1088" spans="1:9" x14ac:dyDescent="0.35">
      <c r="A1088" t="s">
        <v>30</v>
      </c>
      <c r="B1088">
        <v>2017</v>
      </c>
      <c r="C1088" t="s">
        <v>35</v>
      </c>
      <c r="D1088" s="29">
        <v>42767</v>
      </c>
      <c r="E1088" t="s">
        <v>14</v>
      </c>
      <c r="F1088">
        <v>144.4</v>
      </c>
      <c r="G1088">
        <v>132.6</v>
      </c>
      <c r="H1088">
        <v>137</v>
      </c>
      <c r="I1088">
        <v>7.4000000000000057</v>
      </c>
    </row>
    <row r="1089" spans="1:9" x14ac:dyDescent="0.35">
      <c r="A1089" t="s">
        <v>30</v>
      </c>
      <c r="B1089">
        <v>2017</v>
      </c>
      <c r="C1089" t="s">
        <v>35</v>
      </c>
      <c r="D1089" s="29">
        <v>42767</v>
      </c>
      <c r="E1089" t="s">
        <v>15</v>
      </c>
      <c r="F1089">
        <v>133.6</v>
      </c>
      <c r="G1089">
        <v>132.6</v>
      </c>
      <c r="H1089">
        <v>130.4</v>
      </c>
      <c r="I1089">
        <v>3.1999999999999886</v>
      </c>
    </row>
    <row r="1090" spans="1:9" x14ac:dyDescent="0.35">
      <c r="A1090" t="s">
        <v>30</v>
      </c>
      <c r="B1090">
        <v>2017</v>
      </c>
      <c r="C1090" t="s">
        <v>36</v>
      </c>
      <c r="D1090" s="29">
        <v>42795</v>
      </c>
      <c r="E1090" t="s">
        <v>3</v>
      </c>
      <c r="F1090">
        <v>133.6</v>
      </c>
      <c r="G1090">
        <v>132.80000000000001</v>
      </c>
      <c r="H1090">
        <v>127.4</v>
      </c>
      <c r="I1090">
        <v>6.1999999999999886</v>
      </c>
    </row>
    <row r="1091" spans="1:9" x14ac:dyDescent="0.35">
      <c r="A1091" t="s">
        <v>30</v>
      </c>
      <c r="B1091">
        <v>2017</v>
      </c>
      <c r="C1091" t="s">
        <v>36</v>
      </c>
      <c r="D1091" s="29">
        <v>42795</v>
      </c>
      <c r="E1091" t="s">
        <v>4</v>
      </c>
      <c r="F1091">
        <v>138.80000000000001</v>
      </c>
      <c r="G1091">
        <v>132.80000000000001</v>
      </c>
      <c r="H1091">
        <v>135.4</v>
      </c>
      <c r="I1091">
        <v>3.4000000000000057</v>
      </c>
    </row>
    <row r="1092" spans="1:9" x14ac:dyDescent="0.35">
      <c r="A1092" t="s">
        <v>30</v>
      </c>
      <c r="B1092">
        <v>2017</v>
      </c>
      <c r="C1092" t="s">
        <v>36</v>
      </c>
      <c r="D1092" s="29">
        <v>42795</v>
      </c>
      <c r="E1092" t="s">
        <v>5</v>
      </c>
      <c r="F1092">
        <v>128.80000000000001</v>
      </c>
      <c r="G1092">
        <v>132.80000000000001</v>
      </c>
      <c r="H1092">
        <v>123.4</v>
      </c>
      <c r="I1092">
        <v>5.4000000000000057</v>
      </c>
    </row>
    <row r="1093" spans="1:9" x14ac:dyDescent="0.35">
      <c r="A1093" t="s">
        <v>30</v>
      </c>
      <c r="B1093">
        <v>2017</v>
      </c>
      <c r="C1093" t="s">
        <v>36</v>
      </c>
      <c r="D1093" s="29">
        <v>42795</v>
      </c>
      <c r="E1093" t="s">
        <v>6</v>
      </c>
      <c r="F1093">
        <v>137.19999999999999</v>
      </c>
      <c r="G1093">
        <v>132.80000000000001</v>
      </c>
      <c r="H1093">
        <v>131.30000000000001</v>
      </c>
      <c r="I1093">
        <v>5.8999999999999773</v>
      </c>
    </row>
    <row r="1094" spans="1:9" x14ac:dyDescent="0.35">
      <c r="A1094" t="s">
        <v>30</v>
      </c>
      <c r="B1094">
        <v>2017</v>
      </c>
      <c r="C1094" t="s">
        <v>36</v>
      </c>
      <c r="D1094" s="29">
        <v>42795</v>
      </c>
      <c r="E1094" t="s">
        <v>7</v>
      </c>
      <c r="F1094">
        <v>121.6</v>
      </c>
      <c r="G1094">
        <v>132.80000000000001</v>
      </c>
      <c r="H1094">
        <v>118.2</v>
      </c>
      <c r="I1094">
        <v>3.3999999999999915</v>
      </c>
    </row>
    <row r="1095" spans="1:9" x14ac:dyDescent="0.35">
      <c r="A1095" t="s">
        <v>30</v>
      </c>
      <c r="B1095">
        <v>2017</v>
      </c>
      <c r="C1095" t="s">
        <v>36</v>
      </c>
      <c r="D1095" s="29">
        <v>42795</v>
      </c>
      <c r="E1095" t="s">
        <v>8</v>
      </c>
      <c r="F1095">
        <v>139.69999999999999</v>
      </c>
      <c r="G1095">
        <v>132.80000000000001</v>
      </c>
      <c r="H1095">
        <v>138.1</v>
      </c>
      <c r="I1095">
        <v>1.5999999999999943</v>
      </c>
    </row>
    <row r="1096" spans="1:9" x14ac:dyDescent="0.35">
      <c r="A1096" t="s">
        <v>30</v>
      </c>
      <c r="B1096">
        <v>2017</v>
      </c>
      <c r="C1096" t="s">
        <v>36</v>
      </c>
      <c r="D1096" s="29">
        <v>42795</v>
      </c>
      <c r="E1096" t="s">
        <v>9</v>
      </c>
      <c r="F1096">
        <v>119.7</v>
      </c>
      <c r="G1096">
        <v>132.80000000000001</v>
      </c>
      <c r="H1096">
        <v>134.1</v>
      </c>
      <c r="I1096">
        <v>-14.399999999999991</v>
      </c>
    </row>
    <row r="1097" spans="1:9" x14ac:dyDescent="0.35">
      <c r="A1097" t="s">
        <v>30</v>
      </c>
      <c r="B1097">
        <v>2017</v>
      </c>
      <c r="C1097" t="s">
        <v>36</v>
      </c>
      <c r="D1097" s="29">
        <v>42795</v>
      </c>
      <c r="E1097" t="s">
        <v>10</v>
      </c>
      <c r="F1097">
        <v>148</v>
      </c>
      <c r="G1097">
        <v>132.80000000000001</v>
      </c>
      <c r="H1097">
        <v>162.69999999999999</v>
      </c>
      <c r="I1097">
        <v>-14.699999999999989</v>
      </c>
    </row>
    <row r="1098" spans="1:9" x14ac:dyDescent="0.35">
      <c r="A1098" t="s">
        <v>30</v>
      </c>
      <c r="B1098">
        <v>2017</v>
      </c>
      <c r="C1098" t="s">
        <v>36</v>
      </c>
      <c r="D1098" s="29">
        <v>42795</v>
      </c>
      <c r="E1098" t="s">
        <v>11</v>
      </c>
      <c r="F1098">
        <v>116.9</v>
      </c>
      <c r="G1098">
        <v>132.80000000000001</v>
      </c>
      <c r="H1098">
        <v>105</v>
      </c>
      <c r="I1098">
        <v>11.900000000000006</v>
      </c>
    </row>
    <row r="1099" spans="1:9" x14ac:dyDescent="0.35">
      <c r="A1099" t="s">
        <v>30</v>
      </c>
      <c r="B1099">
        <v>2017</v>
      </c>
      <c r="C1099" t="s">
        <v>36</v>
      </c>
      <c r="D1099" s="29">
        <v>42795</v>
      </c>
      <c r="E1099" t="s">
        <v>12</v>
      </c>
      <c r="F1099">
        <v>135.6</v>
      </c>
      <c r="G1099">
        <v>132.80000000000001</v>
      </c>
      <c r="H1099">
        <v>131.4</v>
      </c>
      <c r="I1099">
        <v>4.1999999999999886</v>
      </c>
    </row>
    <row r="1100" spans="1:9" x14ac:dyDescent="0.35">
      <c r="A1100" t="s">
        <v>30</v>
      </c>
      <c r="B1100">
        <v>2017</v>
      </c>
      <c r="C1100" t="s">
        <v>36</v>
      </c>
      <c r="D1100" s="29">
        <v>42795</v>
      </c>
      <c r="E1100" t="s">
        <v>14</v>
      </c>
      <c r="F1100">
        <v>145.4</v>
      </c>
      <c r="G1100">
        <v>132.80000000000001</v>
      </c>
      <c r="H1100">
        <v>137.4</v>
      </c>
      <c r="I1100">
        <v>8</v>
      </c>
    </row>
    <row r="1101" spans="1:9" x14ac:dyDescent="0.35">
      <c r="A1101" t="s">
        <v>30</v>
      </c>
      <c r="B1101">
        <v>2017</v>
      </c>
      <c r="C1101" t="s">
        <v>36</v>
      </c>
      <c r="D1101" s="29">
        <v>42795</v>
      </c>
      <c r="E1101" t="s">
        <v>15</v>
      </c>
      <c r="F1101">
        <v>133.4</v>
      </c>
      <c r="G1101">
        <v>132.80000000000001</v>
      </c>
      <c r="H1101">
        <v>131.80000000000001</v>
      </c>
      <c r="I1101">
        <v>1.5999999999999943</v>
      </c>
    </row>
    <row r="1102" spans="1:9" x14ac:dyDescent="0.35">
      <c r="A1102" t="s">
        <v>30</v>
      </c>
      <c r="B1102">
        <v>2017</v>
      </c>
      <c r="C1102" t="s">
        <v>37</v>
      </c>
      <c r="D1102" s="29">
        <v>42826</v>
      </c>
      <c r="E1102" t="s">
        <v>3</v>
      </c>
      <c r="F1102">
        <v>133.19999999999999</v>
      </c>
      <c r="G1102">
        <v>132.9</v>
      </c>
      <c r="H1102">
        <v>127.6</v>
      </c>
      <c r="I1102">
        <v>5.5999999999999943</v>
      </c>
    </row>
    <row r="1103" spans="1:9" x14ac:dyDescent="0.35">
      <c r="A1103" t="s">
        <v>30</v>
      </c>
      <c r="B1103">
        <v>2017</v>
      </c>
      <c r="C1103" t="s">
        <v>37</v>
      </c>
      <c r="D1103" s="29">
        <v>42826</v>
      </c>
      <c r="E1103" t="s">
        <v>4</v>
      </c>
      <c r="F1103">
        <v>138.69999999999999</v>
      </c>
      <c r="G1103">
        <v>132.9</v>
      </c>
      <c r="H1103">
        <v>137.5</v>
      </c>
      <c r="I1103">
        <v>1.1999999999999886</v>
      </c>
    </row>
    <row r="1104" spans="1:9" x14ac:dyDescent="0.35">
      <c r="A1104" t="s">
        <v>30</v>
      </c>
      <c r="B1104">
        <v>2017</v>
      </c>
      <c r="C1104" t="s">
        <v>37</v>
      </c>
      <c r="D1104" s="29">
        <v>42826</v>
      </c>
      <c r="E1104" t="s">
        <v>5</v>
      </c>
      <c r="F1104">
        <v>127.1</v>
      </c>
      <c r="G1104">
        <v>132.9</v>
      </c>
      <c r="H1104">
        <v>124.4</v>
      </c>
      <c r="I1104">
        <v>2.6999999999999886</v>
      </c>
    </row>
    <row r="1105" spans="1:9" x14ac:dyDescent="0.35">
      <c r="A1105" t="s">
        <v>30</v>
      </c>
      <c r="B1105">
        <v>2017</v>
      </c>
      <c r="C1105" t="s">
        <v>37</v>
      </c>
      <c r="D1105" s="29">
        <v>42826</v>
      </c>
      <c r="E1105" t="s">
        <v>6</v>
      </c>
      <c r="F1105">
        <v>137.69999999999999</v>
      </c>
      <c r="G1105">
        <v>132.9</v>
      </c>
      <c r="H1105">
        <v>132.4</v>
      </c>
      <c r="I1105">
        <v>5.2999999999999829</v>
      </c>
    </row>
    <row r="1106" spans="1:9" x14ac:dyDescent="0.35">
      <c r="A1106" t="s">
        <v>30</v>
      </c>
      <c r="B1106">
        <v>2017</v>
      </c>
      <c r="C1106" t="s">
        <v>37</v>
      </c>
      <c r="D1106" s="29">
        <v>42826</v>
      </c>
      <c r="E1106" t="s">
        <v>7</v>
      </c>
      <c r="F1106">
        <v>121.3</v>
      </c>
      <c r="G1106">
        <v>132.9</v>
      </c>
      <c r="H1106">
        <v>118.2</v>
      </c>
      <c r="I1106">
        <v>3.0999999999999943</v>
      </c>
    </row>
    <row r="1107" spans="1:9" x14ac:dyDescent="0.35">
      <c r="A1107" t="s">
        <v>30</v>
      </c>
      <c r="B1107">
        <v>2017</v>
      </c>
      <c r="C1107" t="s">
        <v>37</v>
      </c>
      <c r="D1107" s="29">
        <v>42826</v>
      </c>
      <c r="E1107" t="s">
        <v>8</v>
      </c>
      <c r="F1107">
        <v>141.80000000000001</v>
      </c>
      <c r="G1107">
        <v>132.9</v>
      </c>
      <c r="H1107">
        <v>138.1</v>
      </c>
      <c r="I1107">
        <v>3.7000000000000171</v>
      </c>
    </row>
    <row r="1108" spans="1:9" x14ac:dyDescent="0.35">
      <c r="A1108" t="s">
        <v>30</v>
      </c>
      <c r="B1108">
        <v>2017</v>
      </c>
      <c r="C1108" t="s">
        <v>37</v>
      </c>
      <c r="D1108" s="29">
        <v>42826</v>
      </c>
      <c r="E1108" t="s">
        <v>9</v>
      </c>
      <c r="F1108">
        <v>121.5</v>
      </c>
      <c r="G1108">
        <v>132.9</v>
      </c>
      <c r="H1108">
        <v>141.80000000000001</v>
      </c>
      <c r="I1108">
        <v>-20.300000000000011</v>
      </c>
    </row>
    <row r="1109" spans="1:9" x14ac:dyDescent="0.35">
      <c r="A1109" t="s">
        <v>30</v>
      </c>
      <c r="B1109">
        <v>2017</v>
      </c>
      <c r="C1109" t="s">
        <v>37</v>
      </c>
      <c r="D1109" s="29">
        <v>42826</v>
      </c>
      <c r="E1109" t="s">
        <v>10</v>
      </c>
      <c r="F1109">
        <v>144.5</v>
      </c>
      <c r="G1109">
        <v>132.9</v>
      </c>
      <c r="H1109">
        <v>166</v>
      </c>
      <c r="I1109">
        <v>-21.5</v>
      </c>
    </row>
    <row r="1110" spans="1:9" x14ac:dyDescent="0.35">
      <c r="A1110" t="s">
        <v>30</v>
      </c>
      <c r="B1110">
        <v>2017</v>
      </c>
      <c r="C1110" t="s">
        <v>37</v>
      </c>
      <c r="D1110" s="29">
        <v>42826</v>
      </c>
      <c r="E1110" t="s">
        <v>11</v>
      </c>
      <c r="F1110">
        <v>117.4</v>
      </c>
      <c r="G1110">
        <v>132.9</v>
      </c>
      <c r="H1110">
        <v>107.5</v>
      </c>
      <c r="I1110">
        <v>9.9000000000000057</v>
      </c>
    </row>
    <row r="1111" spans="1:9" x14ac:dyDescent="0.35">
      <c r="A1111" t="s">
        <v>30</v>
      </c>
      <c r="B1111">
        <v>2017</v>
      </c>
      <c r="C1111" t="s">
        <v>37</v>
      </c>
      <c r="D1111" s="29">
        <v>42826</v>
      </c>
      <c r="E1111" t="s">
        <v>12</v>
      </c>
      <c r="F1111">
        <v>134.1</v>
      </c>
      <c r="G1111">
        <v>132.9</v>
      </c>
      <c r="H1111">
        <v>132.19999999999999</v>
      </c>
      <c r="I1111">
        <v>1.9000000000000057</v>
      </c>
    </row>
    <row r="1112" spans="1:9" x14ac:dyDescent="0.35">
      <c r="A1112" t="s">
        <v>30</v>
      </c>
      <c r="B1112">
        <v>2017</v>
      </c>
      <c r="C1112" t="s">
        <v>37</v>
      </c>
      <c r="D1112" s="29">
        <v>42826</v>
      </c>
      <c r="E1112" t="s">
        <v>14</v>
      </c>
      <c r="F1112">
        <v>145.5</v>
      </c>
      <c r="G1112">
        <v>132.9</v>
      </c>
      <c r="H1112">
        <v>138.30000000000001</v>
      </c>
      <c r="I1112">
        <v>7.1999999999999886</v>
      </c>
    </row>
    <row r="1113" spans="1:9" x14ac:dyDescent="0.35">
      <c r="A1113" t="s">
        <v>30</v>
      </c>
      <c r="B1113">
        <v>2017</v>
      </c>
      <c r="C1113" t="s">
        <v>37</v>
      </c>
      <c r="D1113" s="29">
        <v>42826</v>
      </c>
      <c r="E1113" t="s">
        <v>15</v>
      </c>
      <c r="F1113">
        <v>133.5</v>
      </c>
      <c r="G1113">
        <v>132.9</v>
      </c>
      <c r="H1113">
        <v>133.6</v>
      </c>
      <c r="I1113">
        <v>-9.9999999999994316E-2</v>
      </c>
    </row>
    <row r="1114" spans="1:9" x14ac:dyDescent="0.35">
      <c r="A1114" t="s">
        <v>30</v>
      </c>
      <c r="B1114">
        <v>2017</v>
      </c>
      <c r="C1114" t="s">
        <v>38</v>
      </c>
      <c r="D1114" s="29">
        <v>42856</v>
      </c>
      <c r="E1114" t="s">
        <v>3</v>
      </c>
      <c r="F1114">
        <v>133.1</v>
      </c>
      <c r="G1114">
        <v>133.30000000000001</v>
      </c>
      <c r="H1114">
        <v>128.6</v>
      </c>
      <c r="I1114">
        <v>4.5</v>
      </c>
    </row>
    <row r="1115" spans="1:9" x14ac:dyDescent="0.35">
      <c r="A1115" t="s">
        <v>30</v>
      </c>
      <c r="B1115">
        <v>2017</v>
      </c>
      <c r="C1115" t="s">
        <v>38</v>
      </c>
      <c r="D1115" s="29">
        <v>42856</v>
      </c>
      <c r="E1115" t="s">
        <v>4</v>
      </c>
      <c r="F1115">
        <v>140.30000000000001</v>
      </c>
      <c r="G1115">
        <v>133.30000000000001</v>
      </c>
      <c r="H1115">
        <v>138.6</v>
      </c>
      <c r="I1115">
        <v>1.7000000000000171</v>
      </c>
    </row>
    <row r="1116" spans="1:9" x14ac:dyDescent="0.35">
      <c r="A1116" t="s">
        <v>30</v>
      </c>
      <c r="B1116">
        <v>2017</v>
      </c>
      <c r="C1116" t="s">
        <v>38</v>
      </c>
      <c r="D1116" s="29">
        <v>42856</v>
      </c>
      <c r="E1116" t="s">
        <v>5</v>
      </c>
      <c r="F1116">
        <v>126.8</v>
      </c>
      <c r="G1116">
        <v>133.30000000000001</v>
      </c>
      <c r="H1116">
        <v>126.6</v>
      </c>
      <c r="I1116">
        <v>0.20000000000000284</v>
      </c>
    </row>
    <row r="1117" spans="1:9" x14ac:dyDescent="0.35">
      <c r="A1117" t="s">
        <v>30</v>
      </c>
      <c r="B1117">
        <v>2017</v>
      </c>
      <c r="C1117" t="s">
        <v>38</v>
      </c>
      <c r="D1117" s="29">
        <v>42856</v>
      </c>
      <c r="E1117" t="s">
        <v>6</v>
      </c>
      <c r="F1117">
        <v>138.19999999999999</v>
      </c>
      <c r="G1117">
        <v>133.30000000000001</v>
      </c>
      <c r="H1117">
        <v>133.6</v>
      </c>
      <c r="I1117">
        <v>4.5999999999999943</v>
      </c>
    </row>
    <row r="1118" spans="1:9" x14ac:dyDescent="0.35">
      <c r="A1118" t="s">
        <v>30</v>
      </c>
      <c r="B1118">
        <v>2017</v>
      </c>
      <c r="C1118" t="s">
        <v>38</v>
      </c>
      <c r="D1118" s="29">
        <v>42856</v>
      </c>
      <c r="E1118" t="s">
        <v>7</v>
      </c>
      <c r="F1118">
        <v>120.8</v>
      </c>
      <c r="G1118">
        <v>133.30000000000001</v>
      </c>
      <c r="H1118">
        <v>118.6</v>
      </c>
      <c r="I1118">
        <v>2.2000000000000028</v>
      </c>
    </row>
    <row r="1119" spans="1:9" x14ac:dyDescent="0.35">
      <c r="A1119" t="s">
        <v>30</v>
      </c>
      <c r="B1119">
        <v>2017</v>
      </c>
      <c r="C1119" t="s">
        <v>38</v>
      </c>
      <c r="D1119" s="29">
        <v>42856</v>
      </c>
      <c r="E1119" t="s">
        <v>8</v>
      </c>
      <c r="F1119">
        <v>140.19999999999999</v>
      </c>
      <c r="G1119">
        <v>133.30000000000001</v>
      </c>
      <c r="H1119">
        <v>137.4</v>
      </c>
      <c r="I1119">
        <v>2.7999999999999829</v>
      </c>
    </row>
    <row r="1120" spans="1:9" x14ac:dyDescent="0.35">
      <c r="A1120" t="s">
        <v>30</v>
      </c>
      <c r="B1120">
        <v>2017</v>
      </c>
      <c r="C1120" t="s">
        <v>38</v>
      </c>
      <c r="D1120" s="29">
        <v>42856</v>
      </c>
      <c r="E1120" t="s">
        <v>9</v>
      </c>
      <c r="F1120">
        <v>123.8</v>
      </c>
      <c r="G1120">
        <v>133.30000000000001</v>
      </c>
      <c r="H1120">
        <v>152.5</v>
      </c>
      <c r="I1120">
        <v>-28.700000000000003</v>
      </c>
    </row>
    <row r="1121" spans="1:9" x14ac:dyDescent="0.35">
      <c r="A1121" t="s">
        <v>30</v>
      </c>
      <c r="B1121">
        <v>2017</v>
      </c>
      <c r="C1121" t="s">
        <v>38</v>
      </c>
      <c r="D1121" s="29">
        <v>42856</v>
      </c>
      <c r="E1121" t="s">
        <v>10</v>
      </c>
      <c r="F1121">
        <v>141.80000000000001</v>
      </c>
      <c r="G1121">
        <v>133.30000000000001</v>
      </c>
      <c r="H1121">
        <v>169.2</v>
      </c>
      <c r="I1121">
        <v>-27.399999999999977</v>
      </c>
    </row>
    <row r="1122" spans="1:9" x14ac:dyDescent="0.35">
      <c r="A1122" t="s">
        <v>30</v>
      </c>
      <c r="B1122">
        <v>2017</v>
      </c>
      <c r="C1122" t="s">
        <v>38</v>
      </c>
      <c r="D1122" s="29">
        <v>42856</v>
      </c>
      <c r="E1122" t="s">
        <v>11</v>
      </c>
      <c r="F1122">
        <v>118.6</v>
      </c>
      <c r="G1122">
        <v>133.30000000000001</v>
      </c>
      <c r="H1122">
        <v>108.8</v>
      </c>
      <c r="I1122">
        <v>9.7999999999999972</v>
      </c>
    </row>
    <row r="1123" spans="1:9" x14ac:dyDescent="0.35">
      <c r="A1123" t="s">
        <v>30</v>
      </c>
      <c r="B1123">
        <v>2017</v>
      </c>
      <c r="C1123" t="s">
        <v>38</v>
      </c>
      <c r="D1123" s="29">
        <v>42856</v>
      </c>
      <c r="E1123" t="s">
        <v>12</v>
      </c>
      <c r="F1123">
        <v>134</v>
      </c>
      <c r="G1123">
        <v>133.30000000000001</v>
      </c>
      <c r="H1123">
        <v>133.1</v>
      </c>
      <c r="I1123">
        <v>0.90000000000000568</v>
      </c>
    </row>
    <row r="1124" spans="1:9" x14ac:dyDescent="0.35">
      <c r="A1124" t="s">
        <v>30</v>
      </c>
      <c r="B1124">
        <v>2017</v>
      </c>
      <c r="C1124" t="s">
        <v>38</v>
      </c>
      <c r="D1124" s="29">
        <v>42856</v>
      </c>
      <c r="E1124" t="s">
        <v>14</v>
      </c>
      <c r="F1124">
        <v>145.80000000000001</v>
      </c>
      <c r="G1124">
        <v>133.30000000000001</v>
      </c>
      <c r="H1124">
        <v>139.19999999999999</v>
      </c>
      <c r="I1124">
        <v>6.6000000000000227</v>
      </c>
    </row>
    <row r="1125" spans="1:9" x14ac:dyDescent="0.35">
      <c r="A1125" t="s">
        <v>30</v>
      </c>
      <c r="B1125">
        <v>2017</v>
      </c>
      <c r="C1125" t="s">
        <v>38</v>
      </c>
      <c r="D1125" s="29">
        <v>42856</v>
      </c>
      <c r="E1125" t="s">
        <v>15</v>
      </c>
      <c r="F1125">
        <v>133.80000000000001</v>
      </c>
      <c r="G1125">
        <v>133.30000000000001</v>
      </c>
      <c r="H1125">
        <v>136</v>
      </c>
      <c r="I1125">
        <v>-2.1999999999999886</v>
      </c>
    </row>
    <row r="1126" spans="1:9" x14ac:dyDescent="0.35">
      <c r="A1126" t="s">
        <v>30</v>
      </c>
      <c r="B1126">
        <v>2017</v>
      </c>
      <c r="C1126" t="s">
        <v>39</v>
      </c>
      <c r="D1126" s="29">
        <v>42887</v>
      </c>
      <c r="E1126" t="s">
        <v>3</v>
      </c>
      <c r="F1126">
        <v>133.5</v>
      </c>
      <c r="G1126">
        <v>133.9</v>
      </c>
      <c r="H1126">
        <v>129.30000000000001</v>
      </c>
      <c r="I1126">
        <v>4.1999999999999886</v>
      </c>
    </row>
    <row r="1127" spans="1:9" x14ac:dyDescent="0.35">
      <c r="A1127" t="s">
        <v>30</v>
      </c>
      <c r="B1127">
        <v>2017</v>
      </c>
      <c r="C1127" t="s">
        <v>39</v>
      </c>
      <c r="D1127" s="29">
        <v>42887</v>
      </c>
      <c r="E1127" t="s">
        <v>4</v>
      </c>
      <c r="F1127">
        <v>143.69999999999999</v>
      </c>
      <c r="G1127">
        <v>133.9</v>
      </c>
      <c r="H1127">
        <v>139.5</v>
      </c>
      <c r="I1127">
        <v>4.1999999999999886</v>
      </c>
    </row>
    <row r="1128" spans="1:9" x14ac:dyDescent="0.35">
      <c r="A1128" t="s">
        <v>30</v>
      </c>
      <c r="B1128">
        <v>2017</v>
      </c>
      <c r="C1128" t="s">
        <v>39</v>
      </c>
      <c r="D1128" s="29">
        <v>42887</v>
      </c>
      <c r="E1128" t="s">
        <v>5</v>
      </c>
      <c r="F1128">
        <v>128</v>
      </c>
      <c r="G1128">
        <v>133.9</v>
      </c>
      <c r="H1128">
        <v>129.6</v>
      </c>
      <c r="I1128">
        <v>-1.5999999999999943</v>
      </c>
    </row>
    <row r="1129" spans="1:9" x14ac:dyDescent="0.35">
      <c r="A1129" t="s">
        <v>30</v>
      </c>
      <c r="B1129">
        <v>2017</v>
      </c>
      <c r="C1129" t="s">
        <v>39</v>
      </c>
      <c r="D1129" s="29">
        <v>42887</v>
      </c>
      <c r="E1129" t="s">
        <v>6</v>
      </c>
      <c r="F1129">
        <v>138.6</v>
      </c>
      <c r="G1129">
        <v>133.9</v>
      </c>
      <c r="H1129">
        <v>134.5</v>
      </c>
      <c r="I1129">
        <v>4.0999999999999943</v>
      </c>
    </row>
    <row r="1130" spans="1:9" x14ac:dyDescent="0.35">
      <c r="A1130" t="s">
        <v>30</v>
      </c>
      <c r="B1130">
        <v>2017</v>
      </c>
      <c r="C1130" t="s">
        <v>39</v>
      </c>
      <c r="D1130" s="29">
        <v>42887</v>
      </c>
      <c r="E1130" t="s">
        <v>7</v>
      </c>
      <c r="F1130">
        <v>120.9</v>
      </c>
      <c r="G1130">
        <v>133.9</v>
      </c>
      <c r="H1130">
        <v>119.5</v>
      </c>
      <c r="I1130">
        <v>1.4000000000000057</v>
      </c>
    </row>
    <row r="1131" spans="1:9" x14ac:dyDescent="0.35">
      <c r="A1131" t="s">
        <v>30</v>
      </c>
      <c r="B1131">
        <v>2017</v>
      </c>
      <c r="C1131" t="s">
        <v>39</v>
      </c>
      <c r="D1131" s="29">
        <v>42887</v>
      </c>
      <c r="E1131" t="s">
        <v>8</v>
      </c>
      <c r="F1131">
        <v>140.9</v>
      </c>
      <c r="G1131">
        <v>133.9</v>
      </c>
      <c r="H1131">
        <v>138.5</v>
      </c>
      <c r="I1131">
        <v>2.4000000000000057</v>
      </c>
    </row>
    <row r="1132" spans="1:9" x14ac:dyDescent="0.35">
      <c r="A1132" t="s">
        <v>30</v>
      </c>
      <c r="B1132">
        <v>2017</v>
      </c>
      <c r="C1132" t="s">
        <v>39</v>
      </c>
      <c r="D1132" s="29">
        <v>42887</v>
      </c>
      <c r="E1132" t="s">
        <v>9</v>
      </c>
      <c r="F1132">
        <v>128.80000000000001</v>
      </c>
      <c r="G1132">
        <v>133.9</v>
      </c>
      <c r="H1132">
        <v>158.19999999999999</v>
      </c>
      <c r="I1132">
        <v>-29.399999999999977</v>
      </c>
    </row>
    <row r="1133" spans="1:9" x14ac:dyDescent="0.35">
      <c r="A1133" t="s">
        <v>30</v>
      </c>
      <c r="B1133">
        <v>2017</v>
      </c>
      <c r="C1133" t="s">
        <v>39</v>
      </c>
      <c r="D1133" s="29">
        <v>42887</v>
      </c>
      <c r="E1133" t="s">
        <v>10</v>
      </c>
      <c r="F1133">
        <v>140.19999999999999</v>
      </c>
      <c r="G1133">
        <v>133.9</v>
      </c>
      <c r="H1133">
        <v>171.8</v>
      </c>
      <c r="I1133">
        <v>-31.600000000000023</v>
      </c>
    </row>
    <row r="1134" spans="1:9" x14ac:dyDescent="0.35">
      <c r="A1134" t="s">
        <v>30</v>
      </c>
      <c r="B1134">
        <v>2017</v>
      </c>
      <c r="C1134" t="s">
        <v>39</v>
      </c>
      <c r="D1134" s="29">
        <v>42887</v>
      </c>
      <c r="E1134" t="s">
        <v>11</v>
      </c>
      <c r="F1134">
        <v>118.9</v>
      </c>
      <c r="G1134">
        <v>133.9</v>
      </c>
      <c r="H1134">
        <v>110.3</v>
      </c>
      <c r="I1134">
        <v>8.6000000000000085</v>
      </c>
    </row>
    <row r="1135" spans="1:9" x14ac:dyDescent="0.35">
      <c r="A1135" t="s">
        <v>30</v>
      </c>
      <c r="B1135">
        <v>2017</v>
      </c>
      <c r="C1135" t="s">
        <v>39</v>
      </c>
      <c r="D1135" s="29">
        <v>42887</v>
      </c>
      <c r="E1135" t="s">
        <v>12</v>
      </c>
      <c r="F1135">
        <v>133.5</v>
      </c>
      <c r="G1135">
        <v>133.9</v>
      </c>
      <c r="H1135">
        <v>134.30000000000001</v>
      </c>
      <c r="I1135">
        <v>-0.80000000000001137</v>
      </c>
    </row>
    <row r="1136" spans="1:9" x14ac:dyDescent="0.35">
      <c r="A1136" t="s">
        <v>30</v>
      </c>
      <c r="B1136">
        <v>2017</v>
      </c>
      <c r="C1136" t="s">
        <v>39</v>
      </c>
      <c r="D1136" s="29">
        <v>42887</v>
      </c>
      <c r="E1136" t="s">
        <v>14</v>
      </c>
      <c r="F1136">
        <v>146.5</v>
      </c>
      <c r="G1136">
        <v>133.9</v>
      </c>
      <c r="H1136">
        <v>139.9</v>
      </c>
      <c r="I1136">
        <v>6.5999999999999943</v>
      </c>
    </row>
    <row r="1137" spans="1:9" x14ac:dyDescent="0.35">
      <c r="A1137" t="s">
        <v>30</v>
      </c>
      <c r="B1137">
        <v>2017</v>
      </c>
      <c r="C1137" t="s">
        <v>39</v>
      </c>
      <c r="D1137" s="29">
        <v>42887</v>
      </c>
      <c r="E1137" t="s">
        <v>15</v>
      </c>
      <c r="F1137">
        <v>134.9</v>
      </c>
      <c r="G1137">
        <v>133.9</v>
      </c>
      <c r="H1137">
        <v>137.6</v>
      </c>
      <c r="I1137">
        <v>-2.6999999999999886</v>
      </c>
    </row>
    <row r="1138" spans="1:9" x14ac:dyDescent="0.35">
      <c r="A1138" t="s">
        <v>30</v>
      </c>
      <c r="B1138">
        <v>2017</v>
      </c>
      <c r="C1138" t="s">
        <v>40</v>
      </c>
      <c r="D1138" s="29">
        <v>42917</v>
      </c>
      <c r="E1138" t="s">
        <v>3</v>
      </c>
      <c r="F1138">
        <v>134</v>
      </c>
      <c r="G1138">
        <v>136.19999999999999</v>
      </c>
      <c r="H1138">
        <v>130.1</v>
      </c>
      <c r="I1138">
        <v>3.9000000000000057</v>
      </c>
    </row>
    <row r="1139" spans="1:9" x14ac:dyDescent="0.35">
      <c r="A1139" t="s">
        <v>30</v>
      </c>
      <c r="B1139">
        <v>2017</v>
      </c>
      <c r="C1139" t="s">
        <v>40</v>
      </c>
      <c r="D1139" s="29">
        <v>42917</v>
      </c>
      <c r="E1139" t="s">
        <v>4</v>
      </c>
      <c r="F1139">
        <v>144.19999999999999</v>
      </c>
      <c r="G1139">
        <v>136.19999999999999</v>
      </c>
      <c r="H1139">
        <v>138.80000000000001</v>
      </c>
      <c r="I1139">
        <v>5.3999999999999773</v>
      </c>
    </row>
    <row r="1140" spans="1:9" x14ac:dyDescent="0.35">
      <c r="A1140" t="s">
        <v>30</v>
      </c>
      <c r="B1140">
        <v>2017</v>
      </c>
      <c r="C1140" t="s">
        <v>40</v>
      </c>
      <c r="D1140" s="29">
        <v>42917</v>
      </c>
      <c r="E1140" t="s">
        <v>5</v>
      </c>
      <c r="F1140">
        <v>129.80000000000001</v>
      </c>
      <c r="G1140">
        <v>136.19999999999999</v>
      </c>
      <c r="H1140">
        <v>130.30000000000001</v>
      </c>
      <c r="I1140">
        <v>-0.5</v>
      </c>
    </row>
    <row r="1141" spans="1:9" x14ac:dyDescent="0.35">
      <c r="A1141" t="s">
        <v>30</v>
      </c>
      <c r="B1141">
        <v>2017</v>
      </c>
      <c r="C1141" t="s">
        <v>40</v>
      </c>
      <c r="D1141" s="29">
        <v>42917</v>
      </c>
      <c r="E1141" t="s">
        <v>6</v>
      </c>
      <c r="F1141">
        <v>139</v>
      </c>
      <c r="G1141">
        <v>136.19999999999999</v>
      </c>
      <c r="H1141">
        <v>135.30000000000001</v>
      </c>
      <c r="I1141">
        <v>3.6999999999999886</v>
      </c>
    </row>
    <row r="1142" spans="1:9" x14ac:dyDescent="0.35">
      <c r="A1142" t="s">
        <v>30</v>
      </c>
      <c r="B1142">
        <v>2017</v>
      </c>
      <c r="C1142" t="s">
        <v>40</v>
      </c>
      <c r="D1142" s="29">
        <v>42917</v>
      </c>
      <c r="E1142" t="s">
        <v>7</v>
      </c>
      <c r="F1142">
        <v>120.9</v>
      </c>
      <c r="G1142">
        <v>136.19999999999999</v>
      </c>
      <c r="H1142">
        <v>119.9</v>
      </c>
      <c r="I1142">
        <v>1</v>
      </c>
    </row>
    <row r="1143" spans="1:9" x14ac:dyDescent="0.35">
      <c r="A1143" t="s">
        <v>30</v>
      </c>
      <c r="B1143">
        <v>2017</v>
      </c>
      <c r="C1143" t="s">
        <v>40</v>
      </c>
      <c r="D1143" s="29">
        <v>42917</v>
      </c>
      <c r="E1143" t="s">
        <v>8</v>
      </c>
      <c r="F1143">
        <v>143.9</v>
      </c>
      <c r="G1143">
        <v>136.19999999999999</v>
      </c>
      <c r="H1143">
        <v>140.19999999999999</v>
      </c>
      <c r="I1143">
        <v>3.7000000000000171</v>
      </c>
    </row>
    <row r="1144" spans="1:9" x14ac:dyDescent="0.35">
      <c r="A1144" t="s">
        <v>30</v>
      </c>
      <c r="B1144">
        <v>2017</v>
      </c>
      <c r="C1144" t="s">
        <v>40</v>
      </c>
      <c r="D1144" s="29">
        <v>42917</v>
      </c>
      <c r="E1144" t="s">
        <v>9</v>
      </c>
      <c r="F1144">
        <v>151.5</v>
      </c>
      <c r="G1144">
        <v>136.19999999999999</v>
      </c>
      <c r="H1144">
        <v>156.9</v>
      </c>
      <c r="I1144">
        <v>-5.4000000000000057</v>
      </c>
    </row>
    <row r="1145" spans="1:9" x14ac:dyDescent="0.35">
      <c r="A1145" t="s">
        <v>30</v>
      </c>
      <c r="B1145">
        <v>2017</v>
      </c>
      <c r="C1145" t="s">
        <v>40</v>
      </c>
      <c r="D1145" s="29">
        <v>42917</v>
      </c>
      <c r="E1145" t="s">
        <v>10</v>
      </c>
      <c r="F1145">
        <v>138.1</v>
      </c>
      <c r="G1145">
        <v>136.19999999999999</v>
      </c>
      <c r="H1145">
        <v>172.2</v>
      </c>
      <c r="I1145">
        <v>-34.099999999999994</v>
      </c>
    </row>
    <row r="1146" spans="1:9" x14ac:dyDescent="0.35">
      <c r="A1146" t="s">
        <v>30</v>
      </c>
      <c r="B1146">
        <v>2017</v>
      </c>
      <c r="C1146" t="s">
        <v>40</v>
      </c>
      <c r="D1146" s="29">
        <v>42917</v>
      </c>
      <c r="E1146" t="s">
        <v>11</v>
      </c>
      <c r="F1146">
        <v>120</v>
      </c>
      <c r="G1146">
        <v>136.19999999999999</v>
      </c>
      <c r="H1146">
        <v>112.1</v>
      </c>
      <c r="I1146">
        <v>7.9000000000000057</v>
      </c>
    </row>
    <row r="1147" spans="1:9" x14ac:dyDescent="0.35">
      <c r="A1147" t="s">
        <v>30</v>
      </c>
      <c r="B1147">
        <v>2017</v>
      </c>
      <c r="C1147" t="s">
        <v>40</v>
      </c>
      <c r="D1147" s="29">
        <v>42917</v>
      </c>
      <c r="E1147" t="s">
        <v>12</v>
      </c>
      <c r="F1147">
        <v>133.9</v>
      </c>
      <c r="G1147">
        <v>136.19999999999999</v>
      </c>
      <c r="H1147">
        <v>134.9</v>
      </c>
      <c r="I1147">
        <v>-1</v>
      </c>
    </row>
    <row r="1148" spans="1:9" x14ac:dyDescent="0.35">
      <c r="A1148" t="s">
        <v>30</v>
      </c>
      <c r="B1148">
        <v>2017</v>
      </c>
      <c r="C1148" t="s">
        <v>40</v>
      </c>
      <c r="D1148" s="29">
        <v>42917</v>
      </c>
      <c r="E1148" t="s">
        <v>14</v>
      </c>
      <c r="F1148">
        <v>147.69999999999999</v>
      </c>
      <c r="G1148">
        <v>136.19999999999999</v>
      </c>
      <c r="H1148">
        <v>140.69999999999999</v>
      </c>
      <c r="I1148">
        <v>7</v>
      </c>
    </row>
    <row r="1149" spans="1:9" x14ac:dyDescent="0.35">
      <c r="A1149" t="s">
        <v>30</v>
      </c>
      <c r="B1149">
        <v>2017</v>
      </c>
      <c r="C1149" t="s">
        <v>40</v>
      </c>
      <c r="D1149" s="29">
        <v>42917</v>
      </c>
      <c r="E1149" t="s">
        <v>15</v>
      </c>
      <c r="F1149">
        <v>138.5</v>
      </c>
      <c r="G1149">
        <v>136.19999999999999</v>
      </c>
      <c r="H1149">
        <v>138</v>
      </c>
      <c r="I1149">
        <v>0.5</v>
      </c>
    </row>
    <row r="1150" spans="1:9" x14ac:dyDescent="0.35">
      <c r="A1150" t="s">
        <v>30</v>
      </c>
      <c r="B1150">
        <v>2017</v>
      </c>
      <c r="C1150" t="s">
        <v>41</v>
      </c>
      <c r="D1150" s="29">
        <v>42948</v>
      </c>
      <c r="E1150" t="s">
        <v>3</v>
      </c>
      <c r="F1150">
        <v>134.80000000000001</v>
      </c>
      <c r="G1150">
        <v>137.80000000000001</v>
      </c>
      <c r="H1150">
        <v>130.80000000000001</v>
      </c>
      <c r="I1150">
        <v>4</v>
      </c>
    </row>
    <row r="1151" spans="1:9" x14ac:dyDescent="0.35">
      <c r="A1151" t="s">
        <v>30</v>
      </c>
      <c r="B1151">
        <v>2017</v>
      </c>
      <c r="C1151" t="s">
        <v>41</v>
      </c>
      <c r="D1151" s="29">
        <v>42948</v>
      </c>
      <c r="E1151" t="s">
        <v>4</v>
      </c>
      <c r="F1151">
        <v>143.1</v>
      </c>
      <c r="G1151">
        <v>137.80000000000001</v>
      </c>
      <c r="H1151">
        <v>138.19999999999999</v>
      </c>
      <c r="I1151">
        <v>4.9000000000000057</v>
      </c>
    </row>
    <row r="1152" spans="1:9" x14ac:dyDescent="0.35">
      <c r="A1152" t="s">
        <v>30</v>
      </c>
      <c r="B1152">
        <v>2017</v>
      </c>
      <c r="C1152" t="s">
        <v>41</v>
      </c>
      <c r="D1152" s="29">
        <v>42948</v>
      </c>
      <c r="E1152" t="s">
        <v>5</v>
      </c>
      <c r="F1152">
        <v>130</v>
      </c>
      <c r="G1152">
        <v>137.80000000000001</v>
      </c>
      <c r="H1152">
        <v>130.5</v>
      </c>
      <c r="I1152">
        <v>-0.5</v>
      </c>
    </row>
    <row r="1153" spans="1:9" x14ac:dyDescent="0.35">
      <c r="A1153" t="s">
        <v>30</v>
      </c>
      <c r="B1153">
        <v>2017</v>
      </c>
      <c r="C1153" t="s">
        <v>41</v>
      </c>
      <c r="D1153" s="29">
        <v>42948</v>
      </c>
      <c r="E1153" t="s">
        <v>6</v>
      </c>
      <c r="F1153">
        <v>139.4</v>
      </c>
      <c r="G1153">
        <v>137.80000000000001</v>
      </c>
      <c r="H1153">
        <v>135.5</v>
      </c>
      <c r="I1153">
        <v>3.9000000000000057</v>
      </c>
    </row>
    <row r="1154" spans="1:9" x14ac:dyDescent="0.35">
      <c r="A1154" t="s">
        <v>30</v>
      </c>
      <c r="B1154">
        <v>2017</v>
      </c>
      <c r="C1154" t="s">
        <v>41</v>
      </c>
      <c r="D1154" s="29">
        <v>42948</v>
      </c>
      <c r="E1154" t="s">
        <v>7</v>
      </c>
      <c r="F1154">
        <v>120.5</v>
      </c>
      <c r="G1154">
        <v>137.80000000000001</v>
      </c>
      <c r="H1154">
        <v>120.2</v>
      </c>
      <c r="I1154">
        <v>0.29999999999999716</v>
      </c>
    </row>
    <row r="1155" spans="1:9" x14ac:dyDescent="0.35">
      <c r="A1155" t="s">
        <v>30</v>
      </c>
      <c r="B1155">
        <v>2017</v>
      </c>
      <c r="C1155" t="s">
        <v>41</v>
      </c>
      <c r="D1155" s="29">
        <v>42948</v>
      </c>
      <c r="E1155" t="s">
        <v>8</v>
      </c>
      <c r="F1155">
        <v>148</v>
      </c>
      <c r="G1155">
        <v>137.80000000000001</v>
      </c>
      <c r="H1155">
        <v>139.19999999999999</v>
      </c>
      <c r="I1155">
        <v>8.8000000000000114</v>
      </c>
    </row>
    <row r="1156" spans="1:9" x14ac:dyDescent="0.35">
      <c r="A1156" t="s">
        <v>30</v>
      </c>
      <c r="B1156">
        <v>2017</v>
      </c>
      <c r="C1156" t="s">
        <v>41</v>
      </c>
      <c r="D1156" s="29">
        <v>42948</v>
      </c>
      <c r="E1156" t="s">
        <v>9</v>
      </c>
      <c r="F1156">
        <v>162.9</v>
      </c>
      <c r="G1156">
        <v>137.80000000000001</v>
      </c>
      <c r="H1156">
        <v>149.5</v>
      </c>
      <c r="I1156">
        <v>13.400000000000006</v>
      </c>
    </row>
    <row r="1157" spans="1:9" x14ac:dyDescent="0.35">
      <c r="A1157" t="s">
        <v>30</v>
      </c>
      <c r="B1157">
        <v>2017</v>
      </c>
      <c r="C1157" t="s">
        <v>41</v>
      </c>
      <c r="D1157" s="29">
        <v>42948</v>
      </c>
      <c r="E1157" t="s">
        <v>10</v>
      </c>
      <c r="F1157">
        <v>137.4</v>
      </c>
      <c r="G1157">
        <v>137.80000000000001</v>
      </c>
      <c r="H1157">
        <v>170.4</v>
      </c>
      <c r="I1157">
        <v>-33</v>
      </c>
    </row>
    <row r="1158" spans="1:9" x14ac:dyDescent="0.35">
      <c r="A1158" t="s">
        <v>30</v>
      </c>
      <c r="B1158">
        <v>2017</v>
      </c>
      <c r="C1158" t="s">
        <v>41</v>
      </c>
      <c r="D1158" s="29">
        <v>42948</v>
      </c>
      <c r="E1158" t="s">
        <v>11</v>
      </c>
      <c r="F1158">
        <v>120.8</v>
      </c>
      <c r="G1158">
        <v>137.80000000000001</v>
      </c>
      <c r="H1158">
        <v>113.1</v>
      </c>
      <c r="I1158">
        <v>7.7000000000000028</v>
      </c>
    </row>
    <row r="1159" spans="1:9" x14ac:dyDescent="0.35">
      <c r="A1159" t="s">
        <v>30</v>
      </c>
      <c r="B1159">
        <v>2017</v>
      </c>
      <c r="C1159" t="s">
        <v>41</v>
      </c>
      <c r="D1159" s="29">
        <v>42948</v>
      </c>
      <c r="E1159" t="s">
        <v>12</v>
      </c>
      <c r="F1159">
        <v>134.69999999999999</v>
      </c>
      <c r="G1159">
        <v>137.80000000000001</v>
      </c>
      <c r="H1159">
        <v>135.80000000000001</v>
      </c>
      <c r="I1159">
        <v>-1.1000000000000227</v>
      </c>
    </row>
    <row r="1160" spans="1:9" x14ac:dyDescent="0.35">
      <c r="A1160" t="s">
        <v>30</v>
      </c>
      <c r="B1160">
        <v>2017</v>
      </c>
      <c r="C1160" t="s">
        <v>41</v>
      </c>
      <c r="D1160" s="29">
        <v>42948</v>
      </c>
      <c r="E1160" t="s">
        <v>14</v>
      </c>
      <c r="F1160">
        <v>148.69999999999999</v>
      </c>
      <c r="G1160">
        <v>137.80000000000001</v>
      </c>
      <c r="H1160">
        <v>141.5</v>
      </c>
      <c r="I1160">
        <v>7.1999999999999886</v>
      </c>
    </row>
    <row r="1161" spans="1:9" x14ac:dyDescent="0.35">
      <c r="A1161" t="s">
        <v>30</v>
      </c>
      <c r="B1161">
        <v>2017</v>
      </c>
      <c r="C1161" t="s">
        <v>41</v>
      </c>
      <c r="D1161" s="29">
        <v>42948</v>
      </c>
      <c r="E1161" t="s">
        <v>15</v>
      </c>
      <c r="F1161">
        <v>140.6</v>
      </c>
      <c r="G1161">
        <v>137.80000000000001</v>
      </c>
      <c r="H1161">
        <v>137.19999999999999</v>
      </c>
      <c r="I1161">
        <v>3.4000000000000057</v>
      </c>
    </row>
    <row r="1162" spans="1:9" x14ac:dyDescent="0.35">
      <c r="A1162" t="s">
        <v>30</v>
      </c>
      <c r="B1162">
        <v>2017</v>
      </c>
      <c r="C1162" t="s">
        <v>42</v>
      </c>
      <c r="D1162" s="29">
        <v>42979</v>
      </c>
      <c r="E1162" t="s">
        <v>3</v>
      </c>
      <c r="F1162">
        <v>135.19999999999999</v>
      </c>
      <c r="G1162">
        <v>137.6</v>
      </c>
      <c r="H1162">
        <v>131.30000000000001</v>
      </c>
      <c r="I1162">
        <v>3.8999999999999773</v>
      </c>
    </row>
    <row r="1163" spans="1:9" x14ac:dyDescent="0.35">
      <c r="A1163" t="s">
        <v>30</v>
      </c>
      <c r="B1163">
        <v>2017</v>
      </c>
      <c r="C1163" t="s">
        <v>42</v>
      </c>
      <c r="D1163" s="29">
        <v>42979</v>
      </c>
      <c r="E1163" t="s">
        <v>4</v>
      </c>
      <c r="F1163">
        <v>142</v>
      </c>
      <c r="G1163">
        <v>137.6</v>
      </c>
      <c r="H1163">
        <v>137.6</v>
      </c>
      <c r="I1163">
        <v>4.4000000000000057</v>
      </c>
    </row>
    <row r="1164" spans="1:9" x14ac:dyDescent="0.35">
      <c r="A1164" t="s">
        <v>30</v>
      </c>
      <c r="B1164">
        <v>2017</v>
      </c>
      <c r="C1164" t="s">
        <v>42</v>
      </c>
      <c r="D1164" s="29">
        <v>42979</v>
      </c>
      <c r="E1164" t="s">
        <v>5</v>
      </c>
      <c r="F1164">
        <v>130.5</v>
      </c>
      <c r="G1164">
        <v>137.6</v>
      </c>
      <c r="H1164">
        <v>130.1</v>
      </c>
      <c r="I1164">
        <v>0.40000000000000568</v>
      </c>
    </row>
    <row r="1165" spans="1:9" x14ac:dyDescent="0.35">
      <c r="A1165" t="s">
        <v>30</v>
      </c>
      <c r="B1165">
        <v>2017</v>
      </c>
      <c r="C1165" t="s">
        <v>42</v>
      </c>
      <c r="D1165" s="29">
        <v>42979</v>
      </c>
      <c r="E1165" t="s">
        <v>6</v>
      </c>
      <c r="F1165">
        <v>140.19999999999999</v>
      </c>
      <c r="G1165">
        <v>137.6</v>
      </c>
      <c r="H1165">
        <v>136</v>
      </c>
      <c r="I1165">
        <v>4.1999999999999886</v>
      </c>
    </row>
    <row r="1166" spans="1:9" x14ac:dyDescent="0.35">
      <c r="A1166" t="s">
        <v>30</v>
      </c>
      <c r="B1166">
        <v>2017</v>
      </c>
      <c r="C1166" t="s">
        <v>42</v>
      </c>
      <c r="D1166" s="29">
        <v>42979</v>
      </c>
      <c r="E1166" t="s">
        <v>7</v>
      </c>
      <c r="F1166">
        <v>120.7</v>
      </c>
      <c r="G1166">
        <v>137.6</v>
      </c>
      <c r="H1166">
        <v>120.8</v>
      </c>
      <c r="I1166">
        <v>-9.9999999999994316E-2</v>
      </c>
    </row>
    <row r="1167" spans="1:9" x14ac:dyDescent="0.35">
      <c r="A1167" t="s">
        <v>30</v>
      </c>
      <c r="B1167">
        <v>2017</v>
      </c>
      <c r="C1167" t="s">
        <v>42</v>
      </c>
      <c r="D1167" s="29">
        <v>42979</v>
      </c>
      <c r="E1167" t="s">
        <v>8</v>
      </c>
      <c r="F1167">
        <v>147.80000000000001</v>
      </c>
      <c r="G1167">
        <v>137.6</v>
      </c>
      <c r="H1167">
        <v>138.4</v>
      </c>
      <c r="I1167">
        <v>9.4000000000000057</v>
      </c>
    </row>
    <row r="1168" spans="1:9" x14ac:dyDescent="0.35">
      <c r="A1168" t="s">
        <v>30</v>
      </c>
      <c r="B1168">
        <v>2017</v>
      </c>
      <c r="C1168" t="s">
        <v>42</v>
      </c>
      <c r="D1168" s="29">
        <v>42979</v>
      </c>
      <c r="E1168" t="s">
        <v>9</v>
      </c>
      <c r="F1168">
        <v>154.5</v>
      </c>
      <c r="G1168">
        <v>137.6</v>
      </c>
      <c r="H1168">
        <v>149.19999999999999</v>
      </c>
      <c r="I1168">
        <v>5.3000000000000114</v>
      </c>
    </row>
    <row r="1169" spans="1:9" x14ac:dyDescent="0.35">
      <c r="A1169" t="s">
        <v>30</v>
      </c>
      <c r="B1169">
        <v>2017</v>
      </c>
      <c r="C1169" t="s">
        <v>42</v>
      </c>
      <c r="D1169" s="29">
        <v>42979</v>
      </c>
      <c r="E1169" t="s">
        <v>10</v>
      </c>
      <c r="F1169">
        <v>137.1</v>
      </c>
      <c r="G1169">
        <v>137.6</v>
      </c>
      <c r="H1169">
        <v>170.2</v>
      </c>
      <c r="I1169">
        <v>-33.099999999999994</v>
      </c>
    </row>
    <row r="1170" spans="1:9" x14ac:dyDescent="0.35">
      <c r="A1170" t="s">
        <v>30</v>
      </c>
      <c r="B1170">
        <v>2017</v>
      </c>
      <c r="C1170" t="s">
        <v>42</v>
      </c>
      <c r="D1170" s="29">
        <v>42979</v>
      </c>
      <c r="E1170" t="s">
        <v>11</v>
      </c>
      <c r="F1170">
        <v>121</v>
      </c>
      <c r="G1170">
        <v>137.6</v>
      </c>
      <c r="H1170">
        <v>113.4</v>
      </c>
      <c r="I1170">
        <v>7.5999999999999943</v>
      </c>
    </row>
    <row r="1171" spans="1:9" x14ac:dyDescent="0.35">
      <c r="A1171" t="s">
        <v>30</v>
      </c>
      <c r="B1171">
        <v>2017</v>
      </c>
      <c r="C1171" t="s">
        <v>42</v>
      </c>
      <c r="D1171" s="29">
        <v>42979</v>
      </c>
      <c r="E1171" t="s">
        <v>12</v>
      </c>
      <c r="F1171">
        <v>134.69999999999999</v>
      </c>
      <c r="G1171">
        <v>137.6</v>
      </c>
      <c r="H1171">
        <v>136.30000000000001</v>
      </c>
      <c r="I1171">
        <v>-1.6000000000000227</v>
      </c>
    </row>
    <row r="1172" spans="1:9" x14ac:dyDescent="0.35">
      <c r="A1172" t="s">
        <v>30</v>
      </c>
      <c r="B1172">
        <v>2017</v>
      </c>
      <c r="C1172" t="s">
        <v>42</v>
      </c>
      <c r="D1172" s="29">
        <v>42979</v>
      </c>
      <c r="E1172" t="s">
        <v>14</v>
      </c>
      <c r="F1172">
        <v>149.30000000000001</v>
      </c>
      <c r="G1172">
        <v>137.6</v>
      </c>
      <c r="H1172">
        <v>142.4</v>
      </c>
      <c r="I1172">
        <v>6.9000000000000057</v>
      </c>
    </row>
    <row r="1173" spans="1:9" x14ac:dyDescent="0.35">
      <c r="A1173" t="s">
        <v>30</v>
      </c>
      <c r="B1173">
        <v>2017</v>
      </c>
      <c r="C1173" t="s">
        <v>42</v>
      </c>
      <c r="D1173" s="29">
        <v>42979</v>
      </c>
      <c r="E1173" t="s">
        <v>15</v>
      </c>
      <c r="F1173">
        <v>139.6</v>
      </c>
      <c r="G1173">
        <v>137.6</v>
      </c>
      <c r="H1173">
        <v>137.4</v>
      </c>
      <c r="I1173">
        <v>2.1999999999999886</v>
      </c>
    </row>
    <row r="1174" spans="1:9" x14ac:dyDescent="0.35">
      <c r="A1174" t="s">
        <v>30</v>
      </c>
      <c r="B1174">
        <v>2017</v>
      </c>
      <c r="C1174" t="s">
        <v>43</v>
      </c>
      <c r="D1174" s="29">
        <v>43009</v>
      </c>
      <c r="E1174" t="s">
        <v>3</v>
      </c>
      <c r="F1174">
        <v>135.9</v>
      </c>
      <c r="G1174">
        <v>138.30000000000001</v>
      </c>
      <c r="H1174">
        <v>132</v>
      </c>
      <c r="I1174">
        <v>3.9000000000000057</v>
      </c>
    </row>
    <row r="1175" spans="1:9" x14ac:dyDescent="0.35">
      <c r="A1175" t="s">
        <v>30</v>
      </c>
      <c r="B1175">
        <v>2017</v>
      </c>
      <c r="C1175" t="s">
        <v>43</v>
      </c>
      <c r="D1175" s="29">
        <v>43009</v>
      </c>
      <c r="E1175" t="s">
        <v>4</v>
      </c>
      <c r="F1175">
        <v>141.9</v>
      </c>
      <c r="G1175">
        <v>138.30000000000001</v>
      </c>
      <c r="H1175">
        <v>137.4</v>
      </c>
      <c r="I1175">
        <v>4.5</v>
      </c>
    </row>
    <row r="1176" spans="1:9" x14ac:dyDescent="0.35">
      <c r="A1176" t="s">
        <v>30</v>
      </c>
      <c r="B1176">
        <v>2017</v>
      </c>
      <c r="C1176" t="s">
        <v>43</v>
      </c>
      <c r="D1176" s="29">
        <v>43009</v>
      </c>
      <c r="E1176" t="s">
        <v>5</v>
      </c>
      <c r="F1176">
        <v>131</v>
      </c>
      <c r="G1176">
        <v>138.30000000000001</v>
      </c>
      <c r="H1176">
        <v>130.6</v>
      </c>
      <c r="I1176">
        <v>0.40000000000000568</v>
      </c>
    </row>
    <row r="1177" spans="1:9" x14ac:dyDescent="0.35">
      <c r="A1177" t="s">
        <v>30</v>
      </c>
      <c r="B1177">
        <v>2017</v>
      </c>
      <c r="C1177" t="s">
        <v>43</v>
      </c>
      <c r="D1177" s="29">
        <v>43009</v>
      </c>
      <c r="E1177" t="s">
        <v>6</v>
      </c>
      <c r="F1177">
        <v>141.5</v>
      </c>
      <c r="G1177">
        <v>138.30000000000001</v>
      </c>
      <c r="H1177">
        <v>136.19999999999999</v>
      </c>
      <c r="I1177">
        <v>5.3000000000000114</v>
      </c>
    </row>
    <row r="1178" spans="1:9" x14ac:dyDescent="0.35">
      <c r="A1178" t="s">
        <v>30</v>
      </c>
      <c r="B1178">
        <v>2017</v>
      </c>
      <c r="C1178" t="s">
        <v>43</v>
      </c>
      <c r="D1178" s="29">
        <v>43009</v>
      </c>
      <c r="E1178" t="s">
        <v>7</v>
      </c>
      <c r="F1178">
        <v>121.4</v>
      </c>
      <c r="G1178">
        <v>138.30000000000001</v>
      </c>
      <c r="H1178">
        <v>121.1</v>
      </c>
      <c r="I1178">
        <v>0.30000000000001137</v>
      </c>
    </row>
    <row r="1179" spans="1:9" x14ac:dyDescent="0.35">
      <c r="A1179" t="s">
        <v>30</v>
      </c>
      <c r="B1179">
        <v>2017</v>
      </c>
      <c r="C1179" t="s">
        <v>43</v>
      </c>
      <c r="D1179" s="29">
        <v>43009</v>
      </c>
      <c r="E1179" t="s">
        <v>8</v>
      </c>
      <c r="F1179">
        <v>146.69999999999999</v>
      </c>
      <c r="G1179">
        <v>138.30000000000001</v>
      </c>
      <c r="H1179">
        <v>136.9</v>
      </c>
      <c r="I1179">
        <v>9.7999999999999829</v>
      </c>
    </row>
    <row r="1180" spans="1:9" x14ac:dyDescent="0.35">
      <c r="A1180" t="s">
        <v>30</v>
      </c>
      <c r="B1180">
        <v>2017</v>
      </c>
      <c r="C1180" t="s">
        <v>43</v>
      </c>
      <c r="D1180" s="29">
        <v>43009</v>
      </c>
      <c r="E1180" t="s">
        <v>9</v>
      </c>
      <c r="F1180">
        <v>157.1</v>
      </c>
      <c r="G1180">
        <v>138.30000000000001</v>
      </c>
      <c r="H1180">
        <v>141.80000000000001</v>
      </c>
      <c r="I1180">
        <v>15.299999999999983</v>
      </c>
    </row>
    <row r="1181" spans="1:9" x14ac:dyDescent="0.35">
      <c r="A1181" t="s">
        <v>30</v>
      </c>
      <c r="B1181">
        <v>2017</v>
      </c>
      <c r="C1181" t="s">
        <v>43</v>
      </c>
      <c r="D1181" s="29">
        <v>43009</v>
      </c>
      <c r="E1181" t="s">
        <v>10</v>
      </c>
      <c r="F1181">
        <v>136.4</v>
      </c>
      <c r="G1181">
        <v>138.30000000000001</v>
      </c>
      <c r="H1181">
        <v>170</v>
      </c>
      <c r="I1181">
        <v>-33.599999999999994</v>
      </c>
    </row>
    <row r="1182" spans="1:9" x14ac:dyDescent="0.35">
      <c r="A1182" t="s">
        <v>30</v>
      </c>
      <c r="B1182">
        <v>2017</v>
      </c>
      <c r="C1182" t="s">
        <v>43</v>
      </c>
      <c r="D1182" s="29">
        <v>43009</v>
      </c>
      <c r="E1182" t="s">
        <v>11</v>
      </c>
      <c r="F1182">
        <v>121.4</v>
      </c>
      <c r="G1182">
        <v>138.30000000000001</v>
      </c>
      <c r="H1182">
        <v>113.4</v>
      </c>
      <c r="I1182">
        <v>8</v>
      </c>
    </row>
    <row r="1183" spans="1:9" x14ac:dyDescent="0.35">
      <c r="A1183" t="s">
        <v>30</v>
      </c>
      <c r="B1183">
        <v>2017</v>
      </c>
      <c r="C1183" t="s">
        <v>43</v>
      </c>
      <c r="D1183" s="29">
        <v>43009</v>
      </c>
      <c r="E1183" t="s">
        <v>12</v>
      </c>
      <c r="F1183">
        <v>135.6</v>
      </c>
      <c r="G1183">
        <v>138.30000000000001</v>
      </c>
      <c r="H1183">
        <v>136.80000000000001</v>
      </c>
      <c r="I1183">
        <v>-1.2000000000000171</v>
      </c>
    </row>
    <row r="1184" spans="1:9" x14ac:dyDescent="0.35">
      <c r="A1184" t="s">
        <v>30</v>
      </c>
      <c r="B1184">
        <v>2017</v>
      </c>
      <c r="C1184" t="s">
        <v>43</v>
      </c>
      <c r="D1184" s="29">
        <v>43009</v>
      </c>
      <c r="E1184" t="s">
        <v>14</v>
      </c>
      <c r="F1184">
        <v>150.30000000000001</v>
      </c>
      <c r="G1184">
        <v>138.30000000000001</v>
      </c>
      <c r="H1184">
        <v>143.1</v>
      </c>
      <c r="I1184">
        <v>7.2000000000000171</v>
      </c>
    </row>
    <row r="1185" spans="1:9" x14ac:dyDescent="0.35">
      <c r="A1185" t="s">
        <v>30</v>
      </c>
      <c r="B1185">
        <v>2017</v>
      </c>
      <c r="C1185" t="s">
        <v>43</v>
      </c>
      <c r="D1185" s="29">
        <v>43009</v>
      </c>
      <c r="E1185" t="s">
        <v>15</v>
      </c>
      <c r="F1185">
        <v>140.4</v>
      </c>
      <c r="G1185">
        <v>138.30000000000001</v>
      </c>
      <c r="H1185">
        <v>136.6</v>
      </c>
      <c r="I1185">
        <v>3.8000000000000114</v>
      </c>
    </row>
    <row r="1186" spans="1:9" x14ac:dyDescent="0.35">
      <c r="A1186" t="s">
        <v>30</v>
      </c>
      <c r="B1186">
        <v>2017</v>
      </c>
      <c r="C1186" t="s">
        <v>45</v>
      </c>
      <c r="D1186" s="29">
        <v>43040</v>
      </c>
      <c r="E1186" t="s">
        <v>3</v>
      </c>
      <c r="F1186">
        <v>136.30000000000001</v>
      </c>
      <c r="G1186">
        <v>140</v>
      </c>
      <c r="H1186">
        <v>132.6</v>
      </c>
      <c r="I1186">
        <v>3.7000000000000171</v>
      </c>
    </row>
    <row r="1187" spans="1:9" x14ac:dyDescent="0.35">
      <c r="A1187" t="s">
        <v>30</v>
      </c>
      <c r="B1187">
        <v>2017</v>
      </c>
      <c r="C1187" t="s">
        <v>45</v>
      </c>
      <c r="D1187" s="29">
        <v>43040</v>
      </c>
      <c r="E1187" t="s">
        <v>4</v>
      </c>
      <c r="F1187">
        <v>142.5</v>
      </c>
      <c r="G1187">
        <v>140</v>
      </c>
      <c r="H1187">
        <v>137.30000000000001</v>
      </c>
      <c r="I1187">
        <v>5.1999999999999886</v>
      </c>
    </row>
    <row r="1188" spans="1:9" x14ac:dyDescent="0.35">
      <c r="A1188" t="s">
        <v>30</v>
      </c>
      <c r="B1188">
        <v>2017</v>
      </c>
      <c r="C1188" t="s">
        <v>45</v>
      </c>
      <c r="D1188" s="29">
        <v>43040</v>
      </c>
      <c r="E1188" t="s">
        <v>5</v>
      </c>
      <c r="F1188">
        <v>140.5</v>
      </c>
      <c r="G1188">
        <v>140</v>
      </c>
      <c r="H1188">
        <v>131.6</v>
      </c>
      <c r="I1188">
        <v>8.9000000000000057</v>
      </c>
    </row>
    <row r="1189" spans="1:9" x14ac:dyDescent="0.35">
      <c r="A1189" t="s">
        <v>30</v>
      </c>
      <c r="B1189">
        <v>2017</v>
      </c>
      <c r="C1189" t="s">
        <v>45</v>
      </c>
      <c r="D1189" s="29">
        <v>43040</v>
      </c>
      <c r="E1189" t="s">
        <v>6</v>
      </c>
      <c r="F1189">
        <v>141.5</v>
      </c>
      <c r="G1189">
        <v>140</v>
      </c>
      <c r="H1189">
        <v>136.30000000000001</v>
      </c>
      <c r="I1189">
        <v>5.1999999999999886</v>
      </c>
    </row>
    <row r="1190" spans="1:9" x14ac:dyDescent="0.35">
      <c r="A1190" t="s">
        <v>30</v>
      </c>
      <c r="B1190">
        <v>2017</v>
      </c>
      <c r="C1190" t="s">
        <v>45</v>
      </c>
      <c r="D1190" s="29">
        <v>43040</v>
      </c>
      <c r="E1190" t="s">
        <v>8</v>
      </c>
      <c r="F1190">
        <v>147.30000000000001</v>
      </c>
      <c r="G1190">
        <v>140</v>
      </c>
      <c r="H1190">
        <v>135.6</v>
      </c>
      <c r="I1190">
        <v>11.700000000000017</v>
      </c>
    </row>
    <row r="1191" spans="1:9" x14ac:dyDescent="0.35">
      <c r="A1191" t="s">
        <v>30</v>
      </c>
      <c r="B1191">
        <v>2017</v>
      </c>
      <c r="C1191" t="s">
        <v>45</v>
      </c>
      <c r="D1191" s="29">
        <v>43040</v>
      </c>
      <c r="E1191" t="s">
        <v>9</v>
      </c>
      <c r="F1191">
        <v>168</v>
      </c>
      <c r="G1191">
        <v>140</v>
      </c>
      <c r="H1191">
        <v>127.5</v>
      </c>
      <c r="I1191">
        <v>40.5</v>
      </c>
    </row>
    <row r="1192" spans="1:9" x14ac:dyDescent="0.35">
      <c r="A1192" t="s">
        <v>30</v>
      </c>
      <c r="B1192">
        <v>2017</v>
      </c>
      <c r="C1192" t="s">
        <v>45</v>
      </c>
      <c r="D1192" s="29">
        <v>43040</v>
      </c>
      <c r="E1192" t="s">
        <v>10</v>
      </c>
      <c r="F1192">
        <v>135.80000000000001</v>
      </c>
      <c r="G1192">
        <v>140</v>
      </c>
      <c r="H1192">
        <v>167.9</v>
      </c>
      <c r="I1192">
        <v>-32.099999999999994</v>
      </c>
    </row>
    <row r="1193" spans="1:9" x14ac:dyDescent="0.35">
      <c r="A1193" t="s">
        <v>30</v>
      </c>
      <c r="B1193">
        <v>2017</v>
      </c>
      <c r="C1193" t="s">
        <v>45</v>
      </c>
      <c r="D1193" s="29">
        <v>43040</v>
      </c>
      <c r="E1193" t="s">
        <v>11</v>
      </c>
      <c r="F1193">
        <v>122.5</v>
      </c>
      <c r="G1193">
        <v>140</v>
      </c>
      <c r="H1193">
        <v>113.8</v>
      </c>
      <c r="I1193">
        <v>8.7000000000000028</v>
      </c>
    </row>
    <row r="1194" spans="1:9" x14ac:dyDescent="0.35">
      <c r="A1194" t="s">
        <v>30</v>
      </c>
      <c r="B1194">
        <v>2017</v>
      </c>
      <c r="C1194" t="s">
        <v>45</v>
      </c>
      <c r="D1194" s="29">
        <v>43040</v>
      </c>
      <c r="E1194" t="s">
        <v>12</v>
      </c>
      <c r="F1194">
        <v>136</v>
      </c>
      <c r="G1194">
        <v>140</v>
      </c>
      <c r="H1194">
        <v>137.5</v>
      </c>
      <c r="I1194">
        <v>-1.5</v>
      </c>
    </row>
    <row r="1195" spans="1:9" x14ac:dyDescent="0.35">
      <c r="A1195" t="s">
        <v>30</v>
      </c>
      <c r="B1195">
        <v>2017</v>
      </c>
      <c r="C1195" t="s">
        <v>45</v>
      </c>
      <c r="D1195" s="29">
        <v>43040</v>
      </c>
      <c r="E1195" t="s">
        <v>14</v>
      </c>
      <c r="F1195">
        <v>151.4</v>
      </c>
      <c r="G1195">
        <v>140</v>
      </c>
      <c r="H1195">
        <v>143.6</v>
      </c>
      <c r="I1195">
        <v>7.8000000000000114</v>
      </c>
    </row>
    <row r="1196" spans="1:9" x14ac:dyDescent="0.35">
      <c r="A1196" t="s">
        <v>30</v>
      </c>
      <c r="B1196">
        <v>2017</v>
      </c>
      <c r="C1196" t="s">
        <v>45</v>
      </c>
      <c r="D1196" s="29">
        <v>43040</v>
      </c>
      <c r="E1196" t="s">
        <v>15</v>
      </c>
      <c r="F1196">
        <v>142.4</v>
      </c>
      <c r="G1196">
        <v>140</v>
      </c>
      <c r="H1196">
        <v>134.69999999999999</v>
      </c>
      <c r="I1196">
        <v>7.7000000000000171</v>
      </c>
    </row>
    <row r="1197" spans="1:9" x14ac:dyDescent="0.35">
      <c r="A1197" t="s">
        <v>30</v>
      </c>
      <c r="B1197">
        <v>2017</v>
      </c>
      <c r="C1197" t="s">
        <v>46</v>
      </c>
      <c r="D1197" s="29">
        <v>43070</v>
      </c>
      <c r="E1197" t="s">
        <v>3</v>
      </c>
      <c r="F1197">
        <v>136.4</v>
      </c>
      <c r="G1197">
        <v>139.80000000000001</v>
      </c>
      <c r="H1197">
        <v>133.1</v>
      </c>
      <c r="I1197">
        <v>3.3000000000000114</v>
      </c>
    </row>
    <row r="1198" spans="1:9" x14ac:dyDescent="0.35">
      <c r="A1198" t="s">
        <v>30</v>
      </c>
      <c r="B1198">
        <v>2017</v>
      </c>
      <c r="C1198" t="s">
        <v>46</v>
      </c>
      <c r="D1198" s="29">
        <v>43070</v>
      </c>
      <c r="E1198" t="s">
        <v>4</v>
      </c>
      <c r="F1198">
        <v>143.69999999999999</v>
      </c>
      <c r="G1198">
        <v>139.80000000000001</v>
      </c>
      <c r="H1198">
        <v>137.80000000000001</v>
      </c>
      <c r="I1198">
        <v>5.8999999999999773</v>
      </c>
    </row>
    <row r="1199" spans="1:9" x14ac:dyDescent="0.35">
      <c r="A1199" t="s">
        <v>30</v>
      </c>
      <c r="B1199">
        <v>2017</v>
      </c>
      <c r="C1199" t="s">
        <v>46</v>
      </c>
      <c r="D1199" s="29">
        <v>43070</v>
      </c>
      <c r="E1199" t="s">
        <v>5</v>
      </c>
      <c r="F1199">
        <v>144.80000000000001</v>
      </c>
      <c r="G1199">
        <v>139.80000000000001</v>
      </c>
      <c r="H1199">
        <v>131.9</v>
      </c>
      <c r="I1199">
        <v>12.900000000000006</v>
      </c>
    </row>
    <row r="1200" spans="1:9" x14ac:dyDescent="0.35">
      <c r="A1200" t="s">
        <v>30</v>
      </c>
      <c r="B1200">
        <v>2017</v>
      </c>
      <c r="C1200" t="s">
        <v>46</v>
      </c>
      <c r="D1200" s="29">
        <v>43070</v>
      </c>
      <c r="E1200" t="s">
        <v>6</v>
      </c>
      <c r="F1200">
        <v>141.9</v>
      </c>
      <c r="G1200">
        <v>139.80000000000001</v>
      </c>
      <c r="H1200">
        <v>136.69999999999999</v>
      </c>
      <c r="I1200">
        <v>5.2000000000000171</v>
      </c>
    </row>
    <row r="1201" spans="1:9" x14ac:dyDescent="0.35">
      <c r="A1201" t="s">
        <v>30</v>
      </c>
      <c r="B1201">
        <v>2017</v>
      </c>
      <c r="C1201" t="s">
        <v>46</v>
      </c>
      <c r="D1201" s="29">
        <v>43070</v>
      </c>
      <c r="E1201" t="s">
        <v>7</v>
      </c>
      <c r="F1201">
        <v>123.1</v>
      </c>
      <c r="G1201">
        <v>139.80000000000001</v>
      </c>
      <c r="H1201">
        <v>122</v>
      </c>
      <c r="I1201">
        <v>1.0999999999999943</v>
      </c>
    </row>
    <row r="1202" spans="1:9" x14ac:dyDescent="0.35">
      <c r="A1202" t="s">
        <v>30</v>
      </c>
      <c r="B1202">
        <v>2017</v>
      </c>
      <c r="C1202" t="s">
        <v>46</v>
      </c>
      <c r="D1202" s="29">
        <v>43070</v>
      </c>
      <c r="E1202" t="s">
        <v>8</v>
      </c>
      <c r="F1202">
        <v>147.19999999999999</v>
      </c>
      <c r="G1202">
        <v>139.80000000000001</v>
      </c>
      <c r="H1202">
        <v>136</v>
      </c>
      <c r="I1202">
        <v>11.199999999999989</v>
      </c>
    </row>
    <row r="1203" spans="1:9" x14ac:dyDescent="0.35">
      <c r="A1203" t="s">
        <v>30</v>
      </c>
      <c r="B1203">
        <v>2017</v>
      </c>
      <c r="C1203" t="s">
        <v>46</v>
      </c>
      <c r="D1203" s="29">
        <v>43070</v>
      </c>
      <c r="E1203" t="s">
        <v>9</v>
      </c>
      <c r="F1203">
        <v>161</v>
      </c>
      <c r="G1203">
        <v>139.80000000000001</v>
      </c>
      <c r="H1203">
        <v>119.8</v>
      </c>
      <c r="I1203">
        <v>41.2</v>
      </c>
    </row>
    <row r="1204" spans="1:9" x14ac:dyDescent="0.35">
      <c r="A1204" t="s">
        <v>30</v>
      </c>
      <c r="B1204">
        <v>2017</v>
      </c>
      <c r="C1204" t="s">
        <v>46</v>
      </c>
      <c r="D1204" s="29">
        <v>43070</v>
      </c>
      <c r="E1204" t="s">
        <v>10</v>
      </c>
      <c r="F1204">
        <v>133.80000000000001</v>
      </c>
      <c r="G1204">
        <v>139.80000000000001</v>
      </c>
      <c r="H1204">
        <v>161.69999999999999</v>
      </c>
      <c r="I1204">
        <v>-27.899999999999977</v>
      </c>
    </row>
    <row r="1205" spans="1:9" x14ac:dyDescent="0.35">
      <c r="A1205" t="s">
        <v>30</v>
      </c>
      <c r="B1205">
        <v>2017</v>
      </c>
      <c r="C1205" t="s">
        <v>46</v>
      </c>
      <c r="D1205" s="29">
        <v>43070</v>
      </c>
      <c r="E1205" t="s">
        <v>11</v>
      </c>
      <c r="F1205">
        <v>121.9</v>
      </c>
      <c r="G1205">
        <v>139.80000000000001</v>
      </c>
      <c r="H1205">
        <v>114.8</v>
      </c>
      <c r="I1205">
        <v>7.1000000000000085</v>
      </c>
    </row>
    <row r="1206" spans="1:9" x14ac:dyDescent="0.35">
      <c r="A1206" t="s">
        <v>30</v>
      </c>
      <c r="B1206">
        <v>2017</v>
      </c>
      <c r="C1206" t="s">
        <v>46</v>
      </c>
      <c r="D1206" s="29">
        <v>43070</v>
      </c>
      <c r="E1206" t="s">
        <v>12</v>
      </c>
      <c r="F1206">
        <v>135.80000000000001</v>
      </c>
      <c r="G1206">
        <v>139.80000000000001</v>
      </c>
      <c r="H1206">
        <v>136.9</v>
      </c>
      <c r="I1206">
        <v>-1.0999999999999943</v>
      </c>
    </row>
    <row r="1207" spans="1:9" x14ac:dyDescent="0.35">
      <c r="A1207" t="s">
        <v>30</v>
      </c>
      <c r="B1207">
        <v>2017</v>
      </c>
      <c r="C1207" t="s">
        <v>46</v>
      </c>
      <c r="D1207" s="29">
        <v>43070</v>
      </c>
      <c r="E1207" t="s">
        <v>14</v>
      </c>
      <c r="F1207">
        <v>151.4</v>
      </c>
      <c r="G1207">
        <v>139.80000000000001</v>
      </c>
      <c r="H1207">
        <v>143.9</v>
      </c>
      <c r="I1207">
        <v>7.5</v>
      </c>
    </row>
    <row r="1208" spans="1:9" x14ac:dyDescent="0.35">
      <c r="A1208" t="s">
        <v>30</v>
      </c>
      <c r="B1208">
        <v>2017</v>
      </c>
      <c r="C1208" t="s">
        <v>46</v>
      </c>
      <c r="D1208" s="29">
        <v>43070</v>
      </c>
      <c r="E1208" t="s">
        <v>15</v>
      </c>
      <c r="F1208">
        <v>141.5</v>
      </c>
      <c r="G1208">
        <v>139.80000000000001</v>
      </c>
      <c r="H1208">
        <v>133.69999999999999</v>
      </c>
      <c r="I1208">
        <v>7.8000000000000114</v>
      </c>
    </row>
    <row r="1209" spans="1:9" x14ac:dyDescent="0.35">
      <c r="A1209" t="s">
        <v>30</v>
      </c>
      <c r="B1209">
        <v>2021</v>
      </c>
      <c r="C1209" t="s">
        <v>31</v>
      </c>
      <c r="D1209" s="29">
        <v>44197</v>
      </c>
      <c r="E1209" t="s">
        <v>3</v>
      </c>
      <c r="F1209">
        <v>143.4</v>
      </c>
      <c r="G1209">
        <v>158.5</v>
      </c>
      <c r="H1209">
        <v>144.19999999999999</v>
      </c>
      <c r="I1209">
        <v>-0.79999999999998295</v>
      </c>
    </row>
    <row r="1210" spans="1:9" x14ac:dyDescent="0.35">
      <c r="A1210" t="s">
        <v>30</v>
      </c>
      <c r="B1210">
        <v>2021</v>
      </c>
      <c r="C1210" t="s">
        <v>31</v>
      </c>
      <c r="D1210" s="29">
        <v>44197</v>
      </c>
      <c r="E1210" t="s">
        <v>4</v>
      </c>
      <c r="F1210">
        <v>187.5</v>
      </c>
      <c r="G1210">
        <v>158.5</v>
      </c>
      <c r="H1210">
        <v>167.5</v>
      </c>
      <c r="I1210">
        <v>20</v>
      </c>
    </row>
    <row r="1211" spans="1:9" x14ac:dyDescent="0.35">
      <c r="A1211" t="s">
        <v>30</v>
      </c>
      <c r="B1211">
        <v>2021</v>
      </c>
      <c r="C1211" t="s">
        <v>31</v>
      </c>
      <c r="D1211" s="29">
        <v>44197</v>
      </c>
      <c r="E1211" t="s">
        <v>5</v>
      </c>
      <c r="F1211">
        <v>173.4</v>
      </c>
      <c r="G1211">
        <v>158.5</v>
      </c>
      <c r="H1211">
        <v>150.9</v>
      </c>
      <c r="I1211">
        <v>22.5</v>
      </c>
    </row>
    <row r="1212" spans="1:9" x14ac:dyDescent="0.35">
      <c r="A1212" t="s">
        <v>30</v>
      </c>
      <c r="B1212">
        <v>2021</v>
      </c>
      <c r="C1212" t="s">
        <v>31</v>
      </c>
      <c r="D1212" s="29">
        <v>44197</v>
      </c>
      <c r="E1212" t="s">
        <v>6</v>
      </c>
      <c r="F1212">
        <v>154</v>
      </c>
      <c r="G1212">
        <v>158.5</v>
      </c>
      <c r="H1212">
        <v>150.9</v>
      </c>
      <c r="I1212">
        <v>3.0999999999999943</v>
      </c>
    </row>
    <row r="1213" spans="1:9" x14ac:dyDescent="0.35">
      <c r="A1213" t="s">
        <v>30</v>
      </c>
      <c r="B1213">
        <v>2021</v>
      </c>
      <c r="C1213" t="s">
        <v>31</v>
      </c>
      <c r="D1213" s="29">
        <v>44197</v>
      </c>
      <c r="E1213" t="s">
        <v>7</v>
      </c>
      <c r="F1213">
        <v>154.80000000000001</v>
      </c>
      <c r="G1213">
        <v>158.5</v>
      </c>
      <c r="H1213">
        <v>133.69999999999999</v>
      </c>
      <c r="I1213">
        <v>21.100000000000023</v>
      </c>
    </row>
    <row r="1214" spans="1:9" x14ac:dyDescent="0.35">
      <c r="A1214" t="s">
        <v>30</v>
      </c>
      <c r="B1214">
        <v>2021</v>
      </c>
      <c r="C1214" t="s">
        <v>31</v>
      </c>
      <c r="D1214" s="29">
        <v>44197</v>
      </c>
      <c r="E1214" t="s">
        <v>8</v>
      </c>
      <c r="F1214">
        <v>147</v>
      </c>
      <c r="G1214">
        <v>158.5</v>
      </c>
      <c r="H1214">
        <v>140.69999999999999</v>
      </c>
      <c r="I1214">
        <v>6.3000000000000114</v>
      </c>
    </row>
    <row r="1215" spans="1:9" x14ac:dyDescent="0.35">
      <c r="A1215" t="s">
        <v>30</v>
      </c>
      <c r="B1215">
        <v>2021</v>
      </c>
      <c r="C1215" t="s">
        <v>31</v>
      </c>
      <c r="D1215" s="29">
        <v>44197</v>
      </c>
      <c r="E1215" t="s">
        <v>9</v>
      </c>
      <c r="F1215">
        <v>187.8</v>
      </c>
      <c r="G1215">
        <v>158.5</v>
      </c>
      <c r="H1215">
        <v>165.1</v>
      </c>
      <c r="I1215">
        <v>22.700000000000017</v>
      </c>
    </row>
    <row r="1216" spans="1:9" x14ac:dyDescent="0.35">
      <c r="A1216" t="s">
        <v>30</v>
      </c>
      <c r="B1216">
        <v>2021</v>
      </c>
      <c r="C1216" t="s">
        <v>31</v>
      </c>
      <c r="D1216" s="29">
        <v>44197</v>
      </c>
      <c r="E1216" t="s">
        <v>10</v>
      </c>
      <c r="F1216">
        <v>159.5</v>
      </c>
      <c r="G1216">
        <v>158.5</v>
      </c>
      <c r="H1216">
        <v>141.80000000000001</v>
      </c>
      <c r="I1216">
        <v>17.699999999999989</v>
      </c>
    </row>
    <row r="1217" spans="1:9" x14ac:dyDescent="0.35">
      <c r="A1217" t="s">
        <v>30</v>
      </c>
      <c r="B1217">
        <v>2021</v>
      </c>
      <c r="C1217" t="s">
        <v>31</v>
      </c>
      <c r="D1217" s="29">
        <v>44197</v>
      </c>
      <c r="E1217" t="s">
        <v>11</v>
      </c>
      <c r="F1217">
        <v>113.8</v>
      </c>
      <c r="G1217">
        <v>158.5</v>
      </c>
      <c r="H1217">
        <v>113.1</v>
      </c>
      <c r="I1217">
        <v>0.70000000000000284</v>
      </c>
    </row>
    <row r="1218" spans="1:9" x14ac:dyDescent="0.35">
      <c r="A1218" t="s">
        <v>30</v>
      </c>
      <c r="B1218">
        <v>2021</v>
      </c>
      <c r="C1218" t="s">
        <v>31</v>
      </c>
      <c r="D1218" s="29">
        <v>44197</v>
      </c>
      <c r="E1218" t="s">
        <v>12</v>
      </c>
      <c r="F1218">
        <v>164.5</v>
      </c>
      <c r="G1218">
        <v>158.5</v>
      </c>
      <c r="H1218">
        <v>152.80000000000001</v>
      </c>
      <c r="I1218">
        <v>11.699999999999989</v>
      </c>
    </row>
    <row r="1219" spans="1:9" x14ac:dyDescent="0.35">
      <c r="A1219" t="s">
        <v>30</v>
      </c>
      <c r="B1219">
        <v>2021</v>
      </c>
      <c r="C1219" t="s">
        <v>31</v>
      </c>
      <c r="D1219" s="29">
        <v>44197</v>
      </c>
      <c r="E1219" t="s">
        <v>14</v>
      </c>
      <c r="F1219">
        <v>164.3</v>
      </c>
      <c r="G1219">
        <v>158.5</v>
      </c>
      <c r="H1219">
        <v>159.19999999999999</v>
      </c>
      <c r="I1219">
        <v>5.1000000000000227</v>
      </c>
    </row>
    <row r="1220" spans="1:9" x14ac:dyDescent="0.35">
      <c r="A1220" t="s">
        <v>30</v>
      </c>
      <c r="B1220">
        <v>2021</v>
      </c>
      <c r="C1220" t="s">
        <v>31</v>
      </c>
      <c r="D1220" s="29">
        <v>44197</v>
      </c>
      <c r="E1220" t="s">
        <v>15</v>
      </c>
      <c r="F1220">
        <v>159.6</v>
      </c>
      <c r="G1220">
        <v>158.5</v>
      </c>
      <c r="H1220">
        <v>149.80000000000001</v>
      </c>
      <c r="I1220">
        <v>9.7999999999999829</v>
      </c>
    </row>
    <row r="1221" spans="1:9" x14ac:dyDescent="0.35">
      <c r="A1221" t="s">
        <v>30</v>
      </c>
      <c r="B1221">
        <v>2021</v>
      </c>
      <c r="C1221" t="s">
        <v>35</v>
      </c>
      <c r="D1221" s="29">
        <v>44228</v>
      </c>
      <c r="E1221" t="s">
        <v>3</v>
      </c>
      <c r="F1221">
        <v>142.80000000000001</v>
      </c>
      <c r="G1221">
        <v>156.69999999999999</v>
      </c>
      <c r="H1221">
        <v>144.4</v>
      </c>
      <c r="I1221">
        <v>-1.5999999999999943</v>
      </c>
    </row>
    <row r="1222" spans="1:9" x14ac:dyDescent="0.35">
      <c r="A1222" t="s">
        <v>30</v>
      </c>
      <c r="B1222">
        <v>2021</v>
      </c>
      <c r="C1222" t="s">
        <v>35</v>
      </c>
      <c r="D1222" s="29">
        <v>44228</v>
      </c>
      <c r="E1222" t="s">
        <v>4</v>
      </c>
      <c r="F1222">
        <v>184</v>
      </c>
      <c r="G1222">
        <v>156.69999999999999</v>
      </c>
      <c r="H1222">
        <v>166.8</v>
      </c>
      <c r="I1222">
        <v>17.199999999999989</v>
      </c>
    </row>
    <row r="1223" spans="1:9" x14ac:dyDescent="0.35">
      <c r="A1223" t="s">
        <v>30</v>
      </c>
      <c r="B1223">
        <v>2021</v>
      </c>
      <c r="C1223" t="s">
        <v>35</v>
      </c>
      <c r="D1223" s="29">
        <v>44228</v>
      </c>
      <c r="E1223" t="s">
        <v>5</v>
      </c>
      <c r="F1223">
        <v>168</v>
      </c>
      <c r="G1223">
        <v>156.69999999999999</v>
      </c>
      <c r="H1223">
        <v>147.6</v>
      </c>
      <c r="I1223">
        <v>20.400000000000006</v>
      </c>
    </row>
    <row r="1224" spans="1:9" x14ac:dyDescent="0.35">
      <c r="A1224" t="s">
        <v>30</v>
      </c>
      <c r="B1224">
        <v>2021</v>
      </c>
      <c r="C1224" t="s">
        <v>35</v>
      </c>
      <c r="D1224" s="29">
        <v>44228</v>
      </c>
      <c r="E1224" t="s">
        <v>6</v>
      </c>
      <c r="F1224">
        <v>154.4</v>
      </c>
      <c r="G1224">
        <v>156.69999999999999</v>
      </c>
      <c r="H1224">
        <v>151.69999999999999</v>
      </c>
      <c r="I1224">
        <v>2.7000000000000171</v>
      </c>
    </row>
    <row r="1225" spans="1:9" x14ac:dyDescent="0.35">
      <c r="A1225" t="s">
        <v>30</v>
      </c>
      <c r="B1225">
        <v>2021</v>
      </c>
      <c r="C1225" t="s">
        <v>35</v>
      </c>
      <c r="D1225" s="29">
        <v>44228</v>
      </c>
      <c r="E1225" t="s">
        <v>7</v>
      </c>
      <c r="F1225">
        <v>163</v>
      </c>
      <c r="G1225">
        <v>156.69999999999999</v>
      </c>
      <c r="H1225">
        <v>133.30000000000001</v>
      </c>
      <c r="I1225">
        <v>29.699999999999989</v>
      </c>
    </row>
    <row r="1226" spans="1:9" x14ac:dyDescent="0.35">
      <c r="A1226" t="s">
        <v>30</v>
      </c>
      <c r="B1226">
        <v>2021</v>
      </c>
      <c r="C1226" t="s">
        <v>35</v>
      </c>
      <c r="D1226" s="29">
        <v>44228</v>
      </c>
      <c r="E1226" t="s">
        <v>8</v>
      </c>
      <c r="F1226">
        <v>147.80000000000001</v>
      </c>
      <c r="G1226">
        <v>156.69999999999999</v>
      </c>
      <c r="H1226">
        <v>141.80000000000001</v>
      </c>
      <c r="I1226">
        <v>6</v>
      </c>
    </row>
    <row r="1227" spans="1:9" x14ac:dyDescent="0.35">
      <c r="A1227" t="s">
        <v>30</v>
      </c>
      <c r="B1227">
        <v>2021</v>
      </c>
      <c r="C1227" t="s">
        <v>35</v>
      </c>
      <c r="D1227" s="29">
        <v>44228</v>
      </c>
      <c r="E1227" t="s">
        <v>9</v>
      </c>
      <c r="F1227">
        <v>149.69999999999999</v>
      </c>
      <c r="G1227">
        <v>156.69999999999999</v>
      </c>
      <c r="H1227">
        <v>152.30000000000001</v>
      </c>
      <c r="I1227">
        <v>-2.6000000000000227</v>
      </c>
    </row>
    <row r="1228" spans="1:9" x14ac:dyDescent="0.35">
      <c r="A1228" t="s">
        <v>30</v>
      </c>
      <c r="B1228">
        <v>2021</v>
      </c>
      <c r="C1228" t="s">
        <v>35</v>
      </c>
      <c r="D1228" s="29">
        <v>44228</v>
      </c>
      <c r="E1228" t="s">
        <v>10</v>
      </c>
      <c r="F1228">
        <v>158.30000000000001</v>
      </c>
      <c r="G1228">
        <v>156.69999999999999</v>
      </c>
      <c r="H1228">
        <v>141.80000000000001</v>
      </c>
      <c r="I1228">
        <v>16.5</v>
      </c>
    </row>
    <row r="1229" spans="1:9" x14ac:dyDescent="0.35">
      <c r="A1229" t="s">
        <v>30</v>
      </c>
      <c r="B1229">
        <v>2021</v>
      </c>
      <c r="C1229" t="s">
        <v>35</v>
      </c>
      <c r="D1229" s="29">
        <v>44228</v>
      </c>
      <c r="E1229" t="s">
        <v>11</v>
      </c>
      <c r="F1229">
        <v>111.8</v>
      </c>
      <c r="G1229">
        <v>156.69999999999999</v>
      </c>
      <c r="H1229">
        <v>112.6</v>
      </c>
      <c r="I1229">
        <v>-0.79999999999999716</v>
      </c>
    </row>
    <row r="1230" spans="1:9" x14ac:dyDescent="0.35">
      <c r="A1230" t="s">
        <v>30</v>
      </c>
      <c r="B1230">
        <v>2021</v>
      </c>
      <c r="C1230" t="s">
        <v>35</v>
      </c>
      <c r="D1230" s="29">
        <v>44228</v>
      </c>
      <c r="E1230" t="s">
        <v>12</v>
      </c>
      <c r="F1230">
        <v>165</v>
      </c>
      <c r="G1230">
        <v>156.69999999999999</v>
      </c>
      <c r="H1230">
        <v>154</v>
      </c>
      <c r="I1230">
        <v>11</v>
      </c>
    </row>
    <row r="1231" spans="1:9" x14ac:dyDescent="0.35">
      <c r="A1231" t="s">
        <v>30</v>
      </c>
      <c r="B1231">
        <v>2021</v>
      </c>
      <c r="C1231" t="s">
        <v>35</v>
      </c>
      <c r="D1231" s="29">
        <v>44228</v>
      </c>
      <c r="E1231" t="s">
        <v>14</v>
      </c>
      <c r="F1231">
        <v>165.8</v>
      </c>
      <c r="G1231">
        <v>156.69999999999999</v>
      </c>
      <c r="H1231">
        <v>160</v>
      </c>
      <c r="I1231">
        <v>5.8000000000000114</v>
      </c>
    </row>
    <row r="1232" spans="1:9" x14ac:dyDescent="0.35">
      <c r="A1232" t="s">
        <v>30</v>
      </c>
      <c r="B1232">
        <v>2021</v>
      </c>
      <c r="C1232" t="s">
        <v>35</v>
      </c>
      <c r="D1232" s="29">
        <v>44228</v>
      </c>
      <c r="E1232" t="s">
        <v>15</v>
      </c>
      <c r="F1232">
        <v>154.69999999999999</v>
      </c>
      <c r="G1232">
        <v>156.69999999999999</v>
      </c>
      <c r="H1232">
        <v>148.19999999999999</v>
      </c>
      <c r="I1232">
        <v>6.5</v>
      </c>
    </row>
    <row r="1233" spans="1:9" x14ac:dyDescent="0.35">
      <c r="A1233" t="s">
        <v>30</v>
      </c>
      <c r="B1233">
        <v>2021</v>
      </c>
      <c r="C1233" t="s">
        <v>36</v>
      </c>
      <c r="D1233" s="29">
        <v>44256</v>
      </c>
      <c r="E1233" t="s">
        <v>3</v>
      </c>
      <c r="F1233">
        <v>142.5</v>
      </c>
      <c r="G1233">
        <v>156.69999999999999</v>
      </c>
      <c r="H1233">
        <v>147.19999999999999</v>
      </c>
      <c r="I1233">
        <v>-4.6999999999999886</v>
      </c>
    </row>
    <row r="1234" spans="1:9" x14ac:dyDescent="0.35">
      <c r="A1234" t="s">
        <v>30</v>
      </c>
      <c r="B1234">
        <v>2021</v>
      </c>
      <c r="C1234" t="s">
        <v>36</v>
      </c>
      <c r="D1234" s="29">
        <v>44256</v>
      </c>
      <c r="E1234" t="s">
        <v>4</v>
      </c>
      <c r="F1234">
        <v>189.4</v>
      </c>
      <c r="G1234">
        <v>156.69999999999999</v>
      </c>
      <c r="H1234">
        <v>167.20000000000002</v>
      </c>
      <c r="I1234">
        <v>22.199999999999989</v>
      </c>
    </row>
    <row r="1235" spans="1:9" x14ac:dyDescent="0.35">
      <c r="A1235" t="s">
        <v>30</v>
      </c>
      <c r="B1235">
        <v>2021</v>
      </c>
      <c r="C1235" t="s">
        <v>36</v>
      </c>
      <c r="D1235" s="29">
        <v>44256</v>
      </c>
      <c r="E1235" t="s">
        <v>5</v>
      </c>
      <c r="F1235">
        <v>163.19999999999999</v>
      </c>
      <c r="G1235">
        <v>156.69999999999999</v>
      </c>
      <c r="H1235">
        <v>146.9</v>
      </c>
      <c r="I1235">
        <v>16.299999999999983</v>
      </c>
    </row>
    <row r="1236" spans="1:9" x14ac:dyDescent="0.35">
      <c r="A1236" t="s">
        <v>30</v>
      </c>
      <c r="B1236">
        <v>2021</v>
      </c>
      <c r="C1236" t="s">
        <v>36</v>
      </c>
      <c r="D1236" s="29">
        <v>44256</v>
      </c>
      <c r="E1236" t="s">
        <v>6</v>
      </c>
      <c r="F1236">
        <v>154.5</v>
      </c>
      <c r="G1236">
        <v>156.69999999999999</v>
      </c>
      <c r="H1236">
        <v>155.6</v>
      </c>
      <c r="I1236">
        <v>-1.0999999999999943</v>
      </c>
    </row>
    <row r="1237" spans="1:9" x14ac:dyDescent="0.35">
      <c r="A1237" t="s">
        <v>30</v>
      </c>
      <c r="B1237">
        <v>2021</v>
      </c>
      <c r="C1237" t="s">
        <v>36</v>
      </c>
      <c r="D1237" s="29">
        <v>44256</v>
      </c>
      <c r="E1237" t="s">
        <v>7</v>
      </c>
      <c r="F1237">
        <v>168.2</v>
      </c>
      <c r="G1237">
        <v>156.69999999999999</v>
      </c>
      <c r="H1237">
        <v>137.1</v>
      </c>
      <c r="I1237">
        <v>31.099999999999994</v>
      </c>
    </row>
    <row r="1238" spans="1:9" x14ac:dyDescent="0.35">
      <c r="A1238" t="s">
        <v>30</v>
      </c>
      <c r="B1238">
        <v>2021</v>
      </c>
      <c r="C1238" t="s">
        <v>36</v>
      </c>
      <c r="D1238" s="29">
        <v>44256</v>
      </c>
      <c r="E1238" t="s">
        <v>8</v>
      </c>
      <c r="F1238">
        <v>150.5</v>
      </c>
      <c r="G1238">
        <v>156.69999999999999</v>
      </c>
      <c r="H1238">
        <v>147.30000000000001</v>
      </c>
      <c r="I1238">
        <v>3.1999999999999886</v>
      </c>
    </row>
    <row r="1239" spans="1:9" x14ac:dyDescent="0.35">
      <c r="A1239" t="s">
        <v>30</v>
      </c>
      <c r="B1239">
        <v>2021</v>
      </c>
      <c r="C1239" t="s">
        <v>36</v>
      </c>
      <c r="D1239" s="29">
        <v>44256</v>
      </c>
      <c r="E1239" t="s">
        <v>9</v>
      </c>
      <c r="F1239">
        <v>141</v>
      </c>
      <c r="G1239">
        <v>156.69999999999999</v>
      </c>
      <c r="H1239">
        <v>162.69999999999999</v>
      </c>
      <c r="I1239">
        <v>-21.699999999999989</v>
      </c>
    </row>
    <row r="1240" spans="1:9" x14ac:dyDescent="0.35">
      <c r="A1240" t="s">
        <v>30</v>
      </c>
      <c r="B1240">
        <v>2021</v>
      </c>
      <c r="C1240" t="s">
        <v>36</v>
      </c>
      <c r="D1240" s="29">
        <v>44256</v>
      </c>
      <c r="E1240" t="s">
        <v>10</v>
      </c>
      <c r="F1240">
        <v>159.19999999999999</v>
      </c>
      <c r="G1240">
        <v>156.69999999999999</v>
      </c>
      <c r="H1240">
        <v>150.19999999999999</v>
      </c>
      <c r="I1240">
        <v>9</v>
      </c>
    </row>
    <row r="1241" spans="1:9" x14ac:dyDescent="0.35">
      <c r="A1241" t="s">
        <v>30</v>
      </c>
      <c r="B1241">
        <v>2021</v>
      </c>
      <c r="C1241" t="s">
        <v>36</v>
      </c>
      <c r="D1241" s="29">
        <v>44256</v>
      </c>
      <c r="E1241" t="s">
        <v>11</v>
      </c>
      <c r="F1241">
        <v>111.7</v>
      </c>
      <c r="G1241">
        <v>156.69999999999999</v>
      </c>
      <c r="H1241">
        <v>119.8</v>
      </c>
      <c r="I1241">
        <v>-8.0999999999999943</v>
      </c>
    </row>
    <row r="1242" spans="1:9" x14ac:dyDescent="0.35">
      <c r="A1242" t="s">
        <v>30</v>
      </c>
      <c r="B1242">
        <v>2021</v>
      </c>
      <c r="C1242" t="s">
        <v>36</v>
      </c>
      <c r="D1242" s="29">
        <v>44256</v>
      </c>
      <c r="E1242" t="s">
        <v>12</v>
      </c>
      <c r="F1242">
        <v>164</v>
      </c>
      <c r="G1242">
        <v>156.69999999999999</v>
      </c>
      <c r="H1242">
        <v>158.69999999999999</v>
      </c>
      <c r="I1242">
        <v>5.3000000000000114</v>
      </c>
    </row>
    <row r="1243" spans="1:9" x14ac:dyDescent="0.35">
      <c r="A1243" t="s">
        <v>30</v>
      </c>
      <c r="B1243">
        <v>2021</v>
      </c>
      <c r="C1243" t="s">
        <v>36</v>
      </c>
      <c r="D1243" s="29">
        <v>44256</v>
      </c>
      <c r="E1243" t="s">
        <v>14</v>
      </c>
      <c r="F1243">
        <v>166.4</v>
      </c>
      <c r="G1243">
        <v>156.69999999999999</v>
      </c>
      <c r="H1243">
        <v>159.29999999999998</v>
      </c>
      <c r="I1243">
        <v>7.1000000000000227</v>
      </c>
    </row>
    <row r="1244" spans="1:9" x14ac:dyDescent="0.35">
      <c r="A1244" t="s">
        <v>30</v>
      </c>
      <c r="B1244">
        <v>2021</v>
      </c>
      <c r="C1244" t="s">
        <v>36</v>
      </c>
      <c r="D1244" s="29">
        <v>44256</v>
      </c>
      <c r="E1244" t="s">
        <v>15</v>
      </c>
      <c r="F1244">
        <v>154.5</v>
      </c>
      <c r="G1244">
        <v>156.69999999999999</v>
      </c>
      <c r="H1244">
        <v>150.1</v>
      </c>
      <c r="I1244">
        <v>4.4000000000000057</v>
      </c>
    </row>
    <row r="1245" spans="1:9" x14ac:dyDescent="0.35">
      <c r="A1245" t="s">
        <v>30</v>
      </c>
      <c r="B1245">
        <v>2021</v>
      </c>
      <c r="C1245" t="s">
        <v>37</v>
      </c>
      <c r="D1245" s="29">
        <v>44287</v>
      </c>
      <c r="E1245" t="s">
        <v>3</v>
      </c>
      <c r="F1245">
        <v>142.69999999999999</v>
      </c>
      <c r="G1245">
        <v>157.6</v>
      </c>
      <c r="H1245">
        <v>147.69999999999999</v>
      </c>
      <c r="I1245">
        <v>-5</v>
      </c>
    </row>
    <row r="1246" spans="1:9" x14ac:dyDescent="0.35">
      <c r="A1246" t="s">
        <v>30</v>
      </c>
      <c r="B1246">
        <v>2021</v>
      </c>
      <c r="C1246" t="s">
        <v>37</v>
      </c>
      <c r="D1246" s="29">
        <v>44287</v>
      </c>
      <c r="E1246" t="s">
        <v>4</v>
      </c>
      <c r="F1246">
        <v>195.5</v>
      </c>
      <c r="G1246">
        <v>157.6</v>
      </c>
      <c r="H1246">
        <v>167.16666666666666</v>
      </c>
      <c r="I1246">
        <v>28.333333333333343</v>
      </c>
    </row>
    <row r="1247" spans="1:9" x14ac:dyDescent="0.35">
      <c r="A1247" t="s">
        <v>30</v>
      </c>
      <c r="B1247">
        <v>2021</v>
      </c>
      <c r="C1247" t="s">
        <v>37</v>
      </c>
      <c r="D1247" s="29">
        <v>44287</v>
      </c>
      <c r="E1247" t="s">
        <v>5</v>
      </c>
      <c r="F1247">
        <v>163.4</v>
      </c>
      <c r="G1247">
        <v>157.6</v>
      </c>
      <c r="H1247">
        <v>148.15</v>
      </c>
      <c r="I1247">
        <v>15.25</v>
      </c>
    </row>
    <row r="1248" spans="1:9" x14ac:dyDescent="0.35">
      <c r="A1248" t="s">
        <v>30</v>
      </c>
      <c r="B1248">
        <v>2021</v>
      </c>
      <c r="C1248" t="s">
        <v>37</v>
      </c>
      <c r="D1248" s="29">
        <v>44287</v>
      </c>
      <c r="E1248" t="s">
        <v>6</v>
      </c>
      <c r="F1248">
        <v>155</v>
      </c>
      <c r="G1248">
        <v>157.6</v>
      </c>
      <c r="H1248">
        <v>154.44999999999999</v>
      </c>
      <c r="I1248">
        <v>0.55000000000001137</v>
      </c>
    </row>
    <row r="1249" spans="1:9" x14ac:dyDescent="0.35">
      <c r="A1249" t="s">
        <v>30</v>
      </c>
      <c r="B1249">
        <v>2021</v>
      </c>
      <c r="C1249" t="s">
        <v>37</v>
      </c>
      <c r="D1249" s="29">
        <v>44287</v>
      </c>
      <c r="E1249" t="s">
        <v>7</v>
      </c>
      <c r="F1249">
        <v>175.2</v>
      </c>
      <c r="G1249">
        <v>157.6</v>
      </c>
      <c r="H1249">
        <v>137.64999999999998</v>
      </c>
      <c r="I1249">
        <v>37.550000000000011</v>
      </c>
    </row>
    <row r="1250" spans="1:9" x14ac:dyDescent="0.35">
      <c r="A1250" t="s">
        <v>30</v>
      </c>
      <c r="B1250">
        <v>2021</v>
      </c>
      <c r="C1250" t="s">
        <v>37</v>
      </c>
      <c r="D1250" s="29">
        <v>44287</v>
      </c>
      <c r="E1250" t="s">
        <v>8</v>
      </c>
      <c r="F1250">
        <v>160.6</v>
      </c>
      <c r="G1250">
        <v>157.6</v>
      </c>
      <c r="H1250">
        <v>145.25</v>
      </c>
      <c r="I1250">
        <v>15.349999999999994</v>
      </c>
    </row>
    <row r="1251" spans="1:9" x14ac:dyDescent="0.35">
      <c r="A1251" t="s">
        <v>30</v>
      </c>
      <c r="B1251">
        <v>2021</v>
      </c>
      <c r="C1251" t="s">
        <v>37</v>
      </c>
      <c r="D1251" s="29">
        <v>44287</v>
      </c>
      <c r="E1251" t="s">
        <v>9</v>
      </c>
      <c r="F1251">
        <v>135.1</v>
      </c>
      <c r="G1251">
        <v>157.6</v>
      </c>
      <c r="H1251">
        <v>155.80000000000001</v>
      </c>
      <c r="I1251">
        <v>-20.700000000000017</v>
      </c>
    </row>
    <row r="1252" spans="1:9" x14ac:dyDescent="0.35">
      <c r="A1252" t="s">
        <v>30</v>
      </c>
      <c r="B1252">
        <v>2021</v>
      </c>
      <c r="C1252" t="s">
        <v>37</v>
      </c>
      <c r="D1252" s="29">
        <v>44287</v>
      </c>
      <c r="E1252" t="s">
        <v>10</v>
      </c>
      <c r="F1252">
        <v>161.1</v>
      </c>
      <c r="G1252">
        <v>157.6</v>
      </c>
      <c r="H1252">
        <v>150.25</v>
      </c>
      <c r="I1252">
        <v>10.849999999999994</v>
      </c>
    </row>
    <row r="1253" spans="1:9" x14ac:dyDescent="0.35">
      <c r="A1253" t="s">
        <v>30</v>
      </c>
      <c r="B1253">
        <v>2021</v>
      </c>
      <c r="C1253" t="s">
        <v>37</v>
      </c>
      <c r="D1253" s="29">
        <v>44287</v>
      </c>
      <c r="E1253" t="s">
        <v>11</v>
      </c>
      <c r="F1253">
        <v>112.2</v>
      </c>
      <c r="G1253">
        <v>157.6</v>
      </c>
      <c r="H1253">
        <v>116.5</v>
      </c>
      <c r="I1253">
        <v>-4.2999999999999972</v>
      </c>
    </row>
    <row r="1254" spans="1:9" x14ac:dyDescent="0.35">
      <c r="A1254" t="s">
        <v>30</v>
      </c>
      <c r="B1254">
        <v>2021</v>
      </c>
      <c r="C1254" t="s">
        <v>37</v>
      </c>
      <c r="D1254" s="29">
        <v>44287</v>
      </c>
      <c r="E1254" t="s">
        <v>12</v>
      </c>
      <c r="F1254">
        <v>164.4</v>
      </c>
      <c r="G1254">
        <v>157.6</v>
      </c>
      <c r="H1254">
        <v>159.25</v>
      </c>
      <c r="I1254">
        <v>5.1500000000000057</v>
      </c>
    </row>
    <row r="1255" spans="1:9" x14ac:dyDescent="0.35">
      <c r="A1255" t="s">
        <v>30</v>
      </c>
      <c r="B1255">
        <v>2021</v>
      </c>
      <c r="C1255" t="s">
        <v>37</v>
      </c>
      <c r="D1255" s="29">
        <v>44287</v>
      </c>
      <c r="E1255" t="s">
        <v>14</v>
      </c>
      <c r="F1255">
        <v>166.8</v>
      </c>
      <c r="G1255">
        <v>157.6</v>
      </c>
      <c r="H1255">
        <v>159.5</v>
      </c>
      <c r="I1255">
        <v>7.3000000000000114</v>
      </c>
    </row>
    <row r="1256" spans="1:9" x14ac:dyDescent="0.35">
      <c r="A1256" t="s">
        <v>30</v>
      </c>
      <c r="B1256">
        <v>2021</v>
      </c>
      <c r="C1256" t="s">
        <v>37</v>
      </c>
      <c r="D1256" s="29">
        <v>44287</v>
      </c>
      <c r="E1256" t="s">
        <v>15</v>
      </c>
      <c r="F1256">
        <v>155.6</v>
      </c>
      <c r="G1256">
        <v>157.6</v>
      </c>
      <c r="H1256">
        <v>151.19999999999999</v>
      </c>
      <c r="I1256">
        <v>4.4000000000000057</v>
      </c>
    </row>
    <row r="1257" spans="1:9" x14ac:dyDescent="0.35">
      <c r="A1257" t="s">
        <v>30</v>
      </c>
      <c r="B1257">
        <v>2021</v>
      </c>
      <c r="C1257" t="s">
        <v>38</v>
      </c>
      <c r="D1257" s="29">
        <v>44317</v>
      </c>
      <c r="E1257" t="s">
        <v>3</v>
      </c>
      <c r="F1257">
        <v>145.1</v>
      </c>
      <c r="G1257">
        <v>161.1</v>
      </c>
      <c r="H1257">
        <v>148.19999999999999</v>
      </c>
      <c r="I1257">
        <v>-3.0999999999999943</v>
      </c>
    </row>
    <row r="1258" spans="1:9" x14ac:dyDescent="0.35">
      <c r="A1258" t="s">
        <v>30</v>
      </c>
      <c r="B1258">
        <v>2021</v>
      </c>
      <c r="C1258" t="s">
        <v>38</v>
      </c>
      <c r="D1258" s="29">
        <v>44317</v>
      </c>
      <c r="E1258" t="s">
        <v>4</v>
      </c>
      <c r="F1258">
        <v>198.5</v>
      </c>
      <c r="G1258">
        <v>161.1</v>
      </c>
      <c r="H1258">
        <v>190.3</v>
      </c>
      <c r="I1258">
        <v>8.1999999999999886</v>
      </c>
    </row>
    <row r="1259" spans="1:9" x14ac:dyDescent="0.35">
      <c r="A1259" t="s">
        <v>30</v>
      </c>
      <c r="B1259">
        <v>2021</v>
      </c>
      <c r="C1259" t="s">
        <v>38</v>
      </c>
      <c r="D1259" s="29">
        <v>44317</v>
      </c>
      <c r="E1259" t="s">
        <v>5</v>
      </c>
      <c r="F1259">
        <v>168.6</v>
      </c>
      <c r="G1259">
        <v>161.1</v>
      </c>
      <c r="H1259">
        <v>149.4</v>
      </c>
      <c r="I1259">
        <v>19.199999999999989</v>
      </c>
    </row>
    <row r="1260" spans="1:9" x14ac:dyDescent="0.35">
      <c r="A1260" t="s">
        <v>30</v>
      </c>
      <c r="B1260">
        <v>2021</v>
      </c>
      <c r="C1260" t="s">
        <v>38</v>
      </c>
      <c r="D1260" s="29">
        <v>44317</v>
      </c>
      <c r="E1260" t="s">
        <v>6</v>
      </c>
      <c r="F1260">
        <v>155.80000000000001</v>
      </c>
      <c r="G1260">
        <v>161.1</v>
      </c>
      <c r="H1260">
        <v>153.30000000000001</v>
      </c>
      <c r="I1260">
        <v>2.5</v>
      </c>
    </row>
    <row r="1261" spans="1:9" x14ac:dyDescent="0.35">
      <c r="A1261" t="s">
        <v>30</v>
      </c>
      <c r="B1261">
        <v>2021</v>
      </c>
      <c r="C1261" t="s">
        <v>38</v>
      </c>
      <c r="D1261" s="29">
        <v>44317</v>
      </c>
      <c r="E1261" t="s">
        <v>7</v>
      </c>
      <c r="F1261">
        <v>184.4</v>
      </c>
      <c r="G1261">
        <v>161.1</v>
      </c>
      <c r="H1261">
        <v>138.19999999999999</v>
      </c>
      <c r="I1261">
        <v>46.200000000000017</v>
      </c>
    </row>
    <row r="1262" spans="1:9" x14ac:dyDescent="0.35">
      <c r="A1262" t="s">
        <v>30</v>
      </c>
      <c r="B1262">
        <v>2021</v>
      </c>
      <c r="C1262" t="s">
        <v>38</v>
      </c>
      <c r="D1262" s="29">
        <v>44317</v>
      </c>
      <c r="E1262" t="s">
        <v>8</v>
      </c>
      <c r="F1262">
        <v>162.30000000000001</v>
      </c>
      <c r="G1262">
        <v>161.1</v>
      </c>
      <c r="H1262">
        <v>143.19999999999999</v>
      </c>
      <c r="I1262">
        <v>19.100000000000023</v>
      </c>
    </row>
    <row r="1263" spans="1:9" x14ac:dyDescent="0.35">
      <c r="A1263" t="s">
        <v>30</v>
      </c>
      <c r="B1263">
        <v>2021</v>
      </c>
      <c r="C1263" t="s">
        <v>38</v>
      </c>
      <c r="D1263" s="29">
        <v>44317</v>
      </c>
      <c r="E1263" t="s">
        <v>9</v>
      </c>
      <c r="F1263">
        <v>138.4</v>
      </c>
      <c r="G1263">
        <v>161.1</v>
      </c>
      <c r="H1263">
        <v>148.9</v>
      </c>
      <c r="I1263">
        <v>-10.5</v>
      </c>
    </row>
    <row r="1264" spans="1:9" x14ac:dyDescent="0.35">
      <c r="A1264" t="s">
        <v>30</v>
      </c>
      <c r="B1264">
        <v>2021</v>
      </c>
      <c r="C1264" t="s">
        <v>38</v>
      </c>
      <c r="D1264" s="29">
        <v>44317</v>
      </c>
      <c r="E1264" t="s">
        <v>10</v>
      </c>
      <c r="F1264">
        <v>165.1</v>
      </c>
      <c r="G1264">
        <v>161.1</v>
      </c>
      <c r="H1264">
        <v>150.30000000000001</v>
      </c>
      <c r="I1264">
        <v>14.799999999999983</v>
      </c>
    </row>
    <row r="1265" spans="1:9" x14ac:dyDescent="0.35">
      <c r="A1265" t="s">
        <v>30</v>
      </c>
      <c r="B1265">
        <v>2021</v>
      </c>
      <c r="C1265" t="s">
        <v>38</v>
      </c>
      <c r="D1265" s="29">
        <v>44317</v>
      </c>
      <c r="E1265" t="s">
        <v>11</v>
      </c>
      <c r="F1265">
        <v>114.3</v>
      </c>
      <c r="G1265">
        <v>161.1</v>
      </c>
      <c r="H1265">
        <v>113.2</v>
      </c>
      <c r="I1265">
        <v>1.0999999999999943</v>
      </c>
    </row>
    <row r="1266" spans="1:9" x14ac:dyDescent="0.35">
      <c r="A1266" t="s">
        <v>30</v>
      </c>
      <c r="B1266">
        <v>2021</v>
      </c>
      <c r="C1266" t="s">
        <v>38</v>
      </c>
      <c r="D1266" s="29">
        <v>44317</v>
      </c>
      <c r="E1266" t="s">
        <v>12</v>
      </c>
      <c r="F1266">
        <v>169.7</v>
      </c>
      <c r="G1266">
        <v>161.1</v>
      </c>
      <c r="H1266">
        <v>159.80000000000001</v>
      </c>
      <c r="I1266">
        <v>9.8999999999999773</v>
      </c>
    </row>
    <row r="1267" spans="1:9" x14ac:dyDescent="0.35">
      <c r="A1267" t="s">
        <v>30</v>
      </c>
      <c r="B1267">
        <v>2021</v>
      </c>
      <c r="C1267" t="s">
        <v>38</v>
      </c>
      <c r="D1267" s="29">
        <v>44317</v>
      </c>
      <c r="E1267" t="s">
        <v>14</v>
      </c>
      <c r="F1267">
        <v>169.8</v>
      </c>
      <c r="G1267">
        <v>161.1</v>
      </c>
      <c r="H1267">
        <v>161.80000000000001</v>
      </c>
      <c r="I1267">
        <v>8</v>
      </c>
    </row>
    <row r="1268" spans="1:9" x14ac:dyDescent="0.35">
      <c r="A1268" t="s">
        <v>30</v>
      </c>
      <c r="B1268">
        <v>2021</v>
      </c>
      <c r="C1268" t="s">
        <v>38</v>
      </c>
      <c r="D1268" s="29">
        <v>44317</v>
      </c>
      <c r="E1268" t="s">
        <v>15</v>
      </c>
      <c r="F1268">
        <v>158.69999999999999</v>
      </c>
      <c r="G1268">
        <v>161.1</v>
      </c>
      <c r="H1268">
        <v>152.30000000000001</v>
      </c>
      <c r="I1268">
        <v>6.3999999999999773</v>
      </c>
    </row>
    <row r="1269" spans="1:9" x14ac:dyDescent="0.35">
      <c r="A1269" t="s">
        <v>30</v>
      </c>
      <c r="B1269">
        <v>2021</v>
      </c>
      <c r="C1269" t="s">
        <v>39</v>
      </c>
      <c r="D1269" s="29">
        <v>44348</v>
      </c>
      <c r="E1269" t="s">
        <v>3</v>
      </c>
      <c r="F1269">
        <v>145.6</v>
      </c>
      <c r="G1269">
        <v>162.1</v>
      </c>
      <c r="H1269">
        <v>148.19999999999999</v>
      </c>
      <c r="I1269">
        <v>-2.5999999999999943</v>
      </c>
    </row>
    <row r="1270" spans="1:9" x14ac:dyDescent="0.35">
      <c r="A1270" t="s">
        <v>30</v>
      </c>
      <c r="B1270">
        <v>2021</v>
      </c>
      <c r="C1270" t="s">
        <v>39</v>
      </c>
      <c r="D1270" s="29">
        <v>44348</v>
      </c>
      <c r="E1270" t="s">
        <v>4</v>
      </c>
      <c r="F1270">
        <v>200.1</v>
      </c>
      <c r="G1270">
        <v>162.1</v>
      </c>
      <c r="H1270">
        <v>190.3</v>
      </c>
      <c r="I1270">
        <v>9.7999999999999829</v>
      </c>
    </row>
    <row r="1271" spans="1:9" x14ac:dyDescent="0.35">
      <c r="A1271" t="s">
        <v>30</v>
      </c>
      <c r="B1271">
        <v>2021</v>
      </c>
      <c r="C1271" t="s">
        <v>39</v>
      </c>
      <c r="D1271" s="29">
        <v>44348</v>
      </c>
      <c r="E1271" t="s">
        <v>5</v>
      </c>
      <c r="F1271">
        <v>179.3</v>
      </c>
      <c r="G1271">
        <v>162.1</v>
      </c>
      <c r="H1271">
        <v>149.4</v>
      </c>
      <c r="I1271">
        <v>29.900000000000006</v>
      </c>
    </row>
    <row r="1272" spans="1:9" x14ac:dyDescent="0.35">
      <c r="A1272" t="s">
        <v>30</v>
      </c>
      <c r="B1272">
        <v>2021</v>
      </c>
      <c r="C1272" t="s">
        <v>39</v>
      </c>
      <c r="D1272" s="29">
        <v>44348</v>
      </c>
      <c r="E1272" t="s">
        <v>6</v>
      </c>
      <c r="F1272">
        <v>156.1</v>
      </c>
      <c r="G1272">
        <v>162.1</v>
      </c>
      <c r="H1272">
        <v>153.30000000000001</v>
      </c>
      <c r="I1272">
        <v>2.7999999999999829</v>
      </c>
    </row>
    <row r="1273" spans="1:9" x14ac:dyDescent="0.35">
      <c r="A1273" t="s">
        <v>30</v>
      </c>
      <c r="B1273">
        <v>2021</v>
      </c>
      <c r="C1273" t="s">
        <v>39</v>
      </c>
      <c r="D1273" s="29">
        <v>44348</v>
      </c>
      <c r="E1273" t="s">
        <v>7</v>
      </c>
      <c r="F1273">
        <v>190.4</v>
      </c>
      <c r="G1273">
        <v>162.1</v>
      </c>
      <c r="H1273">
        <v>138.19999999999999</v>
      </c>
      <c r="I1273">
        <v>52.200000000000017</v>
      </c>
    </row>
    <row r="1274" spans="1:9" x14ac:dyDescent="0.35">
      <c r="A1274" t="s">
        <v>30</v>
      </c>
      <c r="B1274">
        <v>2021</v>
      </c>
      <c r="C1274" t="s">
        <v>39</v>
      </c>
      <c r="D1274" s="29">
        <v>44348</v>
      </c>
      <c r="E1274" t="s">
        <v>8</v>
      </c>
      <c r="F1274">
        <v>158.6</v>
      </c>
      <c r="G1274">
        <v>162.1</v>
      </c>
      <c r="H1274">
        <v>143.19999999999999</v>
      </c>
      <c r="I1274">
        <v>15.400000000000006</v>
      </c>
    </row>
    <row r="1275" spans="1:9" x14ac:dyDescent="0.35">
      <c r="A1275" t="s">
        <v>30</v>
      </c>
      <c r="B1275">
        <v>2021</v>
      </c>
      <c r="C1275" t="s">
        <v>39</v>
      </c>
      <c r="D1275" s="29">
        <v>44348</v>
      </c>
      <c r="E1275" t="s">
        <v>9</v>
      </c>
      <c r="F1275">
        <v>144.69999999999999</v>
      </c>
      <c r="G1275">
        <v>162.1</v>
      </c>
      <c r="H1275">
        <v>148.9</v>
      </c>
      <c r="I1275">
        <v>-4.2000000000000171</v>
      </c>
    </row>
    <row r="1276" spans="1:9" x14ac:dyDescent="0.35">
      <c r="A1276" t="s">
        <v>30</v>
      </c>
      <c r="B1276">
        <v>2021</v>
      </c>
      <c r="C1276" t="s">
        <v>39</v>
      </c>
      <c r="D1276" s="29">
        <v>44348</v>
      </c>
      <c r="E1276" t="s">
        <v>10</v>
      </c>
      <c r="F1276">
        <v>165.5</v>
      </c>
      <c r="G1276">
        <v>162.1</v>
      </c>
      <c r="H1276">
        <v>150.30000000000001</v>
      </c>
      <c r="I1276">
        <v>15.199999999999989</v>
      </c>
    </row>
    <row r="1277" spans="1:9" x14ac:dyDescent="0.35">
      <c r="A1277" t="s">
        <v>30</v>
      </c>
      <c r="B1277">
        <v>2021</v>
      </c>
      <c r="C1277" t="s">
        <v>39</v>
      </c>
      <c r="D1277" s="29">
        <v>44348</v>
      </c>
      <c r="E1277" t="s">
        <v>11</v>
      </c>
      <c r="F1277">
        <v>114.6</v>
      </c>
      <c r="G1277">
        <v>162.1</v>
      </c>
      <c r="H1277">
        <v>113.2</v>
      </c>
      <c r="I1277">
        <v>1.3999999999999915</v>
      </c>
    </row>
    <row r="1278" spans="1:9" x14ac:dyDescent="0.35">
      <c r="A1278" t="s">
        <v>30</v>
      </c>
      <c r="B1278">
        <v>2021</v>
      </c>
      <c r="C1278" t="s">
        <v>39</v>
      </c>
      <c r="D1278" s="29">
        <v>44348</v>
      </c>
      <c r="E1278" t="s">
        <v>12</v>
      </c>
      <c r="F1278">
        <v>170</v>
      </c>
      <c r="G1278">
        <v>162.1</v>
      </c>
      <c r="H1278">
        <v>159.80000000000001</v>
      </c>
      <c r="I1278">
        <v>10.199999999999989</v>
      </c>
    </row>
    <row r="1279" spans="1:9" x14ac:dyDescent="0.35">
      <c r="A1279" t="s">
        <v>30</v>
      </c>
      <c r="B1279">
        <v>2021</v>
      </c>
      <c r="C1279" t="s">
        <v>39</v>
      </c>
      <c r="D1279" s="29">
        <v>44348</v>
      </c>
      <c r="E1279" t="s">
        <v>14</v>
      </c>
      <c r="F1279">
        <v>171.7</v>
      </c>
      <c r="G1279">
        <v>162.1</v>
      </c>
      <c r="H1279">
        <v>161.80000000000001</v>
      </c>
      <c r="I1279">
        <v>9.8999999999999773</v>
      </c>
    </row>
    <row r="1280" spans="1:9" x14ac:dyDescent="0.35">
      <c r="A1280" t="s">
        <v>30</v>
      </c>
      <c r="B1280">
        <v>2021</v>
      </c>
      <c r="C1280" t="s">
        <v>39</v>
      </c>
      <c r="D1280" s="29">
        <v>44348</v>
      </c>
      <c r="E1280" t="s">
        <v>15</v>
      </c>
      <c r="F1280">
        <v>160.5</v>
      </c>
      <c r="G1280">
        <v>162.1</v>
      </c>
      <c r="H1280">
        <v>152.30000000000001</v>
      </c>
      <c r="I1280">
        <v>8.1999999999999886</v>
      </c>
    </row>
    <row r="1281" spans="1:9" x14ac:dyDescent="0.35">
      <c r="A1281" t="s">
        <v>30</v>
      </c>
      <c r="B1281">
        <v>2021</v>
      </c>
      <c r="C1281" t="s">
        <v>40</v>
      </c>
      <c r="D1281" s="29">
        <v>44378</v>
      </c>
      <c r="E1281" t="s">
        <v>3</v>
      </c>
      <c r="F1281">
        <v>145.1</v>
      </c>
      <c r="G1281">
        <v>163.19999999999999</v>
      </c>
      <c r="H1281">
        <v>147.6</v>
      </c>
      <c r="I1281">
        <v>-2.5</v>
      </c>
    </row>
    <row r="1282" spans="1:9" x14ac:dyDescent="0.35">
      <c r="A1282" t="s">
        <v>30</v>
      </c>
      <c r="B1282">
        <v>2021</v>
      </c>
      <c r="C1282" t="s">
        <v>40</v>
      </c>
      <c r="D1282" s="29">
        <v>44378</v>
      </c>
      <c r="E1282" t="s">
        <v>4</v>
      </c>
      <c r="F1282">
        <v>204.5</v>
      </c>
      <c r="G1282">
        <v>163.19999999999999</v>
      </c>
      <c r="H1282">
        <v>187.2</v>
      </c>
      <c r="I1282">
        <v>17.300000000000011</v>
      </c>
    </row>
    <row r="1283" spans="1:9" x14ac:dyDescent="0.35">
      <c r="A1283" t="s">
        <v>30</v>
      </c>
      <c r="B1283">
        <v>2021</v>
      </c>
      <c r="C1283" t="s">
        <v>40</v>
      </c>
      <c r="D1283" s="29">
        <v>44378</v>
      </c>
      <c r="E1283" t="s">
        <v>5</v>
      </c>
      <c r="F1283">
        <v>180.4</v>
      </c>
      <c r="G1283">
        <v>163.19999999999999</v>
      </c>
      <c r="H1283">
        <v>148.4</v>
      </c>
      <c r="I1283">
        <v>32</v>
      </c>
    </row>
    <row r="1284" spans="1:9" x14ac:dyDescent="0.35">
      <c r="A1284" t="s">
        <v>30</v>
      </c>
      <c r="B1284">
        <v>2021</v>
      </c>
      <c r="C1284" t="s">
        <v>40</v>
      </c>
      <c r="D1284" s="29">
        <v>44378</v>
      </c>
      <c r="E1284" t="s">
        <v>6</v>
      </c>
      <c r="F1284">
        <v>157.1</v>
      </c>
      <c r="G1284">
        <v>163.19999999999999</v>
      </c>
      <c r="H1284">
        <v>153.30000000000001</v>
      </c>
      <c r="I1284">
        <v>3.7999999999999829</v>
      </c>
    </row>
    <row r="1285" spans="1:9" x14ac:dyDescent="0.35">
      <c r="A1285" t="s">
        <v>30</v>
      </c>
      <c r="B1285">
        <v>2021</v>
      </c>
      <c r="C1285" t="s">
        <v>40</v>
      </c>
      <c r="D1285" s="29">
        <v>44378</v>
      </c>
      <c r="E1285" t="s">
        <v>7</v>
      </c>
      <c r="F1285">
        <v>188.7</v>
      </c>
      <c r="G1285">
        <v>163.19999999999999</v>
      </c>
      <c r="H1285">
        <v>139.80000000000001</v>
      </c>
      <c r="I1285">
        <v>48.899999999999977</v>
      </c>
    </row>
    <row r="1286" spans="1:9" x14ac:dyDescent="0.35">
      <c r="A1286" t="s">
        <v>30</v>
      </c>
      <c r="B1286">
        <v>2021</v>
      </c>
      <c r="C1286" t="s">
        <v>40</v>
      </c>
      <c r="D1286" s="29">
        <v>44378</v>
      </c>
      <c r="E1286" t="s">
        <v>8</v>
      </c>
      <c r="F1286">
        <v>157.69999999999999</v>
      </c>
      <c r="G1286">
        <v>163.19999999999999</v>
      </c>
      <c r="H1286">
        <v>146.9</v>
      </c>
      <c r="I1286">
        <v>10.799999999999983</v>
      </c>
    </row>
    <row r="1287" spans="1:9" x14ac:dyDescent="0.35">
      <c r="A1287" t="s">
        <v>30</v>
      </c>
      <c r="B1287">
        <v>2021</v>
      </c>
      <c r="C1287" t="s">
        <v>40</v>
      </c>
      <c r="D1287" s="29">
        <v>44378</v>
      </c>
      <c r="E1287" t="s">
        <v>9</v>
      </c>
      <c r="F1287">
        <v>152.80000000000001</v>
      </c>
      <c r="G1287">
        <v>163.19999999999999</v>
      </c>
      <c r="H1287">
        <v>171</v>
      </c>
      <c r="I1287">
        <v>-18.199999999999989</v>
      </c>
    </row>
    <row r="1288" spans="1:9" x14ac:dyDescent="0.35">
      <c r="A1288" t="s">
        <v>30</v>
      </c>
      <c r="B1288">
        <v>2021</v>
      </c>
      <c r="C1288" t="s">
        <v>40</v>
      </c>
      <c r="D1288" s="29">
        <v>44378</v>
      </c>
      <c r="E1288" t="s">
        <v>10</v>
      </c>
      <c r="F1288">
        <v>163.6</v>
      </c>
      <c r="G1288">
        <v>163.19999999999999</v>
      </c>
      <c r="H1288">
        <v>149.9</v>
      </c>
      <c r="I1288">
        <v>13.699999999999989</v>
      </c>
    </row>
    <row r="1289" spans="1:9" x14ac:dyDescent="0.35">
      <c r="A1289" t="s">
        <v>30</v>
      </c>
      <c r="B1289">
        <v>2021</v>
      </c>
      <c r="C1289" t="s">
        <v>40</v>
      </c>
      <c r="D1289" s="29">
        <v>44378</v>
      </c>
      <c r="E1289" t="s">
        <v>11</v>
      </c>
      <c r="F1289">
        <v>113.9</v>
      </c>
      <c r="G1289">
        <v>163.19999999999999</v>
      </c>
      <c r="H1289">
        <v>114.2</v>
      </c>
      <c r="I1289">
        <v>-0.29999999999999716</v>
      </c>
    </row>
    <row r="1290" spans="1:9" x14ac:dyDescent="0.35">
      <c r="A1290" t="s">
        <v>30</v>
      </c>
      <c r="B1290">
        <v>2021</v>
      </c>
      <c r="C1290" t="s">
        <v>40</v>
      </c>
      <c r="D1290" s="29">
        <v>44378</v>
      </c>
      <c r="E1290" t="s">
        <v>12</v>
      </c>
      <c r="F1290">
        <v>169.7</v>
      </c>
      <c r="G1290">
        <v>163.19999999999999</v>
      </c>
      <c r="H1290">
        <v>160</v>
      </c>
      <c r="I1290">
        <v>9.6999999999999886</v>
      </c>
    </row>
    <row r="1291" spans="1:9" x14ac:dyDescent="0.35">
      <c r="A1291" t="s">
        <v>30</v>
      </c>
      <c r="B1291">
        <v>2021</v>
      </c>
      <c r="C1291" t="s">
        <v>40</v>
      </c>
      <c r="D1291" s="29">
        <v>44378</v>
      </c>
      <c r="E1291" t="s">
        <v>14</v>
      </c>
      <c r="F1291">
        <v>171</v>
      </c>
      <c r="G1291">
        <v>163.19999999999999</v>
      </c>
      <c r="H1291">
        <v>161.5</v>
      </c>
      <c r="I1291">
        <v>9.5</v>
      </c>
    </row>
    <row r="1292" spans="1:9" x14ac:dyDescent="0.35">
      <c r="A1292" t="s">
        <v>30</v>
      </c>
      <c r="B1292">
        <v>2021</v>
      </c>
      <c r="C1292" t="s">
        <v>40</v>
      </c>
      <c r="D1292" s="29">
        <v>44378</v>
      </c>
      <c r="E1292" t="s">
        <v>15</v>
      </c>
      <c r="F1292">
        <v>161.69999999999999</v>
      </c>
      <c r="G1292">
        <v>163.19999999999999</v>
      </c>
      <c r="H1292">
        <v>155.30000000000001</v>
      </c>
      <c r="I1292">
        <v>6.3999999999999773</v>
      </c>
    </row>
    <row r="1293" spans="1:9" x14ac:dyDescent="0.35">
      <c r="A1293" t="s">
        <v>30</v>
      </c>
      <c r="B1293">
        <v>2021</v>
      </c>
      <c r="C1293" t="s">
        <v>41</v>
      </c>
      <c r="D1293" s="29">
        <v>44409</v>
      </c>
      <c r="E1293" t="s">
        <v>3</v>
      </c>
      <c r="F1293">
        <v>144.9</v>
      </c>
      <c r="G1293">
        <v>163.6</v>
      </c>
      <c r="H1293">
        <v>146.9</v>
      </c>
      <c r="I1293">
        <v>-2</v>
      </c>
    </row>
    <row r="1294" spans="1:9" x14ac:dyDescent="0.35">
      <c r="A1294" t="s">
        <v>30</v>
      </c>
      <c r="B1294">
        <v>2021</v>
      </c>
      <c r="C1294" t="s">
        <v>41</v>
      </c>
      <c r="D1294" s="29">
        <v>44409</v>
      </c>
      <c r="E1294" t="s">
        <v>4</v>
      </c>
      <c r="F1294">
        <v>202.3</v>
      </c>
      <c r="G1294">
        <v>163.6</v>
      </c>
      <c r="H1294">
        <v>183.9</v>
      </c>
      <c r="I1294">
        <v>18.400000000000006</v>
      </c>
    </row>
    <row r="1295" spans="1:9" x14ac:dyDescent="0.35">
      <c r="A1295" t="s">
        <v>30</v>
      </c>
      <c r="B1295">
        <v>2021</v>
      </c>
      <c r="C1295" t="s">
        <v>41</v>
      </c>
      <c r="D1295" s="29">
        <v>44409</v>
      </c>
      <c r="E1295" t="s">
        <v>5</v>
      </c>
      <c r="F1295">
        <v>176.5</v>
      </c>
      <c r="G1295">
        <v>163.6</v>
      </c>
      <c r="H1295">
        <v>149.5</v>
      </c>
      <c r="I1295">
        <v>27</v>
      </c>
    </row>
    <row r="1296" spans="1:9" x14ac:dyDescent="0.35">
      <c r="A1296" t="s">
        <v>30</v>
      </c>
      <c r="B1296">
        <v>2021</v>
      </c>
      <c r="C1296" t="s">
        <v>41</v>
      </c>
      <c r="D1296" s="29">
        <v>44409</v>
      </c>
      <c r="E1296" t="s">
        <v>6</v>
      </c>
      <c r="F1296">
        <v>157.5</v>
      </c>
      <c r="G1296">
        <v>163.6</v>
      </c>
      <c r="H1296">
        <v>153.4</v>
      </c>
      <c r="I1296">
        <v>4.0999999999999943</v>
      </c>
    </row>
    <row r="1297" spans="1:9" x14ac:dyDescent="0.35">
      <c r="A1297" t="s">
        <v>30</v>
      </c>
      <c r="B1297">
        <v>2021</v>
      </c>
      <c r="C1297" t="s">
        <v>41</v>
      </c>
      <c r="D1297" s="29">
        <v>44409</v>
      </c>
      <c r="E1297" t="s">
        <v>7</v>
      </c>
      <c r="F1297">
        <v>190.9</v>
      </c>
      <c r="G1297">
        <v>163.6</v>
      </c>
      <c r="H1297">
        <v>140.4</v>
      </c>
      <c r="I1297">
        <v>50.5</v>
      </c>
    </row>
    <row r="1298" spans="1:9" x14ac:dyDescent="0.35">
      <c r="A1298" t="s">
        <v>30</v>
      </c>
      <c r="B1298">
        <v>2021</v>
      </c>
      <c r="C1298" t="s">
        <v>41</v>
      </c>
      <c r="D1298" s="29">
        <v>44409</v>
      </c>
      <c r="E1298" t="s">
        <v>8</v>
      </c>
      <c r="F1298">
        <v>155.69999999999999</v>
      </c>
      <c r="G1298">
        <v>163.6</v>
      </c>
      <c r="H1298">
        <v>147</v>
      </c>
      <c r="I1298">
        <v>8.6999999999999886</v>
      </c>
    </row>
    <row r="1299" spans="1:9" x14ac:dyDescent="0.35">
      <c r="A1299" t="s">
        <v>30</v>
      </c>
      <c r="B1299">
        <v>2021</v>
      </c>
      <c r="C1299" t="s">
        <v>41</v>
      </c>
      <c r="D1299" s="29">
        <v>44409</v>
      </c>
      <c r="E1299" t="s">
        <v>9</v>
      </c>
      <c r="F1299">
        <v>153.9</v>
      </c>
      <c r="G1299">
        <v>163.6</v>
      </c>
      <c r="H1299">
        <v>178.8</v>
      </c>
      <c r="I1299">
        <v>-24.900000000000006</v>
      </c>
    </row>
    <row r="1300" spans="1:9" x14ac:dyDescent="0.35">
      <c r="A1300" t="s">
        <v>30</v>
      </c>
      <c r="B1300">
        <v>2021</v>
      </c>
      <c r="C1300" t="s">
        <v>41</v>
      </c>
      <c r="D1300" s="29">
        <v>44409</v>
      </c>
      <c r="E1300" t="s">
        <v>10</v>
      </c>
      <c r="F1300">
        <v>162.80000000000001</v>
      </c>
      <c r="G1300">
        <v>163.6</v>
      </c>
      <c r="H1300">
        <v>149.30000000000001</v>
      </c>
      <c r="I1300">
        <v>13.5</v>
      </c>
    </row>
    <row r="1301" spans="1:9" x14ac:dyDescent="0.35">
      <c r="A1301" t="s">
        <v>30</v>
      </c>
      <c r="B1301">
        <v>2021</v>
      </c>
      <c r="C1301" t="s">
        <v>41</v>
      </c>
      <c r="D1301" s="29">
        <v>44409</v>
      </c>
      <c r="E1301" t="s">
        <v>11</v>
      </c>
      <c r="F1301">
        <v>115.2</v>
      </c>
      <c r="G1301">
        <v>163.6</v>
      </c>
      <c r="H1301">
        <v>115.1</v>
      </c>
      <c r="I1301">
        <v>0.10000000000000853</v>
      </c>
    </row>
    <row r="1302" spans="1:9" x14ac:dyDescent="0.35">
      <c r="A1302" t="s">
        <v>30</v>
      </c>
      <c r="B1302">
        <v>2021</v>
      </c>
      <c r="C1302" t="s">
        <v>41</v>
      </c>
      <c r="D1302" s="29">
        <v>44409</v>
      </c>
      <c r="E1302" t="s">
        <v>12</v>
      </c>
      <c r="F1302">
        <v>169.8</v>
      </c>
      <c r="G1302">
        <v>163.6</v>
      </c>
      <c r="H1302">
        <v>160</v>
      </c>
      <c r="I1302">
        <v>9.8000000000000114</v>
      </c>
    </row>
    <row r="1303" spans="1:9" x14ac:dyDescent="0.35">
      <c r="A1303" t="s">
        <v>30</v>
      </c>
      <c r="B1303">
        <v>2021</v>
      </c>
      <c r="C1303" t="s">
        <v>41</v>
      </c>
      <c r="D1303" s="29">
        <v>44409</v>
      </c>
      <c r="E1303" t="s">
        <v>14</v>
      </c>
      <c r="F1303">
        <v>171.9</v>
      </c>
      <c r="G1303">
        <v>163.6</v>
      </c>
      <c r="H1303">
        <v>161.6</v>
      </c>
      <c r="I1303">
        <v>10.300000000000011</v>
      </c>
    </row>
    <row r="1304" spans="1:9" x14ac:dyDescent="0.35">
      <c r="A1304" t="s">
        <v>30</v>
      </c>
      <c r="B1304">
        <v>2021</v>
      </c>
      <c r="C1304" t="s">
        <v>41</v>
      </c>
      <c r="D1304" s="29">
        <v>44409</v>
      </c>
      <c r="E1304" t="s">
        <v>15</v>
      </c>
      <c r="F1304">
        <v>161.80000000000001</v>
      </c>
      <c r="G1304">
        <v>163.6</v>
      </c>
      <c r="H1304">
        <v>156.1</v>
      </c>
      <c r="I1304">
        <v>5.7000000000000171</v>
      </c>
    </row>
    <row r="1305" spans="1:9" x14ac:dyDescent="0.35">
      <c r="A1305" t="s">
        <v>30</v>
      </c>
      <c r="B1305">
        <v>2021</v>
      </c>
      <c r="C1305" t="s">
        <v>42</v>
      </c>
      <c r="D1305" s="29">
        <v>44440</v>
      </c>
      <c r="E1305" t="s">
        <v>3</v>
      </c>
      <c r="F1305">
        <v>145.4</v>
      </c>
      <c r="G1305">
        <v>164</v>
      </c>
      <c r="H1305">
        <v>146</v>
      </c>
      <c r="I1305">
        <v>-0.59999999999999432</v>
      </c>
    </row>
    <row r="1306" spans="1:9" x14ac:dyDescent="0.35">
      <c r="A1306" t="s">
        <v>30</v>
      </c>
      <c r="B1306">
        <v>2021</v>
      </c>
      <c r="C1306" t="s">
        <v>42</v>
      </c>
      <c r="D1306" s="29">
        <v>44440</v>
      </c>
      <c r="E1306" t="s">
        <v>4</v>
      </c>
      <c r="F1306">
        <v>202.1</v>
      </c>
      <c r="G1306">
        <v>164</v>
      </c>
      <c r="H1306">
        <v>186.3</v>
      </c>
      <c r="I1306">
        <v>15.799999999999983</v>
      </c>
    </row>
    <row r="1307" spans="1:9" x14ac:dyDescent="0.35">
      <c r="A1307" t="s">
        <v>30</v>
      </c>
      <c r="B1307">
        <v>2021</v>
      </c>
      <c r="C1307" t="s">
        <v>42</v>
      </c>
      <c r="D1307" s="29">
        <v>44440</v>
      </c>
      <c r="E1307" t="s">
        <v>5</v>
      </c>
      <c r="F1307">
        <v>172</v>
      </c>
      <c r="G1307">
        <v>164</v>
      </c>
      <c r="H1307">
        <v>159.19999999999999</v>
      </c>
      <c r="I1307">
        <v>12.800000000000011</v>
      </c>
    </row>
    <row r="1308" spans="1:9" x14ac:dyDescent="0.35">
      <c r="A1308" t="s">
        <v>30</v>
      </c>
      <c r="B1308">
        <v>2021</v>
      </c>
      <c r="C1308" t="s">
        <v>42</v>
      </c>
      <c r="D1308" s="29">
        <v>44440</v>
      </c>
      <c r="E1308" t="s">
        <v>6</v>
      </c>
      <c r="F1308">
        <v>158</v>
      </c>
      <c r="G1308">
        <v>164</v>
      </c>
      <c r="H1308">
        <v>153.6</v>
      </c>
      <c r="I1308">
        <v>4.4000000000000057</v>
      </c>
    </row>
    <row r="1309" spans="1:9" x14ac:dyDescent="0.35">
      <c r="A1309" t="s">
        <v>30</v>
      </c>
      <c r="B1309">
        <v>2021</v>
      </c>
      <c r="C1309" t="s">
        <v>42</v>
      </c>
      <c r="D1309" s="29">
        <v>44440</v>
      </c>
      <c r="E1309" t="s">
        <v>7</v>
      </c>
      <c r="F1309">
        <v>195.5</v>
      </c>
      <c r="G1309">
        <v>164</v>
      </c>
      <c r="H1309">
        <v>142.6</v>
      </c>
      <c r="I1309">
        <v>52.900000000000006</v>
      </c>
    </row>
    <row r="1310" spans="1:9" x14ac:dyDescent="0.35">
      <c r="A1310" t="s">
        <v>30</v>
      </c>
      <c r="B1310">
        <v>2021</v>
      </c>
      <c r="C1310" t="s">
        <v>42</v>
      </c>
      <c r="D1310" s="29">
        <v>44440</v>
      </c>
      <c r="E1310" t="s">
        <v>8</v>
      </c>
      <c r="F1310">
        <v>152.69999999999999</v>
      </c>
      <c r="G1310">
        <v>164</v>
      </c>
      <c r="H1310">
        <v>147.19999999999999</v>
      </c>
      <c r="I1310">
        <v>5.5</v>
      </c>
    </row>
    <row r="1311" spans="1:9" x14ac:dyDescent="0.35">
      <c r="A1311" t="s">
        <v>30</v>
      </c>
      <c r="B1311">
        <v>2021</v>
      </c>
      <c r="C1311" t="s">
        <v>42</v>
      </c>
      <c r="D1311" s="29">
        <v>44440</v>
      </c>
      <c r="E1311" t="s">
        <v>9</v>
      </c>
      <c r="F1311">
        <v>151.4</v>
      </c>
      <c r="G1311">
        <v>164</v>
      </c>
      <c r="H1311">
        <v>200.6</v>
      </c>
      <c r="I1311">
        <v>-49.199999999999989</v>
      </c>
    </row>
    <row r="1312" spans="1:9" x14ac:dyDescent="0.35">
      <c r="A1312" t="s">
        <v>30</v>
      </c>
      <c r="B1312">
        <v>2021</v>
      </c>
      <c r="C1312" t="s">
        <v>42</v>
      </c>
      <c r="D1312" s="29">
        <v>44440</v>
      </c>
      <c r="E1312" t="s">
        <v>10</v>
      </c>
      <c r="F1312">
        <v>163.9</v>
      </c>
      <c r="G1312">
        <v>164</v>
      </c>
      <c r="H1312">
        <v>150.30000000000001</v>
      </c>
      <c r="I1312">
        <v>13.599999999999994</v>
      </c>
    </row>
    <row r="1313" spans="1:9" x14ac:dyDescent="0.35">
      <c r="A1313" t="s">
        <v>30</v>
      </c>
      <c r="B1313">
        <v>2021</v>
      </c>
      <c r="C1313" t="s">
        <v>42</v>
      </c>
      <c r="D1313" s="29">
        <v>44440</v>
      </c>
      <c r="E1313" t="s">
        <v>11</v>
      </c>
      <c r="F1313">
        <v>119.3</v>
      </c>
      <c r="G1313">
        <v>164</v>
      </c>
      <c r="H1313">
        <v>115.3</v>
      </c>
      <c r="I1313">
        <v>4</v>
      </c>
    </row>
    <row r="1314" spans="1:9" x14ac:dyDescent="0.35">
      <c r="A1314" t="s">
        <v>30</v>
      </c>
      <c r="B1314">
        <v>2021</v>
      </c>
      <c r="C1314" t="s">
        <v>42</v>
      </c>
      <c r="D1314" s="29">
        <v>44440</v>
      </c>
      <c r="E1314" t="s">
        <v>12</v>
      </c>
      <c r="F1314">
        <v>170.1</v>
      </c>
      <c r="G1314">
        <v>164</v>
      </c>
      <c r="H1314">
        <v>160.9</v>
      </c>
      <c r="I1314">
        <v>9.1999999999999886</v>
      </c>
    </row>
    <row r="1315" spans="1:9" x14ac:dyDescent="0.35">
      <c r="A1315" t="s">
        <v>30</v>
      </c>
      <c r="B1315">
        <v>2021</v>
      </c>
      <c r="C1315" t="s">
        <v>42</v>
      </c>
      <c r="D1315" s="29">
        <v>44440</v>
      </c>
      <c r="E1315" t="s">
        <v>14</v>
      </c>
      <c r="F1315">
        <v>172.8</v>
      </c>
      <c r="G1315">
        <v>164</v>
      </c>
      <c r="H1315">
        <v>161.9</v>
      </c>
      <c r="I1315">
        <v>10.900000000000006</v>
      </c>
    </row>
    <row r="1316" spans="1:9" x14ac:dyDescent="0.35">
      <c r="A1316" t="s">
        <v>30</v>
      </c>
      <c r="B1316">
        <v>2021</v>
      </c>
      <c r="C1316" t="s">
        <v>42</v>
      </c>
      <c r="D1316" s="29">
        <v>44440</v>
      </c>
      <c r="E1316" t="s">
        <v>15</v>
      </c>
      <c r="F1316">
        <v>162.1</v>
      </c>
      <c r="G1316">
        <v>164</v>
      </c>
      <c r="H1316">
        <v>159.6</v>
      </c>
      <c r="I1316">
        <v>2.5</v>
      </c>
    </row>
    <row r="1317" spans="1:9" x14ac:dyDescent="0.35">
      <c r="A1317" t="s">
        <v>30</v>
      </c>
      <c r="B1317">
        <v>2021</v>
      </c>
      <c r="C1317" t="s">
        <v>43</v>
      </c>
      <c r="D1317" s="29">
        <v>44470</v>
      </c>
      <c r="E1317" t="s">
        <v>3</v>
      </c>
      <c r="F1317">
        <v>146.1</v>
      </c>
      <c r="G1317">
        <v>166.3</v>
      </c>
      <c r="H1317">
        <v>145.4</v>
      </c>
      <c r="I1317">
        <v>0.69999999999998863</v>
      </c>
    </row>
    <row r="1318" spans="1:9" x14ac:dyDescent="0.35">
      <c r="A1318" t="s">
        <v>30</v>
      </c>
      <c r="B1318">
        <v>2021</v>
      </c>
      <c r="C1318" t="s">
        <v>43</v>
      </c>
      <c r="D1318" s="29">
        <v>44470</v>
      </c>
      <c r="E1318" t="s">
        <v>4</v>
      </c>
      <c r="F1318">
        <v>202.5</v>
      </c>
      <c r="G1318">
        <v>166.3</v>
      </c>
      <c r="H1318">
        <v>188.6</v>
      </c>
      <c r="I1318">
        <v>13.900000000000006</v>
      </c>
    </row>
    <row r="1319" spans="1:9" x14ac:dyDescent="0.35">
      <c r="A1319" t="s">
        <v>30</v>
      </c>
      <c r="B1319">
        <v>2021</v>
      </c>
      <c r="C1319" t="s">
        <v>43</v>
      </c>
      <c r="D1319" s="29">
        <v>44470</v>
      </c>
      <c r="E1319" t="s">
        <v>5</v>
      </c>
      <c r="F1319">
        <v>170.1</v>
      </c>
      <c r="G1319">
        <v>166.3</v>
      </c>
      <c r="H1319">
        <v>171.6</v>
      </c>
      <c r="I1319">
        <v>-1.5</v>
      </c>
    </row>
    <row r="1320" spans="1:9" x14ac:dyDescent="0.35">
      <c r="A1320" t="s">
        <v>30</v>
      </c>
      <c r="B1320">
        <v>2021</v>
      </c>
      <c r="C1320" t="s">
        <v>43</v>
      </c>
      <c r="D1320" s="29">
        <v>44470</v>
      </c>
      <c r="E1320" t="s">
        <v>6</v>
      </c>
      <c r="F1320">
        <v>158.4</v>
      </c>
      <c r="G1320">
        <v>166.3</v>
      </c>
      <c r="H1320">
        <v>153.80000000000001</v>
      </c>
      <c r="I1320">
        <v>4.5999999999999943</v>
      </c>
    </row>
    <row r="1321" spans="1:9" x14ac:dyDescent="0.35">
      <c r="A1321" t="s">
        <v>30</v>
      </c>
      <c r="B1321">
        <v>2021</v>
      </c>
      <c r="C1321" t="s">
        <v>43</v>
      </c>
      <c r="D1321" s="29">
        <v>44470</v>
      </c>
      <c r="E1321" t="s">
        <v>7</v>
      </c>
      <c r="F1321">
        <v>198.8</v>
      </c>
      <c r="G1321">
        <v>166.3</v>
      </c>
      <c r="H1321">
        <v>145.4</v>
      </c>
      <c r="I1321">
        <v>53.400000000000006</v>
      </c>
    </row>
    <row r="1322" spans="1:9" x14ac:dyDescent="0.35">
      <c r="A1322" t="s">
        <v>30</v>
      </c>
      <c r="B1322">
        <v>2021</v>
      </c>
      <c r="C1322" t="s">
        <v>43</v>
      </c>
      <c r="D1322" s="29">
        <v>44470</v>
      </c>
      <c r="E1322" t="s">
        <v>8</v>
      </c>
      <c r="F1322">
        <v>152.6</v>
      </c>
      <c r="G1322">
        <v>166.3</v>
      </c>
      <c r="H1322">
        <v>146.5</v>
      </c>
      <c r="I1322">
        <v>6.0999999999999943</v>
      </c>
    </row>
    <row r="1323" spans="1:9" x14ac:dyDescent="0.35">
      <c r="A1323" t="s">
        <v>30</v>
      </c>
      <c r="B1323">
        <v>2021</v>
      </c>
      <c r="C1323" t="s">
        <v>43</v>
      </c>
      <c r="D1323" s="29">
        <v>44470</v>
      </c>
      <c r="E1323" t="s">
        <v>9</v>
      </c>
      <c r="F1323">
        <v>170.4</v>
      </c>
      <c r="G1323">
        <v>166.3</v>
      </c>
      <c r="H1323">
        <v>222.2</v>
      </c>
      <c r="I1323">
        <v>-51.799999999999983</v>
      </c>
    </row>
    <row r="1324" spans="1:9" x14ac:dyDescent="0.35">
      <c r="A1324" t="s">
        <v>30</v>
      </c>
      <c r="B1324">
        <v>2021</v>
      </c>
      <c r="C1324" t="s">
        <v>43</v>
      </c>
      <c r="D1324" s="29">
        <v>44470</v>
      </c>
      <c r="E1324" t="s">
        <v>10</v>
      </c>
      <c r="F1324">
        <v>165.2</v>
      </c>
      <c r="G1324">
        <v>166.3</v>
      </c>
      <c r="H1324">
        <v>155.9</v>
      </c>
      <c r="I1324">
        <v>9.2999999999999829</v>
      </c>
    </row>
    <row r="1325" spans="1:9" x14ac:dyDescent="0.35">
      <c r="A1325" t="s">
        <v>30</v>
      </c>
      <c r="B1325">
        <v>2021</v>
      </c>
      <c r="C1325" t="s">
        <v>43</v>
      </c>
      <c r="D1325" s="29">
        <v>44470</v>
      </c>
      <c r="E1325" t="s">
        <v>11</v>
      </c>
      <c r="F1325">
        <v>121.6</v>
      </c>
      <c r="G1325">
        <v>166.3</v>
      </c>
      <c r="H1325">
        <v>114.9</v>
      </c>
      <c r="I1325">
        <v>6.6999999999999886</v>
      </c>
    </row>
    <row r="1326" spans="1:9" x14ac:dyDescent="0.35">
      <c r="A1326" t="s">
        <v>30</v>
      </c>
      <c r="B1326">
        <v>2021</v>
      </c>
      <c r="C1326" t="s">
        <v>43</v>
      </c>
      <c r="D1326" s="29">
        <v>44470</v>
      </c>
      <c r="E1326" t="s">
        <v>12</v>
      </c>
      <c r="F1326">
        <v>170.6</v>
      </c>
      <c r="G1326">
        <v>166.3</v>
      </c>
      <c r="H1326">
        <v>162</v>
      </c>
      <c r="I1326">
        <v>8.5999999999999943</v>
      </c>
    </row>
    <row r="1327" spans="1:9" x14ac:dyDescent="0.35">
      <c r="A1327" t="s">
        <v>30</v>
      </c>
      <c r="B1327">
        <v>2021</v>
      </c>
      <c r="C1327" t="s">
        <v>43</v>
      </c>
      <c r="D1327" s="29">
        <v>44470</v>
      </c>
      <c r="E1327" t="s">
        <v>14</v>
      </c>
      <c r="F1327">
        <v>173.6</v>
      </c>
      <c r="G1327">
        <v>166.3</v>
      </c>
      <c r="H1327">
        <v>162.69999999999999</v>
      </c>
      <c r="I1327">
        <v>10.900000000000006</v>
      </c>
    </row>
    <row r="1328" spans="1:9" x14ac:dyDescent="0.35">
      <c r="A1328" t="s">
        <v>30</v>
      </c>
      <c r="B1328">
        <v>2021</v>
      </c>
      <c r="C1328" t="s">
        <v>43</v>
      </c>
      <c r="D1328" s="29">
        <v>44470</v>
      </c>
      <c r="E1328" t="s">
        <v>15</v>
      </c>
      <c r="F1328">
        <v>165.5</v>
      </c>
      <c r="G1328">
        <v>166.3</v>
      </c>
      <c r="H1328">
        <v>163.4</v>
      </c>
      <c r="I1328">
        <v>2.0999999999999943</v>
      </c>
    </row>
    <row r="1329" spans="1:9" x14ac:dyDescent="0.35">
      <c r="A1329" t="s">
        <v>30</v>
      </c>
      <c r="B1329">
        <v>2021</v>
      </c>
      <c r="C1329" t="s">
        <v>45</v>
      </c>
      <c r="D1329" s="29">
        <v>44501</v>
      </c>
      <c r="E1329" t="s">
        <v>3</v>
      </c>
      <c r="F1329">
        <v>146.9</v>
      </c>
      <c r="G1329">
        <v>167.6</v>
      </c>
      <c r="H1329">
        <v>144.6</v>
      </c>
      <c r="I1329">
        <v>2.3000000000000114</v>
      </c>
    </row>
    <row r="1330" spans="1:9" x14ac:dyDescent="0.35">
      <c r="A1330" t="s">
        <v>30</v>
      </c>
      <c r="B1330">
        <v>2021</v>
      </c>
      <c r="C1330" t="s">
        <v>45</v>
      </c>
      <c r="D1330" s="29">
        <v>44501</v>
      </c>
      <c r="E1330" t="s">
        <v>4</v>
      </c>
      <c r="F1330">
        <v>199.8</v>
      </c>
      <c r="G1330">
        <v>167.6</v>
      </c>
      <c r="H1330">
        <v>188.5</v>
      </c>
      <c r="I1330">
        <v>11.300000000000011</v>
      </c>
    </row>
    <row r="1331" spans="1:9" x14ac:dyDescent="0.35">
      <c r="A1331" t="s">
        <v>30</v>
      </c>
      <c r="B1331">
        <v>2021</v>
      </c>
      <c r="C1331" t="s">
        <v>45</v>
      </c>
      <c r="D1331" s="29">
        <v>44501</v>
      </c>
      <c r="E1331" t="s">
        <v>5</v>
      </c>
      <c r="F1331">
        <v>171.5</v>
      </c>
      <c r="G1331">
        <v>167.6</v>
      </c>
      <c r="H1331">
        <v>173.4</v>
      </c>
      <c r="I1331">
        <v>-1.9000000000000057</v>
      </c>
    </row>
    <row r="1332" spans="1:9" x14ac:dyDescent="0.35">
      <c r="A1332" t="s">
        <v>30</v>
      </c>
      <c r="B1332">
        <v>2021</v>
      </c>
      <c r="C1332" t="s">
        <v>45</v>
      </c>
      <c r="D1332" s="29">
        <v>44501</v>
      </c>
      <c r="E1332" t="s">
        <v>6</v>
      </c>
      <c r="F1332">
        <v>159.1</v>
      </c>
      <c r="G1332">
        <v>167.6</v>
      </c>
      <c r="H1332">
        <v>154</v>
      </c>
      <c r="I1332">
        <v>5.0999999999999943</v>
      </c>
    </row>
    <row r="1333" spans="1:9" x14ac:dyDescent="0.35">
      <c r="A1333" t="s">
        <v>30</v>
      </c>
      <c r="B1333">
        <v>2021</v>
      </c>
      <c r="C1333" t="s">
        <v>45</v>
      </c>
      <c r="D1333" s="29">
        <v>44501</v>
      </c>
      <c r="E1333" t="s">
        <v>7</v>
      </c>
      <c r="F1333">
        <v>198.4</v>
      </c>
      <c r="G1333">
        <v>167.6</v>
      </c>
      <c r="H1333">
        <v>150</v>
      </c>
      <c r="I1333">
        <v>48.400000000000006</v>
      </c>
    </row>
    <row r="1334" spans="1:9" x14ac:dyDescent="0.35">
      <c r="A1334" t="s">
        <v>30</v>
      </c>
      <c r="B1334">
        <v>2021</v>
      </c>
      <c r="C1334" t="s">
        <v>45</v>
      </c>
      <c r="D1334" s="29">
        <v>44501</v>
      </c>
      <c r="E1334" t="s">
        <v>8</v>
      </c>
      <c r="F1334">
        <v>153.19999999999999</v>
      </c>
      <c r="G1334">
        <v>167.6</v>
      </c>
      <c r="H1334">
        <v>145.9</v>
      </c>
      <c r="I1334">
        <v>7.2999999999999829</v>
      </c>
    </row>
    <row r="1335" spans="1:9" x14ac:dyDescent="0.35">
      <c r="A1335" t="s">
        <v>30</v>
      </c>
      <c r="B1335">
        <v>2021</v>
      </c>
      <c r="C1335" t="s">
        <v>45</v>
      </c>
      <c r="D1335" s="29">
        <v>44501</v>
      </c>
      <c r="E1335" t="s">
        <v>9</v>
      </c>
      <c r="F1335">
        <v>183.9</v>
      </c>
      <c r="G1335">
        <v>167.6</v>
      </c>
      <c r="H1335">
        <v>225.2</v>
      </c>
      <c r="I1335">
        <v>-41.299999999999983</v>
      </c>
    </row>
    <row r="1336" spans="1:9" x14ac:dyDescent="0.35">
      <c r="A1336" t="s">
        <v>30</v>
      </c>
      <c r="B1336">
        <v>2021</v>
      </c>
      <c r="C1336" t="s">
        <v>45</v>
      </c>
      <c r="D1336" s="29">
        <v>44501</v>
      </c>
      <c r="E1336" t="s">
        <v>10</v>
      </c>
      <c r="F1336">
        <v>165.4</v>
      </c>
      <c r="G1336">
        <v>167.6</v>
      </c>
      <c r="H1336">
        <v>159.5</v>
      </c>
      <c r="I1336">
        <v>5.9000000000000057</v>
      </c>
    </row>
    <row r="1337" spans="1:9" x14ac:dyDescent="0.35">
      <c r="A1337" t="s">
        <v>30</v>
      </c>
      <c r="B1337">
        <v>2021</v>
      </c>
      <c r="C1337" t="s">
        <v>45</v>
      </c>
      <c r="D1337" s="29">
        <v>44501</v>
      </c>
      <c r="E1337" t="s">
        <v>11</v>
      </c>
      <c r="F1337">
        <v>122.1</v>
      </c>
      <c r="G1337">
        <v>167.6</v>
      </c>
      <c r="H1337">
        <v>114.4</v>
      </c>
      <c r="I1337">
        <v>7.6999999999999886</v>
      </c>
    </row>
    <row r="1338" spans="1:9" x14ac:dyDescent="0.35">
      <c r="A1338" t="s">
        <v>30</v>
      </c>
      <c r="B1338">
        <v>2021</v>
      </c>
      <c r="C1338" t="s">
        <v>45</v>
      </c>
      <c r="D1338" s="29">
        <v>44501</v>
      </c>
      <c r="E1338" t="s">
        <v>12</v>
      </c>
      <c r="F1338">
        <v>170.8</v>
      </c>
      <c r="G1338">
        <v>167.6</v>
      </c>
      <c r="H1338">
        <v>163.5</v>
      </c>
      <c r="I1338">
        <v>7.3000000000000114</v>
      </c>
    </row>
    <row r="1339" spans="1:9" x14ac:dyDescent="0.35">
      <c r="A1339" t="s">
        <v>30</v>
      </c>
      <c r="B1339">
        <v>2021</v>
      </c>
      <c r="C1339" t="s">
        <v>45</v>
      </c>
      <c r="D1339" s="29">
        <v>44501</v>
      </c>
      <c r="E1339" t="s">
        <v>14</v>
      </c>
      <c r="F1339">
        <v>174.3</v>
      </c>
      <c r="G1339">
        <v>167.6</v>
      </c>
      <c r="H1339">
        <v>163.6</v>
      </c>
      <c r="I1339">
        <v>10.700000000000017</v>
      </c>
    </row>
    <row r="1340" spans="1:9" x14ac:dyDescent="0.35">
      <c r="A1340" t="s">
        <v>30</v>
      </c>
      <c r="B1340">
        <v>2021</v>
      </c>
      <c r="C1340" t="s">
        <v>45</v>
      </c>
      <c r="D1340" s="29">
        <v>44501</v>
      </c>
      <c r="E1340" t="s">
        <v>15</v>
      </c>
      <c r="F1340">
        <v>167.5</v>
      </c>
      <c r="G1340">
        <v>167.6</v>
      </c>
      <c r="H1340">
        <v>164.5</v>
      </c>
      <c r="I1340">
        <v>3</v>
      </c>
    </row>
    <row r="1341" spans="1:9" x14ac:dyDescent="0.35">
      <c r="A1341" t="s">
        <v>30</v>
      </c>
      <c r="B1341">
        <v>2021</v>
      </c>
      <c r="C1341" t="s">
        <v>46</v>
      </c>
      <c r="D1341" s="29">
        <v>44531</v>
      </c>
      <c r="E1341" t="s">
        <v>3</v>
      </c>
      <c r="F1341">
        <v>147.4</v>
      </c>
      <c r="G1341">
        <v>167</v>
      </c>
      <c r="H1341">
        <v>143.4</v>
      </c>
      <c r="I1341">
        <v>4</v>
      </c>
    </row>
    <row r="1342" spans="1:9" x14ac:dyDescent="0.35">
      <c r="A1342" t="s">
        <v>30</v>
      </c>
      <c r="B1342">
        <v>2021</v>
      </c>
      <c r="C1342" t="s">
        <v>46</v>
      </c>
      <c r="D1342" s="29">
        <v>44531</v>
      </c>
      <c r="E1342" t="s">
        <v>4</v>
      </c>
      <c r="F1342">
        <v>197</v>
      </c>
      <c r="G1342">
        <v>167</v>
      </c>
      <c r="H1342">
        <v>187.5</v>
      </c>
      <c r="I1342">
        <v>9.5</v>
      </c>
    </row>
    <row r="1343" spans="1:9" x14ac:dyDescent="0.35">
      <c r="A1343" t="s">
        <v>30</v>
      </c>
      <c r="B1343">
        <v>2021</v>
      </c>
      <c r="C1343" t="s">
        <v>46</v>
      </c>
      <c r="D1343" s="29">
        <v>44531</v>
      </c>
      <c r="E1343" t="s">
        <v>5</v>
      </c>
      <c r="F1343">
        <v>176.5</v>
      </c>
      <c r="G1343">
        <v>167</v>
      </c>
      <c r="H1343">
        <v>173.4</v>
      </c>
      <c r="I1343">
        <v>3.0999999999999943</v>
      </c>
    </row>
    <row r="1344" spans="1:9" x14ac:dyDescent="0.35">
      <c r="A1344" t="s">
        <v>30</v>
      </c>
      <c r="B1344">
        <v>2021</v>
      </c>
      <c r="C1344" t="s">
        <v>46</v>
      </c>
      <c r="D1344" s="29">
        <v>44531</v>
      </c>
      <c r="E1344" t="s">
        <v>6</v>
      </c>
      <c r="F1344">
        <v>159.80000000000001</v>
      </c>
      <c r="G1344">
        <v>167</v>
      </c>
      <c r="H1344">
        <v>154</v>
      </c>
      <c r="I1344">
        <v>5.8000000000000114</v>
      </c>
    </row>
    <row r="1345" spans="1:9" x14ac:dyDescent="0.35">
      <c r="A1345" t="s">
        <v>30</v>
      </c>
      <c r="B1345">
        <v>2021</v>
      </c>
      <c r="C1345" t="s">
        <v>46</v>
      </c>
      <c r="D1345" s="29">
        <v>44531</v>
      </c>
      <c r="E1345" t="s">
        <v>7</v>
      </c>
      <c r="F1345">
        <v>195.8</v>
      </c>
      <c r="G1345">
        <v>167</v>
      </c>
      <c r="H1345">
        <v>154.80000000000001</v>
      </c>
      <c r="I1345">
        <v>41</v>
      </c>
    </row>
    <row r="1346" spans="1:9" x14ac:dyDescent="0.35">
      <c r="A1346" t="s">
        <v>30</v>
      </c>
      <c r="B1346">
        <v>2021</v>
      </c>
      <c r="C1346" t="s">
        <v>46</v>
      </c>
      <c r="D1346" s="29">
        <v>44531</v>
      </c>
      <c r="E1346" t="s">
        <v>8</v>
      </c>
      <c r="F1346">
        <v>152</v>
      </c>
      <c r="G1346">
        <v>167</v>
      </c>
      <c r="H1346">
        <v>147</v>
      </c>
      <c r="I1346">
        <v>5</v>
      </c>
    </row>
    <row r="1347" spans="1:9" x14ac:dyDescent="0.35">
      <c r="A1347" t="s">
        <v>30</v>
      </c>
      <c r="B1347">
        <v>2021</v>
      </c>
      <c r="C1347" t="s">
        <v>46</v>
      </c>
      <c r="D1347" s="29">
        <v>44531</v>
      </c>
      <c r="E1347" t="s">
        <v>9</v>
      </c>
      <c r="F1347">
        <v>172.3</v>
      </c>
      <c r="G1347">
        <v>167</v>
      </c>
      <c r="H1347">
        <v>187.8</v>
      </c>
      <c r="I1347">
        <v>-15.5</v>
      </c>
    </row>
    <row r="1348" spans="1:9" x14ac:dyDescent="0.35">
      <c r="A1348" t="s">
        <v>30</v>
      </c>
      <c r="B1348">
        <v>2021</v>
      </c>
      <c r="C1348" t="s">
        <v>46</v>
      </c>
      <c r="D1348" s="29">
        <v>44531</v>
      </c>
      <c r="E1348" t="s">
        <v>10</v>
      </c>
      <c r="F1348">
        <v>164.5</v>
      </c>
      <c r="G1348">
        <v>167</v>
      </c>
      <c r="H1348">
        <v>159.5</v>
      </c>
      <c r="I1348">
        <v>5</v>
      </c>
    </row>
    <row r="1349" spans="1:9" x14ac:dyDescent="0.35">
      <c r="A1349" t="s">
        <v>30</v>
      </c>
      <c r="B1349">
        <v>2021</v>
      </c>
      <c r="C1349" t="s">
        <v>46</v>
      </c>
      <c r="D1349" s="29">
        <v>44531</v>
      </c>
      <c r="E1349" t="s">
        <v>11</v>
      </c>
      <c r="F1349">
        <v>120.6</v>
      </c>
      <c r="G1349">
        <v>167</v>
      </c>
      <c r="H1349">
        <v>113.8</v>
      </c>
      <c r="I1349">
        <v>6.7999999999999972</v>
      </c>
    </row>
    <row r="1350" spans="1:9" x14ac:dyDescent="0.35">
      <c r="A1350" t="s">
        <v>30</v>
      </c>
      <c r="B1350">
        <v>2021</v>
      </c>
      <c r="C1350" t="s">
        <v>46</v>
      </c>
      <c r="D1350" s="29">
        <v>44531</v>
      </c>
      <c r="E1350" t="s">
        <v>12</v>
      </c>
      <c r="F1350">
        <v>171.7</v>
      </c>
      <c r="G1350">
        <v>167</v>
      </c>
      <c r="H1350">
        <v>164.5</v>
      </c>
      <c r="I1350">
        <v>7.1999999999999886</v>
      </c>
    </row>
    <row r="1351" spans="1:9" x14ac:dyDescent="0.35">
      <c r="A1351" t="s">
        <v>30</v>
      </c>
      <c r="B1351">
        <v>2021</v>
      </c>
      <c r="C1351" t="s">
        <v>46</v>
      </c>
      <c r="D1351" s="29">
        <v>44531</v>
      </c>
      <c r="E1351" t="s">
        <v>14</v>
      </c>
      <c r="F1351">
        <v>175.1</v>
      </c>
      <c r="G1351">
        <v>167</v>
      </c>
      <c r="H1351">
        <v>164.3</v>
      </c>
      <c r="I1351">
        <v>10.799999999999983</v>
      </c>
    </row>
    <row r="1352" spans="1:9" x14ac:dyDescent="0.35">
      <c r="A1352" t="s">
        <v>30</v>
      </c>
      <c r="B1352">
        <v>2021</v>
      </c>
      <c r="C1352" t="s">
        <v>46</v>
      </c>
      <c r="D1352" s="29">
        <v>44531</v>
      </c>
      <c r="E1352" t="s">
        <v>15</v>
      </c>
      <c r="F1352">
        <v>165.8</v>
      </c>
      <c r="G1352">
        <v>167</v>
      </c>
      <c r="H1352">
        <v>159.6</v>
      </c>
      <c r="I1352">
        <v>6.2000000000000171</v>
      </c>
    </row>
    <row r="1353" spans="1:9" x14ac:dyDescent="0.35">
      <c r="A1353" t="s">
        <v>30</v>
      </c>
      <c r="B1353">
        <v>2016</v>
      </c>
      <c r="C1353" t="s">
        <v>31</v>
      </c>
      <c r="D1353" s="29">
        <v>42370</v>
      </c>
      <c r="E1353" t="s">
        <v>3</v>
      </c>
      <c r="F1353">
        <v>126.8</v>
      </c>
      <c r="G1353">
        <v>128.1</v>
      </c>
      <c r="H1353">
        <v>123.4</v>
      </c>
      <c r="I1353">
        <v>3.3999999999999915</v>
      </c>
    </row>
    <row r="1354" spans="1:9" x14ac:dyDescent="0.35">
      <c r="A1354" t="s">
        <v>30</v>
      </c>
      <c r="B1354">
        <v>2016</v>
      </c>
      <c r="C1354" t="s">
        <v>31</v>
      </c>
      <c r="D1354" s="29">
        <v>42370</v>
      </c>
      <c r="E1354" t="s">
        <v>4</v>
      </c>
      <c r="F1354">
        <v>133.19999999999999</v>
      </c>
      <c r="G1354">
        <v>128.1</v>
      </c>
      <c r="H1354">
        <v>124.4</v>
      </c>
      <c r="I1354">
        <v>8.7999999999999829</v>
      </c>
    </row>
    <row r="1355" spans="1:9" x14ac:dyDescent="0.35">
      <c r="A1355" t="s">
        <v>30</v>
      </c>
      <c r="B1355">
        <v>2016</v>
      </c>
      <c r="C1355" t="s">
        <v>31</v>
      </c>
      <c r="D1355" s="29">
        <v>42370</v>
      </c>
      <c r="E1355" t="s">
        <v>5</v>
      </c>
      <c r="F1355">
        <v>126.5</v>
      </c>
      <c r="G1355">
        <v>128.1</v>
      </c>
      <c r="H1355">
        <v>122.1</v>
      </c>
      <c r="I1355">
        <v>4.4000000000000057</v>
      </c>
    </row>
    <row r="1356" spans="1:9" x14ac:dyDescent="0.35">
      <c r="A1356" t="s">
        <v>30</v>
      </c>
      <c r="B1356">
        <v>2016</v>
      </c>
      <c r="C1356" t="s">
        <v>31</v>
      </c>
      <c r="D1356" s="29">
        <v>42370</v>
      </c>
      <c r="E1356" t="s">
        <v>6</v>
      </c>
      <c r="F1356">
        <v>130.30000000000001</v>
      </c>
      <c r="G1356">
        <v>128.1</v>
      </c>
      <c r="H1356">
        <v>125.8</v>
      </c>
      <c r="I1356">
        <v>4.5000000000000142</v>
      </c>
    </row>
    <row r="1357" spans="1:9" x14ac:dyDescent="0.35">
      <c r="A1357" t="s">
        <v>30</v>
      </c>
      <c r="B1357">
        <v>2016</v>
      </c>
      <c r="C1357" t="s">
        <v>31</v>
      </c>
      <c r="D1357" s="29">
        <v>42370</v>
      </c>
      <c r="E1357" t="s">
        <v>7</v>
      </c>
      <c r="F1357">
        <v>118.9</v>
      </c>
      <c r="G1357">
        <v>128.1</v>
      </c>
      <c r="H1357">
        <v>111.5</v>
      </c>
      <c r="I1357">
        <v>7.4000000000000057</v>
      </c>
    </row>
    <row r="1358" spans="1:9" x14ac:dyDescent="0.35">
      <c r="A1358" t="s">
        <v>30</v>
      </c>
      <c r="B1358">
        <v>2016</v>
      </c>
      <c r="C1358" t="s">
        <v>31</v>
      </c>
      <c r="D1358" s="29">
        <v>42370</v>
      </c>
      <c r="E1358" t="s">
        <v>8</v>
      </c>
      <c r="F1358">
        <v>131.6</v>
      </c>
      <c r="G1358">
        <v>128.1</v>
      </c>
      <c r="H1358">
        <v>129.4</v>
      </c>
      <c r="I1358">
        <v>2.1999999999999886</v>
      </c>
    </row>
    <row r="1359" spans="1:9" x14ac:dyDescent="0.35">
      <c r="A1359" t="s">
        <v>30</v>
      </c>
      <c r="B1359">
        <v>2016</v>
      </c>
      <c r="C1359" t="s">
        <v>31</v>
      </c>
      <c r="D1359" s="29">
        <v>42370</v>
      </c>
      <c r="E1359" t="s">
        <v>9</v>
      </c>
      <c r="F1359">
        <v>140.1</v>
      </c>
      <c r="G1359">
        <v>128.1</v>
      </c>
      <c r="H1359">
        <v>128.19999999999999</v>
      </c>
      <c r="I1359">
        <v>11.900000000000006</v>
      </c>
    </row>
    <row r="1360" spans="1:9" x14ac:dyDescent="0.35">
      <c r="A1360" t="s">
        <v>30</v>
      </c>
      <c r="B1360">
        <v>2016</v>
      </c>
      <c r="C1360" t="s">
        <v>31</v>
      </c>
      <c r="D1360" s="29">
        <v>42370</v>
      </c>
      <c r="E1360" t="s">
        <v>10</v>
      </c>
      <c r="F1360">
        <v>163.80000000000001</v>
      </c>
      <c r="G1360">
        <v>128.1</v>
      </c>
      <c r="H1360">
        <v>118.8</v>
      </c>
      <c r="I1360">
        <v>45.000000000000014</v>
      </c>
    </row>
    <row r="1361" spans="1:9" x14ac:dyDescent="0.35">
      <c r="A1361" t="s">
        <v>30</v>
      </c>
      <c r="B1361">
        <v>2016</v>
      </c>
      <c r="C1361" t="s">
        <v>31</v>
      </c>
      <c r="D1361" s="29">
        <v>42370</v>
      </c>
      <c r="E1361" t="s">
        <v>11</v>
      </c>
      <c r="F1361">
        <v>97.7</v>
      </c>
      <c r="G1361">
        <v>128.1</v>
      </c>
      <c r="H1361">
        <v>100</v>
      </c>
      <c r="I1361">
        <v>-2.2999999999999972</v>
      </c>
    </row>
    <row r="1362" spans="1:9" x14ac:dyDescent="0.35">
      <c r="A1362" t="s">
        <v>30</v>
      </c>
      <c r="B1362">
        <v>2016</v>
      </c>
      <c r="C1362" t="s">
        <v>31</v>
      </c>
      <c r="D1362" s="29">
        <v>42370</v>
      </c>
      <c r="E1362" t="s">
        <v>12</v>
      </c>
      <c r="F1362">
        <v>129.6</v>
      </c>
      <c r="G1362">
        <v>128.1</v>
      </c>
      <c r="H1362">
        <v>118.6</v>
      </c>
      <c r="I1362">
        <v>11</v>
      </c>
    </row>
    <row r="1363" spans="1:9" x14ac:dyDescent="0.35">
      <c r="A1363" t="s">
        <v>30</v>
      </c>
      <c r="B1363">
        <v>2016</v>
      </c>
      <c r="C1363" t="s">
        <v>31</v>
      </c>
      <c r="D1363" s="29">
        <v>42370</v>
      </c>
      <c r="E1363" t="s">
        <v>14</v>
      </c>
      <c r="F1363">
        <v>135.9</v>
      </c>
      <c r="G1363">
        <v>128.1</v>
      </c>
      <c r="H1363">
        <v>126.8</v>
      </c>
      <c r="I1363">
        <v>9.1000000000000085</v>
      </c>
    </row>
    <row r="1364" spans="1:9" x14ac:dyDescent="0.35">
      <c r="A1364" t="s">
        <v>30</v>
      </c>
      <c r="B1364">
        <v>2016</v>
      </c>
      <c r="C1364" t="s">
        <v>31</v>
      </c>
      <c r="D1364" s="29">
        <v>42370</v>
      </c>
      <c r="E1364" t="s">
        <v>15</v>
      </c>
      <c r="F1364">
        <v>131.4</v>
      </c>
      <c r="G1364">
        <v>128.1</v>
      </c>
      <c r="H1364">
        <v>122.8</v>
      </c>
      <c r="I1364">
        <v>8.6000000000000085</v>
      </c>
    </row>
    <row r="1365" spans="1:9" x14ac:dyDescent="0.35">
      <c r="A1365" t="s">
        <v>30</v>
      </c>
      <c r="B1365">
        <v>2016</v>
      </c>
      <c r="C1365" t="s">
        <v>35</v>
      </c>
      <c r="D1365" s="29">
        <v>42401</v>
      </c>
      <c r="E1365" t="s">
        <v>3</v>
      </c>
      <c r="F1365">
        <v>127.1</v>
      </c>
      <c r="G1365">
        <v>127.9</v>
      </c>
      <c r="H1365">
        <v>123.3</v>
      </c>
      <c r="I1365">
        <v>3.7999999999999972</v>
      </c>
    </row>
    <row r="1366" spans="1:9" x14ac:dyDescent="0.35">
      <c r="A1366" t="s">
        <v>30</v>
      </c>
      <c r="B1366">
        <v>2016</v>
      </c>
      <c r="C1366" t="s">
        <v>35</v>
      </c>
      <c r="D1366" s="29">
        <v>42401</v>
      </c>
      <c r="E1366" t="s">
        <v>4</v>
      </c>
      <c r="F1366">
        <v>133.69999999999999</v>
      </c>
      <c r="G1366">
        <v>127.9</v>
      </c>
      <c r="H1366">
        <v>124.7</v>
      </c>
      <c r="I1366">
        <v>8.9999999999999858</v>
      </c>
    </row>
    <row r="1367" spans="1:9" x14ac:dyDescent="0.35">
      <c r="A1367" t="s">
        <v>30</v>
      </c>
      <c r="B1367">
        <v>2016</v>
      </c>
      <c r="C1367" t="s">
        <v>35</v>
      </c>
      <c r="D1367" s="29">
        <v>42401</v>
      </c>
      <c r="E1367" t="s">
        <v>5</v>
      </c>
      <c r="F1367">
        <v>127.7</v>
      </c>
      <c r="G1367">
        <v>127.9</v>
      </c>
      <c r="H1367">
        <v>118.9</v>
      </c>
      <c r="I1367">
        <v>8.7999999999999972</v>
      </c>
    </row>
    <row r="1368" spans="1:9" x14ac:dyDescent="0.35">
      <c r="A1368" t="s">
        <v>30</v>
      </c>
      <c r="B1368">
        <v>2016</v>
      </c>
      <c r="C1368" t="s">
        <v>35</v>
      </c>
      <c r="D1368" s="29">
        <v>42401</v>
      </c>
      <c r="E1368" t="s">
        <v>6</v>
      </c>
      <c r="F1368">
        <v>130.69999999999999</v>
      </c>
      <c r="G1368">
        <v>127.9</v>
      </c>
      <c r="H1368">
        <v>126</v>
      </c>
      <c r="I1368">
        <v>4.6999999999999886</v>
      </c>
    </row>
    <row r="1369" spans="1:9" x14ac:dyDescent="0.35">
      <c r="A1369" t="s">
        <v>30</v>
      </c>
      <c r="B1369">
        <v>2016</v>
      </c>
      <c r="C1369" t="s">
        <v>35</v>
      </c>
      <c r="D1369" s="29">
        <v>42401</v>
      </c>
      <c r="E1369" t="s">
        <v>7</v>
      </c>
      <c r="F1369">
        <v>118.5</v>
      </c>
      <c r="G1369">
        <v>127.9</v>
      </c>
      <c r="H1369">
        <v>111.8</v>
      </c>
      <c r="I1369">
        <v>6.7000000000000028</v>
      </c>
    </row>
    <row r="1370" spans="1:9" x14ac:dyDescent="0.35">
      <c r="A1370" t="s">
        <v>30</v>
      </c>
      <c r="B1370">
        <v>2016</v>
      </c>
      <c r="C1370" t="s">
        <v>35</v>
      </c>
      <c r="D1370" s="29">
        <v>42401</v>
      </c>
      <c r="E1370" t="s">
        <v>8</v>
      </c>
      <c r="F1370">
        <v>130.4</v>
      </c>
      <c r="G1370">
        <v>127.9</v>
      </c>
      <c r="H1370">
        <v>130.9</v>
      </c>
      <c r="I1370">
        <v>-0.5</v>
      </c>
    </row>
    <row r="1371" spans="1:9" x14ac:dyDescent="0.35">
      <c r="A1371" t="s">
        <v>30</v>
      </c>
      <c r="B1371">
        <v>2016</v>
      </c>
      <c r="C1371" t="s">
        <v>35</v>
      </c>
      <c r="D1371" s="29">
        <v>42401</v>
      </c>
      <c r="E1371" t="s">
        <v>9</v>
      </c>
      <c r="F1371">
        <v>130.9</v>
      </c>
      <c r="G1371">
        <v>127.9</v>
      </c>
      <c r="H1371">
        <v>128</v>
      </c>
      <c r="I1371">
        <v>2.9000000000000057</v>
      </c>
    </row>
    <row r="1372" spans="1:9" x14ac:dyDescent="0.35">
      <c r="A1372" t="s">
        <v>30</v>
      </c>
      <c r="B1372">
        <v>2016</v>
      </c>
      <c r="C1372" t="s">
        <v>35</v>
      </c>
      <c r="D1372" s="29">
        <v>42401</v>
      </c>
      <c r="E1372" t="s">
        <v>10</v>
      </c>
      <c r="F1372">
        <v>162.80000000000001</v>
      </c>
      <c r="G1372">
        <v>127.9</v>
      </c>
      <c r="H1372">
        <v>119.9</v>
      </c>
      <c r="I1372">
        <v>42.900000000000006</v>
      </c>
    </row>
    <row r="1373" spans="1:9" x14ac:dyDescent="0.35">
      <c r="A1373" t="s">
        <v>30</v>
      </c>
      <c r="B1373">
        <v>2016</v>
      </c>
      <c r="C1373" t="s">
        <v>35</v>
      </c>
      <c r="D1373" s="29">
        <v>42401</v>
      </c>
      <c r="E1373" t="s">
        <v>11</v>
      </c>
      <c r="F1373">
        <v>98.7</v>
      </c>
      <c r="G1373">
        <v>127.9</v>
      </c>
      <c r="H1373">
        <v>98.9</v>
      </c>
      <c r="I1373">
        <v>-0.20000000000000284</v>
      </c>
    </row>
    <row r="1374" spans="1:9" x14ac:dyDescent="0.35">
      <c r="A1374" t="s">
        <v>30</v>
      </c>
      <c r="B1374">
        <v>2016</v>
      </c>
      <c r="C1374" t="s">
        <v>35</v>
      </c>
      <c r="D1374" s="29">
        <v>42401</v>
      </c>
      <c r="E1374" t="s">
        <v>12</v>
      </c>
      <c r="F1374">
        <v>130.6</v>
      </c>
      <c r="G1374">
        <v>127.9</v>
      </c>
      <c r="H1374">
        <v>119.4</v>
      </c>
      <c r="I1374">
        <v>11.199999999999989</v>
      </c>
    </row>
    <row r="1375" spans="1:9" x14ac:dyDescent="0.35">
      <c r="A1375" t="s">
        <v>30</v>
      </c>
      <c r="B1375">
        <v>2016</v>
      </c>
      <c r="C1375" t="s">
        <v>35</v>
      </c>
      <c r="D1375" s="29">
        <v>42401</v>
      </c>
      <c r="E1375" t="s">
        <v>14</v>
      </c>
      <c r="F1375">
        <v>136.4</v>
      </c>
      <c r="G1375">
        <v>127.9</v>
      </c>
      <c r="H1375">
        <v>127.7</v>
      </c>
      <c r="I1375">
        <v>8.7000000000000028</v>
      </c>
    </row>
    <row r="1376" spans="1:9" x14ac:dyDescent="0.35">
      <c r="A1376" t="s">
        <v>30</v>
      </c>
      <c r="B1376">
        <v>2016</v>
      </c>
      <c r="C1376" t="s">
        <v>35</v>
      </c>
      <c r="D1376" s="29">
        <v>42401</v>
      </c>
      <c r="E1376" t="s">
        <v>15</v>
      </c>
      <c r="F1376">
        <v>130.30000000000001</v>
      </c>
      <c r="G1376">
        <v>127.9</v>
      </c>
      <c r="H1376">
        <v>123.1</v>
      </c>
      <c r="I1376">
        <v>7.2000000000000171</v>
      </c>
    </row>
    <row r="1377" spans="1:9" x14ac:dyDescent="0.35">
      <c r="A1377" t="s">
        <v>30</v>
      </c>
      <c r="B1377">
        <v>2016</v>
      </c>
      <c r="C1377" t="s">
        <v>36</v>
      </c>
      <c r="D1377" s="29">
        <v>42430</v>
      </c>
      <c r="E1377" t="s">
        <v>3</v>
      </c>
      <c r="F1377">
        <v>127.3</v>
      </c>
      <c r="G1377">
        <v>128</v>
      </c>
      <c r="H1377">
        <v>123.3</v>
      </c>
      <c r="I1377">
        <v>4</v>
      </c>
    </row>
    <row r="1378" spans="1:9" x14ac:dyDescent="0.35">
      <c r="A1378" t="s">
        <v>30</v>
      </c>
      <c r="B1378">
        <v>2016</v>
      </c>
      <c r="C1378" t="s">
        <v>36</v>
      </c>
      <c r="D1378" s="29">
        <v>42430</v>
      </c>
      <c r="E1378" t="s">
        <v>4</v>
      </c>
      <c r="F1378">
        <v>134.4</v>
      </c>
      <c r="G1378">
        <v>128</v>
      </c>
      <c r="H1378">
        <v>125.5</v>
      </c>
      <c r="I1378">
        <v>8.9000000000000057</v>
      </c>
    </row>
    <row r="1379" spans="1:9" x14ac:dyDescent="0.35">
      <c r="A1379" t="s">
        <v>30</v>
      </c>
      <c r="B1379">
        <v>2016</v>
      </c>
      <c r="C1379" t="s">
        <v>36</v>
      </c>
      <c r="D1379" s="29">
        <v>42430</v>
      </c>
      <c r="E1379" t="s">
        <v>5</v>
      </c>
      <c r="F1379">
        <v>125.1</v>
      </c>
      <c r="G1379">
        <v>128</v>
      </c>
      <c r="H1379">
        <v>117.2</v>
      </c>
      <c r="I1379">
        <v>7.8999999999999915</v>
      </c>
    </row>
    <row r="1380" spans="1:9" x14ac:dyDescent="0.35">
      <c r="A1380" t="s">
        <v>30</v>
      </c>
      <c r="B1380">
        <v>2016</v>
      </c>
      <c r="C1380" t="s">
        <v>36</v>
      </c>
      <c r="D1380" s="29">
        <v>42430</v>
      </c>
      <c r="E1380" t="s">
        <v>6</v>
      </c>
      <c r="F1380">
        <v>130.5</v>
      </c>
      <c r="G1380">
        <v>128</v>
      </c>
      <c r="H1380">
        <v>126.8</v>
      </c>
      <c r="I1380">
        <v>3.7000000000000028</v>
      </c>
    </row>
    <row r="1381" spans="1:9" x14ac:dyDescent="0.35">
      <c r="A1381" t="s">
        <v>30</v>
      </c>
      <c r="B1381">
        <v>2016</v>
      </c>
      <c r="C1381" t="s">
        <v>36</v>
      </c>
      <c r="D1381" s="29">
        <v>42430</v>
      </c>
      <c r="E1381" t="s">
        <v>7</v>
      </c>
      <c r="F1381">
        <v>118.3</v>
      </c>
      <c r="G1381">
        <v>128</v>
      </c>
      <c r="H1381">
        <v>111.9</v>
      </c>
      <c r="I1381">
        <v>6.3999999999999915</v>
      </c>
    </row>
    <row r="1382" spans="1:9" x14ac:dyDescent="0.35">
      <c r="A1382" t="s">
        <v>30</v>
      </c>
      <c r="B1382">
        <v>2016</v>
      </c>
      <c r="C1382" t="s">
        <v>36</v>
      </c>
      <c r="D1382" s="29">
        <v>42430</v>
      </c>
      <c r="E1382" t="s">
        <v>8</v>
      </c>
      <c r="F1382">
        <v>131.69999999999999</v>
      </c>
      <c r="G1382">
        <v>128</v>
      </c>
      <c r="H1382">
        <v>134.19999999999999</v>
      </c>
      <c r="I1382">
        <v>-2.5</v>
      </c>
    </row>
    <row r="1383" spans="1:9" x14ac:dyDescent="0.35">
      <c r="A1383" t="s">
        <v>30</v>
      </c>
      <c r="B1383">
        <v>2016</v>
      </c>
      <c r="C1383" t="s">
        <v>36</v>
      </c>
      <c r="D1383" s="29">
        <v>42430</v>
      </c>
      <c r="E1383" t="s">
        <v>9</v>
      </c>
      <c r="F1383">
        <v>130.69999999999999</v>
      </c>
      <c r="G1383">
        <v>128</v>
      </c>
      <c r="H1383">
        <v>127.5</v>
      </c>
      <c r="I1383">
        <v>3.1999999999999886</v>
      </c>
    </row>
    <row r="1384" spans="1:9" x14ac:dyDescent="0.35">
      <c r="A1384" t="s">
        <v>30</v>
      </c>
      <c r="B1384">
        <v>2016</v>
      </c>
      <c r="C1384" t="s">
        <v>36</v>
      </c>
      <c r="D1384" s="29">
        <v>42430</v>
      </c>
      <c r="E1384" t="s">
        <v>10</v>
      </c>
      <c r="F1384">
        <v>161.19999999999999</v>
      </c>
      <c r="G1384">
        <v>128</v>
      </c>
      <c r="H1384">
        <v>121.5</v>
      </c>
      <c r="I1384">
        <v>39.699999999999989</v>
      </c>
    </row>
    <row r="1385" spans="1:9" x14ac:dyDescent="0.35">
      <c r="A1385" t="s">
        <v>30</v>
      </c>
      <c r="B1385">
        <v>2016</v>
      </c>
      <c r="C1385" t="s">
        <v>36</v>
      </c>
      <c r="D1385" s="29">
        <v>42430</v>
      </c>
      <c r="E1385" t="s">
        <v>11</v>
      </c>
      <c r="F1385">
        <v>100.4</v>
      </c>
      <c r="G1385">
        <v>128</v>
      </c>
      <c r="H1385">
        <v>97.8</v>
      </c>
      <c r="I1385">
        <v>2.6000000000000085</v>
      </c>
    </row>
    <row r="1386" spans="1:9" x14ac:dyDescent="0.35">
      <c r="A1386" t="s">
        <v>30</v>
      </c>
      <c r="B1386">
        <v>2016</v>
      </c>
      <c r="C1386" t="s">
        <v>36</v>
      </c>
      <c r="D1386" s="29">
        <v>42430</v>
      </c>
      <c r="E1386" t="s">
        <v>12</v>
      </c>
      <c r="F1386">
        <v>130.80000000000001</v>
      </c>
      <c r="G1386">
        <v>128</v>
      </c>
      <c r="H1386">
        <v>119.8</v>
      </c>
      <c r="I1386">
        <v>11.000000000000014</v>
      </c>
    </row>
    <row r="1387" spans="1:9" x14ac:dyDescent="0.35">
      <c r="A1387" t="s">
        <v>30</v>
      </c>
      <c r="B1387">
        <v>2016</v>
      </c>
      <c r="C1387" t="s">
        <v>36</v>
      </c>
      <c r="D1387" s="29">
        <v>42430</v>
      </c>
      <c r="E1387" t="s">
        <v>14</v>
      </c>
      <c r="F1387">
        <v>137</v>
      </c>
      <c r="G1387">
        <v>128</v>
      </c>
      <c r="H1387">
        <v>128.69999999999999</v>
      </c>
      <c r="I1387">
        <v>8.3000000000000114</v>
      </c>
    </row>
    <row r="1388" spans="1:9" x14ac:dyDescent="0.35">
      <c r="A1388" t="s">
        <v>30</v>
      </c>
      <c r="B1388">
        <v>2016</v>
      </c>
      <c r="C1388" t="s">
        <v>36</v>
      </c>
      <c r="D1388" s="29">
        <v>42430</v>
      </c>
      <c r="E1388" t="s">
        <v>15</v>
      </c>
      <c r="F1388">
        <v>130.4</v>
      </c>
      <c r="G1388">
        <v>128</v>
      </c>
      <c r="H1388">
        <v>123.6</v>
      </c>
      <c r="I1388">
        <v>6.8000000000000114</v>
      </c>
    </row>
    <row r="1389" spans="1:9" x14ac:dyDescent="0.35">
      <c r="A1389" t="s">
        <v>30</v>
      </c>
      <c r="B1389">
        <v>2016</v>
      </c>
      <c r="C1389" t="s">
        <v>37</v>
      </c>
      <c r="D1389" s="29">
        <v>42461</v>
      </c>
      <c r="E1389" t="s">
        <v>3</v>
      </c>
      <c r="F1389">
        <v>127.4</v>
      </c>
      <c r="G1389">
        <v>129</v>
      </c>
      <c r="H1389">
        <v>123.5</v>
      </c>
      <c r="I1389">
        <v>3.9000000000000057</v>
      </c>
    </row>
    <row r="1390" spans="1:9" x14ac:dyDescent="0.35">
      <c r="A1390" t="s">
        <v>30</v>
      </c>
      <c r="B1390">
        <v>2016</v>
      </c>
      <c r="C1390" t="s">
        <v>37</v>
      </c>
      <c r="D1390" s="29">
        <v>42461</v>
      </c>
      <c r="E1390" t="s">
        <v>4</v>
      </c>
      <c r="F1390">
        <v>135.4</v>
      </c>
      <c r="G1390">
        <v>129</v>
      </c>
      <c r="H1390">
        <v>127.1</v>
      </c>
      <c r="I1390">
        <v>8.3000000000000114</v>
      </c>
    </row>
    <row r="1391" spans="1:9" x14ac:dyDescent="0.35">
      <c r="A1391" t="s">
        <v>30</v>
      </c>
      <c r="B1391">
        <v>2016</v>
      </c>
      <c r="C1391" t="s">
        <v>37</v>
      </c>
      <c r="D1391" s="29">
        <v>42461</v>
      </c>
      <c r="E1391" t="s">
        <v>5</v>
      </c>
      <c r="F1391">
        <v>123.4</v>
      </c>
      <c r="G1391">
        <v>129</v>
      </c>
      <c r="H1391">
        <v>117.3</v>
      </c>
      <c r="I1391">
        <v>6.1000000000000085</v>
      </c>
    </row>
    <row r="1392" spans="1:9" x14ac:dyDescent="0.35">
      <c r="A1392" t="s">
        <v>30</v>
      </c>
      <c r="B1392">
        <v>2016</v>
      </c>
      <c r="C1392" t="s">
        <v>37</v>
      </c>
      <c r="D1392" s="29">
        <v>42461</v>
      </c>
      <c r="E1392" t="s">
        <v>6</v>
      </c>
      <c r="F1392">
        <v>131.30000000000001</v>
      </c>
      <c r="G1392">
        <v>129</v>
      </c>
      <c r="H1392">
        <v>127.7</v>
      </c>
      <c r="I1392">
        <v>3.6000000000000085</v>
      </c>
    </row>
    <row r="1393" spans="1:9" x14ac:dyDescent="0.35">
      <c r="A1393" t="s">
        <v>30</v>
      </c>
      <c r="B1393">
        <v>2016</v>
      </c>
      <c r="C1393" t="s">
        <v>37</v>
      </c>
      <c r="D1393" s="29">
        <v>42461</v>
      </c>
      <c r="E1393" t="s">
        <v>7</v>
      </c>
      <c r="F1393">
        <v>118.2</v>
      </c>
      <c r="G1393">
        <v>129</v>
      </c>
      <c r="H1393">
        <v>112.5</v>
      </c>
      <c r="I1393">
        <v>5.7000000000000028</v>
      </c>
    </row>
    <row r="1394" spans="1:9" x14ac:dyDescent="0.35">
      <c r="A1394" t="s">
        <v>30</v>
      </c>
      <c r="B1394">
        <v>2016</v>
      </c>
      <c r="C1394" t="s">
        <v>37</v>
      </c>
      <c r="D1394" s="29">
        <v>42461</v>
      </c>
      <c r="E1394" t="s">
        <v>8</v>
      </c>
      <c r="F1394">
        <v>138.1</v>
      </c>
      <c r="G1394">
        <v>129</v>
      </c>
      <c r="H1394">
        <v>134.1</v>
      </c>
      <c r="I1394">
        <v>4</v>
      </c>
    </row>
    <row r="1395" spans="1:9" x14ac:dyDescent="0.35">
      <c r="A1395" t="s">
        <v>30</v>
      </c>
      <c r="B1395">
        <v>2016</v>
      </c>
      <c r="C1395" t="s">
        <v>37</v>
      </c>
      <c r="D1395" s="29">
        <v>42461</v>
      </c>
      <c r="E1395" t="s">
        <v>9</v>
      </c>
      <c r="F1395">
        <v>134.1</v>
      </c>
      <c r="G1395">
        <v>129</v>
      </c>
      <c r="H1395">
        <v>128.5</v>
      </c>
      <c r="I1395">
        <v>5.5999999999999943</v>
      </c>
    </row>
    <row r="1396" spans="1:9" x14ac:dyDescent="0.35">
      <c r="A1396" t="s">
        <v>30</v>
      </c>
      <c r="B1396">
        <v>2016</v>
      </c>
      <c r="C1396" t="s">
        <v>37</v>
      </c>
      <c r="D1396" s="29">
        <v>42461</v>
      </c>
      <c r="E1396" t="s">
        <v>10</v>
      </c>
      <c r="F1396">
        <v>162.69999999999999</v>
      </c>
      <c r="G1396">
        <v>129</v>
      </c>
      <c r="H1396">
        <v>124.3</v>
      </c>
      <c r="I1396">
        <v>38.399999999999991</v>
      </c>
    </row>
    <row r="1397" spans="1:9" x14ac:dyDescent="0.35">
      <c r="A1397" t="s">
        <v>30</v>
      </c>
      <c r="B1397">
        <v>2016</v>
      </c>
      <c r="C1397" t="s">
        <v>37</v>
      </c>
      <c r="D1397" s="29">
        <v>42461</v>
      </c>
      <c r="E1397" t="s">
        <v>11</v>
      </c>
      <c r="F1397">
        <v>105</v>
      </c>
      <c r="G1397">
        <v>129</v>
      </c>
      <c r="H1397">
        <v>97.6</v>
      </c>
      <c r="I1397">
        <v>7.4000000000000057</v>
      </c>
    </row>
    <row r="1398" spans="1:9" x14ac:dyDescent="0.35">
      <c r="A1398" t="s">
        <v>30</v>
      </c>
      <c r="B1398">
        <v>2016</v>
      </c>
      <c r="C1398" t="s">
        <v>37</v>
      </c>
      <c r="D1398" s="29">
        <v>42461</v>
      </c>
      <c r="E1398" t="s">
        <v>12</v>
      </c>
      <c r="F1398">
        <v>131.4</v>
      </c>
      <c r="G1398">
        <v>129</v>
      </c>
      <c r="H1398">
        <v>120.7</v>
      </c>
      <c r="I1398">
        <v>10.700000000000003</v>
      </c>
    </row>
    <row r="1399" spans="1:9" x14ac:dyDescent="0.35">
      <c r="A1399" t="s">
        <v>30</v>
      </c>
      <c r="B1399">
        <v>2016</v>
      </c>
      <c r="C1399" t="s">
        <v>37</v>
      </c>
      <c r="D1399" s="29">
        <v>42461</v>
      </c>
      <c r="E1399" t="s">
        <v>14</v>
      </c>
      <c r="F1399">
        <v>137.4</v>
      </c>
      <c r="G1399">
        <v>129</v>
      </c>
      <c r="H1399">
        <v>129.80000000000001</v>
      </c>
      <c r="I1399">
        <v>7.5999999999999943</v>
      </c>
    </row>
    <row r="1400" spans="1:9" x14ac:dyDescent="0.35">
      <c r="A1400" t="s">
        <v>30</v>
      </c>
      <c r="B1400">
        <v>2016</v>
      </c>
      <c r="C1400" t="s">
        <v>37</v>
      </c>
      <c r="D1400" s="29">
        <v>42461</v>
      </c>
      <c r="E1400" t="s">
        <v>15</v>
      </c>
      <c r="F1400">
        <v>131.80000000000001</v>
      </c>
      <c r="G1400">
        <v>129</v>
      </c>
      <c r="H1400">
        <v>124.4</v>
      </c>
      <c r="I1400">
        <v>7.4000000000000057</v>
      </c>
    </row>
    <row r="1401" spans="1:9" x14ac:dyDescent="0.35">
      <c r="A1401" t="s">
        <v>30</v>
      </c>
      <c r="B1401">
        <v>2016</v>
      </c>
      <c r="C1401" t="s">
        <v>38</v>
      </c>
      <c r="D1401" s="29">
        <v>42491</v>
      </c>
      <c r="E1401" t="s">
        <v>3</v>
      </c>
      <c r="F1401">
        <v>127.6</v>
      </c>
      <c r="G1401">
        <v>130.30000000000001</v>
      </c>
      <c r="H1401">
        <v>124.1</v>
      </c>
      <c r="I1401">
        <v>3.5</v>
      </c>
    </row>
    <row r="1402" spans="1:9" x14ac:dyDescent="0.35">
      <c r="A1402" t="s">
        <v>30</v>
      </c>
      <c r="B1402">
        <v>2016</v>
      </c>
      <c r="C1402" t="s">
        <v>38</v>
      </c>
      <c r="D1402" s="29">
        <v>42491</v>
      </c>
      <c r="E1402" t="s">
        <v>4</v>
      </c>
      <c r="F1402">
        <v>137.5</v>
      </c>
      <c r="G1402">
        <v>130.30000000000001</v>
      </c>
      <c r="H1402">
        <v>130.4</v>
      </c>
      <c r="I1402">
        <v>7.0999999999999943</v>
      </c>
    </row>
    <row r="1403" spans="1:9" x14ac:dyDescent="0.35">
      <c r="A1403" t="s">
        <v>30</v>
      </c>
      <c r="B1403">
        <v>2016</v>
      </c>
      <c r="C1403" t="s">
        <v>38</v>
      </c>
      <c r="D1403" s="29">
        <v>42491</v>
      </c>
      <c r="E1403" t="s">
        <v>5</v>
      </c>
      <c r="F1403">
        <v>124.4</v>
      </c>
      <c r="G1403">
        <v>130.30000000000001</v>
      </c>
      <c r="H1403">
        <v>122.1</v>
      </c>
      <c r="I1403">
        <v>2.3000000000000114</v>
      </c>
    </row>
    <row r="1404" spans="1:9" x14ac:dyDescent="0.35">
      <c r="A1404" t="s">
        <v>30</v>
      </c>
      <c r="B1404">
        <v>2016</v>
      </c>
      <c r="C1404" t="s">
        <v>38</v>
      </c>
      <c r="D1404" s="29">
        <v>42491</v>
      </c>
      <c r="E1404" t="s">
        <v>6</v>
      </c>
      <c r="F1404">
        <v>132.4</v>
      </c>
      <c r="G1404">
        <v>130.30000000000001</v>
      </c>
      <c r="H1404">
        <v>128.69999999999999</v>
      </c>
      <c r="I1404">
        <v>3.7000000000000171</v>
      </c>
    </row>
    <row r="1405" spans="1:9" x14ac:dyDescent="0.35">
      <c r="A1405" t="s">
        <v>30</v>
      </c>
      <c r="B1405">
        <v>2016</v>
      </c>
      <c r="C1405" t="s">
        <v>38</v>
      </c>
      <c r="D1405" s="29">
        <v>42491</v>
      </c>
      <c r="E1405" t="s">
        <v>7</v>
      </c>
      <c r="F1405">
        <v>118.2</v>
      </c>
      <c r="G1405">
        <v>130.30000000000001</v>
      </c>
      <c r="H1405">
        <v>114.1</v>
      </c>
      <c r="I1405">
        <v>4.1000000000000085</v>
      </c>
    </row>
    <row r="1406" spans="1:9" x14ac:dyDescent="0.35">
      <c r="A1406" t="s">
        <v>30</v>
      </c>
      <c r="B1406">
        <v>2016</v>
      </c>
      <c r="C1406" t="s">
        <v>38</v>
      </c>
      <c r="D1406" s="29">
        <v>42491</v>
      </c>
      <c r="E1406" t="s">
        <v>8</v>
      </c>
      <c r="F1406">
        <v>138.1</v>
      </c>
      <c r="G1406">
        <v>130.30000000000001</v>
      </c>
      <c r="H1406">
        <v>133.19999999999999</v>
      </c>
      <c r="I1406">
        <v>4.9000000000000057</v>
      </c>
    </row>
    <row r="1407" spans="1:9" x14ac:dyDescent="0.35">
      <c r="A1407" t="s">
        <v>30</v>
      </c>
      <c r="B1407">
        <v>2016</v>
      </c>
      <c r="C1407" t="s">
        <v>38</v>
      </c>
      <c r="D1407" s="29">
        <v>42491</v>
      </c>
      <c r="E1407" t="s">
        <v>9</v>
      </c>
      <c r="F1407">
        <v>141.80000000000001</v>
      </c>
      <c r="G1407">
        <v>130.30000000000001</v>
      </c>
      <c r="H1407">
        <v>135.19999999999999</v>
      </c>
      <c r="I1407">
        <v>6.6000000000000227</v>
      </c>
    </row>
    <row r="1408" spans="1:9" x14ac:dyDescent="0.35">
      <c r="A1408" t="s">
        <v>30</v>
      </c>
      <c r="B1408">
        <v>2016</v>
      </c>
      <c r="C1408" t="s">
        <v>38</v>
      </c>
      <c r="D1408" s="29">
        <v>42491</v>
      </c>
      <c r="E1408" t="s">
        <v>10</v>
      </c>
      <c r="F1408">
        <v>166</v>
      </c>
      <c r="G1408">
        <v>130.30000000000001</v>
      </c>
      <c r="H1408">
        <v>131.9</v>
      </c>
      <c r="I1408">
        <v>34.099999999999994</v>
      </c>
    </row>
    <row r="1409" spans="1:9" x14ac:dyDescent="0.35">
      <c r="A1409" t="s">
        <v>30</v>
      </c>
      <c r="B1409">
        <v>2016</v>
      </c>
      <c r="C1409" t="s">
        <v>38</v>
      </c>
      <c r="D1409" s="29">
        <v>42491</v>
      </c>
      <c r="E1409" t="s">
        <v>11</v>
      </c>
      <c r="F1409">
        <v>107.5</v>
      </c>
      <c r="G1409">
        <v>130.30000000000001</v>
      </c>
      <c r="H1409">
        <v>96.3</v>
      </c>
      <c r="I1409">
        <v>11.200000000000003</v>
      </c>
    </row>
    <row r="1410" spans="1:9" x14ac:dyDescent="0.35">
      <c r="A1410" t="s">
        <v>30</v>
      </c>
      <c r="B1410">
        <v>2016</v>
      </c>
      <c r="C1410" t="s">
        <v>38</v>
      </c>
      <c r="D1410" s="29">
        <v>42491</v>
      </c>
      <c r="E1410" t="s">
        <v>12</v>
      </c>
      <c r="F1410">
        <v>132.19999999999999</v>
      </c>
      <c r="G1410">
        <v>130.30000000000001</v>
      </c>
      <c r="H1410">
        <v>123</v>
      </c>
      <c r="I1410">
        <v>9.1999999999999886</v>
      </c>
    </row>
    <row r="1411" spans="1:9" x14ac:dyDescent="0.35">
      <c r="A1411" t="s">
        <v>30</v>
      </c>
      <c r="B1411">
        <v>2016</v>
      </c>
      <c r="C1411" t="s">
        <v>38</v>
      </c>
      <c r="D1411" s="29">
        <v>42491</v>
      </c>
      <c r="E1411" t="s">
        <v>14</v>
      </c>
      <c r="F1411">
        <v>138.30000000000001</v>
      </c>
      <c r="G1411">
        <v>130.30000000000001</v>
      </c>
      <c r="H1411">
        <v>131.19999999999999</v>
      </c>
      <c r="I1411">
        <v>7.1000000000000227</v>
      </c>
    </row>
    <row r="1412" spans="1:9" x14ac:dyDescent="0.35">
      <c r="A1412" t="s">
        <v>30</v>
      </c>
      <c r="B1412">
        <v>2016</v>
      </c>
      <c r="C1412" t="s">
        <v>38</v>
      </c>
      <c r="D1412" s="29">
        <v>42491</v>
      </c>
      <c r="E1412" t="s">
        <v>15</v>
      </c>
      <c r="F1412">
        <v>133.6</v>
      </c>
      <c r="G1412">
        <v>130.30000000000001</v>
      </c>
      <c r="H1412">
        <v>126.6</v>
      </c>
      <c r="I1412">
        <v>7</v>
      </c>
    </row>
    <row r="1413" spans="1:9" x14ac:dyDescent="0.35">
      <c r="A1413" t="s">
        <v>30</v>
      </c>
      <c r="B1413">
        <v>2016</v>
      </c>
      <c r="C1413" t="s">
        <v>39</v>
      </c>
      <c r="D1413" s="29">
        <v>42522</v>
      </c>
      <c r="E1413" t="s">
        <v>3</v>
      </c>
      <c r="F1413">
        <v>128.6</v>
      </c>
      <c r="G1413">
        <v>131.9</v>
      </c>
      <c r="H1413">
        <v>124</v>
      </c>
      <c r="I1413">
        <v>4.5999999999999943</v>
      </c>
    </row>
    <row r="1414" spans="1:9" x14ac:dyDescent="0.35">
      <c r="A1414" t="s">
        <v>30</v>
      </c>
      <c r="B1414">
        <v>2016</v>
      </c>
      <c r="C1414" t="s">
        <v>39</v>
      </c>
      <c r="D1414" s="29">
        <v>42522</v>
      </c>
      <c r="E1414" t="s">
        <v>4</v>
      </c>
      <c r="F1414">
        <v>138.6</v>
      </c>
      <c r="G1414">
        <v>131.9</v>
      </c>
      <c r="H1414">
        <v>131.5</v>
      </c>
      <c r="I1414">
        <v>7.0999999999999943</v>
      </c>
    </row>
    <row r="1415" spans="1:9" x14ac:dyDescent="0.35">
      <c r="A1415" t="s">
        <v>30</v>
      </c>
      <c r="B1415">
        <v>2016</v>
      </c>
      <c r="C1415" t="s">
        <v>39</v>
      </c>
      <c r="D1415" s="29">
        <v>42522</v>
      </c>
      <c r="E1415" t="s">
        <v>5</v>
      </c>
      <c r="F1415">
        <v>126.6</v>
      </c>
      <c r="G1415">
        <v>131.9</v>
      </c>
      <c r="H1415">
        <v>122</v>
      </c>
      <c r="I1415">
        <v>4.5999999999999943</v>
      </c>
    </row>
    <row r="1416" spans="1:9" x14ac:dyDescent="0.35">
      <c r="A1416" t="s">
        <v>30</v>
      </c>
      <c r="B1416">
        <v>2016</v>
      </c>
      <c r="C1416" t="s">
        <v>39</v>
      </c>
      <c r="D1416" s="29">
        <v>42522</v>
      </c>
      <c r="E1416" t="s">
        <v>6</v>
      </c>
      <c r="F1416">
        <v>133.6</v>
      </c>
      <c r="G1416">
        <v>131.9</v>
      </c>
      <c r="H1416">
        <v>128.69999999999999</v>
      </c>
      <c r="I1416">
        <v>4.9000000000000057</v>
      </c>
    </row>
    <row r="1417" spans="1:9" x14ac:dyDescent="0.35">
      <c r="A1417" t="s">
        <v>30</v>
      </c>
      <c r="B1417">
        <v>2016</v>
      </c>
      <c r="C1417" t="s">
        <v>39</v>
      </c>
      <c r="D1417" s="29">
        <v>42522</v>
      </c>
      <c r="E1417" t="s">
        <v>7</v>
      </c>
      <c r="F1417">
        <v>118.6</v>
      </c>
      <c r="G1417">
        <v>131.9</v>
      </c>
      <c r="H1417">
        <v>113.5</v>
      </c>
      <c r="I1417">
        <v>5.0999999999999943</v>
      </c>
    </row>
    <row r="1418" spans="1:9" x14ac:dyDescent="0.35">
      <c r="A1418" t="s">
        <v>30</v>
      </c>
      <c r="B1418">
        <v>2016</v>
      </c>
      <c r="C1418" t="s">
        <v>39</v>
      </c>
      <c r="D1418" s="29">
        <v>42522</v>
      </c>
      <c r="E1418" t="s">
        <v>8</v>
      </c>
      <c r="F1418">
        <v>137.4</v>
      </c>
      <c r="G1418">
        <v>131.9</v>
      </c>
      <c r="H1418">
        <v>133.30000000000001</v>
      </c>
      <c r="I1418">
        <v>4.0999999999999943</v>
      </c>
    </row>
    <row r="1419" spans="1:9" x14ac:dyDescent="0.35">
      <c r="A1419" t="s">
        <v>30</v>
      </c>
      <c r="B1419">
        <v>2016</v>
      </c>
      <c r="C1419" t="s">
        <v>39</v>
      </c>
      <c r="D1419" s="29">
        <v>42522</v>
      </c>
      <c r="E1419" t="s">
        <v>9</v>
      </c>
      <c r="F1419">
        <v>152.5</v>
      </c>
      <c r="G1419">
        <v>131.9</v>
      </c>
      <c r="H1419">
        <v>140.80000000000001</v>
      </c>
      <c r="I1419">
        <v>11.699999999999989</v>
      </c>
    </row>
    <row r="1420" spans="1:9" x14ac:dyDescent="0.35">
      <c r="A1420" t="s">
        <v>30</v>
      </c>
      <c r="B1420">
        <v>2016</v>
      </c>
      <c r="C1420" t="s">
        <v>39</v>
      </c>
      <c r="D1420" s="29">
        <v>42522</v>
      </c>
      <c r="E1420" t="s">
        <v>10</v>
      </c>
      <c r="F1420">
        <v>169.2</v>
      </c>
      <c r="G1420">
        <v>131.9</v>
      </c>
      <c r="H1420">
        <v>133.80000000000001</v>
      </c>
      <c r="I1420">
        <v>35.399999999999977</v>
      </c>
    </row>
    <row r="1421" spans="1:9" x14ac:dyDescent="0.35">
      <c r="A1421" t="s">
        <v>30</v>
      </c>
      <c r="B1421">
        <v>2016</v>
      </c>
      <c r="C1421" t="s">
        <v>39</v>
      </c>
      <c r="D1421" s="29">
        <v>42522</v>
      </c>
      <c r="E1421" t="s">
        <v>11</v>
      </c>
      <c r="F1421">
        <v>108.8</v>
      </c>
      <c r="G1421">
        <v>131.9</v>
      </c>
      <c r="H1421">
        <v>94.1</v>
      </c>
      <c r="I1421">
        <v>14.700000000000003</v>
      </c>
    </row>
    <row r="1422" spans="1:9" x14ac:dyDescent="0.35">
      <c r="A1422" t="s">
        <v>30</v>
      </c>
      <c r="B1422">
        <v>2016</v>
      </c>
      <c r="C1422" t="s">
        <v>39</v>
      </c>
      <c r="D1422" s="29">
        <v>42522</v>
      </c>
      <c r="E1422" t="s">
        <v>12</v>
      </c>
      <c r="F1422">
        <v>133.1</v>
      </c>
      <c r="G1422">
        <v>131.9</v>
      </c>
      <c r="H1422">
        <v>123.4</v>
      </c>
      <c r="I1422">
        <v>9.6999999999999886</v>
      </c>
    </row>
    <row r="1423" spans="1:9" x14ac:dyDescent="0.35">
      <c r="A1423" t="s">
        <v>30</v>
      </c>
      <c r="B1423">
        <v>2016</v>
      </c>
      <c r="C1423" t="s">
        <v>39</v>
      </c>
      <c r="D1423" s="29">
        <v>42522</v>
      </c>
      <c r="E1423" t="s">
        <v>14</v>
      </c>
      <c r="F1423">
        <v>139.19999999999999</v>
      </c>
      <c r="G1423">
        <v>131.9</v>
      </c>
      <c r="H1423">
        <v>131.69999999999999</v>
      </c>
      <c r="I1423">
        <v>7.5</v>
      </c>
    </row>
    <row r="1424" spans="1:9" x14ac:dyDescent="0.35">
      <c r="A1424" t="s">
        <v>30</v>
      </c>
      <c r="B1424">
        <v>2016</v>
      </c>
      <c r="C1424" t="s">
        <v>39</v>
      </c>
      <c r="D1424" s="29">
        <v>42522</v>
      </c>
      <c r="E1424" t="s">
        <v>15</v>
      </c>
      <c r="F1424">
        <v>136</v>
      </c>
      <c r="G1424">
        <v>131.9</v>
      </c>
      <c r="H1424">
        <v>127.5</v>
      </c>
      <c r="I1424">
        <v>8.5</v>
      </c>
    </row>
    <row r="1425" spans="1:9" x14ac:dyDescent="0.35">
      <c r="A1425" t="s">
        <v>30</v>
      </c>
      <c r="B1425">
        <v>2016</v>
      </c>
      <c r="C1425" t="s">
        <v>40</v>
      </c>
      <c r="D1425" s="29">
        <v>42552</v>
      </c>
      <c r="E1425" t="s">
        <v>3</v>
      </c>
      <c r="F1425">
        <v>129.30000000000001</v>
      </c>
      <c r="G1425">
        <v>133</v>
      </c>
      <c r="H1425">
        <v>124.7</v>
      </c>
      <c r="I1425">
        <v>4.6000000000000085</v>
      </c>
    </row>
    <row r="1426" spans="1:9" x14ac:dyDescent="0.35">
      <c r="A1426" t="s">
        <v>30</v>
      </c>
      <c r="B1426">
        <v>2016</v>
      </c>
      <c r="C1426" t="s">
        <v>40</v>
      </c>
      <c r="D1426" s="29">
        <v>42552</v>
      </c>
      <c r="E1426" t="s">
        <v>4</v>
      </c>
      <c r="F1426">
        <v>139.5</v>
      </c>
      <c r="G1426">
        <v>133</v>
      </c>
      <c r="H1426">
        <v>131.30000000000001</v>
      </c>
      <c r="I1426">
        <v>8.1999999999999886</v>
      </c>
    </row>
    <row r="1427" spans="1:9" x14ac:dyDescent="0.35">
      <c r="A1427" t="s">
        <v>30</v>
      </c>
      <c r="B1427">
        <v>2016</v>
      </c>
      <c r="C1427" t="s">
        <v>40</v>
      </c>
      <c r="D1427" s="29">
        <v>42552</v>
      </c>
      <c r="E1427" t="s">
        <v>5</v>
      </c>
      <c r="F1427">
        <v>129.6</v>
      </c>
      <c r="G1427">
        <v>133</v>
      </c>
      <c r="H1427">
        <v>121.3</v>
      </c>
      <c r="I1427">
        <v>8.2999999999999972</v>
      </c>
    </row>
    <row r="1428" spans="1:9" x14ac:dyDescent="0.35">
      <c r="A1428" t="s">
        <v>30</v>
      </c>
      <c r="B1428">
        <v>2016</v>
      </c>
      <c r="C1428" t="s">
        <v>40</v>
      </c>
      <c r="D1428" s="29">
        <v>42552</v>
      </c>
      <c r="E1428" t="s">
        <v>6</v>
      </c>
      <c r="F1428">
        <v>134.5</v>
      </c>
      <c r="G1428">
        <v>133</v>
      </c>
      <c r="H1428">
        <v>128.80000000000001</v>
      </c>
      <c r="I1428">
        <v>5.6999999999999886</v>
      </c>
    </row>
    <row r="1429" spans="1:9" x14ac:dyDescent="0.35">
      <c r="A1429" t="s">
        <v>30</v>
      </c>
      <c r="B1429">
        <v>2016</v>
      </c>
      <c r="C1429" t="s">
        <v>40</v>
      </c>
      <c r="D1429" s="29">
        <v>42552</v>
      </c>
      <c r="E1429" t="s">
        <v>7</v>
      </c>
      <c r="F1429">
        <v>119.5</v>
      </c>
      <c r="G1429">
        <v>133</v>
      </c>
      <c r="H1429">
        <v>114</v>
      </c>
      <c r="I1429">
        <v>5.5</v>
      </c>
    </row>
    <row r="1430" spans="1:9" x14ac:dyDescent="0.35">
      <c r="A1430" t="s">
        <v>30</v>
      </c>
      <c r="B1430">
        <v>2016</v>
      </c>
      <c r="C1430" t="s">
        <v>40</v>
      </c>
      <c r="D1430" s="29">
        <v>42552</v>
      </c>
      <c r="E1430" t="s">
        <v>8</v>
      </c>
      <c r="F1430">
        <v>138.5</v>
      </c>
      <c r="G1430">
        <v>133</v>
      </c>
      <c r="H1430">
        <v>134.19999999999999</v>
      </c>
      <c r="I1430">
        <v>4.3000000000000114</v>
      </c>
    </row>
    <row r="1431" spans="1:9" x14ac:dyDescent="0.35">
      <c r="A1431" t="s">
        <v>30</v>
      </c>
      <c r="B1431">
        <v>2016</v>
      </c>
      <c r="C1431" t="s">
        <v>40</v>
      </c>
      <c r="D1431" s="29">
        <v>42552</v>
      </c>
      <c r="E1431" t="s">
        <v>9</v>
      </c>
      <c r="F1431">
        <v>158.19999999999999</v>
      </c>
      <c r="G1431">
        <v>133</v>
      </c>
      <c r="H1431">
        <v>153.6</v>
      </c>
      <c r="I1431">
        <v>4.5999999999999943</v>
      </c>
    </row>
    <row r="1432" spans="1:9" x14ac:dyDescent="0.35">
      <c r="A1432" t="s">
        <v>30</v>
      </c>
      <c r="B1432">
        <v>2016</v>
      </c>
      <c r="C1432" t="s">
        <v>40</v>
      </c>
      <c r="D1432" s="29">
        <v>42552</v>
      </c>
      <c r="E1432" t="s">
        <v>10</v>
      </c>
      <c r="F1432">
        <v>171.8</v>
      </c>
      <c r="G1432">
        <v>133</v>
      </c>
      <c r="H1432">
        <v>137.9</v>
      </c>
      <c r="I1432">
        <v>33.900000000000006</v>
      </c>
    </row>
    <row r="1433" spans="1:9" x14ac:dyDescent="0.35">
      <c r="A1433" t="s">
        <v>30</v>
      </c>
      <c r="B1433">
        <v>2016</v>
      </c>
      <c r="C1433" t="s">
        <v>40</v>
      </c>
      <c r="D1433" s="29">
        <v>42552</v>
      </c>
      <c r="E1433" t="s">
        <v>11</v>
      </c>
      <c r="F1433">
        <v>110.3</v>
      </c>
      <c r="G1433">
        <v>133</v>
      </c>
      <c r="H1433">
        <v>93.1</v>
      </c>
      <c r="I1433">
        <v>17.200000000000003</v>
      </c>
    </row>
    <row r="1434" spans="1:9" x14ac:dyDescent="0.35">
      <c r="A1434" t="s">
        <v>30</v>
      </c>
      <c r="B1434">
        <v>2016</v>
      </c>
      <c r="C1434" t="s">
        <v>40</v>
      </c>
      <c r="D1434" s="29">
        <v>42552</v>
      </c>
      <c r="E1434" t="s">
        <v>12</v>
      </c>
      <c r="F1434">
        <v>134.30000000000001</v>
      </c>
      <c r="G1434">
        <v>133</v>
      </c>
      <c r="H1434">
        <v>123.9</v>
      </c>
      <c r="I1434">
        <v>10.400000000000006</v>
      </c>
    </row>
    <row r="1435" spans="1:9" x14ac:dyDescent="0.35">
      <c r="A1435" t="s">
        <v>30</v>
      </c>
      <c r="B1435">
        <v>2016</v>
      </c>
      <c r="C1435" t="s">
        <v>40</v>
      </c>
      <c r="D1435" s="29">
        <v>42552</v>
      </c>
      <c r="E1435" t="s">
        <v>14</v>
      </c>
      <c r="F1435">
        <v>139.9</v>
      </c>
      <c r="G1435">
        <v>133</v>
      </c>
      <c r="H1435">
        <v>132.5</v>
      </c>
      <c r="I1435">
        <v>7.4000000000000057</v>
      </c>
    </row>
    <row r="1436" spans="1:9" x14ac:dyDescent="0.35">
      <c r="A1436" t="s">
        <v>30</v>
      </c>
      <c r="B1436">
        <v>2016</v>
      </c>
      <c r="C1436" t="s">
        <v>40</v>
      </c>
      <c r="D1436" s="29">
        <v>42552</v>
      </c>
      <c r="E1436" t="s">
        <v>15</v>
      </c>
      <c r="F1436">
        <v>137.6</v>
      </c>
      <c r="G1436">
        <v>133</v>
      </c>
      <c r="H1436">
        <v>129.80000000000001</v>
      </c>
      <c r="I1436">
        <v>7.7999999999999829</v>
      </c>
    </row>
    <row r="1437" spans="1:9" x14ac:dyDescent="0.35">
      <c r="A1437" t="s">
        <v>30</v>
      </c>
      <c r="B1437">
        <v>2016</v>
      </c>
      <c r="C1437" t="s">
        <v>41</v>
      </c>
      <c r="D1437" s="29">
        <v>42583</v>
      </c>
      <c r="E1437" t="s">
        <v>3</v>
      </c>
      <c r="F1437">
        <v>130.1</v>
      </c>
      <c r="G1437">
        <v>133.5</v>
      </c>
      <c r="H1437">
        <v>125.1</v>
      </c>
      <c r="I1437">
        <v>5</v>
      </c>
    </row>
    <row r="1438" spans="1:9" x14ac:dyDescent="0.35">
      <c r="A1438" t="s">
        <v>30</v>
      </c>
      <c r="B1438">
        <v>2016</v>
      </c>
      <c r="C1438" t="s">
        <v>41</v>
      </c>
      <c r="D1438" s="29">
        <v>42583</v>
      </c>
      <c r="E1438" t="s">
        <v>4</v>
      </c>
      <c r="F1438">
        <v>138.80000000000001</v>
      </c>
      <c r="G1438">
        <v>133.5</v>
      </c>
      <c r="H1438">
        <v>131.1</v>
      </c>
      <c r="I1438">
        <v>7.7000000000000171</v>
      </c>
    </row>
    <row r="1439" spans="1:9" x14ac:dyDescent="0.35">
      <c r="A1439" t="s">
        <v>30</v>
      </c>
      <c r="B1439">
        <v>2016</v>
      </c>
      <c r="C1439" t="s">
        <v>41</v>
      </c>
      <c r="D1439" s="29">
        <v>42583</v>
      </c>
      <c r="E1439" t="s">
        <v>5</v>
      </c>
      <c r="F1439">
        <v>130.30000000000001</v>
      </c>
      <c r="G1439">
        <v>133.5</v>
      </c>
      <c r="H1439">
        <v>120.7</v>
      </c>
      <c r="I1439">
        <v>9.6000000000000085</v>
      </c>
    </row>
    <row r="1440" spans="1:9" x14ac:dyDescent="0.35">
      <c r="A1440" t="s">
        <v>30</v>
      </c>
      <c r="B1440">
        <v>2016</v>
      </c>
      <c r="C1440" t="s">
        <v>41</v>
      </c>
      <c r="D1440" s="29">
        <v>42583</v>
      </c>
      <c r="E1440" t="s">
        <v>6</v>
      </c>
      <c r="F1440">
        <v>135.30000000000001</v>
      </c>
      <c r="G1440">
        <v>133.5</v>
      </c>
      <c r="H1440">
        <v>129.19999999999999</v>
      </c>
      <c r="I1440">
        <v>6.1000000000000227</v>
      </c>
    </row>
    <row r="1441" spans="1:9" x14ac:dyDescent="0.35">
      <c r="A1441" t="s">
        <v>30</v>
      </c>
      <c r="B1441">
        <v>2016</v>
      </c>
      <c r="C1441" t="s">
        <v>41</v>
      </c>
      <c r="D1441" s="29">
        <v>42583</v>
      </c>
      <c r="E1441" t="s">
        <v>7</v>
      </c>
      <c r="F1441">
        <v>119.9</v>
      </c>
      <c r="G1441">
        <v>133.5</v>
      </c>
      <c r="H1441">
        <v>114.7</v>
      </c>
      <c r="I1441">
        <v>5.2000000000000028</v>
      </c>
    </row>
    <row r="1442" spans="1:9" x14ac:dyDescent="0.35">
      <c r="A1442" t="s">
        <v>30</v>
      </c>
      <c r="B1442">
        <v>2016</v>
      </c>
      <c r="C1442" t="s">
        <v>41</v>
      </c>
      <c r="D1442" s="29">
        <v>42583</v>
      </c>
      <c r="E1442" t="s">
        <v>8</v>
      </c>
      <c r="F1442">
        <v>140.19999999999999</v>
      </c>
      <c r="G1442">
        <v>133.5</v>
      </c>
      <c r="H1442">
        <v>132.30000000000001</v>
      </c>
      <c r="I1442">
        <v>7.8999999999999773</v>
      </c>
    </row>
    <row r="1443" spans="1:9" x14ac:dyDescent="0.35">
      <c r="A1443" t="s">
        <v>30</v>
      </c>
      <c r="B1443">
        <v>2016</v>
      </c>
      <c r="C1443" t="s">
        <v>41</v>
      </c>
      <c r="D1443" s="29">
        <v>42583</v>
      </c>
      <c r="E1443" t="s">
        <v>9</v>
      </c>
      <c r="F1443">
        <v>156.9</v>
      </c>
      <c r="G1443">
        <v>133.5</v>
      </c>
      <c r="H1443">
        <v>158.9</v>
      </c>
      <c r="I1443">
        <v>-2</v>
      </c>
    </row>
    <row r="1444" spans="1:9" x14ac:dyDescent="0.35">
      <c r="A1444" t="s">
        <v>30</v>
      </c>
      <c r="B1444">
        <v>2016</v>
      </c>
      <c r="C1444" t="s">
        <v>41</v>
      </c>
      <c r="D1444" s="29">
        <v>42583</v>
      </c>
      <c r="E1444" t="s">
        <v>10</v>
      </c>
      <c r="F1444">
        <v>172.2</v>
      </c>
      <c r="G1444">
        <v>133.5</v>
      </c>
      <c r="H1444">
        <v>142.1</v>
      </c>
      <c r="I1444">
        <v>30.099999999999994</v>
      </c>
    </row>
    <row r="1445" spans="1:9" x14ac:dyDescent="0.35">
      <c r="A1445" t="s">
        <v>30</v>
      </c>
      <c r="B1445">
        <v>2016</v>
      </c>
      <c r="C1445" t="s">
        <v>41</v>
      </c>
      <c r="D1445" s="29">
        <v>42583</v>
      </c>
      <c r="E1445" t="s">
        <v>11</v>
      </c>
      <c r="F1445">
        <v>112.1</v>
      </c>
      <c r="G1445">
        <v>133.5</v>
      </c>
      <c r="H1445">
        <v>92.5</v>
      </c>
      <c r="I1445">
        <v>19.599999999999994</v>
      </c>
    </row>
    <row r="1446" spans="1:9" x14ac:dyDescent="0.35">
      <c r="A1446" t="s">
        <v>30</v>
      </c>
      <c r="B1446">
        <v>2016</v>
      </c>
      <c r="C1446" t="s">
        <v>41</v>
      </c>
      <c r="D1446" s="29">
        <v>42583</v>
      </c>
      <c r="E1446" t="s">
        <v>12</v>
      </c>
      <c r="F1446">
        <v>134.9</v>
      </c>
      <c r="G1446">
        <v>133.5</v>
      </c>
      <c r="H1446">
        <v>125.4</v>
      </c>
      <c r="I1446">
        <v>9.5</v>
      </c>
    </row>
    <row r="1447" spans="1:9" x14ac:dyDescent="0.35">
      <c r="A1447" t="s">
        <v>30</v>
      </c>
      <c r="B1447">
        <v>2016</v>
      </c>
      <c r="C1447" t="s">
        <v>41</v>
      </c>
      <c r="D1447" s="29">
        <v>42583</v>
      </c>
      <c r="E1447" t="s">
        <v>14</v>
      </c>
      <c r="F1447">
        <v>140.69999999999999</v>
      </c>
      <c r="G1447">
        <v>133.5</v>
      </c>
      <c r="H1447">
        <v>132.69999999999999</v>
      </c>
      <c r="I1447">
        <v>8</v>
      </c>
    </row>
    <row r="1448" spans="1:9" x14ac:dyDescent="0.35">
      <c r="A1448" t="s">
        <v>30</v>
      </c>
      <c r="B1448">
        <v>2016</v>
      </c>
      <c r="C1448" t="s">
        <v>41</v>
      </c>
      <c r="D1448" s="29">
        <v>42583</v>
      </c>
      <c r="E1448" t="s">
        <v>15</v>
      </c>
      <c r="F1448">
        <v>138</v>
      </c>
      <c r="G1448">
        <v>133.5</v>
      </c>
      <c r="H1448">
        <v>131</v>
      </c>
      <c r="I1448">
        <v>7</v>
      </c>
    </row>
    <row r="1449" spans="1:9" x14ac:dyDescent="0.35">
      <c r="A1449" t="s">
        <v>30</v>
      </c>
      <c r="B1449">
        <v>2016</v>
      </c>
      <c r="C1449" t="s">
        <v>42</v>
      </c>
      <c r="D1449" s="29">
        <v>42614</v>
      </c>
      <c r="E1449" t="s">
        <v>3</v>
      </c>
      <c r="F1449">
        <v>130.80000000000001</v>
      </c>
      <c r="G1449">
        <v>133.4</v>
      </c>
      <c r="H1449">
        <v>125.6</v>
      </c>
      <c r="I1449">
        <v>5.2000000000000171</v>
      </c>
    </row>
    <row r="1450" spans="1:9" x14ac:dyDescent="0.35">
      <c r="A1450" t="s">
        <v>30</v>
      </c>
      <c r="B1450">
        <v>2016</v>
      </c>
      <c r="C1450" t="s">
        <v>42</v>
      </c>
      <c r="D1450" s="29">
        <v>42614</v>
      </c>
      <c r="E1450" t="s">
        <v>4</v>
      </c>
      <c r="F1450">
        <v>138.19999999999999</v>
      </c>
      <c r="G1450">
        <v>133.4</v>
      </c>
      <c r="H1450">
        <v>130.4</v>
      </c>
      <c r="I1450">
        <v>7.7999999999999829</v>
      </c>
    </row>
    <row r="1451" spans="1:9" x14ac:dyDescent="0.35">
      <c r="A1451" t="s">
        <v>30</v>
      </c>
      <c r="B1451">
        <v>2016</v>
      </c>
      <c r="C1451" t="s">
        <v>42</v>
      </c>
      <c r="D1451" s="29">
        <v>42614</v>
      </c>
      <c r="E1451" t="s">
        <v>5</v>
      </c>
      <c r="F1451">
        <v>130.5</v>
      </c>
      <c r="G1451">
        <v>133.4</v>
      </c>
      <c r="H1451">
        <v>120.8</v>
      </c>
      <c r="I1451">
        <v>9.7000000000000028</v>
      </c>
    </row>
    <row r="1452" spans="1:9" x14ac:dyDescent="0.35">
      <c r="A1452" t="s">
        <v>30</v>
      </c>
      <c r="B1452">
        <v>2016</v>
      </c>
      <c r="C1452" t="s">
        <v>42</v>
      </c>
      <c r="D1452" s="29">
        <v>42614</v>
      </c>
      <c r="E1452" t="s">
        <v>6</v>
      </c>
      <c r="F1452">
        <v>135.5</v>
      </c>
      <c r="G1452">
        <v>133.4</v>
      </c>
      <c r="H1452">
        <v>129.4</v>
      </c>
      <c r="I1452">
        <v>6.0999999999999943</v>
      </c>
    </row>
    <row r="1453" spans="1:9" x14ac:dyDescent="0.35">
      <c r="A1453" t="s">
        <v>30</v>
      </c>
      <c r="B1453">
        <v>2016</v>
      </c>
      <c r="C1453" t="s">
        <v>42</v>
      </c>
      <c r="D1453" s="29">
        <v>42614</v>
      </c>
      <c r="E1453" t="s">
        <v>7</v>
      </c>
      <c r="F1453">
        <v>120.2</v>
      </c>
      <c r="G1453">
        <v>133.4</v>
      </c>
      <c r="H1453">
        <v>115.8</v>
      </c>
      <c r="I1453">
        <v>4.4000000000000057</v>
      </c>
    </row>
    <row r="1454" spans="1:9" x14ac:dyDescent="0.35">
      <c r="A1454" t="s">
        <v>30</v>
      </c>
      <c r="B1454">
        <v>2016</v>
      </c>
      <c r="C1454" t="s">
        <v>42</v>
      </c>
      <c r="D1454" s="29">
        <v>42614</v>
      </c>
      <c r="E1454" t="s">
        <v>8</v>
      </c>
      <c r="F1454">
        <v>139.19999999999999</v>
      </c>
      <c r="G1454">
        <v>133.4</v>
      </c>
      <c r="H1454">
        <v>133.19999999999999</v>
      </c>
      <c r="I1454">
        <v>6</v>
      </c>
    </row>
    <row r="1455" spans="1:9" x14ac:dyDescent="0.35">
      <c r="A1455" t="s">
        <v>30</v>
      </c>
      <c r="B1455">
        <v>2016</v>
      </c>
      <c r="C1455" t="s">
        <v>42</v>
      </c>
      <c r="D1455" s="29">
        <v>42614</v>
      </c>
      <c r="E1455" t="s">
        <v>9</v>
      </c>
      <c r="F1455">
        <v>149.5</v>
      </c>
      <c r="G1455">
        <v>133.4</v>
      </c>
      <c r="H1455">
        <v>157.69999999999999</v>
      </c>
      <c r="I1455">
        <v>-8.1999999999999886</v>
      </c>
    </row>
    <row r="1456" spans="1:9" x14ac:dyDescent="0.35">
      <c r="A1456" t="s">
        <v>30</v>
      </c>
      <c r="B1456">
        <v>2016</v>
      </c>
      <c r="C1456" t="s">
        <v>42</v>
      </c>
      <c r="D1456" s="29">
        <v>42614</v>
      </c>
      <c r="E1456" t="s">
        <v>10</v>
      </c>
      <c r="F1456">
        <v>170.4</v>
      </c>
      <c r="G1456">
        <v>133.4</v>
      </c>
      <c r="H1456">
        <v>154.19999999999999</v>
      </c>
      <c r="I1456">
        <v>16.200000000000017</v>
      </c>
    </row>
    <row r="1457" spans="1:9" x14ac:dyDescent="0.35">
      <c r="A1457" t="s">
        <v>30</v>
      </c>
      <c r="B1457">
        <v>2016</v>
      </c>
      <c r="C1457" t="s">
        <v>42</v>
      </c>
      <c r="D1457" s="29">
        <v>42614</v>
      </c>
      <c r="E1457" t="s">
        <v>11</v>
      </c>
      <c r="F1457">
        <v>113.1</v>
      </c>
      <c r="G1457">
        <v>133.4</v>
      </c>
      <c r="H1457">
        <v>93.7</v>
      </c>
      <c r="I1457">
        <v>19.399999999999991</v>
      </c>
    </row>
    <row r="1458" spans="1:9" x14ac:dyDescent="0.35">
      <c r="A1458" t="s">
        <v>30</v>
      </c>
      <c r="B1458">
        <v>2016</v>
      </c>
      <c r="C1458" t="s">
        <v>42</v>
      </c>
      <c r="D1458" s="29">
        <v>42614</v>
      </c>
      <c r="E1458" t="s">
        <v>12</v>
      </c>
      <c r="F1458">
        <v>135.80000000000001</v>
      </c>
      <c r="G1458">
        <v>133.4</v>
      </c>
      <c r="H1458">
        <v>126.6</v>
      </c>
      <c r="I1458">
        <v>9.2000000000000171</v>
      </c>
    </row>
    <row r="1459" spans="1:9" x14ac:dyDescent="0.35">
      <c r="A1459" t="s">
        <v>30</v>
      </c>
      <c r="B1459">
        <v>2016</v>
      </c>
      <c r="C1459" t="s">
        <v>42</v>
      </c>
      <c r="D1459" s="29">
        <v>42614</v>
      </c>
      <c r="E1459" t="s">
        <v>14</v>
      </c>
      <c r="F1459">
        <v>141.5</v>
      </c>
      <c r="G1459">
        <v>133.4</v>
      </c>
      <c r="H1459">
        <v>133.1</v>
      </c>
      <c r="I1459">
        <v>8.4000000000000057</v>
      </c>
    </row>
    <row r="1460" spans="1:9" x14ac:dyDescent="0.35">
      <c r="A1460" t="s">
        <v>30</v>
      </c>
      <c r="B1460">
        <v>2016</v>
      </c>
      <c r="C1460" t="s">
        <v>42</v>
      </c>
      <c r="D1460" s="29">
        <v>42614</v>
      </c>
      <c r="E1460" t="s">
        <v>15</v>
      </c>
      <c r="F1460">
        <v>137.19999999999999</v>
      </c>
      <c r="G1460">
        <v>133.4</v>
      </c>
      <c r="H1460">
        <v>131.80000000000001</v>
      </c>
      <c r="I1460">
        <v>5.3999999999999773</v>
      </c>
    </row>
    <row r="1461" spans="1:9" x14ac:dyDescent="0.35">
      <c r="A1461" t="s">
        <v>30</v>
      </c>
      <c r="B1461">
        <v>2016</v>
      </c>
      <c r="C1461" t="s">
        <v>43</v>
      </c>
      <c r="D1461" s="29">
        <v>42644</v>
      </c>
      <c r="E1461" t="s">
        <v>3</v>
      </c>
      <c r="F1461">
        <v>131.30000000000001</v>
      </c>
      <c r="G1461">
        <v>133.80000000000001</v>
      </c>
      <c r="H1461">
        <v>126.1</v>
      </c>
      <c r="I1461">
        <v>5.2000000000000171</v>
      </c>
    </row>
    <row r="1462" spans="1:9" x14ac:dyDescent="0.35">
      <c r="A1462" t="s">
        <v>30</v>
      </c>
      <c r="B1462">
        <v>2016</v>
      </c>
      <c r="C1462" t="s">
        <v>43</v>
      </c>
      <c r="D1462" s="29">
        <v>42644</v>
      </c>
      <c r="E1462" t="s">
        <v>4</v>
      </c>
      <c r="F1462">
        <v>137.6</v>
      </c>
      <c r="G1462">
        <v>133.80000000000001</v>
      </c>
      <c r="H1462">
        <v>130.6</v>
      </c>
      <c r="I1462">
        <v>7</v>
      </c>
    </row>
    <row r="1463" spans="1:9" x14ac:dyDescent="0.35">
      <c r="A1463" t="s">
        <v>30</v>
      </c>
      <c r="B1463">
        <v>2016</v>
      </c>
      <c r="C1463" t="s">
        <v>43</v>
      </c>
      <c r="D1463" s="29">
        <v>42644</v>
      </c>
      <c r="E1463" t="s">
        <v>5</v>
      </c>
      <c r="F1463">
        <v>130.1</v>
      </c>
      <c r="G1463">
        <v>133.80000000000001</v>
      </c>
      <c r="H1463">
        <v>121.7</v>
      </c>
      <c r="I1463">
        <v>8.3999999999999915</v>
      </c>
    </row>
    <row r="1464" spans="1:9" x14ac:dyDescent="0.35">
      <c r="A1464" t="s">
        <v>30</v>
      </c>
      <c r="B1464">
        <v>2016</v>
      </c>
      <c r="C1464" t="s">
        <v>43</v>
      </c>
      <c r="D1464" s="29">
        <v>42644</v>
      </c>
      <c r="E1464" t="s">
        <v>6</v>
      </c>
      <c r="F1464">
        <v>136</v>
      </c>
      <c r="G1464">
        <v>133.80000000000001</v>
      </c>
      <c r="H1464">
        <v>129.5</v>
      </c>
      <c r="I1464">
        <v>6.5</v>
      </c>
    </row>
    <row r="1465" spans="1:9" x14ac:dyDescent="0.35">
      <c r="A1465" t="s">
        <v>30</v>
      </c>
      <c r="B1465">
        <v>2016</v>
      </c>
      <c r="C1465" t="s">
        <v>43</v>
      </c>
      <c r="D1465" s="29">
        <v>42644</v>
      </c>
      <c r="E1465" t="s">
        <v>7</v>
      </c>
      <c r="F1465">
        <v>120.8</v>
      </c>
      <c r="G1465">
        <v>133.80000000000001</v>
      </c>
      <c r="H1465">
        <v>117.8</v>
      </c>
      <c r="I1465">
        <v>3</v>
      </c>
    </row>
    <row r="1466" spans="1:9" x14ac:dyDescent="0.35">
      <c r="A1466" t="s">
        <v>30</v>
      </c>
      <c r="B1466">
        <v>2016</v>
      </c>
      <c r="C1466" t="s">
        <v>43</v>
      </c>
      <c r="D1466" s="29">
        <v>42644</v>
      </c>
      <c r="E1466" t="s">
        <v>8</v>
      </c>
      <c r="F1466">
        <v>138.4</v>
      </c>
      <c r="G1466">
        <v>133.80000000000001</v>
      </c>
      <c r="H1466">
        <v>132.1</v>
      </c>
      <c r="I1466">
        <v>6.3000000000000114</v>
      </c>
    </row>
    <row r="1467" spans="1:9" x14ac:dyDescent="0.35">
      <c r="A1467" t="s">
        <v>30</v>
      </c>
      <c r="B1467">
        <v>2016</v>
      </c>
      <c r="C1467" t="s">
        <v>43</v>
      </c>
      <c r="D1467" s="29">
        <v>42644</v>
      </c>
      <c r="E1467" t="s">
        <v>9</v>
      </c>
      <c r="F1467">
        <v>149.19999999999999</v>
      </c>
      <c r="G1467">
        <v>133.80000000000001</v>
      </c>
      <c r="H1467">
        <v>155.19999999999999</v>
      </c>
      <c r="I1467">
        <v>-6</v>
      </c>
    </row>
    <row r="1468" spans="1:9" x14ac:dyDescent="0.35">
      <c r="A1468" t="s">
        <v>30</v>
      </c>
      <c r="B1468">
        <v>2016</v>
      </c>
      <c r="C1468" t="s">
        <v>43</v>
      </c>
      <c r="D1468" s="29">
        <v>42644</v>
      </c>
      <c r="E1468" t="s">
        <v>10</v>
      </c>
      <c r="F1468">
        <v>170.2</v>
      </c>
      <c r="G1468">
        <v>133.80000000000001</v>
      </c>
      <c r="H1468">
        <v>160.80000000000001</v>
      </c>
      <c r="I1468">
        <v>9.3999999999999773</v>
      </c>
    </row>
    <row r="1469" spans="1:9" x14ac:dyDescent="0.35">
      <c r="A1469" t="s">
        <v>30</v>
      </c>
      <c r="B1469">
        <v>2016</v>
      </c>
      <c r="C1469" t="s">
        <v>43</v>
      </c>
      <c r="D1469" s="29">
        <v>42644</v>
      </c>
      <c r="E1469" t="s">
        <v>11</v>
      </c>
      <c r="F1469">
        <v>113.4</v>
      </c>
      <c r="G1469">
        <v>133.80000000000001</v>
      </c>
      <c r="H1469">
        <v>94.5</v>
      </c>
      <c r="I1469">
        <v>18.900000000000006</v>
      </c>
    </row>
    <row r="1470" spans="1:9" x14ac:dyDescent="0.35">
      <c r="A1470" t="s">
        <v>30</v>
      </c>
      <c r="B1470">
        <v>2016</v>
      </c>
      <c r="C1470" t="s">
        <v>43</v>
      </c>
      <c r="D1470" s="29">
        <v>42644</v>
      </c>
      <c r="E1470" t="s">
        <v>12</v>
      </c>
      <c r="F1470">
        <v>136.30000000000001</v>
      </c>
      <c r="G1470">
        <v>133.80000000000001</v>
      </c>
      <c r="H1470">
        <v>128.30000000000001</v>
      </c>
      <c r="I1470">
        <v>8</v>
      </c>
    </row>
    <row r="1471" spans="1:9" x14ac:dyDescent="0.35">
      <c r="A1471" t="s">
        <v>30</v>
      </c>
      <c r="B1471">
        <v>2016</v>
      </c>
      <c r="C1471" t="s">
        <v>43</v>
      </c>
      <c r="D1471" s="29">
        <v>42644</v>
      </c>
      <c r="E1471" t="s">
        <v>14</v>
      </c>
      <c r="F1471">
        <v>142.4</v>
      </c>
      <c r="G1471">
        <v>133.80000000000001</v>
      </c>
      <c r="H1471">
        <v>134.19999999999999</v>
      </c>
      <c r="I1471">
        <v>8.2000000000000171</v>
      </c>
    </row>
    <row r="1472" spans="1:9" x14ac:dyDescent="0.35">
      <c r="A1472" t="s">
        <v>30</v>
      </c>
      <c r="B1472">
        <v>2016</v>
      </c>
      <c r="C1472" t="s">
        <v>43</v>
      </c>
      <c r="D1472" s="29">
        <v>42644</v>
      </c>
      <c r="E1472" t="s">
        <v>15</v>
      </c>
      <c r="F1472">
        <v>137.4</v>
      </c>
      <c r="G1472">
        <v>133.80000000000001</v>
      </c>
      <c r="H1472">
        <v>132.4</v>
      </c>
      <c r="I1472">
        <v>5</v>
      </c>
    </row>
    <row r="1473" spans="1:9" x14ac:dyDescent="0.35">
      <c r="A1473" t="s">
        <v>30</v>
      </c>
      <c r="B1473">
        <v>2016</v>
      </c>
      <c r="C1473" t="s">
        <v>45</v>
      </c>
      <c r="D1473" s="29">
        <v>42675</v>
      </c>
      <c r="E1473" t="s">
        <v>3</v>
      </c>
      <c r="F1473">
        <v>132</v>
      </c>
      <c r="G1473">
        <v>133.6</v>
      </c>
      <c r="H1473">
        <v>126.3</v>
      </c>
      <c r="I1473">
        <v>5.7000000000000028</v>
      </c>
    </row>
    <row r="1474" spans="1:9" x14ac:dyDescent="0.35">
      <c r="A1474" t="s">
        <v>30</v>
      </c>
      <c r="B1474">
        <v>2016</v>
      </c>
      <c r="C1474" t="s">
        <v>45</v>
      </c>
      <c r="D1474" s="29">
        <v>42675</v>
      </c>
      <c r="E1474" t="s">
        <v>4</v>
      </c>
      <c r="F1474">
        <v>137.4</v>
      </c>
      <c r="G1474">
        <v>133.6</v>
      </c>
      <c r="H1474">
        <v>131.30000000000001</v>
      </c>
      <c r="I1474">
        <v>6.0999999999999943</v>
      </c>
    </row>
    <row r="1475" spans="1:9" x14ac:dyDescent="0.35">
      <c r="A1475" t="s">
        <v>30</v>
      </c>
      <c r="B1475">
        <v>2016</v>
      </c>
      <c r="C1475" t="s">
        <v>45</v>
      </c>
      <c r="D1475" s="29">
        <v>42675</v>
      </c>
      <c r="E1475" t="s">
        <v>5</v>
      </c>
      <c r="F1475">
        <v>130.6</v>
      </c>
      <c r="G1475">
        <v>133.6</v>
      </c>
      <c r="H1475">
        <v>123.3</v>
      </c>
      <c r="I1475">
        <v>7.2999999999999972</v>
      </c>
    </row>
    <row r="1476" spans="1:9" x14ac:dyDescent="0.35">
      <c r="A1476" t="s">
        <v>30</v>
      </c>
      <c r="B1476">
        <v>2016</v>
      </c>
      <c r="C1476" t="s">
        <v>45</v>
      </c>
      <c r="D1476" s="29">
        <v>42675</v>
      </c>
      <c r="E1476" t="s">
        <v>6</v>
      </c>
      <c r="F1476">
        <v>136.19999999999999</v>
      </c>
      <c r="G1476">
        <v>133.6</v>
      </c>
      <c r="H1476">
        <v>129.80000000000001</v>
      </c>
      <c r="I1476">
        <v>6.3999999999999773</v>
      </c>
    </row>
    <row r="1477" spans="1:9" x14ac:dyDescent="0.35">
      <c r="A1477" t="s">
        <v>30</v>
      </c>
      <c r="B1477">
        <v>2016</v>
      </c>
      <c r="C1477" t="s">
        <v>45</v>
      </c>
      <c r="D1477" s="29">
        <v>42675</v>
      </c>
      <c r="E1477" t="s">
        <v>7</v>
      </c>
      <c r="F1477">
        <v>121.1</v>
      </c>
      <c r="G1477">
        <v>133.6</v>
      </c>
      <c r="H1477">
        <v>118.3</v>
      </c>
      <c r="I1477">
        <v>2.7999999999999972</v>
      </c>
    </row>
    <row r="1478" spans="1:9" x14ac:dyDescent="0.35">
      <c r="A1478" t="s">
        <v>30</v>
      </c>
      <c r="B1478">
        <v>2016</v>
      </c>
      <c r="C1478" t="s">
        <v>45</v>
      </c>
      <c r="D1478" s="29">
        <v>42675</v>
      </c>
      <c r="E1478" t="s">
        <v>8</v>
      </c>
      <c r="F1478">
        <v>136.9</v>
      </c>
      <c r="G1478">
        <v>133.6</v>
      </c>
      <c r="H1478">
        <v>131.6</v>
      </c>
      <c r="I1478">
        <v>5.3000000000000114</v>
      </c>
    </row>
    <row r="1479" spans="1:9" x14ac:dyDescent="0.35">
      <c r="A1479" t="s">
        <v>30</v>
      </c>
      <c r="B1479">
        <v>2016</v>
      </c>
      <c r="C1479" t="s">
        <v>45</v>
      </c>
      <c r="D1479" s="29">
        <v>42675</v>
      </c>
      <c r="E1479" t="s">
        <v>9</v>
      </c>
      <c r="F1479">
        <v>141.80000000000001</v>
      </c>
      <c r="G1479">
        <v>133.6</v>
      </c>
      <c r="H1479">
        <v>145.5</v>
      </c>
      <c r="I1479">
        <v>-3.6999999999999886</v>
      </c>
    </row>
    <row r="1480" spans="1:9" x14ac:dyDescent="0.35">
      <c r="A1480" t="s">
        <v>30</v>
      </c>
      <c r="B1480">
        <v>2016</v>
      </c>
      <c r="C1480" t="s">
        <v>45</v>
      </c>
      <c r="D1480" s="29">
        <v>42675</v>
      </c>
      <c r="E1480" t="s">
        <v>10</v>
      </c>
      <c r="F1480">
        <v>170</v>
      </c>
      <c r="G1480">
        <v>133.6</v>
      </c>
      <c r="H1480">
        <v>162.1</v>
      </c>
      <c r="I1480">
        <v>7.9000000000000057</v>
      </c>
    </row>
    <row r="1481" spans="1:9" x14ac:dyDescent="0.35">
      <c r="A1481" t="s">
        <v>30</v>
      </c>
      <c r="B1481">
        <v>2016</v>
      </c>
      <c r="C1481" t="s">
        <v>45</v>
      </c>
      <c r="D1481" s="29">
        <v>42675</v>
      </c>
      <c r="E1481" t="s">
        <v>11</v>
      </c>
      <c r="F1481">
        <v>113.4</v>
      </c>
      <c r="G1481">
        <v>133.6</v>
      </c>
      <c r="H1481">
        <v>95.4</v>
      </c>
      <c r="I1481">
        <v>18</v>
      </c>
    </row>
    <row r="1482" spans="1:9" x14ac:dyDescent="0.35">
      <c r="A1482" t="s">
        <v>30</v>
      </c>
      <c r="B1482">
        <v>2016</v>
      </c>
      <c r="C1482" t="s">
        <v>45</v>
      </c>
      <c r="D1482" s="29">
        <v>42675</v>
      </c>
      <c r="E1482" t="s">
        <v>12</v>
      </c>
      <c r="F1482">
        <v>136.80000000000001</v>
      </c>
      <c r="G1482">
        <v>133.6</v>
      </c>
      <c r="H1482">
        <v>128.9</v>
      </c>
      <c r="I1482">
        <v>7.9000000000000057</v>
      </c>
    </row>
    <row r="1483" spans="1:9" x14ac:dyDescent="0.35">
      <c r="A1483" t="s">
        <v>30</v>
      </c>
      <c r="B1483">
        <v>2016</v>
      </c>
      <c r="C1483" t="s">
        <v>45</v>
      </c>
      <c r="D1483" s="29">
        <v>42675</v>
      </c>
      <c r="E1483" t="s">
        <v>14</v>
      </c>
      <c r="F1483">
        <v>143.1</v>
      </c>
      <c r="G1483">
        <v>133.6</v>
      </c>
      <c r="H1483">
        <v>135.1</v>
      </c>
      <c r="I1483">
        <v>8</v>
      </c>
    </row>
    <row r="1484" spans="1:9" x14ac:dyDescent="0.35">
      <c r="A1484" t="s">
        <v>30</v>
      </c>
      <c r="B1484">
        <v>2016</v>
      </c>
      <c r="C1484" t="s">
        <v>45</v>
      </c>
      <c r="D1484" s="29">
        <v>42675</v>
      </c>
      <c r="E1484" t="s">
        <v>15</v>
      </c>
      <c r="F1484">
        <v>136.6</v>
      </c>
      <c r="G1484">
        <v>133.6</v>
      </c>
      <c r="H1484">
        <v>131.4</v>
      </c>
      <c r="I1484">
        <v>5.1999999999999886</v>
      </c>
    </row>
    <row r="1485" spans="1:9" x14ac:dyDescent="0.35">
      <c r="A1485" t="s">
        <v>30</v>
      </c>
      <c r="B1485">
        <v>2016</v>
      </c>
      <c r="C1485" t="s">
        <v>46</v>
      </c>
      <c r="D1485" s="29">
        <v>42705</v>
      </c>
      <c r="E1485" t="s">
        <v>3</v>
      </c>
      <c r="F1485">
        <v>132.6</v>
      </c>
      <c r="G1485">
        <v>132.80000000000001</v>
      </c>
      <c r="H1485">
        <v>126.8</v>
      </c>
      <c r="I1485">
        <v>5.7999999999999972</v>
      </c>
    </row>
    <row r="1486" spans="1:9" x14ac:dyDescent="0.35">
      <c r="A1486" t="s">
        <v>30</v>
      </c>
      <c r="B1486">
        <v>2016</v>
      </c>
      <c r="C1486" t="s">
        <v>46</v>
      </c>
      <c r="D1486" s="29">
        <v>42705</v>
      </c>
      <c r="E1486" t="s">
        <v>4</v>
      </c>
      <c r="F1486">
        <v>137.30000000000001</v>
      </c>
      <c r="G1486">
        <v>132.80000000000001</v>
      </c>
      <c r="H1486">
        <v>133.19999999999999</v>
      </c>
      <c r="I1486">
        <v>4.1000000000000227</v>
      </c>
    </row>
    <row r="1487" spans="1:9" x14ac:dyDescent="0.35">
      <c r="A1487" t="s">
        <v>30</v>
      </c>
      <c r="B1487">
        <v>2016</v>
      </c>
      <c r="C1487" t="s">
        <v>46</v>
      </c>
      <c r="D1487" s="29">
        <v>42705</v>
      </c>
      <c r="E1487" t="s">
        <v>5</v>
      </c>
      <c r="F1487">
        <v>131.6</v>
      </c>
      <c r="G1487">
        <v>132.80000000000001</v>
      </c>
      <c r="H1487">
        <v>126.5</v>
      </c>
      <c r="I1487">
        <v>5.0999999999999943</v>
      </c>
    </row>
    <row r="1488" spans="1:9" x14ac:dyDescent="0.35">
      <c r="A1488" t="s">
        <v>30</v>
      </c>
      <c r="B1488">
        <v>2016</v>
      </c>
      <c r="C1488" t="s">
        <v>46</v>
      </c>
      <c r="D1488" s="29">
        <v>42705</v>
      </c>
      <c r="E1488" t="s">
        <v>6</v>
      </c>
      <c r="F1488">
        <v>136.30000000000001</v>
      </c>
      <c r="G1488">
        <v>132.80000000000001</v>
      </c>
      <c r="H1488">
        <v>130.30000000000001</v>
      </c>
      <c r="I1488">
        <v>6</v>
      </c>
    </row>
    <row r="1489" spans="1:9" x14ac:dyDescent="0.35">
      <c r="A1489" t="s">
        <v>30</v>
      </c>
      <c r="B1489">
        <v>2016</v>
      </c>
      <c r="C1489" t="s">
        <v>46</v>
      </c>
      <c r="D1489" s="29">
        <v>42705</v>
      </c>
      <c r="E1489" t="s">
        <v>7</v>
      </c>
      <c r="F1489">
        <v>121.6</v>
      </c>
      <c r="G1489">
        <v>132.80000000000001</v>
      </c>
      <c r="H1489">
        <v>118.9</v>
      </c>
      <c r="I1489">
        <v>2.6999999999999886</v>
      </c>
    </row>
    <row r="1490" spans="1:9" x14ac:dyDescent="0.35">
      <c r="A1490" t="s">
        <v>30</v>
      </c>
      <c r="B1490">
        <v>2016</v>
      </c>
      <c r="C1490" t="s">
        <v>46</v>
      </c>
      <c r="D1490" s="29">
        <v>42705</v>
      </c>
      <c r="E1490" t="s">
        <v>8</v>
      </c>
      <c r="F1490">
        <v>135.6</v>
      </c>
      <c r="G1490">
        <v>132.80000000000001</v>
      </c>
      <c r="H1490">
        <v>131.6</v>
      </c>
      <c r="I1490">
        <v>4</v>
      </c>
    </row>
    <row r="1491" spans="1:9" x14ac:dyDescent="0.35">
      <c r="A1491" t="s">
        <v>30</v>
      </c>
      <c r="B1491">
        <v>2016</v>
      </c>
      <c r="C1491" t="s">
        <v>46</v>
      </c>
      <c r="D1491" s="29">
        <v>42705</v>
      </c>
      <c r="E1491" t="s">
        <v>9</v>
      </c>
      <c r="F1491">
        <v>127.5</v>
      </c>
      <c r="G1491">
        <v>132.80000000000001</v>
      </c>
      <c r="H1491">
        <v>140.1</v>
      </c>
      <c r="I1491">
        <v>-12.599999999999994</v>
      </c>
    </row>
    <row r="1492" spans="1:9" x14ac:dyDescent="0.35">
      <c r="A1492" t="s">
        <v>30</v>
      </c>
      <c r="B1492">
        <v>2016</v>
      </c>
      <c r="C1492" t="s">
        <v>46</v>
      </c>
      <c r="D1492" s="29">
        <v>42705</v>
      </c>
      <c r="E1492" t="s">
        <v>10</v>
      </c>
      <c r="F1492">
        <v>167.9</v>
      </c>
      <c r="G1492">
        <v>132.80000000000001</v>
      </c>
      <c r="H1492">
        <v>163.80000000000001</v>
      </c>
      <c r="I1492">
        <v>4.0999999999999943</v>
      </c>
    </row>
    <row r="1493" spans="1:9" x14ac:dyDescent="0.35">
      <c r="A1493" t="s">
        <v>30</v>
      </c>
      <c r="B1493">
        <v>2016</v>
      </c>
      <c r="C1493" t="s">
        <v>46</v>
      </c>
      <c r="D1493" s="29">
        <v>42705</v>
      </c>
      <c r="E1493" t="s">
        <v>11</v>
      </c>
      <c r="F1493">
        <v>113.8</v>
      </c>
      <c r="G1493">
        <v>132.80000000000001</v>
      </c>
      <c r="H1493">
        <v>97.7</v>
      </c>
      <c r="I1493">
        <v>16.099999999999994</v>
      </c>
    </row>
    <row r="1494" spans="1:9" x14ac:dyDescent="0.35">
      <c r="A1494" t="s">
        <v>30</v>
      </c>
      <c r="B1494">
        <v>2016</v>
      </c>
      <c r="C1494" t="s">
        <v>46</v>
      </c>
      <c r="D1494" s="29">
        <v>42705</v>
      </c>
      <c r="E1494" t="s">
        <v>12</v>
      </c>
      <c r="F1494">
        <v>137.5</v>
      </c>
      <c r="G1494">
        <v>132.80000000000001</v>
      </c>
      <c r="H1494">
        <v>129.6</v>
      </c>
      <c r="I1494">
        <v>7.9000000000000057</v>
      </c>
    </row>
    <row r="1495" spans="1:9" x14ac:dyDescent="0.35">
      <c r="A1495" t="s">
        <v>30</v>
      </c>
      <c r="B1495">
        <v>2016</v>
      </c>
      <c r="C1495" t="s">
        <v>46</v>
      </c>
      <c r="D1495" s="29">
        <v>42705</v>
      </c>
      <c r="E1495" t="s">
        <v>14</v>
      </c>
      <c r="F1495">
        <v>143.6</v>
      </c>
      <c r="G1495">
        <v>132.80000000000001</v>
      </c>
      <c r="H1495">
        <v>135.9</v>
      </c>
      <c r="I1495">
        <v>7.6999999999999886</v>
      </c>
    </row>
    <row r="1496" spans="1:9" x14ac:dyDescent="0.35">
      <c r="A1496" t="s">
        <v>30</v>
      </c>
      <c r="B1496">
        <v>2016</v>
      </c>
      <c r="C1496" t="s">
        <v>46</v>
      </c>
      <c r="D1496" s="29">
        <v>42705</v>
      </c>
      <c r="E1496" t="s">
        <v>15</v>
      </c>
      <c r="F1496">
        <v>134.69999999999999</v>
      </c>
      <c r="G1496">
        <v>132.80000000000001</v>
      </c>
      <c r="H1496">
        <v>131.4</v>
      </c>
      <c r="I1496">
        <v>3.2999999999999829</v>
      </c>
    </row>
    <row r="1497" spans="1:9" x14ac:dyDescent="0.35">
      <c r="A1497" t="s">
        <v>30</v>
      </c>
      <c r="B1497">
        <v>2015</v>
      </c>
      <c r="C1497" t="s">
        <v>31</v>
      </c>
      <c r="D1497" s="29">
        <v>42005</v>
      </c>
      <c r="E1497" t="s">
        <v>3</v>
      </c>
      <c r="F1497">
        <v>123.1</v>
      </c>
      <c r="G1497">
        <v>120.3</v>
      </c>
      <c r="H1497">
        <v>119.4</v>
      </c>
      <c r="I1497">
        <v>3.6999999999999886</v>
      </c>
    </row>
    <row r="1498" spans="1:9" x14ac:dyDescent="0.35">
      <c r="A1498" t="s">
        <v>30</v>
      </c>
      <c r="B1498">
        <v>2015</v>
      </c>
      <c r="C1498" t="s">
        <v>31</v>
      </c>
      <c r="D1498" s="29">
        <v>42005</v>
      </c>
      <c r="E1498" t="s">
        <v>4</v>
      </c>
      <c r="F1498">
        <v>123.1</v>
      </c>
      <c r="G1498">
        <v>120.3</v>
      </c>
      <c r="H1498">
        <v>117.7</v>
      </c>
      <c r="I1498">
        <v>5.3999999999999915</v>
      </c>
    </row>
    <row r="1499" spans="1:9" x14ac:dyDescent="0.35">
      <c r="A1499" t="s">
        <v>30</v>
      </c>
      <c r="B1499">
        <v>2015</v>
      </c>
      <c r="C1499" t="s">
        <v>31</v>
      </c>
      <c r="D1499" s="29">
        <v>42005</v>
      </c>
      <c r="E1499" t="s">
        <v>5</v>
      </c>
      <c r="F1499">
        <v>122.1</v>
      </c>
      <c r="G1499">
        <v>120.3</v>
      </c>
      <c r="H1499">
        <v>121.2</v>
      </c>
      <c r="I1499">
        <v>0.89999999999999147</v>
      </c>
    </row>
    <row r="1500" spans="1:9" x14ac:dyDescent="0.35">
      <c r="A1500" t="s">
        <v>30</v>
      </c>
      <c r="B1500">
        <v>2015</v>
      </c>
      <c r="C1500" t="s">
        <v>31</v>
      </c>
      <c r="D1500" s="29">
        <v>42005</v>
      </c>
      <c r="E1500" t="s">
        <v>6</v>
      </c>
      <c r="F1500">
        <v>124.9</v>
      </c>
      <c r="G1500">
        <v>120.3</v>
      </c>
      <c r="H1500">
        <v>115</v>
      </c>
      <c r="I1500">
        <v>9.9000000000000057</v>
      </c>
    </row>
    <row r="1501" spans="1:9" x14ac:dyDescent="0.35">
      <c r="A1501" t="s">
        <v>30</v>
      </c>
      <c r="B1501">
        <v>2015</v>
      </c>
      <c r="C1501" t="s">
        <v>31</v>
      </c>
      <c r="D1501" s="29">
        <v>42005</v>
      </c>
      <c r="E1501" t="s">
        <v>7</v>
      </c>
      <c r="F1501">
        <v>111</v>
      </c>
      <c r="G1501">
        <v>120.3</v>
      </c>
      <c r="H1501">
        <v>109</v>
      </c>
      <c r="I1501">
        <v>2</v>
      </c>
    </row>
    <row r="1502" spans="1:9" x14ac:dyDescent="0.35">
      <c r="A1502" t="s">
        <v>30</v>
      </c>
      <c r="B1502">
        <v>2015</v>
      </c>
      <c r="C1502" t="s">
        <v>31</v>
      </c>
      <c r="D1502" s="29">
        <v>42005</v>
      </c>
      <c r="E1502" t="s">
        <v>8</v>
      </c>
      <c r="F1502">
        <v>130.4</v>
      </c>
      <c r="G1502">
        <v>120.3</v>
      </c>
      <c r="H1502">
        <v>116.6</v>
      </c>
      <c r="I1502">
        <v>13.800000000000011</v>
      </c>
    </row>
    <row r="1503" spans="1:9" x14ac:dyDescent="0.35">
      <c r="A1503" t="s">
        <v>30</v>
      </c>
      <c r="B1503">
        <v>2015</v>
      </c>
      <c r="C1503" t="s">
        <v>31</v>
      </c>
      <c r="D1503" s="29">
        <v>42005</v>
      </c>
      <c r="E1503" t="s">
        <v>9</v>
      </c>
      <c r="F1503">
        <v>132.30000000000001</v>
      </c>
      <c r="G1503">
        <v>120.3</v>
      </c>
      <c r="H1503">
        <v>116</v>
      </c>
      <c r="I1503">
        <v>16.300000000000011</v>
      </c>
    </row>
    <row r="1504" spans="1:9" x14ac:dyDescent="0.35">
      <c r="A1504" t="s">
        <v>30</v>
      </c>
      <c r="B1504">
        <v>2015</v>
      </c>
      <c r="C1504" t="s">
        <v>31</v>
      </c>
      <c r="D1504" s="29">
        <v>42005</v>
      </c>
      <c r="E1504" t="s">
        <v>10</v>
      </c>
      <c r="F1504">
        <v>117.2</v>
      </c>
      <c r="G1504">
        <v>120.3</v>
      </c>
      <c r="H1504">
        <v>109.8</v>
      </c>
      <c r="I1504">
        <v>7.4000000000000057</v>
      </c>
    </row>
    <row r="1505" spans="1:9" x14ac:dyDescent="0.35">
      <c r="A1505" t="s">
        <v>30</v>
      </c>
      <c r="B1505">
        <v>2015</v>
      </c>
      <c r="C1505" t="s">
        <v>31</v>
      </c>
      <c r="D1505" s="29">
        <v>42005</v>
      </c>
      <c r="E1505" t="s">
        <v>11</v>
      </c>
      <c r="F1505">
        <v>100.5</v>
      </c>
      <c r="G1505">
        <v>120.3</v>
      </c>
      <c r="H1505">
        <v>101.1</v>
      </c>
      <c r="I1505">
        <v>-0.59999999999999432</v>
      </c>
    </row>
    <row r="1506" spans="1:9" x14ac:dyDescent="0.35">
      <c r="A1506" t="s">
        <v>30</v>
      </c>
      <c r="B1506">
        <v>2015</v>
      </c>
      <c r="C1506" t="s">
        <v>31</v>
      </c>
      <c r="D1506" s="29">
        <v>42005</v>
      </c>
      <c r="E1506" t="s">
        <v>12</v>
      </c>
      <c r="F1506">
        <v>117.2</v>
      </c>
      <c r="G1506">
        <v>120.3</v>
      </c>
      <c r="H1506">
        <v>110.4</v>
      </c>
      <c r="I1506">
        <v>6.7999999999999972</v>
      </c>
    </row>
    <row r="1507" spans="1:9" x14ac:dyDescent="0.35">
      <c r="A1507" t="s">
        <v>30</v>
      </c>
      <c r="B1507">
        <v>2015</v>
      </c>
      <c r="C1507" t="s">
        <v>31</v>
      </c>
      <c r="D1507" s="29">
        <v>42005</v>
      </c>
      <c r="E1507" t="s">
        <v>14</v>
      </c>
      <c r="F1507">
        <v>125.6</v>
      </c>
      <c r="G1507">
        <v>120.3</v>
      </c>
      <c r="H1507">
        <v>117.8</v>
      </c>
      <c r="I1507">
        <v>7.7999999999999972</v>
      </c>
    </row>
    <row r="1508" spans="1:9" x14ac:dyDescent="0.35">
      <c r="A1508" t="s">
        <v>30</v>
      </c>
      <c r="B1508">
        <v>2015</v>
      </c>
      <c r="C1508" t="s">
        <v>31</v>
      </c>
      <c r="D1508" s="29">
        <v>42005</v>
      </c>
      <c r="E1508" t="s">
        <v>15</v>
      </c>
      <c r="F1508">
        <v>122.8</v>
      </c>
      <c r="G1508">
        <v>120.3</v>
      </c>
      <c r="H1508">
        <v>115.3</v>
      </c>
      <c r="I1508">
        <v>7.5</v>
      </c>
    </row>
    <row r="1509" spans="1:9" x14ac:dyDescent="0.35">
      <c r="A1509" t="s">
        <v>30</v>
      </c>
      <c r="B1509">
        <v>2015</v>
      </c>
      <c r="C1509" t="s">
        <v>35</v>
      </c>
      <c r="D1509" s="29">
        <v>42036</v>
      </c>
      <c r="E1509" t="s">
        <v>3</v>
      </c>
      <c r="F1509">
        <v>123.4</v>
      </c>
      <c r="G1509">
        <v>120.6</v>
      </c>
      <c r="H1509">
        <v>120.1</v>
      </c>
      <c r="I1509">
        <v>3.3000000000000114</v>
      </c>
    </row>
    <row r="1510" spans="1:9" x14ac:dyDescent="0.35">
      <c r="A1510" t="s">
        <v>30</v>
      </c>
      <c r="B1510">
        <v>2015</v>
      </c>
      <c r="C1510" t="s">
        <v>35</v>
      </c>
      <c r="D1510" s="29">
        <v>42036</v>
      </c>
      <c r="E1510" t="s">
        <v>4</v>
      </c>
      <c r="F1510">
        <v>124.4</v>
      </c>
      <c r="G1510">
        <v>120.6</v>
      </c>
      <c r="H1510">
        <v>118.1</v>
      </c>
      <c r="I1510">
        <v>6.3000000000000114</v>
      </c>
    </row>
    <row r="1511" spans="1:9" x14ac:dyDescent="0.35">
      <c r="A1511" t="s">
        <v>30</v>
      </c>
      <c r="B1511">
        <v>2015</v>
      </c>
      <c r="C1511" t="s">
        <v>35</v>
      </c>
      <c r="D1511" s="29">
        <v>42036</v>
      </c>
      <c r="E1511" t="s">
        <v>5</v>
      </c>
      <c r="F1511">
        <v>122.1</v>
      </c>
      <c r="G1511">
        <v>120.6</v>
      </c>
      <c r="H1511">
        <v>120.7</v>
      </c>
      <c r="I1511">
        <v>1.3999999999999915</v>
      </c>
    </row>
    <row r="1512" spans="1:9" x14ac:dyDescent="0.35">
      <c r="A1512" t="s">
        <v>30</v>
      </c>
      <c r="B1512">
        <v>2015</v>
      </c>
      <c r="C1512" t="s">
        <v>35</v>
      </c>
      <c r="D1512" s="29">
        <v>42036</v>
      </c>
      <c r="E1512" t="s">
        <v>6</v>
      </c>
      <c r="F1512">
        <v>125.8</v>
      </c>
      <c r="G1512">
        <v>120.6</v>
      </c>
      <c r="H1512">
        <v>116.1</v>
      </c>
      <c r="I1512">
        <v>9.7000000000000028</v>
      </c>
    </row>
    <row r="1513" spans="1:9" x14ac:dyDescent="0.35">
      <c r="A1513" t="s">
        <v>30</v>
      </c>
      <c r="B1513">
        <v>2015</v>
      </c>
      <c r="C1513" t="s">
        <v>35</v>
      </c>
      <c r="D1513" s="29">
        <v>42036</v>
      </c>
      <c r="E1513" t="s">
        <v>7</v>
      </c>
      <c r="F1513">
        <v>111.5</v>
      </c>
      <c r="G1513">
        <v>120.6</v>
      </c>
      <c r="H1513">
        <v>109.3</v>
      </c>
      <c r="I1513">
        <v>2.2000000000000028</v>
      </c>
    </row>
    <row r="1514" spans="1:9" x14ac:dyDescent="0.35">
      <c r="A1514" t="s">
        <v>30</v>
      </c>
      <c r="B1514">
        <v>2015</v>
      </c>
      <c r="C1514" t="s">
        <v>35</v>
      </c>
      <c r="D1514" s="29">
        <v>42036</v>
      </c>
      <c r="E1514" t="s">
        <v>8</v>
      </c>
      <c r="F1514">
        <v>129.4</v>
      </c>
      <c r="G1514">
        <v>120.6</v>
      </c>
      <c r="H1514">
        <v>119.6</v>
      </c>
      <c r="I1514">
        <v>9.8000000000000114</v>
      </c>
    </row>
    <row r="1515" spans="1:9" x14ac:dyDescent="0.35">
      <c r="A1515" t="s">
        <v>30</v>
      </c>
      <c r="B1515">
        <v>2015</v>
      </c>
      <c r="C1515" t="s">
        <v>35</v>
      </c>
      <c r="D1515" s="29">
        <v>42036</v>
      </c>
      <c r="E1515" t="s">
        <v>9</v>
      </c>
      <c r="F1515">
        <v>128.19999999999999</v>
      </c>
      <c r="G1515">
        <v>120.6</v>
      </c>
      <c r="H1515">
        <v>117.9</v>
      </c>
      <c r="I1515">
        <v>10.299999999999983</v>
      </c>
    </row>
    <row r="1516" spans="1:9" x14ac:dyDescent="0.35">
      <c r="A1516" t="s">
        <v>30</v>
      </c>
      <c r="B1516">
        <v>2015</v>
      </c>
      <c r="C1516" t="s">
        <v>35</v>
      </c>
      <c r="D1516" s="29">
        <v>42036</v>
      </c>
      <c r="E1516" t="s">
        <v>10</v>
      </c>
      <c r="F1516">
        <v>118.8</v>
      </c>
      <c r="G1516">
        <v>120.6</v>
      </c>
      <c r="H1516">
        <v>110.2</v>
      </c>
      <c r="I1516">
        <v>8.5999999999999943</v>
      </c>
    </row>
    <row r="1517" spans="1:9" x14ac:dyDescent="0.35">
      <c r="A1517" t="s">
        <v>30</v>
      </c>
      <c r="B1517">
        <v>2015</v>
      </c>
      <c r="C1517" t="s">
        <v>35</v>
      </c>
      <c r="D1517" s="29">
        <v>42036</v>
      </c>
      <c r="E1517" t="s">
        <v>11</v>
      </c>
      <c r="F1517">
        <v>100</v>
      </c>
      <c r="G1517">
        <v>120.6</v>
      </c>
      <c r="H1517">
        <v>101.2</v>
      </c>
      <c r="I1517">
        <v>-1.2000000000000028</v>
      </c>
    </row>
    <row r="1518" spans="1:9" x14ac:dyDescent="0.35">
      <c r="A1518" t="s">
        <v>30</v>
      </c>
      <c r="B1518">
        <v>2015</v>
      </c>
      <c r="C1518" t="s">
        <v>35</v>
      </c>
      <c r="D1518" s="29">
        <v>42036</v>
      </c>
      <c r="E1518" t="s">
        <v>12</v>
      </c>
      <c r="F1518">
        <v>118.6</v>
      </c>
      <c r="G1518">
        <v>120.6</v>
      </c>
      <c r="H1518">
        <v>110.7</v>
      </c>
      <c r="I1518">
        <v>7.8999999999999915</v>
      </c>
    </row>
    <row r="1519" spans="1:9" x14ac:dyDescent="0.35">
      <c r="A1519" t="s">
        <v>30</v>
      </c>
      <c r="B1519">
        <v>2015</v>
      </c>
      <c r="C1519" t="s">
        <v>35</v>
      </c>
      <c r="D1519" s="29">
        <v>42036</v>
      </c>
      <c r="E1519" t="s">
        <v>14</v>
      </c>
      <c r="F1519">
        <v>126.8</v>
      </c>
      <c r="G1519">
        <v>120.6</v>
      </c>
      <c r="H1519">
        <v>118.3</v>
      </c>
      <c r="I1519">
        <v>8.5</v>
      </c>
    </row>
    <row r="1520" spans="1:9" x14ac:dyDescent="0.35">
      <c r="A1520" t="s">
        <v>30</v>
      </c>
      <c r="B1520">
        <v>2015</v>
      </c>
      <c r="C1520" t="s">
        <v>35</v>
      </c>
      <c r="D1520" s="29">
        <v>42036</v>
      </c>
      <c r="E1520" t="s">
        <v>15</v>
      </c>
      <c r="F1520">
        <v>122.8</v>
      </c>
      <c r="G1520">
        <v>120.6</v>
      </c>
      <c r="H1520">
        <v>116.2</v>
      </c>
      <c r="I1520">
        <v>6.5999999999999943</v>
      </c>
    </row>
    <row r="1521" spans="1:9" x14ac:dyDescent="0.35">
      <c r="A1521" t="s">
        <v>30</v>
      </c>
      <c r="B1521">
        <v>2015</v>
      </c>
      <c r="C1521" t="s">
        <v>36</v>
      </c>
      <c r="D1521" s="29">
        <v>42064</v>
      </c>
      <c r="E1521" t="s">
        <v>3</v>
      </c>
      <c r="F1521">
        <v>123.3</v>
      </c>
      <c r="G1521">
        <v>121.1</v>
      </c>
      <c r="H1521">
        <v>120.2</v>
      </c>
      <c r="I1521">
        <v>3.0999999999999943</v>
      </c>
    </row>
    <row r="1522" spans="1:9" x14ac:dyDescent="0.35">
      <c r="A1522" t="s">
        <v>30</v>
      </c>
      <c r="B1522">
        <v>2015</v>
      </c>
      <c r="C1522" t="s">
        <v>36</v>
      </c>
      <c r="D1522" s="29">
        <v>42064</v>
      </c>
      <c r="E1522" t="s">
        <v>4</v>
      </c>
      <c r="F1522">
        <v>124.7</v>
      </c>
      <c r="G1522">
        <v>121.1</v>
      </c>
      <c r="H1522">
        <v>118.9</v>
      </c>
      <c r="I1522">
        <v>5.7999999999999972</v>
      </c>
    </row>
    <row r="1523" spans="1:9" x14ac:dyDescent="0.35">
      <c r="A1523" t="s">
        <v>30</v>
      </c>
      <c r="B1523">
        <v>2015</v>
      </c>
      <c r="C1523" t="s">
        <v>36</v>
      </c>
      <c r="D1523" s="29">
        <v>42064</v>
      </c>
      <c r="E1523" t="s">
        <v>5</v>
      </c>
      <c r="F1523">
        <v>118.9</v>
      </c>
      <c r="G1523">
        <v>121.1</v>
      </c>
      <c r="H1523">
        <v>118.1</v>
      </c>
      <c r="I1523">
        <v>0.80000000000001137</v>
      </c>
    </row>
    <row r="1524" spans="1:9" x14ac:dyDescent="0.35">
      <c r="A1524" t="s">
        <v>30</v>
      </c>
      <c r="B1524">
        <v>2015</v>
      </c>
      <c r="C1524" t="s">
        <v>36</v>
      </c>
      <c r="D1524" s="29">
        <v>42064</v>
      </c>
      <c r="E1524" t="s">
        <v>6</v>
      </c>
      <c r="F1524">
        <v>126</v>
      </c>
      <c r="G1524">
        <v>121.1</v>
      </c>
      <c r="H1524">
        <v>117</v>
      </c>
      <c r="I1524">
        <v>9</v>
      </c>
    </row>
    <row r="1525" spans="1:9" x14ac:dyDescent="0.35">
      <c r="A1525" t="s">
        <v>30</v>
      </c>
      <c r="B1525">
        <v>2015</v>
      </c>
      <c r="C1525" t="s">
        <v>36</v>
      </c>
      <c r="D1525" s="29">
        <v>42064</v>
      </c>
      <c r="E1525" t="s">
        <v>7</v>
      </c>
      <c r="F1525">
        <v>111.8</v>
      </c>
      <c r="G1525">
        <v>121.1</v>
      </c>
      <c r="H1525">
        <v>109.7</v>
      </c>
      <c r="I1525">
        <v>2.0999999999999943</v>
      </c>
    </row>
    <row r="1526" spans="1:9" x14ac:dyDescent="0.35">
      <c r="A1526" t="s">
        <v>30</v>
      </c>
      <c r="B1526">
        <v>2015</v>
      </c>
      <c r="C1526" t="s">
        <v>36</v>
      </c>
      <c r="D1526" s="29">
        <v>42064</v>
      </c>
      <c r="E1526" t="s">
        <v>8</v>
      </c>
      <c r="F1526">
        <v>130.9</v>
      </c>
      <c r="G1526">
        <v>121.1</v>
      </c>
      <c r="H1526">
        <v>125.5</v>
      </c>
      <c r="I1526">
        <v>5.4000000000000057</v>
      </c>
    </row>
    <row r="1527" spans="1:9" x14ac:dyDescent="0.35">
      <c r="A1527" t="s">
        <v>30</v>
      </c>
      <c r="B1527">
        <v>2015</v>
      </c>
      <c r="C1527" t="s">
        <v>36</v>
      </c>
      <c r="D1527" s="29">
        <v>42064</v>
      </c>
      <c r="E1527" t="s">
        <v>9</v>
      </c>
      <c r="F1527">
        <v>128</v>
      </c>
      <c r="G1527">
        <v>121.1</v>
      </c>
      <c r="H1527">
        <v>120.5</v>
      </c>
      <c r="I1527">
        <v>7.5</v>
      </c>
    </row>
    <row r="1528" spans="1:9" x14ac:dyDescent="0.35">
      <c r="A1528" t="s">
        <v>30</v>
      </c>
      <c r="B1528">
        <v>2015</v>
      </c>
      <c r="C1528" t="s">
        <v>36</v>
      </c>
      <c r="D1528" s="29">
        <v>42064</v>
      </c>
      <c r="E1528" t="s">
        <v>10</v>
      </c>
      <c r="F1528">
        <v>119.9</v>
      </c>
      <c r="G1528">
        <v>121.1</v>
      </c>
      <c r="H1528">
        <v>111</v>
      </c>
      <c r="I1528">
        <v>8.9000000000000057</v>
      </c>
    </row>
    <row r="1529" spans="1:9" x14ac:dyDescent="0.35">
      <c r="A1529" t="s">
        <v>30</v>
      </c>
      <c r="B1529">
        <v>2015</v>
      </c>
      <c r="C1529" t="s">
        <v>36</v>
      </c>
      <c r="D1529" s="29">
        <v>42064</v>
      </c>
      <c r="E1529" t="s">
        <v>11</v>
      </c>
      <c r="F1529">
        <v>98.9</v>
      </c>
      <c r="G1529">
        <v>121.1</v>
      </c>
      <c r="H1529">
        <v>102.6</v>
      </c>
      <c r="I1529">
        <v>-3.6999999999999886</v>
      </c>
    </row>
    <row r="1530" spans="1:9" x14ac:dyDescent="0.35">
      <c r="A1530" t="s">
        <v>30</v>
      </c>
      <c r="B1530">
        <v>2015</v>
      </c>
      <c r="C1530" t="s">
        <v>36</v>
      </c>
      <c r="D1530" s="29">
        <v>42064</v>
      </c>
      <c r="E1530" t="s">
        <v>12</v>
      </c>
      <c r="F1530">
        <v>119.4</v>
      </c>
      <c r="G1530">
        <v>121.1</v>
      </c>
      <c r="H1530">
        <v>111.2</v>
      </c>
      <c r="I1530">
        <v>8.2000000000000028</v>
      </c>
    </row>
    <row r="1531" spans="1:9" x14ac:dyDescent="0.35">
      <c r="A1531" t="s">
        <v>30</v>
      </c>
      <c r="B1531">
        <v>2015</v>
      </c>
      <c r="C1531" t="s">
        <v>36</v>
      </c>
      <c r="D1531" s="29">
        <v>42064</v>
      </c>
      <c r="E1531" t="s">
        <v>14</v>
      </c>
      <c r="F1531">
        <v>127.7</v>
      </c>
      <c r="G1531">
        <v>121.1</v>
      </c>
      <c r="H1531">
        <v>118.7</v>
      </c>
      <c r="I1531">
        <v>9</v>
      </c>
    </row>
    <row r="1532" spans="1:9" x14ac:dyDescent="0.35">
      <c r="A1532" t="s">
        <v>30</v>
      </c>
      <c r="B1532">
        <v>2015</v>
      </c>
      <c r="C1532" t="s">
        <v>36</v>
      </c>
      <c r="D1532" s="29">
        <v>42064</v>
      </c>
      <c r="E1532" t="s">
        <v>15</v>
      </c>
      <c r="F1532">
        <v>123.1</v>
      </c>
      <c r="G1532">
        <v>121.1</v>
      </c>
      <c r="H1532">
        <v>117.2</v>
      </c>
      <c r="I1532">
        <v>5.8999999999999915</v>
      </c>
    </row>
    <row r="1533" spans="1:9" x14ac:dyDescent="0.35">
      <c r="A1533" t="s">
        <v>30</v>
      </c>
      <c r="B1533">
        <v>2015</v>
      </c>
      <c r="C1533" t="s">
        <v>37</v>
      </c>
      <c r="D1533" s="29">
        <v>42095</v>
      </c>
      <c r="E1533" t="s">
        <v>3</v>
      </c>
      <c r="F1533">
        <v>123.3</v>
      </c>
      <c r="G1533">
        <v>121.5</v>
      </c>
      <c r="H1533">
        <v>120.3</v>
      </c>
      <c r="I1533">
        <v>3</v>
      </c>
    </row>
    <row r="1534" spans="1:9" x14ac:dyDescent="0.35">
      <c r="A1534" t="s">
        <v>30</v>
      </c>
      <c r="B1534">
        <v>2015</v>
      </c>
      <c r="C1534" t="s">
        <v>37</v>
      </c>
      <c r="D1534" s="29">
        <v>42095</v>
      </c>
      <c r="E1534" t="s">
        <v>4</v>
      </c>
      <c r="F1534">
        <v>125.5</v>
      </c>
      <c r="G1534">
        <v>121.5</v>
      </c>
      <c r="H1534">
        <v>120.2</v>
      </c>
      <c r="I1534">
        <v>5.2999999999999972</v>
      </c>
    </row>
    <row r="1535" spans="1:9" x14ac:dyDescent="0.35">
      <c r="A1535" t="s">
        <v>30</v>
      </c>
      <c r="B1535">
        <v>2015</v>
      </c>
      <c r="C1535" t="s">
        <v>37</v>
      </c>
      <c r="D1535" s="29">
        <v>42095</v>
      </c>
      <c r="E1535" t="s">
        <v>5</v>
      </c>
      <c r="F1535">
        <v>117.2</v>
      </c>
      <c r="G1535">
        <v>121.5</v>
      </c>
      <c r="H1535">
        <v>116.9</v>
      </c>
      <c r="I1535">
        <v>0.29999999999999716</v>
      </c>
    </row>
    <row r="1536" spans="1:9" x14ac:dyDescent="0.35">
      <c r="A1536" t="s">
        <v>30</v>
      </c>
      <c r="B1536">
        <v>2015</v>
      </c>
      <c r="C1536" t="s">
        <v>37</v>
      </c>
      <c r="D1536" s="29">
        <v>42095</v>
      </c>
      <c r="E1536" t="s">
        <v>6</v>
      </c>
      <c r="F1536">
        <v>126.8</v>
      </c>
      <c r="G1536">
        <v>121.5</v>
      </c>
      <c r="H1536">
        <v>118</v>
      </c>
      <c r="I1536">
        <v>8.7999999999999972</v>
      </c>
    </row>
    <row r="1537" spans="1:9" x14ac:dyDescent="0.35">
      <c r="A1537" t="s">
        <v>30</v>
      </c>
      <c r="B1537">
        <v>2015</v>
      </c>
      <c r="C1537" t="s">
        <v>37</v>
      </c>
      <c r="D1537" s="29">
        <v>42095</v>
      </c>
      <c r="E1537" t="s">
        <v>7</v>
      </c>
      <c r="F1537">
        <v>111.9</v>
      </c>
      <c r="G1537">
        <v>121.5</v>
      </c>
      <c r="H1537">
        <v>110.1</v>
      </c>
      <c r="I1537">
        <v>1.8000000000000114</v>
      </c>
    </row>
    <row r="1538" spans="1:9" x14ac:dyDescent="0.35">
      <c r="A1538" t="s">
        <v>30</v>
      </c>
      <c r="B1538">
        <v>2015</v>
      </c>
      <c r="C1538" t="s">
        <v>37</v>
      </c>
      <c r="D1538" s="29">
        <v>42095</v>
      </c>
      <c r="E1538" t="s">
        <v>8</v>
      </c>
      <c r="F1538">
        <v>134.19999999999999</v>
      </c>
      <c r="G1538">
        <v>121.5</v>
      </c>
      <c r="H1538">
        <v>126.3</v>
      </c>
      <c r="I1538">
        <v>7.8999999999999915</v>
      </c>
    </row>
    <row r="1539" spans="1:9" x14ac:dyDescent="0.35">
      <c r="A1539" t="s">
        <v>30</v>
      </c>
      <c r="B1539">
        <v>2015</v>
      </c>
      <c r="C1539" t="s">
        <v>37</v>
      </c>
      <c r="D1539" s="29">
        <v>42095</v>
      </c>
      <c r="E1539" t="s">
        <v>9</v>
      </c>
      <c r="F1539">
        <v>127.5</v>
      </c>
      <c r="G1539">
        <v>121.5</v>
      </c>
      <c r="H1539">
        <v>123.9</v>
      </c>
      <c r="I1539">
        <v>3.5999999999999943</v>
      </c>
    </row>
    <row r="1540" spans="1:9" x14ac:dyDescent="0.35">
      <c r="A1540" t="s">
        <v>30</v>
      </c>
      <c r="B1540">
        <v>2015</v>
      </c>
      <c r="C1540" t="s">
        <v>37</v>
      </c>
      <c r="D1540" s="29">
        <v>42095</v>
      </c>
      <c r="E1540" t="s">
        <v>10</v>
      </c>
      <c r="F1540">
        <v>121.5</v>
      </c>
      <c r="G1540">
        <v>121.5</v>
      </c>
      <c r="H1540">
        <v>111.5</v>
      </c>
      <c r="I1540">
        <v>10</v>
      </c>
    </row>
    <row r="1541" spans="1:9" x14ac:dyDescent="0.35">
      <c r="A1541" t="s">
        <v>30</v>
      </c>
      <c r="B1541">
        <v>2015</v>
      </c>
      <c r="C1541" t="s">
        <v>37</v>
      </c>
      <c r="D1541" s="29">
        <v>42095</v>
      </c>
      <c r="E1541" t="s">
        <v>11</v>
      </c>
      <c r="F1541">
        <v>97.8</v>
      </c>
      <c r="G1541">
        <v>121.5</v>
      </c>
      <c r="H1541">
        <v>103.5</v>
      </c>
      <c r="I1541">
        <v>-5.7000000000000028</v>
      </c>
    </row>
    <row r="1542" spans="1:9" x14ac:dyDescent="0.35">
      <c r="A1542" t="s">
        <v>30</v>
      </c>
      <c r="B1542">
        <v>2015</v>
      </c>
      <c r="C1542" t="s">
        <v>37</v>
      </c>
      <c r="D1542" s="29">
        <v>42095</v>
      </c>
      <c r="E1542" t="s">
        <v>12</v>
      </c>
      <c r="F1542">
        <v>119.8</v>
      </c>
      <c r="G1542">
        <v>121.5</v>
      </c>
      <c r="H1542">
        <v>111.6</v>
      </c>
      <c r="I1542">
        <v>8.2000000000000028</v>
      </c>
    </row>
    <row r="1543" spans="1:9" x14ac:dyDescent="0.35">
      <c r="A1543" t="s">
        <v>30</v>
      </c>
      <c r="B1543">
        <v>2015</v>
      </c>
      <c r="C1543" t="s">
        <v>37</v>
      </c>
      <c r="D1543" s="29">
        <v>42095</v>
      </c>
      <c r="E1543" t="s">
        <v>14</v>
      </c>
      <c r="F1543">
        <v>128.69999999999999</v>
      </c>
      <c r="G1543">
        <v>121.5</v>
      </c>
      <c r="H1543">
        <v>119.2</v>
      </c>
      <c r="I1543">
        <v>9.4999999999999858</v>
      </c>
    </row>
    <row r="1544" spans="1:9" x14ac:dyDescent="0.35">
      <c r="A1544" t="s">
        <v>30</v>
      </c>
      <c r="B1544">
        <v>2015</v>
      </c>
      <c r="C1544" t="s">
        <v>37</v>
      </c>
      <c r="D1544" s="29">
        <v>42095</v>
      </c>
      <c r="E1544" t="s">
        <v>15</v>
      </c>
      <c r="F1544">
        <v>123.6</v>
      </c>
      <c r="G1544">
        <v>121.5</v>
      </c>
      <c r="H1544">
        <v>118.2</v>
      </c>
      <c r="I1544">
        <v>5.3999999999999915</v>
      </c>
    </row>
    <row r="1545" spans="1:9" x14ac:dyDescent="0.35">
      <c r="A1545" t="s">
        <v>30</v>
      </c>
      <c r="B1545">
        <v>2015</v>
      </c>
      <c r="C1545" t="s">
        <v>38</v>
      </c>
      <c r="D1545" s="29">
        <v>42125</v>
      </c>
      <c r="E1545" t="s">
        <v>3</v>
      </c>
      <c r="F1545">
        <v>123.5</v>
      </c>
      <c r="G1545">
        <v>122.4</v>
      </c>
      <c r="H1545">
        <v>120.7</v>
      </c>
      <c r="I1545">
        <v>2.7999999999999972</v>
      </c>
    </row>
    <row r="1546" spans="1:9" x14ac:dyDescent="0.35">
      <c r="A1546" t="s">
        <v>30</v>
      </c>
      <c r="B1546">
        <v>2015</v>
      </c>
      <c r="C1546" t="s">
        <v>38</v>
      </c>
      <c r="D1546" s="29">
        <v>42125</v>
      </c>
      <c r="E1546" t="s">
        <v>4</v>
      </c>
      <c r="F1546">
        <v>127.1</v>
      </c>
      <c r="G1546">
        <v>122.4</v>
      </c>
      <c r="H1546">
        <v>121.6</v>
      </c>
      <c r="I1546">
        <v>5.5</v>
      </c>
    </row>
    <row r="1547" spans="1:9" x14ac:dyDescent="0.35">
      <c r="A1547" t="s">
        <v>30</v>
      </c>
      <c r="B1547">
        <v>2015</v>
      </c>
      <c r="C1547" t="s">
        <v>38</v>
      </c>
      <c r="D1547" s="29">
        <v>42125</v>
      </c>
      <c r="E1547" t="s">
        <v>5</v>
      </c>
      <c r="F1547">
        <v>117.3</v>
      </c>
      <c r="G1547">
        <v>122.4</v>
      </c>
      <c r="H1547">
        <v>116.1</v>
      </c>
      <c r="I1547">
        <v>1.2000000000000028</v>
      </c>
    </row>
    <row r="1548" spans="1:9" x14ac:dyDescent="0.35">
      <c r="A1548" t="s">
        <v>30</v>
      </c>
      <c r="B1548">
        <v>2015</v>
      </c>
      <c r="C1548" t="s">
        <v>38</v>
      </c>
      <c r="D1548" s="29">
        <v>42125</v>
      </c>
      <c r="E1548" t="s">
        <v>6</v>
      </c>
      <c r="F1548">
        <v>127.7</v>
      </c>
      <c r="G1548">
        <v>122.4</v>
      </c>
      <c r="H1548">
        <v>119.3</v>
      </c>
      <c r="I1548">
        <v>8.4000000000000057</v>
      </c>
    </row>
    <row r="1549" spans="1:9" x14ac:dyDescent="0.35">
      <c r="A1549" t="s">
        <v>30</v>
      </c>
      <c r="B1549">
        <v>2015</v>
      </c>
      <c r="C1549" t="s">
        <v>38</v>
      </c>
      <c r="D1549" s="29">
        <v>42125</v>
      </c>
      <c r="E1549" t="s">
        <v>7</v>
      </c>
      <c r="F1549">
        <v>112.5</v>
      </c>
      <c r="G1549">
        <v>122.4</v>
      </c>
      <c r="H1549">
        <v>110.3</v>
      </c>
      <c r="I1549">
        <v>2.2000000000000028</v>
      </c>
    </row>
    <row r="1550" spans="1:9" x14ac:dyDescent="0.35">
      <c r="A1550" t="s">
        <v>30</v>
      </c>
      <c r="B1550">
        <v>2015</v>
      </c>
      <c r="C1550" t="s">
        <v>38</v>
      </c>
      <c r="D1550" s="29">
        <v>42125</v>
      </c>
      <c r="E1550" t="s">
        <v>8</v>
      </c>
      <c r="F1550">
        <v>134.1</v>
      </c>
      <c r="G1550">
        <v>122.4</v>
      </c>
      <c r="H1550">
        <v>125.8</v>
      </c>
      <c r="I1550">
        <v>8.2999999999999972</v>
      </c>
    </row>
    <row r="1551" spans="1:9" x14ac:dyDescent="0.35">
      <c r="A1551" t="s">
        <v>30</v>
      </c>
      <c r="B1551">
        <v>2015</v>
      </c>
      <c r="C1551" t="s">
        <v>38</v>
      </c>
      <c r="D1551" s="29">
        <v>42125</v>
      </c>
      <c r="E1551" t="s">
        <v>9</v>
      </c>
      <c r="F1551">
        <v>128.5</v>
      </c>
      <c r="G1551">
        <v>122.4</v>
      </c>
      <c r="H1551">
        <v>129.30000000000001</v>
      </c>
      <c r="I1551">
        <v>-0.80000000000001137</v>
      </c>
    </row>
    <row r="1552" spans="1:9" x14ac:dyDescent="0.35">
      <c r="A1552" t="s">
        <v>30</v>
      </c>
      <c r="B1552">
        <v>2015</v>
      </c>
      <c r="C1552" t="s">
        <v>38</v>
      </c>
      <c r="D1552" s="29">
        <v>42125</v>
      </c>
      <c r="E1552" t="s">
        <v>10</v>
      </c>
      <c r="F1552">
        <v>124.3</v>
      </c>
      <c r="G1552">
        <v>122.4</v>
      </c>
      <c r="H1552">
        <v>112.2</v>
      </c>
      <c r="I1552">
        <v>12.099999999999994</v>
      </c>
    </row>
    <row r="1553" spans="1:9" x14ac:dyDescent="0.35">
      <c r="A1553" t="s">
        <v>30</v>
      </c>
      <c r="B1553">
        <v>2015</v>
      </c>
      <c r="C1553" t="s">
        <v>38</v>
      </c>
      <c r="D1553" s="29">
        <v>42125</v>
      </c>
      <c r="E1553" t="s">
        <v>11</v>
      </c>
      <c r="F1553">
        <v>97.6</v>
      </c>
      <c r="G1553">
        <v>122.4</v>
      </c>
      <c r="H1553">
        <v>103.6</v>
      </c>
      <c r="I1553">
        <v>-6</v>
      </c>
    </row>
    <row r="1554" spans="1:9" x14ac:dyDescent="0.35">
      <c r="A1554" t="s">
        <v>30</v>
      </c>
      <c r="B1554">
        <v>2015</v>
      </c>
      <c r="C1554" t="s">
        <v>38</v>
      </c>
      <c r="D1554" s="29">
        <v>42125</v>
      </c>
      <c r="E1554" t="s">
        <v>12</v>
      </c>
      <c r="F1554">
        <v>120.7</v>
      </c>
      <c r="G1554">
        <v>122.4</v>
      </c>
      <c r="H1554">
        <v>112.3</v>
      </c>
      <c r="I1554">
        <v>8.4000000000000057</v>
      </c>
    </row>
    <row r="1555" spans="1:9" x14ac:dyDescent="0.35">
      <c r="A1555" t="s">
        <v>30</v>
      </c>
      <c r="B1555">
        <v>2015</v>
      </c>
      <c r="C1555" t="s">
        <v>38</v>
      </c>
      <c r="D1555" s="29">
        <v>42125</v>
      </c>
      <c r="E1555" t="s">
        <v>14</v>
      </c>
      <c r="F1555">
        <v>129.80000000000001</v>
      </c>
      <c r="G1555">
        <v>122.4</v>
      </c>
      <c r="H1555">
        <v>120.1</v>
      </c>
      <c r="I1555">
        <v>9.7000000000000171</v>
      </c>
    </row>
    <row r="1556" spans="1:9" x14ac:dyDescent="0.35">
      <c r="A1556" t="s">
        <v>30</v>
      </c>
      <c r="B1556">
        <v>2015</v>
      </c>
      <c r="C1556" t="s">
        <v>38</v>
      </c>
      <c r="D1556" s="29">
        <v>42125</v>
      </c>
      <c r="E1556" t="s">
        <v>15</v>
      </c>
      <c r="F1556">
        <v>124.4</v>
      </c>
      <c r="G1556">
        <v>122.4</v>
      </c>
      <c r="H1556">
        <v>119.5</v>
      </c>
      <c r="I1556">
        <v>4.9000000000000057</v>
      </c>
    </row>
    <row r="1557" spans="1:9" x14ac:dyDescent="0.35">
      <c r="A1557" t="s">
        <v>30</v>
      </c>
      <c r="B1557">
        <v>2015</v>
      </c>
      <c r="C1557" t="s">
        <v>39</v>
      </c>
      <c r="D1557" s="29">
        <v>42156</v>
      </c>
      <c r="E1557" t="s">
        <v>3</v>
      </c>
      <c r="F1557">
        <v>124.1</v>
      </c>
      <c r="G1557">
        <v>124.1</v>
      </c>
      <c r="H1557">
        <v>121.7</v>
      </c>
      <c r="I1557">
        <v>2.3999999999999915</v>
      </c>
    </row>
    <row r="1558" spans="1:9" x14ac:dyDescent="0.35">
      <c r="A1558" t="s">
        <v>30</v>
      </c>
      <c r="B1558">
        <v>2015</v>
      </c>
      <c r="C1558" t="s">
        <v>39</v>
      </c>
      <c r="D1558" s="29">
        <v>42156</v>
      </c>
      <c r="E1558" t="s">
        <v>4</v>
      </c>
      <c r="F1558">
        <v>130.4</v>
      </c>
      <c r="G1558">
        <v>124.1</v>
      </c>
      <c r="H1558">
        <v>122.5</v>
      </c>
      <c r="I1558">
        <v>7.9000000000000057</v>
      </c>
    </row>
    <row r="1559" spans="1:9" x14ac:dyDescent="0.35">
      <c r="A1559" t="s">
        <v>30</v>
      </c>
      <c r="B1559">
        <v>2015</v>
      </c>
      <c r="C1559" t="s">
        <v>39</v>
      </c>
      <c r="D1559" s="29">
        <v>42156</v>
      </c>
      <c r="E1559" t="s">
        <v>5</v>
      </c>
      <c r="F1559">
        <v>122.1</v>
      </c>
      <c r="G1559">
        <v>124.1</v>
      </c>
      <c r="H1559">
        <v>117.7</v>
      </c>
      <c r="I1559">
        <v>4.3999999999999915</v>
      </c>
    </row>
    <row r="1560" spans="1:9" x14ac:dyDescent="0.35">
      <c r="A1560" t="s">
        <v>30</v>
      </c>
      <c r="B1560">
        <v>2015</v>
      </c>
      <c r="C1560" t="s">
        <v>39</v>
      </c>
      <c r="D1560" s="29">
        <v>42156</v>
      </c>
      <c r="E1560" t="s">
        <v>6</v>
      </c>
      <c r="F1560">
        <v>128.69999999999999</v>
      </c>
      <c r="G1560">
        <v>124.1</v>
      </c>
      <c r="H1560">
        <v>120.6</v>
      </c>
      <c r="I1560">
        <v>8.0999999999999943</v>
      </c>
    </row>
    <row r="1561" spans="1:9" x14ac:dyDescent="0.35">
      <c r="A1561" t="s">
        <v>30</v>
      </c>
      <c r="B1561">
        <v>2015</v>
      </c>
      <c r="C1561" t="s">
        <v>39</v>
      </c>
      <c r="D1561" s="29">
        <v>42156</v>
      </c>
      <c r="E1561" t="s">
        <v>7</v>
      </c>
      <c r="F1561">
        <v>114.1</v>
      </c>
      <c r="G1561">
        <v>124.1</v>
      </c>
      <c r="H1561">
        <v>110.4</v>
      </c>
      <c r="I1561">
        <v>3.6999999999999886</v>
      </c>
    </row>
    <row r="1562" spans="1:9" x14ac:dyDescent="0.35">
      <c r="A1562" t="s">
        <v>30</v>
      </c>
      <c r="B1562">
        <v>2015</v>
      </c>
      <c r="C1562" t="s">
        <v>39</v>
      </c>
      <c r="D1562" s="29">
        <v>42156</v>
      </c>
      <c r="E1562" t="s">
        <v>8</v>
      </c>
      <c r="F1562">
        <v>133.19999999999999</v>
      </c>
      <c r="G1562">
        <v>124.1</v>
      </c>
      <c r="H1562">
        <v>129.1</v>
      </c>
      <c r="I1562">
        <v>4.0999999999999943</v>
      </c>
    </row>
    <row r="1563" spans="1:9" x14ac:dyDescent="0.35">
      <c r="A1563" t="s">
        <v>30</v>
      </c>
      <c r="B1563">
        <v>2015</v>
      </c>
      <c r="C1563" t="s">
        <v>39</v>
      </c>
      <c r="D1563" s="29">
        <v>42156</v>
      </c>
      <c r="E1563" t="s">
        <v>9</v>
      </c>
      <c r="F1563">
        <v>135.19999999999999</v>
      </c>
      <c r="G1563">
        <v>124.1</v>
      </c>
      <c r="H1563">
        <v>150.1</v>
      </c>
      <c r="I1563">
        <v>-14.900000000000006</v>
      </c>
    </row>
    <row r="1564" spans="1:9" x14ac:dyDescent="0.35">
      <c r="A1564" t="s">
        <v>30</v>
      </c>
      <c r="B1564">
        <v>2015</v>
      </c>
      <c r="C1564" t="s">
        <v>39</v>
      </c>
      <c r="D1564" s="29">
        <v>42156</v>
      </c>
      <c r="E1564" t="s">
        <v>10</v>
      </c>
      <c r="F1564">
        <v>131.9</v>
      </c>
      <c r="G1564">
        <v>124.1</v>
      </c>
      <c r="H1564">
        <v>113.2</v>
      </c>
      <c r="I1564">
        <v>18.700000000000003</v>
      </c>
    </row>
    <row r="1565" spans="1:9" x14ac:dyDescent="0.35">
      <c r="A1565" t="s">
        <v>30</v>
      </c>
      <c r="B1565">
        <v>2015</v>
      </c>
      <c r="C1565" t="s">
        <v>39</v>
      </c>
      <c r="D1565" s="29">
        <v>42156</v>
      </c>
      <c r="E1565" t="s">
        <v>11</v>
      </c>
      <c r="F1565">
        <v>96.3</v>
      </c>
      <c r="G1565">
        <v>124.1</v>
      </c>
      <c r="H1565">
        <v>104.8</v>
      </c>
      <c r="I1565">
        <v>-8.5</v>
      </c>
    </row>
    <row r="1566" spans="1:9" x14ac:dyDescent="0.35">
      <c r="A1566" t="s">
        <v>30</v>
      </c>
      <c r="B1566">
        <v>2015</v>
      </c>
      <c r="C1566" t="s">
        <v>39</v>
      </c>
      <c r="D1566" s="29">
        <v>42156</v>
      </c>
      <c r="E1566" t="s">
        <v>12</v>
      </c>
      <c r="F1566">
        <v>123</v>
      </c>
      <c r="G1566">
        <v>124.1</v>
      </c>
      <c r="H1566">
        <v>113.3</v>
      </c>
      <c r="I1566">
        <v>9.7000000000000028</v>
      </c>
    </row>
    <row r="1567" spans="1:9" x14ac:dyDescent="0.35">
      <c r="A1567" t="s">
        <v>30</v>
      </c>
      <c r="B1567">
        <v>2015</v>
      </c>
      <c r="C1567" t="s">
        <v>39</v>
      </c>
      <c r="D1567" s="29">
        <v>42156</v>
      </c>
      <c r="E1567" t="s">
        <v>14</v>
      </c>
      <c r="F1567">
        <v>131.19999999999999</v>
      </c>
      <c r="G1567">
        <v>124.1</v>
      </c>
      <c r="H1567">
        <v>120.9</v>
      </c>
      <c r="I1567">
        <v>10.299999999999983</v>
      </c>
    </row>
    <row r="1568" spans="1:9" x14ac:dyDescent="0.35">
      <c r="A1568" t="s">
        <v>30</v>
      </c>
      <c r="B1568">
        <v>2015</v>
      </c>
      <c r="C1568" t="s">
        <v>39</v>
      </c>
      <c r="D1568" s="29">
        <v>42156</v>
      </c>
      <c r="E1568" t="s">
        <v>15</v>
      </c>
      <c r="F1568">
        <v>126.6</v>
      </c>
      <c r="G1568">
        <v>124.1</v>
      </c>
      <c r="H1568">
        <v>123.3</v>
      </c>
      <c r="I1568">
        <v>3.2999999999999972</v>
      </c>
    </row>
    <row r="1569" spans="1:9" x14ac:dyDescent="0.35">
      <c r="A1569" t="s">
        <v>30</v>
      </c>
      <c r="B1569">
        <v>2015</v>
      </c>
      <c r="C1569" t="s">
        <v>40</v>
      </c>
      <c r="D1569" s="29">
        <v>42186</v>
      </c>
      <c r="E1569" t="s">
        <v>3</v>
      </c>
      <c r="F1569">
        <v>124</v>
      </c>
      <c r="G1569">
        <v>124.7</v>
      </c>
      <c r="H1569">
        <v>121.8</v>
      </c>
      <c r="I1569">
        <v>2.2000000000000028</v>
      </c>
    </row>
    <row r="1570" spans="1:9" x14ac:dyDescent="0.35">
      <c r="A1570" t="s">
        <v>30</v>
      </c>
      <c r="B1570">
        <v>2015</v>
      </c>
      <c r="C1570" t="s">
        <v>40</v>
      </c>
      <c r="D1570" s="29">
        <v>42186</v>
      </c>
      <c r="E1570" t="s">
        <v>4</v>
      </c>
      <c r="F1570">
        <v>131.5</v>
      </c>
      <c r="G1570">
        <v>124.7</v>
      </c>
      <c r="H1570">
        <v>122.8</v>
      </c>
      <c r="I1570">
        <v>8.7000000000000028</v>
      </c>
    </row>
    <row r="1571" spans="1:9" x14ac:dyDescent="0.35">
      <c r="A1571" t="s">
        <v>30</v>
      </c>
      <c r="B1571">
        <v>2015</v>
      </c>
      <c r="C1571" t="s">
        <v>40</v>
      </c>
      <c r="D1571" s="29">
        <v>42186</v>
      </c>
      <c r="E1571" t="s">
        <v>5</v>
      </c>
      <c r="F1571">
        <v>122</v>
      </c>
      <c r="G1571">
        <v>124.7</v>
      </c>
      <c r="H1571">
        <v>117.8</v>
      </c>
      <c r="I1571">
        <v>4.2000000000000028</v>
      </c>
    </row>
    <row r="1572" spans="1:9" x14ac:dyDescent="0.35">
      <c r="A1572" t="s">
        <v>30</v>
      </c>
      <c r="B1572">
        <v>2015</v>
      </c>
      <c r="C1572" t="s">
        <v>40</v>
      </c>
      <c r="D1572" s="29">
        <v>42186</v>
      </c>
      <c r="E1572" t="s">
        <v>6</v>
      </c>
      <c r="F1572">
        <v>128.69999999999999</v>
      </c>
      <c r="G1572">
        <v>124.7</v>
      </c>
      <c r="H1572">
        <v>121.9</v>
      </c>
      <c r="I1572">
        <v>6.7999999999999829</v>
      </c>
    </row>
    <row r="1573" spans="1:9" x14ac:dyDescent="0.35">
      <c r="A1573" t="s">
        <v>30</v>
      </c>
      <c r="B1573">
        <v>2015</v>
      </c>
      <c r="C1573" t="s">
        <v>40</v>
      </c>
      <c r="D1573" s="29">
        <v>42186</v>
      </c>
      <c r="E1573" t="s">
        <v>7</v>
      </c>
      <c r="F1573">
        <v>113.5</v>
      </c>
      <c r="G1573">
        <v>124.7</v>
      </c>
      <c r="H1573">
        <v>110.6</v>
      </c>
      <c r="I1573">
        <v>2.9000000000000057</v>
      </c>
    </row>
    <row r="1574" spans="1:9" x14ac:dyDescent="0.35">
      <c r="A1574" t="s">
        <v>30</v>
      </c>
      <c r="B1574">
        <v>2015</v>
      </c>
      <c r="C1574" t="s">
        <v>40</v>
      </c>
      <c r="D1574" s="29">
        <v>42186</v>
      </c>
      <c r="E1574" t="s">
        <v>8</v>
      </c>
      <c r="F1574">
        <v>133.30000000000001</v>
      </c>
      <c r="G1574">
        <v>124.7</v>
      </c>
      <c r="H1574">
        <v>129.69999999999999</v>
      </c>
      <c r="I1574">
        <v>3.6000000000000227</v>
      </c>
    </row>
    <row r="1575" spans="1:9" x14ac:dyDescent="0.35">
      <c r="A1575" t="s">
        <v>30</v>
      </c>
      <c r="B1575">
        <v>2015</v>
      </c>
      <c r="C1575" t="s">
        <v>40</v>
      </c>
      <c r="D1575" s="29">
        <v>42186</v>
      </c>
      <c r="E1575" t="s">
        <v>9</v>
      </c>
      <c r="F1575">
        <v>140.80000000000001</v>
      </c>
      <c r="G1575">
        <v>124.7</v>
      </c>
      <c r="H1575">
        <v>161.1</v>
      </c>
      <c r="I1575">
        <v>-20.299999999999983</v>
      </c>
    </row>
    <row r="1576" spans="1:9" x14ac:dyDescent="0.35">
      <c r="A1576" t="s">
        <v>30</v>
      </c>
      <c r="B1576">
        <v>2015</v>
      </c>
      <c r="C1576" t="s">
        <v>40</v>
      </c>
      <c r="D1576" s="29">
        <v>42186</v>
      </c>
      <c r="E1576" t="s">
        <v>10</v>
      </c>
      <c r="F1576">
        <v>133.80000000000001</v>
      </c>
      <c r="G1576">
        <v>124.7</v>
      </c>
      <c r="H1576">
        <v>114.1</v>
      </c>
      <c r="I1576">
        <v>19.700000000000017</v>
      </c>
    </row>
    <row r="1577" spans="1:9" x14ac:dyDescent="0.35">
      <c r="A1577" t="s">
        <v>30</v>
      </c>
      <c r="B1577">
        <v>2015</v>
      </c>
      <c r="C1577" t="s">
        <v>40</v>
      </c>
      <c r="D1577" s="29">
        <v>42186</v>
      </c>
      <c r="E1577" t="s">
        <v>11</v>
      </c>
      <c r="F1577">
        <v>94.1</v>
      </c>
      <c r="G1577">
        <v>124.7</v>
      </c>
      <c r="H1577">
        <v>105.1</v>
      </c>
      <c r="I1577">
        <v>-11</v>
      </c>
    </row>
    <row r="1578" spans="1:9" x14ac:dyDescent="0.35">
      <c r="A1578" t="s">
        <v>30</v>
      </c>
      <c r="B1578">
        <v>2015</v>
      </c>
      <c r="C1578" t="s">
        <v>40</v>
      </c>
      <c r="D1578" s="29">
        <v>42186</v>
      </c>
      <c r="E1578" t="s">
        <v>12</v>
      </c>
      <c r="F1578">
        <v>123.4</v>
      </c>
      <c r="G1578">
        <v>124.7</v>
      </c>
      <c r="H1578">
        <v>114.6</v>
      </c>
      <c r="I1578">
        <v>8.8000000000000114</v>
      </c>
    </row>
    <row r="1579" spans="1:9" x14ac:dyDescent="0.35">
      <c r="A1579" t="s">
        <v>30</v>
      </c>
      <c r="B1579">
        <v>2015</v>
      </c>
      <c r="C1579" t="s">
        <v>40</v>
      </c>
      <c r="D1579" s="29">
        <v>42186</v>
      </c>
      <c r="E1579" t="s">
        <v>14</v>
      </c>
      <c r="F1579">
        <v>131.69999999999999</v>
      </c>
      <c r="G1579">
        <v>124.7</v>
      </c>
      <c r="H1579">
        <v>121.7</v>
      </c>
      <c r="I1579">
        <v>9.9999999999999858</v>
      </c>
    </row>
    <row r="1580" spans="1:9" x14ac:dyDescent="0.35">
      <c r="A1580" t="s">
        <v>30</v>
      </c>
      <c r="B1580">
        <v>2015</v>
      </c>
      <c r="C1580" t="s">
        <v>40</v>
      </c>
      <c r="D1580" s="29">
        <v>42186</v>
      </c>
      <c r="E1580" t="s">
        <v>15</v>
      </c>
      <c r="F1580">
        <v>127.5</v>
      </c>
      <c r="G1580">
        <v>124.7</v>
      </c>
      <c r="H1580">
        <v>125.3</v>
      </c>
      <c r="I1580">
        <v>2.2000000000000028</v>
      </c>
    </row>
    <row r="1581" spans="1:9" x14ac:dyDescent="0.35">
      <c r="A1581" t="s">
        <v>30</v>
      </c>
      <c r="B1581">
        <v>2015</v>
      </c>
      <c r="C1581" t="s">
        <v>41</v>
      </c>
      <c r="D1581" s="29">
        <v>42217</v>
      </c>
      <c r="E1581" t="s">
        <v>3</v>
      </c>
      <c r="F1581">
        <v>124.7</v>
      </c>
      <c r="G1581">
        <v>126.1</v>
      </c>
      <c r="H1581">
        <v>122.3</v>
      </c>
      <c r="I1581">
        <v>2.4000000000000057</v>
      </c>
    </row>
    <row r="1582" spans="1:9" x14ac:dyDescent="0.35">
      <c r="A1582" t="s">
        <v>30</v>
      </c>
      <c r="B1582">
        <v>2015</v>
      </c>
      <c r="C1582" t="s">
        <v>41</v>
      </c>
      <c r="D1582" s="29">
        <v>42217</v>
      </c>
      <c r="E1582" t="s">
        <v>4</v>
      </c>
      <c r="F1582">
        <v>131.30000000000001</v>
      </c>
      <c r="G1582">
        <v>126.1</v>
      </c>
      <c r="H1582">
        <v>122.4</v>
      </c>
      <c r="I1582">
        <v>8.9000000000000057</v>
      </c>
    </row>
    <row r="1583" spans="1:9" x14ac:dyDescent="0.35">
      <c r="A1583" t="s">
        <v>30</v>
      </c>
      <c r="B1583">
        <v>2015</v>
      </c>
      <c r="C1583" t="s">
        <v>41</v>
      </c>
      <c r="D1583" s="29">
        <v>42217</v>
      </c>
      <c r="E1583" t="s">
        <v>5</v>
      </c>
      <c r="F1583">
        <v>121.3</v>
      </c>
      <c r="G1583">
        <v>126.1</v>
      </c>
      <c r="H1583">
        <v>117.8</v>
      </c>
      <c r="I1583">
        <v>3.5</v>
      </c>
    </row>
    <row r="1584" spans="1:9" x14ac:dyDescent="0.35">
      <c r="A1584" t="s">
        <v>30</v>
      </c>
      <c r="B1584">
        <v>2015</v>
      </c>
      <c r="C1584" t="s">
        <v>41</v>
      </c>
      <c r="D1584" s="29">
        <v>42217</v>
      </c>
      <c r="E1584" t="s">
        <v>6</v>
      </c>
      <c r="F1584">
        <v>128.80000000000001</v>
      </c>
      <c r="G1584">
        <v>126.1</v>
      </c>
      <c r="H1584">
        <v>122.7</v>
      </c>
      <c r="I1584">
        <v>6.1000000000000085</v>
      </c>
    </row>
    <row r="1585" spans="1:9" x14ac:dyDescent="0.35">
      <c r="A1585" t="s">
        <v>30</v>
      </c>
      <c r="B1585">
        <v>2015</v>
      </c>
      <c r="C1585" t="s">
        <v>41</v>
      </c>
      <c r="D1585" s="29">
        <v>42217</v>
      </c>
      <c r="E1585" t="s">
        <v>7</v>
      </c>
      <c r="F1585">
        <v>114</v>
      </c>
      <c r="G1585">
        <v>126.1</v>
      </c>
      <c r="H1585">
        <v>110.4</v>
      </c>
      <c r="I1585">
        <v>3.5999999999999943</v>
      </c>
    </row>
    <row r="1586" spans="1:9" x14ac:dyDescent="0.35">
      <c r="A1586" t="s">
        <v>30</v>
      </c>
      <c r="B1586">
        <v>2015</v>
      </c>
      <c r="C1586" t="s">
        <v>41</v>
      </c>
      <c r="D1586" s="29">
        <v>42217</v>
      </c>
      <c r="E1586" t="s">
        <v>8</v>
      </c>
      <c r="F1586">
        <v>134.19999999999999</v>
      </c>
      <c r="G1586">
        <v>126.1</v>
      </c>
      <c r="H1586">
        <v>129.80000000000001</v>
      </c>
      <c r="I1586">
        <v>4.3999999999999773</v>
      </c>
    </row>
    <row r="1587" spans="1:9" x14ac:dyDescent="0.35">
      <c r="A1587" t="s">
        <v>30</v>
      </c>
      <c r="B1587">
        <v>2015</v>
      </c>
      <c r="C1587" t="s">
        <v>41</v>
      </c>
      <c r="D1587" s="29">
        <v>42217</v>
      </c>
      <c r="E1587" t="s">
        <v>9</v>
      </c>
      <c r="F1587">
        <v>153.6</v>
      </c>
      <c r="G1587">
        <v>126.1</v>
      </c>
      <c r="H1587">
        <v>158.80000000000001</v>
      </c>
      <c r="I1587">
        <v>-5.2000000000000171</v>
      </c>
    </row>
    <row r="1588" spans="1:9" x14ac:dyDescent="0.35">
      <c r="A1588" t="s">
        <v>30</v>
      </c>
      <c r="B1588">
        <v>2015</v>
      </c>
      <c r="C1588" t="s">
        <v>41</v>
      </c>
      <c r="D1588" s="29">
        <v>42217</v>
      </c>
      <c r="E1588" t="s">
        <v>10</v>
      </c>
      <c r="F1588">
        <v>137.9</v>
      </c>
      <c r="G1588">
        <v>126.1</v>
      </c>
      <c r="H1588">
        <v>115</v>
      </c>
      <c r="I1588">
        <v>22.900000000000006</v>
      </c>
    </row>
    <row r="1589" spans="1:9" x14ac:dyDescent="0.35">
      <c r="A1589" t="s">
        <v>30</v>
      </c>
      <c r="B1589">
        <v>2015</v>
      </c>
      <c r="C1589" t="s">
        <v>41</v>
      </c>
      <c r="D1589" s="29">
        <v>42217</v>
      </c>
      <c r="E1589" t="s">
        <v>11</v>
      </c>
      <c r="F1589">
        <v>93.1</v>
      </c>
      <c r="G1589">
        <v>126.1</v>
      </c>
      <c r="H1589">
        <v>104.7</v>
      </c>
      <c r="I1589">
        <v>-11.600000000000009</v>
      </c>
    </row>
    <row r="1590" spans="1:9" x14ac:dyDescent="0.35">
      <c r="A1590" t="s">
        <v>30</v>
      </c>
      <c r="B1590">
        <v>2015</v>
      </c>
      <c r="C1590" t="s">
        <v>41</v>
      </c>
      <c r="D1590" s="29">
        <v>42217</v>
      </c>
      <c r="E1590" t="s">
        <v>12</v>
      </c>
      <c r="F1590">
        <v>123.9</v>
      </c>
      <c r="G1590">
        <v>126.1</v>
      </c>
      <c r="H1590">
        <v>114.9</v>
      </c>
      <c r="I1590">
        <v>9</v>
      </c>
    </row>
    <row r="1591" spans="1:9" x14ac:dyDescent="0.35">
      <c r="A1591" t="s">
        <v>30</v>
      </c>
      <c r="B1591">
        <v>2015</v>
      </c>
      <c r="C1591" t="s">
        <v>41</v>
      </c>
      <c r="D1591" s="29">
        <v>42217</v>
      </c>
      <c r="E1591" t="s">
        <v>14</v>
      </c>
      <c r="F1591">
        <v>132.5</v>
      </c>
      <c r="G1591">
        <v>126.1</v>
      </c>
      <c r="H1591">
        <v>122.6</v>
      </c>
      <c r="I1591">
        <v>9.9000000000000057</v>
      </c>
    </row>
    <row r="1592" spans="1:9" x14ac:dyDescent="0.35">
      <c r="A1592" t="s">
        <v>30</v>
      </c>
      <c r="B1592">
        <v>2015</v>
      </c>
      <c r="C1592" t="s">
        <v>41</v>
      </c>
      <c r="D1592" s="29">
        <v>42217</v>
      </c>
      <c r="E1592" t="s">
        <v>15</v>
      </c>
      <c r="F1592">
        <v>129.80000000000001</v>
      </c>
      <c r="G1592">
        <v>126.1</v>
      </c>
      <c r="H1592">
        <v>125.3</v>
      </c>
      <c r="I1592">
        <v>4.5000000000000142</v>
      </c>
    </row>
    <row r="1593" spans="1:9" x14ac:dyDescent="0.35">
      <c r="A1593" t="s">
        <v>30</v>
      </c>
      <c r="B1593">
        <v>2015</v>
      </c>
      <c r="C1593" t="s">
        <v>42</v>
      </c>
      <c r="D1593" s="29">
        <v>42248</v>
      </c>
      <c r="E1593" t="s">
        <v>3</v>
      </c>
      <c r="F1593">
        <v>125.1</v>
      </c>
      <c r="G1593">
        <v>127</v>
      </c>
      <c r="H1593">
        <v>122.6</v>
      </c>
      <c r="I1593">
        <v>2.5</v>
      </c>
    </row>
    <row r="1594" spans="1:9" x14ac:dyDescent="0.35">
      <c r="A1594" t="s">
        <v>30</v>
      </c>
      <c r="B1594">
        <v>2015</v>
      </c>
      <c r="C1594" t="s">
        <v>42</v>
      </c>
      <c r="D1594" s="29">
        <v>42248</v>
      </c>
      <c r="E1594" t="s">
        <v>4</v>
      </c>
      <c r="F1594">
        <v>131.1</v>
      </c>
      <c r="G1594">
        <v>127</v>
      </c>
      <c r="H1594">
        <v>122.5</v>
      </c>
      <c r="I1594">
        <v>8.5999999999999943</v>
      </c>
    </row>
    <row r="1595" spans="1:9" x14ac:dyDescent="0.35">
      <c r="A1595" t="s">
        <v>30</v>
      </c>
      <c r="B1595">
        <v>2015</v>
      </c>
      <c r="C1595" t="s">
        <v>42</v>
      </c>
      <c r="D1595" s="29">
        <v>42248</v>
      </c>
      <c r="E1595" t="s">
        <v>5</v>
      </c>
      <c r="F1595">
        <v>120.7</v>
      </c>
      <c r="G1595">
        <v>127</v>
      </c>
      <c r="H1595">
        <v>118.3</v>
      </c>
      <c r="I1595">
        <v>2.4000000000000057</v>
      </c>
    </row>
    <row r="1596" spans="1:9" x14ac:dyDescent="0.35">
      <c r="A1596" t="s">
        <v>30</v>
      </c>
      <c r="B1596">
        <v>2015</v>
      </c>
      <c r="C1596" t="s">
        <v>42</v>
      </c>
      <c r="D1596" s="29">
        <v>42248</v>
      </c>
      <c r="E1596" t="s">
        <v>6</v>
      </c>
      <c r="F1596">
        <v>129.19999999999999</v>
      </c>
      <c r="G1596">
        <v>127</v>
      </c>
      <c r="H1596">
        <v>123.2</v>
      </c>
      <c r="I1596">
        <v>5.9999999999999858</v>
      </c>
    </row>
    <row r="1597" spans="1:9" x14ac:dyDescent="0.35">
      <c r="A1597" t="s">
        <v>30</v>
      </c>
      <c r="B1597">
        <v>2015</v>
      </c>
      <c r="C1597" t="s">
        <v>42</v>
      </c>
      <c r="D1597" s="29">
        <v>42248</v>
      </c>
      <c r="E1597" t="s">
        <v>7</v>
      </c>
      <c r="F1597">
        <v>114.7</v>
      </c>
      <c r="G1597">
        <v>127</v>
      </c>
      <c r="H1597">
        <v>110.5</v>
      </c>
      <c r="I1597">
        <v>4.2000000000000028</v>
      </c>
    </row>
    <row r="1598" spans="1:9" x14ac:dyDescent="0.35">
      <c r="A1598" t="s">
        <v>30</v>
      </c>
      <c r="B1598">
        <v>2015</v>
      </c>
      <c r="C1598" t="s">
        <v>42</v>
      </c>
      <c r="D1598" s="29">
        <v>42248</v>
      </c>
      <c r="E1598" t="s">
        <v>8</v>
      </c>
      <c r="F1598">
        <v>132.30000000000001</v>
      </c>
      <c r="G1598">
        <v>127</v>
      </c>
      <c r="H1598">
        <v>128.9</v>
      </c>
      <c r="I1598">
        <v>3.4000000000000057</v>
      </c>
    </row>
    <row r="1599" spans="1:9" x14ac:dyDescent="0.35">
      <c r="A1599" t="s">
        <v>30</v>
      </c>
      <c r="B1599">
        <v>2015</v>
      </c>
      <c r="C1599" t="s">
        <v>42</v>
      </c>
      <c r="D1599" s="29">
        <v>42248</v>
      </c>
      <c r="E1599" t="s">
        <v>9</v>
      </c>
      <c r="F1599">
        <v>158.9</v>
      </c>
      <c r="G1599">
        <v>127</v>
      </c>
      <c r="H1599">
        <v>155.30000000000001</v>
      </c>
      <c r="I1599">
        <v>3.5999999999999943</v>
      </c>
    </row>
    <row r="1600" spans="1:9" x14ac:dyDescent="0.35">
      <c r="A1600" t="s">
        <v>30</v>
      </c>
      <c r="B1600">
        <v>2015</v>
      </c>
      <c r="C1600" t="s">
        <v>42</v>
      </c>
      <c r="D1600" s="29">
        <v>42248</v>
      </c>
      <c r="E1600" t="s">
        <v>10</v>
      </c>
      <c r="F1600">
        <v>142.1</v>
      </c>
      <c r="G1600">
        <v>127</v>
      </c>
      <c r="H1600">
        <v>115.5</v>
      </c>
      <c r="I1600">
        <v>26.599999999999994</v>
      </c>
    </row>
    <row r="1601" spans="1:9" x14ac:dyDescent="0.35">
      <c r="A1601" t="s">
        <v>30</v>
      </c>
      <c r="B1601">
        <v>2015</v>
      </c>
      <c r="C1601" t="s">
        <v>42</v>
      </c>
      <c r="D1601" s="29">
        <v>42248</v>
      </c>
      <c r="E1601" t="s">
        <v>11</v>
      </c>
      <c r="F1601">
        <v>92.5</v>
      </c>
      <c r="G1601">
        <v>127</v>
      </c>
      <c r="H1601">
        <v>104</v>
      </c>
      <c r="I1601">
        <v>-11.5</v>
      </c>
    </row>
    <row r="1602" spans="1:9" x14ac:dyDescent="0.35">
      <c r="A1602" t="s">
        <v>30</v>
      </c>
      <c r="B1602">
        <v>2015</v>
      </c>
      <c r="C1602" t="s">
        <v>42</v>
      </c>
      <c r="D1602" s="29">
        <v>42248</v>
      </c>
      <c r="E1602" t="s">
        <v>12</v>
      </c>
      <c r="F1602">
        <v>125.4</v>
      </c>
      <c r="G1602">
        <v>127</v>
      </c>
      <c r="H1602">
        <v>115.3</v>
      </c>
      <c r="I1602">
        <v>10.100000000000009</v>
      </c>
    </row>
    <row r="1603" spans="1:9" x14ac:dyDescent="0.35">
      <c r="A1603" t="s">
        <v>30</v>
      </c>
      <c r="B1603">
        <v>2015</v>
      </c>
      <c r="C1603" t="s">
        <v>42</v>
      </c>
      <c r="D1603" s="29">
        <v>42248</v>
      </c>
      <c r="E1603" t="s">
        <v>14</v>
      </c>
      <c r="F1603">
        <v>132.69999999999999</v>
      </c>
      <c r="G1603">
        <v>127</v>
      </c>
      <c r="H1603">
        <v>123.2</v>
      </c>
      <c r="I1603">
        <v>9.4999999999999858</v>
      </c>
    </row>
    <row r="1604" spans="1:9" x14ac:dyDescent="0.35">
      <c r="A1604" t="s">
        <v>30</v>
      </c>
      <c r="B1604">
        <v>2015</v>
      </c>
      <c r="C1604" t="s">
        <v>42</v>
      </c>
      <c r="D1604" s="29">
        <v>42248</v>
      </c>
      <c r="E1604" t="s">
        <v>15</v>
      </c>
      <c r="F1604">
        <v>131</v>
      </c>
      <c r="G1604">
        <v>127</v>
      </c>
      <c r="H1604">
        <v>125.1</v>
      </c>
      <c r="I1604">
        <v>5.9000000000000057</v>
      </c>
    </row>
    <row r="1605" spans="1:9" x14ac:dyDescent="0.35">
      <c r="A1605" t="s">
        <v>30</v>
      </c>
      <c r="B1605">
        <v>2015</v>
      </c>
      <c r="C1605" t="s">
        <v>43</v>
      </c>
      <c r="D1605" s="29">
        <v>42278</v>
      </c>
      <c r="E1605" t="s">
        <v>3</v>
      </c>
      <c r="F1605">
        <v>125.6</v>
      </c>
      <c r="G1605">
        <v>127.7</v>
      </c>
      <c r="H1605">
        <v>122.7</v>
      </c>
      <c r="I1605">
        <v>2.8999999999999915</v>
      </c>
    </row>
    <row r="1606" spans="1:9" x14ac:dyDescent="0.35">
      <c r="A1606" t="s">
        <v>30</v>
      </c>
      <c r="B1606">
        <v>2015</v>
      </c>
      <c r="C1606" t="s">
        <v>43</v>
      </c>
      <c r="D1606" s="29">
        <v>42278</v>
      </c>
      <c r="E1606" t="s">
        <v>4</v>
      </c>
      <c r="F1606">
        <v>130.4</v>
      </c>
      <c r="G1606">
        <v>127.7</v>
      </c>
      <c r="H1606">
        <v>122.6</v>
      </c>
      <c r="I1606">
        <v>7.8000000000000114</v>
      </c>
    </row>
    <row r="1607" spans="1:9" x14ac:dyDescent="0.35">
      <c r="A1607" t="s">
        <v>30</v>
      </c>
      <c r="B1607">
        <v>2015</v>
      </c>
      <c r="C1607" t="s">
        <v>43</v>
      </c>
      <c r="D1607" s="29">
        <v>42278</v>
      </c>
      <c r="E1607" t="s">
        <v>5</v>
      </c>
      <c r="F1607">
        <v>120.8</v>
      </c>
      <c r="G1607">
        <v>127.7</v>
      </c>
      <c r="H1607">
        <v>119.9</v>
      </c>
      <c r="I1607">
        <v>0.89999999999999147</v>
      </c>
    </row>
    <row r="1608" spans="1:9" x14ac:dyDescent="0.35">
      <c r="A1608" t="s">
        <v>30</v>
      </c>
      <c r="B1608">
        <v>2015</v>
      </c>
      <c r="C1608" t="s">
        <v>43</v>
      </c>
      <c r="D1608" s="29">
        <v>42278</v>
      </c>
      <c r="E1608" t="s">
        <v>6</v>
      </c>
      <c r="F1608">
        <v>129.4</v>
      </c>
      <c r="G1608">
        <v>127.7</v>
      </c>
      <c r="H1608">
        <v>124</v>
      </c>
      <c r="I1608">
        <v>5.4000000000000057</v>
      </c>
    </row>
    <row r="1609" spans="1:9" x14ac:dyDescent="0.35">
      <c r="A1609" t="s">
        <v>30</v>
      </c>
      <c r="B1609">
        <v>2015</v>
      </c>
      <c r="C1609" t="s">
        <v>43</v>
      </c>
      <c r="D1609" s="29">
        <v>42278</v>
      </c>
      <c r="E1609" t="s">
        <v>7</v>
      </c>
      <c r="F1609">
        <v>115.8</v>
      </c>
      <c r="G1609">
        <v>127.7</v>
      </c>
      <c r="H1609">
        <v>110.5</v>
      </c>
      <c r="I1609">
        <v>5.2999999999999972</v>
      </c>
    </row>
    <row r="1610" spans="1:9" x14ac:dyDescent="0.35">
      <c r="A1610" t="s">
        <v>30</v>
      </c>
      <c r="B1610">
        <v>2015</v>
      </c>
      <c r="C1610" t="s">
        <v>43</v>
      </c>
      <c r="D1610" s="29">
        <v>42278</v>
      </c>
      <c r="E1610" t="s">
        <v>8</v>
      </c>
      <c r="F1610">
        <v>133.19999999999999</v>
      </c>
      <c r="G1610">
        <v>127.7</v>
      </c>
      <c r="H1610">
        <v>128.80000000000001</v>
      </c>
      <c r="I1610">
        <v>4.3999999999999773</v>
      </c>
    </row>
    <row r="1611" spans="1:9" x14ac:dyDescent="0.35">
      <c r="A1611" t="s">
        <v>30</v>
      </c>
      <c r="B1611">
        <v>2015</v>
      </c>
      <c r="C1611" t="s">
        <v>43</v>
      </c>
      <c r="D1611" s="29">
        <v>42278</v>
      </c>
      <c r="E1611" t="s">
        <v>9</v>
      </c>
      <c r="F1611">
        <v>157.69999999999999</v>
      </c>
      <c r="G1611">
        <v>127.7</v>
      </c>
      <c r="H1611">
        <v>152</v>
      </c>
      <c r="I1611">
        <v>5.6999999999999886</v>
      </c>
    </row>
    <row r="1612" spans="1:9" x14ac:dyDescent="0.35">
      <c r="A1612" t="s">
        <v>30</v>
      </c>
      <c r="B1612">
        <v>2015</v>
      </c>
      <c r="C1612" t="s">
        <v>43</v>
      </c>
      <c r="D1612" s="29">
        <v>42278</v>
      </c>
      <c r="E1612" t="s">
        <v>10</v>
      </c>
      <c r="F1612">
        <v>154.19999999999999</v>
      </c>
      <c r="G1612">
        <v>127.7</v>
      </c>
      <c r="H1612">
        <v>116.2</v>
      </c>
      <c r="I1612">
        <v>37.999999999999986</v>
      </c>
    </row>
    <row r="1613" spans="1:9" x14ac:dyDescent="0.35">
      <c r="A1613" t="s">
        <v>30</v>
      </c>
      <c r="B1613">
        <v>2015</v>
      </c>
      <c r="C1613" t="s">
        <v>43</v>
      </c>
      <c r="D1613" s="29">
        <v>42278</v>
      </c>
      <c r="E1613" t="s">
        <v>11</v>
      </c>
      <c r="F1613">
        <v>93.7</v>
      </c>
      <c r="G1613">
        <v>127.7</v>
      </c>
      <c r="H1613">
        <v>103.3</v>
      </c>
      <c r="I1613">
        <v>-9.5999999999999943</v>
      </c>
    </row>
    <row r="1614" spans="1:9" x14ac:dyDescent="0.35">
      <c r="A1614" t="s">
        <v>30</v>
      </c>
      <c r="B1614">
        <v>2015</v>
      </c>
      <c r="C1614" t="s">
        <v>43</v>
      </c>
      <c r="D1614" s="29">
        <v>42278</v>
      </c>
      <c r="E1614" t="s">
        <v>12</v>
      </c>
      <c r="F1614">
        <v>126.6</v>
      </c>
      <c r="G1614">
        <v>127.7</v>
      </c>
      <c r="H1614">
        <v>115.8</v>
      </c>
      <c r="I1614">
        <v>10.799999999999997</v>
      </c>
    </row>
    <row r="1615" spans="1:9" x14ac:dyDescent="0.35">
      <c r="A1615" t="s">
        <v>30</v>
      </c>
      <c r="B1615">
        <v>2015</v>
      </c>
      <c r="C1615" t="s">
        <v>43</v>
      </c>
      <c r="D1615" s="29">
        <v>42278</v>
      </c>
      <c r="E1615" t="s">
        <v>14</v>
      </c>
      <c r="F1615">
        <v>133.1</v>
      </c>
      <c r="G1615">
        <v>127.7</v>
      </c>
      <c r="H1615">
        <v>124.5</v>
      </c>
      <c r="I1615">
        <v>8.5999999999999943</v>
      </c>
    </row>
    <row r="1616" spans="1:9" x14ac:dyDescent="0.35">
      <c r="A1616" t="s">
        <v>30</v>
      </c>
      <c r="B1616">
        <v>2015</v>
      </c>
      <c r="C1616" t="s">
        <v>43</v>
      </c>
      <c r="D1616" s="29">
        <v>42278</v>
      </c>
      <c r="E1616" t="s">
        <v>15</v>
      </c>
      <c r="F1616">
        <v>131.80000000000001</v>
      </c>
      <c r="G1616">
        <v>127.7</v>
      </c>
      <c r="H1616">
        <v>124.9</v>
      </c>
      <c r="I1616">
        <v>6.9000000000000057</v>
      </c>
    </row>
    <row r="1617" spans="1:9" x14ac:dyDescent="0.35">
      <c r="A1617" t="s">
        <v>30</v>
      </c>
      <c r="B1617">
        <v>2015</v>
      </c>
      <c r="C1617" t="s">
        <v>45</v>
      </c>
      <c r="D1617" s="29">
        <v>42309</v>
      </c>
      <c r="E1617" t="s">
        <v>3</v>
      </c>
      <c r="F1617">
        <v>126.1</v>
      </c>
      <c r="G1617">
        <v>128.30000000000001</v>
      </c>
      <c r="H1617">
        <v>122.4</v>
      </c>
      <c r="I1617">
        <v>3.6999999999999886</v>
      </c>
    </row>
    <row r="1618" spans="1:9" x14ac:dyDescent="0.35">
      <c r="A1618" t="s">
        <v>30</v>
      </c>
      <c r="B1618">
        <v>2015</v>
      </c>
      <c r="C1618" t="s">
        <v>45</v>
      </c>
      <c r="D1618" s="29">
        <v>42309</v>
      </c>
      <c r="E1618" t="s">
        <v>4</v>
      </c>
      <c r="F1618">
        <v>130.6</v>
      </c>
      <c r="G1618">
        <v>128.30000000000001</v>
      </c>
      <c r="H1618">
        <v>122.4</v>
      </c>
      <c r="I1618">
        <v>8.1999999999999886</v>
      </c>
    </row>
    <row r="1619" spans="1:9" x14ac:dyDescent="0.35">
      <c r="A1619" t="s">
        <v>30</v>
      </c>
      <c r="B1619">
        <v>2015</v>
      </c>
      <c r="C1619" t="s">
        <v>45</v>
      </c>
      <c r="D1619" s="29">
        <v>42309</v>
      </c>
      <c r="E1619" t="s">
        <v>5</v>
      </c>
      <c r="F1619">
        <v>121.7</v>
      </c>
      <c r="G1619">
        <v>128.30000000000001</v>
      </c>
      <c r="H1619">
        <v>121.8</v>
      </c>
      <c r="I1619">
        <v>-9.9999999999994316E-2</v>
      </c>
    </row>
    <row r="1620" spans="1:9" x14ac:dyDescent="0.35">
      <c r="A1620" t="s">
        <v>30</v>
      </c>
      <c r="B1620">
        <v>2015</v>
      </c>
      <c r="C1620" t="s">
        <v>45</v>
      </c>
      <c r="D1620" s="29">
        <v>42309</v>
      </c>
      <c r="E1620" t="s">
        <v>6</v>
      </c>
      <c r="F1620">
        <v>129.5</v>
      </c>
      <c r="G1620">
        <v>128.30000000000001</v>
      </c>
      <c r="H1620">
        <v>124.2</v>
      </c>
      <c r="I1620">
        <v>5.2999999999999972</v>
      </c>
    </row>
    <row r="1621" spans="1:9" x14ac:dyDescent="0.35">
      <c r="A1621" t="s">
        <v>30</v>
      </c>
      <c r="B1621">
        <v>2015</v>
      </c>
      <c r="C1621" t="s">
        <v>45</v>
      </c>
      <c r="D1621" s="29">
        <v>42309</v>
      </c>
      <c r="E1621" t="s">
        <v>7</v>
      </c>
      <c r="F1621">
        <v>117.8</v>
      </c>
      <c r="G1621">
        <v>128.30000000000001</v>
      </c>
      <c r="H1621">
        <v>110.2</v>
      </c>
      <c r="I1621">
        <v>7.5999999999999943</v>
      </c>
    </row>
    <row r="1622" spans="1:9" x14ac:dyDescent="0.35">
      <c r="A1622" t="s">
        <v>30</v>
      </c>
      <c r="B1622">
        <v>2015</v>
      </c>
      <c r="C1622" t="s">
        <v>45</v>
      </c>
      <c r="D1622" s="29">
        <v>42309</v>
      </c>
      <c r="E1622" t="s">
        <v>8</v>
      </c>
      <c r="F1622">
        <v>132.1</v>
      </c>
      <c r="G1622">
        <v>128.30000000000001</v>
      </c>
      <c r="H1622">
        <v>128.6</v>
      </c>
      <c r="I1622">
        <v>3.5</v>
      </c>
    </row>
    <row r="1623" spans="1:9" x14ac:dyDescent="0.35">
      <c r="A1623" t="s">
        <v>30</v>
      </c>
      <c r="B1623">
        <v>2015</v>
      </c>
      <c r="C1623" t="s">
        <v>45</v>
      </c>
      <c r="D1623" s="29">
        <v>42309</v>
      </c>
      <c r="E1623" t="s">
        <v>9</v>
      </c>
      <c r="F1623">
        <v>155.19999999999999</v>
      </c>
      <c r="G1623">
        <v>128.30000000000001</v>
      </c>
      <c r="H1623">
        <v>140.30000000000001</v>
      </c>
      <c r="I1623">
        <v>14.899999999999977</v>
      </c>
    </row>
    <row r="1624" spans="1:9" x14ac:dyDescent="0.35">
      <c r="A1624" t="s">
        <v>30</v>
      </c>
      <c r="B1624">
        <v>2015</v>
      </c>
      <c r="C1624" t="s">
        <v>45</v>
      </c>
      <c r="D1624" s="29">
        <v>42309</v>
      </c>
      <c r="E1624" t="s">
        <v>10</v>
      </c>
      <c r="F1624">
        <v>160.80000000000001</v>
      </c>
      <c r="G1624">
        <v>128.30000000000001</v>
      </c>
      <c r="H1624">
        <v>116.3</v>
      </c>
      <c r="I1624">
        <v>44.500000000000014</v>
      </c>
    </row>
    <row r="1625" spans="1:9" x14ac:dyDescent="0.35">
      <c r="A1625" t="s">
        <v>30</v>
      </c>
      <c r="B1625">
        <v>2015</v>
      </c>
      <c r="C1625" t="s">
        <v>45</v>
      </c>
      <c r="D1625" s="29">
        <v>42309</v>
      </c>
      <c r="E1625" t="s">
        <v>11</v>
      </c>
      <c r="F1625">
        <v>94.5</v>
      </c>
      <c r="G1625">
        <v>128.30000000000001</v>
      </c>
      <c r="H1625">
        <v>102</v>
      </c>
      <c r="I1625">
        <v>-7.5</v>
      </c>
    </row>
    <row r="1626" spans="1:9" x14ac:dyDescent="0.35">
      <c r="A1626" t="s">
        <v>30</v>
      </c>
      <c r="B1626">
        <v>2015</v>
      </c>
      <c r="C1626" t="s">
        <v>45</v>
      </c>
      <c r="D1626" s="29">
        <v>42309</v>
      </c>
      <c r="E1626" t="s">
        <v>12</v>
      </c>
      <c r="F1626">
        <v>128.30000000000001</v>
      </c>
      <c r="G1626">
        <v>128.30000000000001</v>
      </c>
      <c r="H1626">
        <v>116</v>
      </c>
      <c r="I1626">
        <v>12.300000000000011</v>
      </c>
    </row>
    <row r="1627" spans="1:9" x14ac:dyDescent="0.35">
      <c r="A1627" t="s">
        <v>30</v>
      </c>
      <c r="B1627">
        <v>2015</v>
      </c>
      <c r="C1627" t="s">
        <v>45</v>
      </c>
      <c r="D1627" s="29">
        <v>42309</v>
      </c>
      <c r="E1627" t="s">
        <v>14</v>
      </c>
      <c r="F1627">
        <v>134.19999999999999</v>
      </c>
      <c r="G1627">
        <v>128.30000000000001</v>
      </c>
      <c r="H1627">
        <v>124.8</v>
      </c>
      <c r="I1627">
        <v>9.3999999999999915</v>
      </c>
    </row>
    <row r="1628" spans="1:9" x14ac:dyDescent="0.35">
      <c r="A1628" t="s">
        <v>30</v>
      </c>
      <c r="B1628">
        <v>2015</v>
      </c>
      <c r="C1628" t="s">
        <v>45</v>
      </c>
      <c r="D1628" s="29">
        <v>42309</v>
      </c>
      <c r="E1628" t="s">
        <v>15</v>
      </c>
      <c r="F1628">
        <v>132.4</v>
      </c>
      <c r="G1628">
        <v>128.30000000000001</v>
      </c>
      <c r="H1628">
        <v>123.3</v>
      </c>
      <c r="I1628">
        <v>9.1000000000000085</v>
      </c>
    </row>
    <row r="1629" spans="1:9" x14ac:dyDescent="0.35">
      <c r="A1629" t="s">
        <v>30</v>
      </c>
      <c r="B1629">
        <v>2015</v>
      </c>
      <c r="C1629" t="s">
        <v>46</v>
      </c>
      <c r="D1629" s="29">
        <v>42339</v>
      </c>
      <c r="E1629" t="s">
        <v>3</v>
      </c>
      <c r="F1629">
        <v>126.3</v>
      </c>
      <c r="G1629">
        <v>127.9</v>
      </c>
      <c r="H1629">
        <v>123.1</v>
      </c>
      <c r="I1629">
        <v>3.2000000000000028</v>
      </c>
    </row>
    <row r="1630" spans="1:9" x14ac:dyDescent="0.35">
      <c r="A1630" t="s">
        <v>30</v>
      </c>
      <c r="B1630">
        <v>2015</v>
      </c>
      <c r="C1630" t="s">
        <v>46</v>
      </c>
      <c r="D1630" s="29">
        <v>42339</v>
      </c>
      <c r="E1630" t="s">
        <v>4</v>
      </c>
      <c r="F1630">
        <v>131.30000000000001</v>
      </c>
      <c r="G1630">
        <v>127.9</v>
      </c>
      <c r="H1630">
        <v>123.1</v>
      </c>
      <c r="I1630">
        <v>8.2000000000000171</v>
      </c>
    </row>
    <row r="1631" spans="1:9" x14ac:dyDescent="0.35">
      <c r="A1631" t="s">
        <v>30</v>
      </c>
      <c r="B1631">
        <v>2015</v>
      </c>
      <c r="C1631" t="s">
        <v>46</v>
      </c>
      <c r="D1631" s="29">
        <v>42339</v>
      </c>
      <c r="E1631" t="s">
        <v>5</v>
      </c>
      <c r="F1631">
        <v>123.3</v>
      </c>
      <c r="G1631">
        <v>127.9</v>
      </c>
      <c r="H1631">
        <v>122.1</v>
      </c>
      <c r="I1631">
        <v>1.2000000000000028</v>
      </c>
    </row>
    <row r="1632" spans="1:9" x14ac:dyDescent="0.35">
      <c r="A1632" t="s">
        <v>30</v>
      </c>
      <c r="B1632">
        <v>2015</v>
      </c>
      <c r="C1632" t="s">
        <v>46</v>
      </c>
      <c r="D1632" s="29">
        <v>42339</v>
      </c>
      <c r="E1632" t="s">
        <v>6</v>
      </c>
      <c r="F1632">
        <v>129.80000000000001</v>
      </c>
      <c r="G1632">
        <v>127.9</v>
      </c>
      <c r="H1632">
        <v>124.9</v>
      </c>
      <c r="I1632">
        <v>4.9000000000000057</v>
      </c>
    </row>
    <row r="1633" spans="1:9" x14ac:dyDescent="0.35">
      <c r="A1633" t="s">
        <v>30</v>
      </c>
      <c r="B1633">
        <v>2015</v>
      </c>
      <c r="C1633" t="s">
        <v>46</v>
      </c>
      <c r="D1633" s="29">
        <v>42339</v>
      </c>
      <c r="E1633" t="s">
        <v>7</v>
      </c>
      <c r="F1633">
        <v>118.3</v>
      </c>
      <c r="G1633">
        <v>127.9</v>
      </c>
      <c r="H1633">
        <v>111</v>
      </c>
      <c r="I1633">
        <v>7.2999999999999972</v>
      </c>
    </row>
    <row r="1634" spans="1:9" x14ac:dyDescent="0.35">
      <c r="A1634" t="s">
        <v>30</v>
      </c>
      <c r="B1634">
        <v>2015</v>
      </c>
      <c r="C1634" t="s">
        <v>46</v>
      </c>
      <c r="D1634" s="29">
        <v>42339</v>
      </c>
      <c r="E1634" t="s">
        <v>8</v>
      </c>
      <c r="F1634">
        <v>131.6</v>
      </c>
      <c r="G1634">
        <v>127.9</v>
      </c>
      <c r="H1634">
        <v>130.4</v>
      </c>
      <c r="I1634">
        <v>1.1999999999999886</v>
      </c>
    </row>
    <row r="1635" spans="1:9" x14ac:dyDescent="0.35">
      <c r="A1635" t="s">
        <v>30</v>
      </c>
      <c r="B1635">
        <v>2015</v>
      </c>
      <c r="C1635" t="s">
        <v>46</v>
      </c>
      <c r="D1635" s="29">
        <v>42339</v>
      </c>
      <c r="E1635" t="s">
        <v>9</v>
      </c>
      <c r="F1635">
        <v>145.5</v>
      </c>
      <c r="G1635">
        <v>127.9</v>
      </c>
      <c r="H1635">
        <v>132.30000000000001</v>
      </c>
      <c r="I1635">
        <v>13.199999999999989</v>
      </c>
    </row>
    <row r="1636" spans="1:9" x14ac:dyDescent="0.35">
      <c r="A1636" t="s">
        <v>30</v>
      </c>
      <c r="B1636">
        <v>2015</v>
      </c>
      <c r="C1636" t="s">
        <v>46</v>
      </c>
      <c r="D1636" s="29">
        <v>42339</v>
      </c>
      <c r="E1636" t="s">
        <v>10</v>
      </c>
      <c r="F1636">
        <v>162.1</v>
      </c>
      <c r="G1636">
        <v>127.9</v>
      </c>
      <c r="H1636">
        <v>117.2</v>
      </c>
      <c r="I1636">
        <v>44.899999999999991</v>
      </c>
    </row>
    <row r="1637" spans="1:9" x14ac:dyDescent="0.35">
      <c r="A1637" t="s">
        <v>30</v>
      </c>
      <c r="B1637">
        <v>2015</v>
      </c>
      <c r="C1637" t="s">
        <v>46</v>
      </c>
      <c r="D1637" s="29">
        <v>42339</v>
      </c>
      <c r="E1637" t="s">
        <v>11</v>
      </c>
      <c r="F1637">
        <v>95.4</v>
      </c>
      <c r="G1637">
        <v>127.9</v>
      </c>
      <c r="H1637">
        <v>100.5</v>
      </c>
      <c r="I1637">
        <v>-5.0999999999999943</v>
      </c>
    </row>
    <row r="1638" spans="1:9" x14ac:dyDescent="0.35">
      <c r="A1638" t="s">
        <v>30</v>
      </c>
      <c r="B1638">
        <v>2015</v>
      </c>
      <c r="C1638" t="s">
        <v>46</v>
      </c>
      <c r="D1638" s="29">
        <v>42339</v>
      </c>
      <c r="E1638" t="s">
        <v>12</v>
      </c>
      <c r="F1638">
        <v>128.9</v>
      </c>
      <c r="G1638">
        <v>127.9</v>
      </c>
      <c r="H1638">
        <v>117.2</v>
      </c>
      <c r="I1638">
        <v>11.700000000000003</v>
      </c>
    </row>
    <row r="1639" spans="1:9" x14ac:dyDescent="0.35">
      <c r="A1639" t="s">
        <v>30</v>
      </c>
      <c r="B1639">
        <v>2015</v>
      </c>
      <c r="C1639" t="s">
        <v>46</v>
      </c>
      <c r="D1639" s="29">
        <v>42339</v>
      </c>
      <c r="E1639" t="s">
        <v>14</v>
      </c>
      <c r="F1639">
        <v>135.1</v>
      </c>
      <c r="G1639">
        <v>127.9</v>
      </c>
      <c r="H1639">
        <v>125.6</v>
      </c>
      <c r="I1639">
        <v>9.5</v>
      </c>
    </row>
    <row r="1640" spans="1:9" x14ac:dyDescent="0.35">
      <c r="A1640" t="s">
        <v>30</v>
      </c>
      <c r="B1640">
        <v>2015</v>
      </c>
      <c r="C1640" t="s">
        <v>46</v>
      </c>
      <c r="D1640" s="29">
        <v>42339</v>
      </c>
      <c r="E1640" t="s">
        <v>15</v>
      </c>
      <c r="F1640">
        <v>131.4</v>
      </c>
      <c r="G1640">
        <v>127.9</v>
      </c>
      <c r="H1640">
        <v>122.8</v>
      </c>
      <c r="I1640">
        <v>8.6000000000000085</v>
      </c>
    </row>
    <row r="1641" spans="1:9" x14ac:dyDescent="0.35">
      <c r="A1641" t="s">
        <v>30</v>
      </c>
      <c r="B1641">
        <v>2014</v>
      </c>
      <c r="C1641" t="s">
        <v>31</v>
      </c>
      <c r="D1641" s="29">
        <v>41640</v>
      </c>
      <c r="E1641" t="s">
        <v>3</v>
      </c>
      <c r="F1641">
        <v>118.9</v>
      </c>
      <c r="G1641">
        <v>114.2</v>
      </c>
      <c r="H1641">
        <v>109.2</v>
      </c>
      <c r="I1641">
        <v>9.7000000000000028</v>
      </c>
    </row>
    <row r="1642" spans="1:9" x14ac:dyDescent="0.35">
      <c r="A1642" t="s">
        <v>30</v>
      </c>
      <c r="B1642">
        <v>2014</v>
      </c>
      <c r="C1642" t="s">
        <v>31</v>
      </c>
      <c r="D1642" s="29">
        <v>41640</v>
      </c>
      <c r="E1642" t="s">
        <v>4</v>
      </c>
      <c r="F1642">
        <v>117.1</v>
      </c>
      <c r="G1642">
        <v>114.2</v>
      </c>
      <c r="H1642">
        <v>108.7</v>
      </c>
      <c r="I1642">
        <v>8.3999999999999915</v>
      </c>
    </row>
    <row r="1643" spans="1:9" x14ac:dyDescent="0.35">
      <c r="A1643" t="s">
        <v>30</v>
      </c>
      <c r="B1643">
        <v>2014</v>
      </c>
      <c r="C1643" t="s">
        <v>31</v>
      </c>
      <c r="D1643" s="29">
        <v>41640</v>
      </c>
      <c r="E1643" t="s">
        <v>5</v>
      </c>
      <c r="F1643">
        <v>120.5</v>
      </c>
      <c r="G1643">
        <v>114.2</v>
      </c>
      <c r="H1643">
        <v>110.2</v>
      </c>
      <c r="I1643">
        <v>10.299999999999997</v>
      </c>
    </row>
    <row r="1644" spans="1:9" x14ac:dyDescent="0.35">
      <c r="A1644" t="s">
        <v>30</v>
      </c>
      <c r="B1644">
        <v>2014</v>
      </c>
      <c r="C1644" t="s">
        <v>31</v>
      </c>
      <c r="D1644" s="29">
        <v>41640</v>
      </c>
      <c r="E1644" t="s">
        <v>6</v>
      </c>
      <c r="F1644">
        <v>114.4</v>
      </c>
      <c r="G1644">
        <v>114.2</v>
      </c>
      <c r="H1644">
        <v>105.4</v>
      </c>
      <c r="I1644">
        <v>9</v>
      </c>
    </row>
    <row r="1645" spans="1:9" x14ac:dyDescent="0.35">
      <c r="A1645" t="s">
        <v>30</v>
      </c>
      <c r="B1645">
        <v>2014</v>
      </c>
      <c r="C1645" t="s">
        <v>31</v>
      </c>
      <c r="D1645" s="29">
        <v>41640</v>
      </c>
      <c r="E1645" t="s">
        <v>7</v>
      </c>
      <c r="F1645">
        <v>109</v>
      </c>
      <c r="G1645">
        <v>114.2</v>
      </c>
      <c r="H1645">
        <v>106.7</v>
      </c>
      <c r="I1645">
        <v>2.2999999999999972</v>
      </c>
    </row>
    <row r="1646" spans="1:9" x14ac:dyDescent="0.35">
      <c r="A1646" t="s">
        <v>30</v>
      </c>
      <c r="B1646">
        <v>2014</v>
      </c>
      <c r="C1646" t="s">
        <v>31</v>
      </c>
      <c r="D1646" s="29">
        <v>41640</v>
      </c>
      <c r="E1646" t="s">
        <v>8</v>
      </c>
      <c r="F1646">
        <v>115.5</v>
      </c>
      <c r="G1646">
        <v>114.2</v>
      </c>
      <c r="H1646">
        <v>104</v>
      </c>
      <c r="I1646">
        <v>11.5</v>
      </c>
    </row>
    <row r="1647" spans="1:9" x14ac:dyDescent="0.35">
      <c r="A1647" t="s">
        <v>30</v>
      </c>
      <c r="B1647">
        <v>2014</v>
      </c>
      <c r="C1647" t="s">
        <v>31</v>
      </c>
      <c r="D1647" s="29">
        <v>41640</v>
      </c>
      <c r="E1647" t="s">
        <v>9</v>
      </c>
      <c r="F1647">
        <v>123.9</v>
      </c>
      <c r="G1647">
        <v>114.2</v>
      </c>
      <c r="H1647">
        <v>102.4</v>
      </c>
      <c r="I1647">
        <v>21.5</v>
      </c>
    </row>
    <row r="1648" spans="1:9" x14ac:dyDescent="0.35">
      <c r="A1648" t="s">
        <v>30</v>
      </c>
      <c r="B1648">
        <v>2014</v>
      </c>
      <c r="C1648" t="s">
        <v>31</v>
      </c>
      <c r="D1648" s="29">
        <v>41640</v>
      </c>
      <c r="E1648" t="s">
        <v>10</v>
      </c>
      <c r="F1648">
        <v>109.6</v>
      </c>
      <c r="G1648">
        <v>114.2</v>
      </c>
      <c r="H1648">
        <v>105.9</v>
      </c>
      <c r="I1648">
        <v>3.6999999999999886</v>
      </c>
    </row>
    <row r="1649" spans="1:9" x14ac:dyDescent="0.35">
      <c r="A1649" t="s">
        <v>30</v>
      </c>
      <c r="B1649">
        <v>2014</v>
      </c>
      <c r="C1649" t="s">
        <v>31</v>
      </c>
      <c r="D1649" s="29">
        <v>41640</v>
      </c>
      <c r="E1649" t="s">
        <v>11</v>
      </c>
      <c r="F1649">
        <v>101.8</v>
      </c>
      <c r="G1649">
        <v>114.2</v>
      </c>
      <c r="H1649">
        <v>105.7</v>
      </c>
      <c r="I1649">
        <v>-3.9000000000000057</v>
      </c>
    </row>
    <row r="1650" spans="1:9" x14ac:dyDescent="0.35">
      <c r="A1650" t="s">
        <v>30</v>
      </c>
      <c r="B1650">
        <v>2014</v>
      </c>
      <c r="C1650" t="s">
        <v>31</v>
      </c>
      <c r="D1650" s="29">
        <v>41640</v>
      </c>
      <c r="E1650" t="s">
        <v>12</v>
      </c>
      <c r="F1650">
        <v>110.2</v>
      </c>
      <c r="G1650">
        <v>114.2</v>
      </c>
      <c r="H1650">
        <v>103.1</v>
      </c>
      <c r="I1650">
        <v>7.1000000000000085</v>
      </c>
    </row>
    <row r="1651" spans="1:9" x14ac:dyDescent="0.35">
      <c r="A1651" t="s">
        <v>30</v>
      </c>
      <c r="B1651">
        <v>2014</v>
      </c>
      <c r="C1651" t="s">
        <v>31</v>
      </c>
      <c r="D1651" s="29">
        <v>41640</v>
      </c>
      <c r="E1651" t="s">
        <v>14</v>
      </c>
      <c r="F1651">
        <v>117.3</v>
      </c>
      <c r="G1651">
        <v>114.2</v>
      </c>
      <c r="H1651">
        <v>107.7</v>
      </c>
      <c r="I1651">
        <v>9.5999999999999943</v>
      </c>
    </row>
    <row r="1652" spans="1:9" x14ac:dyDescent="0.35">
      <c r="A1652" t="s">
        <v>30</v>
      </c>
      <c r="B1652">
        <v>2014</v>
      </c>
      <c r="C1652" t="s">
        <v>31</v>
      </c>
      <c r="D1652" s="29">
        <v>41640</v>
      </c>
      <c r="E1652" t="s">
        <v>15</v>
      </c>
      <c r="F1652">
        <v>116</v>
      </c>
      <c r="G1652">
        <v>114.2</v>
      </c>
      <c r="H1652">
        <v>106.3</v>
      </c>
      <c r="I1652">
        <v>9.7000000000000028</v>
      </c>
    </row>
    <row r="1653" spans="1:9" x14ac:dyDescent="0.35">
      <c r="A1653" t="s">
        <v>30</v>
      </c>
      <c r="B1653">
        <v>2014</v>
      </c>
      <c r="C1653" t="s">
        <v>35</v>
      </c>
      <c r="D1653" s="29">
        <v>41671</v>
      </c>
      <c r="E1653" t="s">
        <v>3</v>
      </c>
      <c r="F1653">
        <v>119.4</v>
      </c>
      <c r="G1653">
        <v>114</v>
      </c>
      <c r="H1653">
        <v>110.2</v>
      </c>
      <c r="I1653">
        <v>9.2000000000000028</v>
      </c>
    </row>
    <row r="1654" spans="1:9" x14ac:dyDescent="0.35">
      <c r="A1654" t="s">
        <v>30</v>
      </c>
      <c r="B1654">
        <v>2014</v>
      </c>
      <c r="C1654" t="s">
        <v>35</v>
      </c>
      <c r="D1654" s="29">
        <v>41671</v>
      </c>
      <c r="E1654" t="s">
        <v>4</v>
      </c>
      <c r="F1654">
        <v>117.7</v>
      </c>
      <c r="G1654">
        <v>114</v>
      </c>
      <c r="H1654">
        <v>108.8</v>
      </c>
      <c r="I1654">
        <v>8.9000000000000057</v>
      </c>
    </row>
    <row r="1655" spans="1:9" x14ac:dyDescent="0.35">
      <c r="A1655" t="s">
        <v>30</v>
      </c>
      <c r="B1655">
        <v>2014</v>
      </c>
      <c r="C1655" t="s">
        <v>35</v>
      </c>
      <c r="D1655" s="29">
        <v>41671</v>
      </c>
      <c r="E1655" t="s">
        <v>5</v>
      </c>
      <c r="F1655">
        <v>121.2</v>
      </c>
      <c r="G1655">
        <v>114</v>
      </c>
      <c r="H1655">
        <v>109.9</v>
      </c>
      <c r="I1655">
        <v>11.299999999999997</v>
      </c>
    </row>
    <row r="1656" spans="1:9" x14ac:dyDescent="0.35">
      <c r="A1656" t="s">
        <v>30</v>
      </c>
      <c r="B1656">
        <v>2014</v>
      </c>
      <c r="C1656" t="s">
        <v>35</v>
      </c>
      <c r="D1656" s="29">
        <v>41671</v>
      </c>
      <c r="E1656" t="s">
        <v>6</v>
      </c>
      <c r="F1656">
        <v>115</v>
      </c>
      <c r="G1656">
        <v>114</v>
      </c>
      <c r="H1656">
        <v>105.6</v>
      </c>
      <c r="I1656">
        <v>9.4000000000000057</v>
      </c>
    </row>
    <row r="1657" spans="1:9" x14ac:dyDescent="0.35">
      <c r="A1657" t="s">
        <v>30</v>
      </c>
      <c r="B1657">
        <v>2014</v>
      </c>
      <c r="C1657" t="s">
        <v>35</v>
      </c>
      <c r="D1657" s="29">
        <v>41671</v>
      </c>
      <c r="E1657" t="s">
        <v>7</v>
      </c>
      <c r="F1657">
        <v>109</v>
      </c>
      <c r="G1657">
        <v>114</v>
      </c>
      <c r="H1657">
        <v>106.2</v>
      </c>
      <c r="I1657">
        <v>2.7999999999999972</v>
      </c>
    </row>
    <row r="1658" spans="1:9" x14ac:dyDescent="0.35">
      <c r="A1658" t="s">
        <v>30</v>
      </c>
      <c r="B1658">
        <v>2014</v>
      </c>
      <c r="C1658" t="s">
        <v>35</v>
      </c>
      <c r="D1658" s="29">
        <v>41671</v>
      </c>
      <c r="E1658" t="s">
        <v>8</v>
      </c>
      <c r="F1658">
        <v>116.6</v>
      </c>
      <c r="G1658">
        <v>114</v>
      </c>
      <c r="H1658">
        <v>105.7</v>
      </c>
      <c r="I1658">
        <v>10.899999999999991</v>
      </c>
    </row>
    <row r="1659" spans="1:9" x14ac:dyDescent="0.35">
      <c r="A1659" t="s">
        <v>30</v>
      </c>
      <c r="B1659">
        <v>2014</v>
      </c>
      <c r="C1659" t="s">
        <v>35</v>
      </c>
      <c r="D1659" s="29">
        <v>41671</v>
      </c>
      <c r="E1659" t="s">
        <v>9</v>
      </c>
      <c r="F1659">
        <v>116</v>
      </c>
      <c r="G1659">
        <v>114</v>
      </c>
      <c r="H1659">
        <v>101.4</v>
      </c>
      <c r="I1659">
        <v>14.599999999999994</v>
      </c>
    </row>
    <row r="1660" spans="1:9" x14ac:dyDescent="0.35">
      <c r="A1660" t="s">
        <v>30</v>
      </c>
      <c r="B1660">
        <v>2014</v>
      </c>
      <c r="C1660" t="s">
        <v>35</v>
      </c>
      <c r="D1660" s="29">
        <v>41671</v>
      </c>
      <c r="E1660" t="s">
        <v>10</v>
      </c>
      <c r="F1660">
        <v>109.8</v>
      </c>
      <c r="G1660">
        <v>114</v>
      </c>
      <c r="H1660">
        <v>105.7</v>
      </c>
      <c r="I1660">
        <v>4.0999999999999943</v>
      </c>
    </row>
    <row r="1661" spans="1:9" x14ac:dyDescent="0.35">
      <c r="A1661" t="s">
        <v>30</v>
      </c>
      <c r="B1661">
        <v>2014</v>
      </c>
      <c r="C1661" t="s">
        <v>35</v>
      </c>
      <c r="D1661" s="29">
        <v>41671</v>
      </c>
      <c r="E1661" t="s">
        <v>11</v>
      </c>
      <c r="F1661">
        <v>101.1</v>
      </c>
      <c r="G1661">
        <v>114</v>
      </c>
      <c r="H1661">
        <v>105</v>
      </c>
      <c r="I1661">
        <v>-3.9000000000000057</v>
      </c>
    </row>
    <row r="1662" spans="1:9" x14ac:dyDescent="0.35">
      <c r="A1662" t="s">
        <v>30</v>
      </c>
      <c r="B1662">
        <v>2014</v>
      </c>
      <c r="C1662" t="s">
        <v>35</v>
      </c>
      <c r="D1662" s="29">
        <v>41671</v>
      </c>
      <c r="E1662" t="s">
        <v>12</v>
      </c>
      <c r="F1662">
        <v>110.4</v>
      </c>
      <c r="G1662">
        <v>114</v>
      </c>
      <c r="H1662">
        <v>103.3</v>
      </c>
      <c r="I1662">
        <v>7.1000000000000085</v>
      </c>
    </row>
    <row r="1663" spans="1:9" x14ac:dyDescent="0.35">
      <c r="A1663" t="s">
        <v>30</v>
      </c>
      <c r="B1663">
        <v>2014</v>
      </c>
      <c r="C1663" t="s">
        <v>35</v>
      </c>
      <c r="D1663" s="29">
        <v>41671</v>
      </c>
      <c r="E1663" t="s">
        <v>14</v>
      </c>
      <c r="F1663">
        <v>117.8</v>
      </c>
      <c r="G1663">
        <v>114</v>
      </c>
      <c r="H1663">
        <v>108.2</v>
      </c>
      <c r="I1663">
        <v>9.5999999999999943</v>
      </c>
    </row>
    <row r="1664" spans="1:9" x14ac:dyDescent="0.35">
      <c r="A1664" t="s">
        <v>30</v>
      </c>
      <c r="B1664">
        <v>2014</v>
      </c>
      <c r="C1664" t="s">
        <v>35</v>
      </c>
      <c r="D1664" s="29">
        <v>41671</v>
      </c>
      <c r="E1664" t="s">
        <v>15</v>
      </c>
      <c r="F1664">
        <v>115.3</v>
      </c>
      <c r="G1664">
        <v>114</v>
      </c>
      <c r="H1664">
        <v>106.6</v>
      </c>
      <c r="I1664">
        <v>8.7000000000000028</v>
      </c>
    </row>
    <row r="1665" spans="1:9" x14ac:dyDescent="0.35">
      <c r="A1665" t="s">
        <v>30</v>
      </c>
      <c r="B1665">
        <v>2014</v>
      </c>
      <c r="C1665" t="s">
        <v>36</v>
      </c>
      <c r="D1665" s="29">
        <v>41699</v>
      </c>
      <c r="E1665" t="s">
        <v>3</v>
      </c>
      <c r="F1665">
        <v>120.1</v>
      </c>
      <c r="G1665">
        <v>114.6</v>
      </c>
      <c r="H1665">
        <v>110.2</v>
      </c>
      <c r="I1665">
        <v>9.8999999999999915</v>
      </c>
    </row>
    <row r="1666" spans="1:9" x14ac:dyDescent="0.35">
      <c r="A1666" t="s">
        <v>30</v>
      </c>
      <c r="B1666">
        <v>2014</v>
      </c>
      <c r="C1666" t="s">
        <v>36</v>
      </c>
      <c r="D1666" s="29">
        <v>41699</v>
      </c>
      <c r="E1666" t="s">
        <v>4</v>
      </c>
      <c r="F1666">
        <v>118.1</v>
      </c>
      <c r="G1666">
        <v>114.6</v>
      </c>
      <c r="H1666">
        <v>109.5</v>
      </c>
      <c r="I1666">
        <v>8.5999999999999943</v>
      </c>
    </row>
    <row r="1667" spans="1:9" x14ac:dyDescent="0.35">
      <c r="A1667" t="s">
        <v>30</v>
      </c>
      <c r="B1667">
        <v>2014</v>
      </c>
      <c r="C1667" t="s">
        <v>36</v>
      </c>
      <c r="D1667" s="29">
        <v>41699</v>
      </c>
      <c r="E1667" t="s">
        <v>5</v>
      </c>
      <c r="F1667">
        <v>120.7</v>
      </c>
      <c r="G1667">
        <v>114.6</v>
      </c>
      <c r="H1667">
        <v>106.9</v>
      </c>
      <c r="I1667">
        <v>13.799999999999997</v>
      </c>
    </row>
    <row r="1668" spans="1:9" x14ac:dyDescent="0.35">
      <c r="A1668" t="s">
        <v>30</v>
      </c>
      <c r="B1668">
        <v>2014</v>
      </c>
      <c r="C1668" t="s">
        <v>36</v>
      </c>
      <c r="D1668" s="29">
        <v>41699</v>
      </c>
      <c r="E1668" t="s">
        <v>6</v>
      </c>
      <c r="F1668">
        <v>116.1</v>
      </c>
      <c r="G1668">
        <v>114.6</v>
      </c>
      <c r="H1668">
        <v>106.3</v>
      </c>
      <c r="I1668">
        <v>9.7999999999999972</v>
      </c>
    </row>
    <row r="1669" spans="1:9" x14ac:dyDescent="0.35">
      <c r="A1669" t="s">
        <v>30</v>
      </c>
      <c r="B1669">
        <v>2014</v>
      </c>
      <c r="C1669" t="s">
        <v>36</v>
      </c>
      <c r="D1669" s="29">
        <v>41699</v>
      </c>
      <c r="E1669" t="s">
        <v>7</v>
      </c>
      <c r="F1669">
        <v>109.3</v>
      </c>
      <c r="G1669">
        <v>114.6</v>
      </c>
      <c r="H1669">
        <v>105.7</v>
      </c>
      <c r="I1669">
        <v>3.5999999999999943</v>
      </c>
    </row>
    <row r="1670" spans="1:9" x14ac:dyDescent="0.35">
      <c r="A1670" t="s">
        <v>30</v>
      </c>
      <c r="B1670">
        <v>2014</v>
      </c>
      <c r="C1670" t="s">
        <v>36</v>
      </c>
      <c r="D1670" s="29">
        <v>41699</v>
      </c>
      <c r="E1670" t="s">
        <v>8</v>
      </c>
      <c r="F1670">
        <v>119.6</v>
      </c>
      <c r="G1670">
        <v>114.6</v>
      </c>
      <c r="H1670">
        <v>108.3</v>
      </c>
      <c r="I1670">
        <v>11.299999999999997</v>
      </c>
    </row>
    <row r="1671" spans="1:9" x14ac:dyDescent="0.35">
      <c r="A1671" t="s">
        <v>30</v>
      </c>
      <c r="B1671">
        <v>2014</v>
      </c>
      <c r="C1671" t="s">
        <v>36</v>
      </c>
      <c r="D1671" s="29">
        <v>41699</v>
      </c>
      <c r="E1671" t="s">
        <v>9</v>
      </c>
      <c r="F1671">
        <v>117.9</v>
      </c>
      <c r="G1671">
        <v>114.6</v>
      </c>
      <c r="H1671">
        <v>103.4</v>
      </c>
      <c r="I1671">
        <v>14.5</v>
      </c>
    </row>
    <row r="1672" spans="1:9" x14ac:dyDescent="0.35">
      <c r="A1672" t="s">
        <v>30</v>
      </c>
      <c r="B1672">
        <v>2014</v>
      </c>
      <c r="C1672" t="s">
        <v>36</v>
      </c>
      <c r="D1672" s="29">
        <v>41699</v>
      </c>
      <c r="E1672" t="s">
        <v>10</v>
      </c>
      <c r="F1672">
        <v>110.2</v>
      </c>
      <c r="G1672">
        <v>114.6</v>
      </c>
      <c r="H1672">
        <v>105.7</v>
      </c>
      <c r="I1672">
        <v>4.5</v>
      </c>
    </row>
    <row r="1673" spans="1:9" x14ac:dyDescent="0.35">
      <c r="A1673" t="s">
        <v>30</v>
      </c>
      <c r="B1673">
        <v>2014</v>
      </c>
      <c r="C1673" t="s">
        <v>36</v>
      </c>
      <c r="D1673" s="29">
        <v>41699</v>
      </c>
      <c r="E1673" t="s">
        <v>11</v>
      </c>
      <c r="F1673">
        <v>101.2</v>
      </c>
      <c r="G1673">
        <v>114.6</v>
      </c>
      <c r="H1673">
        <v>104.2</v>
      </c>
      <c r="I1673">
        <v>-3</v>
      </c>
    </row>
    <row r="1674" spans="1:9" x14ac:dyDescent="0.35">
      <c r="A1674" t="s">
        <v>30</v>
      </c>
      <c r="B1674">
        <v>2014</v>
      </c>
      <c r="C1674" t="s">
        <v>36</v>
      </c>
      <c r="D1674" s="29">
        <v>41699</v>
      </c>
      <c r="E1674" t="s">
        <v>12</v>
      </c>
      <c r="F1674">
        <v>110.7</v>
      </c>
      <c r="G1674">
        <v>114.6</v>
      </c>
      <c r="H1674">
        <v>103.2</v>
      </c>
      <c r="I1674">
        <v>7.5</v>
      </c>
    </row>
    <row r="1675" spans="1:9" x14ac:dyDescent="0.35">
      <c r="A1675" t="s">
        <v>30</v>
      </c>
      <c r="B1675">
        <v>2014</v>
      </c>
      <c r="C1675" t="s">
        <v>36</v>
      </c>
      <c r="D1675" s="29">
        <v>41699</v>
      </c>
      <c r="E1675" t="s">
        <v>14</v>
      </c>
      <c r="F1675">
        <v>118.3</v>
      </c>
      <c r="G1675">
        <v>114.6</v>
      </c>
      <c r="H1675">
        <v>108.8</v>
      </c>
      <c r="I1675">
        <v>9.5</v>
      </c>
    </row>
    <row r="1676" spans="1:9" x14ac:dyDescent="0.35">
      <c r="A1676" t="s">
        <v>30</v>
      </c>
      <c r="B1676">
        <v>2014</v>
      </c>
      <c r="C1676" t="s">
        <v>36</v>
      </c>
      <c r="D1676" s="29">
        <v>41699</v>
      </c>
      <c r="E1676" t="s">
        <v>15</v>
      </c>
      <c r="F1676">
        <v>116.2</v>
      </c>
      <c r="G1676">
        <v>114.6</v>
      </c>
      <c r="H1676">
        <v>107.1</v>
      </c>
      <c r="I1676">
        <v>9.1000000000000085</v>
      </c>
    </row>
    <row r="1677" spans="1:9" x14ac:dyDescent="0.35">
      <c r="A1677" t="s">
        <v>30</v>
      </c>
      <c r="B1677">
        <v>2014</v>
      </c>
      <c r="C1677" t="s">
        <v>37</v>
      </c>
      <c r="D1677" s="29">
        <v>41730</v>
      </c>
      <c r="E1677" t="s">
        <v>3</v>
      </c>
      <c r="F1677">
        <v>120.2</v>
      </c>
      <c r="G1677">
        <v>115.4</v>
      </c>
      <c r="H1677">
        <v>110.9</v>
      </c>
      <c r="I1677">
        <v>9.2999999999999972</v>
      </c>
    </row>
    <row r="1678" spans="1:9" x14ac:dyDescent="0.35">
      <c r="A1678" t="s">
        <v>30</v>
      </c>
      <c r="B1678">
        <v>2014</v>
      </c>
      <c r="C1678" t="s">
        <v>37</v>
      </c>
      <c r="D1678" s="29">
        <v>41730</v>
      </c>
      <c r="E1678" t="s">
        <v>4</v>
      </c>
      <c r="F1678">
        <v>118.9</v>
      </c>
      <c r="G1678">
        <v>115.4</v>
      </c>
      <c r="H1678">
        <v>109.8</v>
      </c>
      <c r="I1678">
        <v>9.1000000000000085</v>
      </c>
    </row>
    <row r="1679" spans="1:9" x14ac:dyDescent="0.35">
      <c r="A1679" t="s">
        <v>30</v>
      </c>
      <c r="B1679">
        <v>2014</v>
      </c>
      <c r="C1679" t="s">
        <v>37</v>
      </c>
      <c r="D1679" s="29">
        <v>41730</v>
      </c>
      <c r="E1679" t="s">
        <v>5</v>
      </c>
      <c r="F1679">
        <v>118.1</v>
      </c>
      <c r="G1679">
        <v>115.4</v>
      </c>
      <c r="H1679">
        <v>105.9</v>
      </c>
      <c r="I1679">
        <v>12.199999999999989</v>
      </c>
    </row>
    <row r="1680" spans="1:9" x14ac:dyDescent="0.35">
      <c r="A1680" t="s">
        <v>30</v>
      </c>
      <c r="B1680">
        <v>2014</v>
      </c>
      <c r="C1680" t="s">
        <v>37</v>
      </c>
      <c r="D1680" s="29">
        <v>41730</v>
      </c>
      <c r="E1680" t="s">
        <v>6</v>
      </c>
      <c r="F1680">
        <v>117</v>
      </c>
      <c r="G1680">
        <v>115.4</v>
      </c>
      <c r="H1680">
        <v>107.5</v>
      </c>
      <c r="I1680">
        <v>9.5</v>
      </c>
    </row>
    <row r="1681" spans="1:9" x14ac:dyDescent="0.35">
      <c r="A1681" t="s">
        <v>30</v>
      </c>
      <c r="B1681">
        <v>2014</v>
      </c>
      <c r="C1681" t="s">
        <v>37</v>
      </c>
      <c r="D1681" s="29">
        <v>41730</v>
      </c>
      <c r="E1681" t="s">
        <v>7</v>
      </c>
      <c r="F1681">
        <v>109.7</v>
      </c>
      <c r="G1681">
        <v>115.4</v>
      </c>
      <c r="H1681">
        <v>105.3</v>
      </c>
      <c r="I1681">
        <v>4.4000000000000057</v>
      </c>
    </row>
    <row r="1682" spans="1:9" x14ac:dyDescent="0.35">
      <c r="A1682" t="s">
        <v>30</v>
      </c>
      <c r="B1682">
        <v>2014</v>
      </c>
      <c r="C1682" t="s">
        <v>37</v>
      </c>
      <c r="D1682" s="29">
        <v>41730</v>
      </c>
      <c r="E1682" t="s">
        <v>8</v>
      </c>
      <c r="F1682">
        <v>125.5</v>
      </c>
      <c r="G1682">
        <v>115.4</v>
      </c>
      <c r="H1682">
        <v>108.1</v>
      </c>
      <c r="I1682">
        <v>17.400000000000006</v>
      </c>
    </row>
    <row r="1683" spans="1:9" x14ac:dyDescent="0.35">
      <c r="A1683" t="s">
        <v>30</v>
      </c>
      <c r="B1683">
        <v>2014</v>
      </c>
      <c r="C1683" t="s">
        <v>37</v>
      </c>
      <c r="D1683" s="29">
        <v>41730</v>
      </c>
      <c r="E1683" t="s">
        <v>9</v>
      </c>
      <c r="F1683">
        <v>120.5</v>
      </c>
      <c r="G1683">
        <v>115.4</v>
      </c>
      <c r="H1683">
        <v>107.3</v>
      </c>
      <c r="I1683">
        <v>13.200000000000003</v>
      </c>
    </row>
    <row r="1684" spans="1:9" x14ac:dyDescent="0.35">
      <c r="A1684" t="s">
        <v>30</v>
      </c>
      <c r="B1684">
        <v>2014</v>
      </c>
      <c r="C1684" t="s">
        <v>37</v>
      </c>
      <c r="D1684" s="29">
        <v>41730</v>
      </c>
      <c r="E1684" t="s">
        <v>10</v>
      </c>
      <c r="F1684">
        <v>111</v>
      </c>
      <c r="G1684">
        <v>115.4</v>
      </c>
      <c r="H1684">
        <v>106.1</v>
      </c>
      <c r="I1684">
        <v>4.9000000000000057</v>
      </c>
    </row>
    <row r="1685" spans="1:9" x14ac:dyDescent="0.35">
      <c r="A1685" t="s">
        <v>30</v>
      </c>
      <c r="B1685">
        <v>2014</v>
      </c>
      <c r="C1685" t="s">
        <v>37</v>
      </c>
      <c r="D1685" s="29">
        <v>41730</v>
      </c>
      <c r="E1685" t="s">
        <v>11</v>
      </c>
      <c r="F1685">
        <v>102.6</v>
      </c>
      <c r="G1685">
        <v>115.4</v>
      </c>
      <c r="H1685">
        <v>103.7</v>
      </c>
      <c r="I1685">
        <v>-1.1000000000000085</v>
      </c>
    </row>
    <row r="1686" spans="1:9" x14ac:dyDescent="0.35">
      <c r="A1686" t="s">
        <v>30</v>
      </c>
      <c r="B1686">
        <v>2014</v>
      </c>
      <c r="C1686" t="s">
        <v>37</v>
      </c>
      <c r="D1686" s="29">
        <v>41730</v>
      </c>
      <c r="E1686" t="s">
        <v>12</v>
      </c>
      <c r="F1686">
        <v>111.2</v>
      </c>
      <c r="G1686">
        <v>115.4</v>
      </c>
      <c r="H1686">
        <v>104</v>
      </c>
      <c r="I1686">
        <v>7.2000000000000028</v>
      </c>
    </row>
    <row r="1687" spans="1:9" x14ac:dyDescent="0.35">
      <c r="A1687" t="s">
        <v>30</v>
      </c>
      <c r="B1687">
        <v>2014</v>
      </c>
      <c r="C1687" t="s">
        <v>37</v>
      </c>
      <c r="D1687" s="29">
        <v>41730</v>
      </c>
      <c r="E1687" t="s">
        <v>14</v>
      </c>
      <c r="F1687">
        <v>118.7</v>
      </c>
      <c r="G1687">
        <v>115.4</v>
      </c>
      <c r="H1687">
        <v>109.9</v>
      </c>
      <c r="I1687">
        <v>8.7999999999999972</v>
      </c>
    </row>
    <row r="1688" spans="1:9" x14ac:dyDescent="0.35">
      <c r="A1688" t="s">
        <v>30</v>
      </c>
      <c r="B1688">
        <v>2014</v>
      </c>
      <c r="C1688" t="s">
        <v>37</v>
      </c>
      <c r="D1688" s="29">
        <v>41730</v>
      </c>
      <c r="E1688" t="s">
        <v>15</v>
      </c>
      <c r="F1688">
        <v>117.2</v>
      </c>
      <c r="G1688">
        <v>115.4</v>
      </c>
      <c r="H1688">
        <v>108.1</v>
      </c>
      <c r="I1688">
        <v>9.1000000000000085</v>
      </c>
    </row>
    <row r="1689" spans="1:9" x14ac:dyDescent="0.35">
      <c r="A1689" t="s">
        <v>30</v>
      </c>
      <c r="B1689">
        <v>2014</v>
      </c>
      <c r="C1689" t="s">
        <v>38</v>
      </c>
      <c r="D1689" s="29">
        <v>41760</v>
      </c>
      <c r="E1689" t="s">
        <v>3</v>
      </c>
      <c r="F1689">
        <v>120.3</v>
      </c>
      <c r="G1689">
        <v>116</v>
      </c>
      <c r="H1689">
        <v>112.3</v>
      </c>
      <c r="I1689">
        <v>8</v>
      </c>
    </row>
    <row r="1690" spans="1:9" x14ac:dyDescent="0.35">
      <c r="A1690" t="s">
        <v>30</v>
      </c>
      <c r="B1690">
        <v>2014</v>
      </c>
      <c r="C1690" t="s">
        <v>38</v>
      </c>
      <c r="D1690" s="29">
        <v>41760</v>
      </c>
      <c r="E1690" t="s">
        <v>4</v>
      </c>
      <c r="F1690">
        <v>120.2</v>
      </c>
      <c r="G1690">
        <v>116</v>
      </c>
      <c r="H1690">
        <v>112.1</v>
      </c>
      <c r="I1690">
        <v>8.1000000000000085</v>
      </c>
    </row>
    <row r="1691" spans="1:9" x14ac:dyDescent="0.35">
      <c r="A1691" t="s">
        <v>30</v>
      </c>
      <c r="B1691">
        <v>2014</v>
      </c>
      <c r="C1691" t="s">
        <v>38</v>
      </c>
      <c r="D1691" s="29">
        <v>41760</v>
      </c>
      <c r="E1691" t="s">
        <v>5</v>
      </c>
      <c r="F1691">
        <v>116.9</v>
      </c>
      <c r="G1691">
        <v>116</v>
      </c>
      <c r="H1691">
        <v>108.1</v>
      </c>
      <c r="I1691">
        <v>8.8000000000000114</v>
      </c>
    </row>
    <row r="1692" spans="1:9" x14ac:dyDescent="0.35">
      <c r="A1692" t="s">
        <v>30</v>
      </c>
      <c r="B1692">
        <v>2014</v>
      </c>
      <c r="C1692" t="s">
        <v>38</v>
      </c>
      <c r="D1692" s="29">
        <v>41760</v>
      </c>
      <c r="E1692" t="s">
        <v>6</v>
      </c>
      <c r="F1692">
        <v>118</v>
      </c>
      <c r="G1692">
        <v>116</v>
      </c>
      <c r="H1692">
        <v>108.3</v>
      </c>
      <c r="I1692">
        <v>9.7000000000000028</v>
      </c>
    </row>
    <row r="1693" spans="1:9" x14ac:dyDescent="0.35">
      <c r="A1693" t="s">
        <v>30</v>
      </c>
      <c r="B1693">
        <v>2014</v>
      </c>
      <c r="C1693" t="s">
        <v>38</v>
      </c>
      <c r="D1693" s="29">
        <v>41760</v>
      </c>
      <c r="E1693" t="s">
        <v>7</v>
      </c>
      <c r="F1693">
        <v>110.1</v>
      </c>
      <c r="G1693">
        <v>116</v>
      </c>
      <c r="H1693">
        <v>105.9</v>
      </c>
      <c r="I1693">
        <v>4.1999999999999886</v>
      </c>
    </row>
    <row r="1694" spans="1:9" x14ac:dyDescent="0.35">
      <c r="A1694" t="s">
        <v>30</v>
      </c>
      <c r="B1694">
        <v>2014</v>
      </c>
      <c r="C1694" t="s">
        <v>38</v>
      </c>
      <c r="D1694" s="29">
        <v>41760</v>
      </c>
      <c r="E1694" t="s">
        <v>8</v>
      </c>
      <c r="F1694">
        <v>126.3</v>
      </c>
      <c r="G1694">
        <v>116</v>
      </c>
      <c r="H1694">
        <v>109.2</v>
      </c>
      <c r="I1694">
        <v>17.099999999999994</v>
      </c>
    </row>
    <row r="1695" spans="1:9" x14ac:dyDescent="0.35">
      <c r="A1695" t="s">
        <v>30</v>
      </c>
      <c r="B1695">
        <v>2014</v>
      </c>
      <c r="C1695" t="s">
        <v>38</v>
      </c>
      <c r="D1695" s="29">
        <v>41760</v>
      </c>
      <c r="E1695" t="s">
        <v>9</v>
      </c>
      <c r="F1695">
        <v>123.9</v>
      </c>
      <c r="G1695">
        <v>116</v>
      </c>
      <c r="H1695">
        <v>118</v>
      </c>
      <c r="I1695">
        <v>5.9000000000000057</v>
      </c>
    </row>
    <row r="1696" spans="1:9" x14ac:dyDescent="0.35">
      <c r="A1696" t="s">
        <v>30</v>
      </c>
      <c r="B1696">
        <v>2014</v>
      </c>
      <c r="C1696" t="s">
        <v>38</v>
      </c>
      <c r="D1696" s="29">
        <v>41760</v>
      </c>
      <c r="E1696" t="s">
        <v>10</v>
      </c>
      <c r="F1696">
        <v>111.5</v>
      </c>
      <c r="G1696">
        <v>116</v>
      </c>
      <c r="H1696">
        <v>106.8</v>
      </c>
      <c r="I1696">
        <v>4.7000000000000028</v>
      </c>
    </row>
    <row r="1697" spans="1:9" x14ac:dyDescent="0.35">
      <c r="A1697" t="s">
        <v>30</v>
      </c>
      <c r="B1697">
        <v>2014</v>
      </c>
      <c r="C1697" t="s">
        <v>38</v>
      </c>
      <c r="D1697" s="29">
        <v>41760</v>
      </c>
      <c r="E1697" t="s">
        <v>11</v>
      </c>
      <c r="F1697">
        <v>103.5</v>
      </c>
      <c r="G1697">
        <v>116</v>
      </c>
      <c r="H1697">
        <v>104.1</v>
      </c>
      <c r="I1697">
        <v>-0.59999999999999432</v>
      </c>
    </row>
    <row r="1698" spans="1:9" x14ac:dyDescent="0.35">
      <c r="A1698" t="s">
        <v>30</v>
      </c>
      <c r="B1698">
        <v>2014</v>
      </c>
      <c r="C1698" t="s">
        <v>38</v>
      </c>
      <c r="D1698" s="29">
        <v>41760</v>
      </c>
      <c r="E1698" t="s">
        <v>12</v>
      </c>
      <c r="F1698">
        <v>111.6</v>
      </c>
      <c r="G1698">
        <v>116</v>
      </c>
      <c r="H1698">
        <v>105.4</v>
      </c>
      <c r="I1698">
        <v>6.1999999999999886</v>
      </c>
    </row>
    <row r="1699" spans="1:9" x14ac:dyDescent="0.35">
      <c r="A1699" t="s">
        <v>30</v>
      </c>
      <c r="B1699">
        <v>2014</v>
      </c>
      <c r="C1699" t="s">
        <v>38</v>
      </c>
      <c r="D1699" s="29">
        <v>41760</v>
      </c>
      <c r="E1699" t="s">
        <v>14</v>
      </c>
      <c r="F1699">
        <v>119.2</v>
      </c>
      <c r="G1699">
        <v>116</v>
      </c>
      <c r="H1699">
        <v>111</v>
      </c>
      <c r="I1699">
        <v>8.2000000000000028</v>
      </c>
    </row>
    <row r="1700" spans="1:9" x14ac:dyDescent="0.35">
      <c r="A1700" t="s">
        <v>30</v>
      </c>
      <c r="B1700">
        <v>2014</v>
      </c>
      <c r="C1700" t="s">
        <v>38</v>
      </c>
      <c r="D1700" s="29">
        <v>41760</v>
      </c>
      <c r="E1700" t="s">
        <v>15</v>
      </c>
      <c r="F1700">
        <v>118.2</v>
      </c>
      <c r="G1700">
        <v>116</v>
      </c>
      <c r="H1700">
        <v>110.6</v>
      </c>
      <c r="I1700">
        <v>7.6000000000000085</v>
      </c>
    </row>
    <row r="1701" spans="1:9" x14ac:dyDescent="0.35">
      <c r="A1701" t="s">
        <v>30</v>
      </c>
      <c r="B1701">
        <v>2014</v>
      </c>
      <c r="C1701" t="s">
        <v>39</v>
      </c>
      <c r="D1701" s="29">
        <v>41791</v>
      </c>
      <c r="E1701" t="s">
        <v>3</v>
      </c>
      <c r="F1701">
        <v>120.7</v>
      </c>
      <c r="G1701">
        <v>117</v>
      </c>
      <c r="H1701">
        <v>113.4</v>
      </c>
      <c r="I1701">
        <v>7.2999999999999972</v>
      </c>
    </row>
    <row r="1702" spans="1:9" x14ac:dyDescent="0.35">
      <c r="A1702" t="s">
        <v>30</v>
      </c>
      <c r="B1702">
        <v>2014</v>
      </c>
      <c r="C1702" t="s">
        <v>39</v>
      </c>
      <c r="D1702" s="29">
        <v>41791</v>
      </c>
      <c r="E1702" t="s">
        <v>4</v>
      </c>
      <c r="F1702">
        <v>121.6</v>
      </c>
      <c r="G1702">
        <v>117</v>
      </c>
      <c r="H1702">
        <v>114.9</v>
      </c>
      <c r="I1702">
        <v>6.6999999999999886</v>
      </c>
    </row>
    <row r="1703" spans="1:9" x14ac:dyDescent="0.35">
      <c r="A1703" t="s">
        <v>30</v>
      </c>
      <c r="B1703">
        <v>2014</v>
      </c>
      <c r="C1703" t="s">
        <v>39</v>
      </c>
      <c r="D1703" s="29">
        <v>41791</v>
      </c>
      <c r="E1703" t="s">
        <v>5</v>
      </c>
      <c r="F1703">
        <v>116.1</v>
      </c>
      <c r="G1703">
        <v>117</v>
      </c>
      <c r="H1703">
        <v>110.5</v>
      </c>
      <c r="I1703">
        <v>5.5999999999999943</v>
      </c>
    </row>
    <row r="1704" spans="1:9" x14ac:dyDescent="0.35">
      <c r="A1704" t="s">
        <v>30</v>
      </c>
      <c r="B1704">
        <v>2014</v>
      </c>
      <c r="C1704" t="s">
        <v>39</v>
      </c>
      <c r="D1704" s="29">
        <v>41791</v>
      </c>
      <c r="E1704" t="s">
        <v>6</v>
      </c>
      <c r="F1704">
        <v>119.3</v>
      </c>
      <c r="G1704">
        <v>117</v>
      </c>
      <c r="H1704">
        <v>109.3</v>
      </c>
      <c r="I1704">
        <v>10</v>
      </c>
    </row>
    <row r="1705" spans="1:9" x14ac:dyDescent="0.35">
      <c r="A1705" t="s">
        <v>30</v>
      </c>
      <c r="B1705">
        <v>2014</v>
      </c>
      <c r="C1705" t="s">
        <v>39</v>
      </c>
      <c r="D1705" s="29">
        <v>41791</v>
      </c>
      <c r="E1705" t="s">
        <v>7</v>
      </c>
      <c r="F1705">
        <v>110.3</v>
      </c>
      <c r="G1705">
        <v>117</v>
      </c>
      <c r="H1705">
        <v>106.2</v>
      </c>
      <c r="I1705">
        <v>4.0999999999999943</v>
      </c>
    </row>
    <row r="1706" spans="1:9" x14ac:dyDescent="0.35">
      <c r="A1706" t="s">
        <v>30</v>
      </c>
      <c r="B1706">
        <v>2014</v>
      </c>
      <c r="C1706" t="s">
        <v>39</v>
      </c>
      <c r="D1706" s="29">
        <v>41791</v>
      </c>
      <c r="E1706" t="s">
        <v>8</v>
      </c>
      <c r="F1706">
        <v>125.8</v>
      </c>
      <c r="G1706">
        <v>117</v>
      </c>
      <c r="H1706">
        <v>110.3</v>
      </c>
      <c r="I1706">
        <v>15.5</v>
      </c>
    </row>
    <row r="1707" spans="1:9" x14ac:dyDescent="0.35">
      <c r="A1707" t="s">
        <v>30</v>
      </c>
      <c r="B1707">
        <v>2014</v>
      </c>
      <c r="C1707" t="s">
        <v>39</v>
      </c>
      <c r="D1707" s="29">
        <v>41791</v>
      </c>
      <c r="E1707" t="s">
        <v>9</v>
      </c>
      <c r="F1707">
        <v>129.30000000000001</v>
      </c>
      <c r="G1707">
        <v>117</v>
      </c>
      <c r="H1707">
        <v>129.19999999999999</v>
      </c>
      <c r="I1707">
        <v>0.10000000000002274</v>
      </c>
    </row>
    <row r="1708" spans="1:9" x14ac:dyDescent="0.35">
      <c r="A1708" t="s">
        <v>30</v>
      </c>
      <c r="B1708">
        <v>2014</v>
      </c>
      <c r="C1708" t="s">
        <v>39</v>
      </c>
      <c r="D1708" s="29">
        <v>41791</v>
      </c>
      <c r="E1708" t="s">
        <v>10</v>
      </c>
      <c r="F1708">
        <v>112.2</v>
      </c>
      <c r="G1708">
        <v>117</v>
      </c>
      <c r="H1708">
        <v>107.1</v>
      </c>
      <c r="I1708">
        <v>5.1000000000000085</v>
      </c>
    </row>
    <row r="1709" spans="1:9" x14ac:dyDescent="0.35">
      <c r="A1709" t="s">
        <v>30</v>
      </c>
      <c r="B1709">
        <v>2014</v>
      </c>
      <c r="C1709" t="s">
        <v>39</v>
      </c>
      <c r="D1709" s="29">
        <v>41791</v>
      </c>
      <c r="E1709" t="s">
        <v>11</v>
      </c>
      <c r="F1709">
        <v>103.6</v>
      </c>
      <c r="G1709">
        <v>117</v>
      </c>
      <c r="H1709">
        <v>104.3</v>
      </c>
      <c r="I1709">
        <v>-0.70000000000000284</v>
      </c>
    </row>
    <row r="1710" spans="1:9" x14ac:dyDescent="0.35">
      <c r="A1710" t="s">
        <v>30</v>
      </c>
      <c r="B1710">
        <v>2014</v>
      </c>
      <c r="C1710" t="s">
        <v>39</v>
      </c>
      <c r="D1710" s="29">
        <v>41791</v>
      </c>
      <c r="E1710" t="s">
        <v>12</v>
      </c>
      <c r="F1710">
        <v>112.3</v>
      </c>
      <c r="G1710">
        <v>117</v>
      </c>
      <c r="H1710">
        <v>106.4</v>
      </c>
      <c r="I1710">
        <v>5.8999999999999915</v>
      </c>
    </row>
    <row r="1711" spans="1:9" x14ac:dyDescent="0.35">
      <c r="A1711" t="s">
        <v>30</v>
      </c>
      <c r="B1711">
        <v>2014</v>
      </c>
      <c r="C1711" t="s">
        <v>39</v>
      </c>
      <c r="D1711" s="29">
        <v>41791</v>
      </c>
      <c r="E1711" t="s">
        <v>14</v>
      </c>
      <c r="F1711">
        <v>120.1</v>
      </c>
      <c r="G1711">
        <v>117</v>
      </c>
      <c r="H1711">
        <v>112.1</v>
      </c>
      <c r="I1711">
        <v>8</v>
      </c>
    </row>
    <row r="1712" spans="1:9" x14ac:dyDescent="0.35">
      <c r="A1712" t="s">
        <v>30</v>
      </c>
      <c r="B1712">
        <v>2014</v>
      </c>
      <c r="C1712" t="s">
        <v>39</v>
      </c>
      <c r="D1712" s="29">
        <v>41791</v>
      </c>
      <c r="E1712" t="s">
        <v>15</v>
      </c>
      <c r="F1712">
        <v>119.5</v>
      </c>
      <c r="G1712">
        <v>117</v>
      </c>
      <c r="H1712">
        <v>113.1</v>
      </c>
      <c r="I1712">
        <v>6.4000000000000057</v>
      </c>
    </row>
    <row r="1713" spans="1:9" x14ac:dyDescent="0.35">
      <c r="A1713" t="s">
        <v>30</v>
      </c>
      <c r="B1713">
        <v>2014</v>
      </c>
      <c r="C1713" t="s">
        <v>40</v>
      </c>
      <c r="D1713" s="29">
        <v>41821</v>
      </c>
      <c r="E1713" t="s">
        <v>3</v>
      </c>
      <c r="F1713">
        <v>121.7</v>
      </c>
      <c r="G1713">
        <v>119.5</v>
      </c>
      <c r="H1713">
        <v>114.3</v>
      </c>
      <c r="I1713">
        <v>7.4000000000000057</v>
      </c>
    </row>
    <row r="1714" spans="1:9" x14ac:dyDescent="0.35">
      <c r="A1714" t="s">
        <v>30</v>
      </c>
      <c r="B1714">
        <v>2014</v>
      </c>
      <c r="C1714" t="s">
        <v>40</v>
      </c>
      <c r="D1714" s="29">
        <v>41821</v>
      </c>
      <c r="E1714" t="s">
        <v>4</v>
      </c>
      <c r="F1714">
        <v>122.5</v>
      </c>
      <c r="G1714">
        <v>119.5</v>
      </c>
      <c r="H1714">
        <v>115.4</v>
      </c>
      <c r="I1714">
        <v>7.0999999999999943</v>
      </c>
    </row>
    <row r="1715" spans="1:9" x14ac:dyDescent="0.35">
      <c r="A1715" t="s">
        <v>30</v>
      </c>
      <c r="B1715">
        <v>2014</v>
      </c>
      <c r="C1715" t="s">
        <v>40</v>
      </c>
      <c r="D1715" s="29">
        <v>41821</v>
      </c>
      <c r="E1715" t="s">
        <v>5</v>
      </c>
      <c r="F1715">
        <v>117.7</v>
      </c>
      <c r="G1715">
        <v>119.5</v>
      </c>
      <c r="H1715">
        <v>111.1</v>
      </c>
      <c r="I1715">
        <v>6.6000000000000085</v>
      </c>
    </row>
    <row r="1716" spans="1:9" x14ac:dyDescent="0.35">
      <c r="A1716" t="s">
        <v>30</v>
      </c>
      <c r="B1716">
        <v>2014</v>
      </c>
      <c r="C1716" t="s">
        <v>40</v>
      </c>
      <c r="D1716" s="29">
        <v>41821</v>
      </c>
      <c r="E1716" t="s">
        <v>6</v>
      </c>
      <c r="F1716">
        <v>120.6</v>
      </c>
      <c r="G1716">
        <v>119.5</v>
      </c>
      <c r="H1716">
        <v>110</v>
      </c>
      <c r="I1716">
        <v>10.599999999999994</v>
      </c>
    </row>
    <row r="1717" spans="1:9" x14ac:dyDescent="0.35">
      <c r="A1717" t="s">
        <v>30</v>
      </c>
      <c r="B1717">
        <v>2014</v>
      </c>
      <c r="C1717" t="s">
        <v>40</v>
      </c>
      <c r="D1717" s="29">
        <v>41821</v>
      </c>
      <c r="E1717" t="s">
        <v>7</v>
      </c>
      <c r="F1717">
        <v>110.4</v>
      </c>
      <c r="G1717">
        <v>119.5</v>
      </c>
      <c r="H1717">
        <v>106.4</v>
      </c>
      <c r="I1717">
        <v>4</v>
      </c>
    </row>
    <row r="1718" spans="1:9" x14ac:dyDescent="0.35">
      <c r="A1718" t="s">
        <v>30</v>
      </c>
      <c r="B1718">
        <v>2014</v>
      </c>
      <c r="C1718" t="s">
        <v>40</v>
      </c>
      <c r="D1718" s="29">
        <v>41821</v>
      </c>
      <c r="E1718" t="s">
        <v>8</v>
      </c>
      <c r="F1718">
        <v>129.1</v>
      </c>
      <c r="G1718">
        <v>119.5</v>
      </c>
      <c r="H1718">
        <v>110.8</v>
      </c>
      <c r="I1718">
        <v>18.299999999999997</v>
      </c>
    </row>
    <row r="1719" spans="1:9" x14ac:dyDescent="0.35">
      <c r="A1719" t="s">
        <v>30</v>
      </c>
      <c r="B1719">
        <v>2014</v>
      </c>
      <c r="C1719" t="s">
        <v>40</v>
      </c>
      <c r="D1719" s="29">
        <v>41821</v>
      </c>
      <c r="E1719" t="s">
        <v>9</v>
      </c>
      <c r="F1719">
        <v>150.1</v>
      </c>
      <c r="G1719">
        <v>119.5</v>
      </c>
      <c r="H1719">
        <v>138.9</v>
      </c>
      <c r="I1719">
        <v>11.199999999999989</v>
      </c>
    </row>
    <row r="1720" spans="1:9" x14ac:dyDescent="0.35">
      <c r="A1720" t="s">
        <v>30</v>
      </c>
      <c r="B1720">
        <v>2014</v>
      </c>
      <c r="C1720" t="s">
        <v>40</v>
      </c>
      <c r="D1720" s="29">
        <v>41821</v>
      </c>
      <c r="E1720" t="s">
        <v>10</v>
      </c>
      <c r="F1720">
        <v>113.2</v>
      </c>
      <c r="G1720">
        <v>119.5</v>
      </c>
      <c r="H1720">
        <v>107.4</v>
      </c>
      <c r="I1720">
        <v>5.7999999999999972</v>
      </c>
    </row>
    <row r="1721" spans="1:9" x14ac:dyDescent="0.35">
      <c r="A1721" t="s">
        <v>30</v>
      </c>
      <c r="B1721">
        <v>2014</v>
      </c>
      <c r="C1721" t="s">
        <v>40</v>
      </c>
      <c r="D1721" s="29">
        <v>41821</v>
      </c>
      <c r="E1721" t="s">
        <v>11</v>
      </c>
      <c r="F1721">
        <v>104.8</v>
      </c>
      <c r="G1721">
        <v>119.5</v>
      </c>
      <c r="H1721">
        <v>104.1</v>
      </c>
      <c r="I1721">
        <v>0.70000000000000284</v>
      </c>
    </row>
    <row r="1722" spans="1:9" x14ac:dyDescent="0.35">
      <c r="A1722" t="s">
        <v>30</v>
      </c>
      <c r="B1722">
        <v>2014</v>
      </c>
      <c r="C1722" t="s">
        <v>40</v>
      </c>
      <c r="D1722" s="29">
        <v>41821</v>
      </c>
      <c r="E1722" t="s">
        <v>12</v>
      </c>
      <c r="F1722">
        <v>113.3</v>
      </c>
      <c r="G1722">
        <v>119.5</v>
      </c>
      <c r="H1722">
        <v>106.9</v>
      </c>
      <c r="I1722">
        <v>6.3999999999999915</v>
      </c>
    </row>
    <row r="1723" spans="1:9" x14ac:dyDescent="0.35">
      <c r="A1723" t="s">
        <v>30</v>
      </c>
      <c r="B1723">
        <v>2014</v>
      </c>
      <c r="C1723" t="s">
        <v>40</v>
      </c>
      <c r="D1723" s="29">
        <v>41821</v>
      </c>
      <c r="E1723" t="s">
        <v>14</v>
      </c>
      <c r="F1723">
        <v>120.9</v>
      </c>
      <c r="G1723">
        <v>119.5</v>
      </c>
      <c r="H1723">
        <v>112.6</v>
      </c>
      <c r="I1723">
        <v>8.3000000000000114</v>
      </c>
    </row>
    <row r="1724" spans="1:9" x14ac:dyDescent="0.35">
      <c r="A1724" t="s">
        <v>30</v>
      </c>
      <c r="B1724">
        <v>2014</v>
      </c>
      <c r="C1724" t="s">
        <v>40</v>
      </c>
      <c r="D1724" s="29">
        <v>41821</v>
      </c>
      <c r="E1724" t="s">
        <v>15</v>
      </c>
      <c r="F1724">
        <v>123.3</v>
      </c>
      <c r="G1724">
        <v>119.5</v>
      </c>
      <c r="H1724">
        <v>114.9</v>
      </c>
      <c r="I1724">
        <v>8.3999999999999915</v>
      </c>
    </row>
    <row r="1725" spans="1:9" x14ac:dyDescent="0.35">
      <c r="A1725" t="s">
        <v>30</v>
      </c>
      <c r="B1725">
        <v>2014</v>
      </c>
      <c r="C1725" t="s">
        <v>41</v>
      </c>
      <c r="D1725" s="29">
        <v>41852</v>
      </c>
      <c r="E1725" t="s">
        <v>3</v>
      </c>
      <c r="F1725">
        <v>121.8</v>
      </c>
      <c r="G1725">
        <v>120.7</v>
      </c>
      <c r="H1725">
        <v>115.4</v>
      </c>
      <c r="I1725">
        <v>6.3999999999999915</v>
      </c>
    </row>
    <row r="1726" spans="1:9" x14ac:dyDescent="0.35">
      <c r="A1726" t="s">
        <v>30</v>
      </c>
      <c r="B1726">
        <v>2014</v>
      </c>
      <c r="C1726" t="s">
        <v>41</v>
      </c>
      <c r="D1726" s="29">
        <v>41852</v>
      </c>
      <c r="E1726" t="s">
        <v>4</v>
      </c>
      <c r="F1726">
        <v>122.8</v>
      </c>
      <c r="G1726">
        <v>120.7</v>
      </c>
      <c r="H1726">
        <v>115.7</v>
      </c>
      <c r="I1726">
        <v>7.0999999999999943</v>
      </c>
    </row>
    <row r="1727" spans="1:9" x14ac:dyDescent="0.35">
      <c r="A1727" t="s">
        <v>30</v>
      </c>
      <c r="B1727">
        <v>2014</v>
      </c>
      <c r="C1727" t="s">
        <v>41</v>
      </c>
      <c r="D1727" s="29">
        <v>41852</v>
      </c>
      <c r="E1727" t="s">
        <v>5</v>
      </c>
      <c r="F1727">
        <v>117.8</v>
      </c>
      <c r="G1727">
        <v>120.7</v>
      </c>
      <c r="H1727">
        <v>111.7</v>
      </c>
      <c r="I1727">
        <v>6.0999999999999943</v>
      </c>
    </row>
    <row r="1728" spans="1:9" x14ac:dyDescent="0.35">
      <c r="A1728" t="s">
        <v>30</v>
      </c>
      <c r="B1728">
        <v>2014</v>
      </c>
      <c r="C1728" t="s">
        <v>41</v>
      </c>
      <c r="D1728" s="29">
        <v>41852</v>
      </c>
      <c r="E1728" t="s">
        <v>6</v>
      </c>
      <c r="F1728">
        <v>121.9</v>
      </c>
      <c r="G1728">
        <v>120.7</v>
      </c>
      <c r="H1728">
        <v>111</v>
      </c>
      <c r="I1728">
        <v>10.900000000000006</v>
      </c>
    </row>
    <row r="1729" spans="1:9" x14ac:dyDescent="0.35">
      <c r="A1729" t="s">
        <v>30</v>
      </c>
      <c r="B1729">
        <v>2014</v>
      </c>
      <c r="C1729" t="s">
        <v>41</v>
      </c>
      <c r="D1729" s="29">
        <v>41852</v>
      </c>
      <c r="E1729" t="s">
        <v>7</v>
      </c>
      <c r="F1729">
        <v>110.6</v>
      </c>
      <c r="G1729">
        <v>120.7</v>
      </c>
      <c r="H1729">
        <v>107.4</v>
      </c>
      <c r="I1729">
        <v>3.1999999999999886</v>
      </c>
    </row>
    <row r="1730" spans="1:9" x14ac:dyDescent="0.35">
      <c r="A1730" t="s">
        <v>30</v>
      </c>
      <c r="B1730">
        <v>2014</v>
      </c>
      <c r="C1730" t="s">
        <v>41</v>
      </c>
      <c r="D1730" s="29">
        <v>41852</v>
      </c>
      <c r="E1730" t="s">
        <v>8</v>
      </c>
      <c r="F1730">
        <v>129.69999999999999</v>
      </c>
      <c r="G1730">
        <v>120.7</v>
      </c>
      <c r="H1730">
        <v>110.9</v>
      </c>
      <c r="I1730">
        <v>18.799999999999983</v>
      </c>
    </row>
    <row r="1731" spans="1:9" x14ac:dyDescent="0.35">
      <c r="A1731" t="s">
        <v>30</v>
      </c>
      <c r="B1731">
        <v>2014</v>
      </c>
      <c r="C1731" t="s">
        <v>41</v>
      </c>
      <c r="D1731" s="29">
        <v>41852</v>
      </c>
      <c r="E1731" t="s">
        <v>9</v>
      </c>
      <c r="F1731">
        <v>161.1</v>
      </c>
      <c r="G1731">
        <v>120.7</v>
      </c>
      <c r="H1731">
        <v>154</v>
      </c>
      <c r="I1731">
        <v>7.0999999999999943</v>
      </c>
    </row>
    <row r="1732" spans="1:9" x14ac:dyDescent="0.35">
      <c r="A1732" t="s">
        <v>30</v>
      </c>
      <c r="B1732">
        <v>2014</v>
      </c>
      <c r="C1732" t="s">
        <v>41</v>
      </c>
      <c r="D1732" s="29">
        <v>41852</v>
      </c>
      <c r="E1732" t="s">
        <v>10</v>
      </c>
      <c r="F1732">
        <v>114.1</v>
      </c>
      <c r="G1732">
        <v>120.7</v>
      </c>
      <c r="H1732">
        <v>108.1</v>
      </c>
      <c r="I1732">
        <v>6</v>
      </c>
    </row>
    <row r="1733" spans="1:9" x14ac:dyDescent="0.35">
      <c r="A1733" t="s">
        <v>30</v>
      </c>
      <c r="B1733">
        <v>2014</v>
      </c>
      <c r="C1733" t="s">
        <v>41</v>
      </c>
      <c r="D1733" s="29">
        <v>41852</v>
      </c>
      <c r="E1733" t="s">
        <v>11</v>
      </c>
      <c r="F1733">
        <v>105.1</v>
      </c>
      <c r="G1733">
        <v>120.7</v>
      </c>
      <c r="H1733">
        <v>104.2</v>
      </c>
      <c r="I1733">
        <v>0.89999999999999147</v>
      </c>
    </row>
    <row r="1734" spans="1:9" x14ac:dyDescent="0.35">
      <c r="A1734" t="s">
        <v>30</v>
      </c>
      <c r="B1734">
        <v>2014</v>
      </c>
      <c r="C1734" t="s">
        <v>41</v>
      </c>
      <c r="D1734" s="29">
        <v>41852</v>
      </c>
      <c r="E1734" t="s">
        <v>12</v>
      </c>
      <c r="F1734">
        <v>114.6</v>
      </c>
      <c r="G1734">
        <v>120.7</v>
      </c>
      <c r="H1734">
        <v>107.9</v>
      </c>
      <c r="I1734">
        <v>6.6999999999999886</v>
      </c>
    </row>
    <row r="1735" spans="1:9" x14ac:dyDescent="0.35">
      <c r="A1735" t="s">
        <v>30</v>
      </c>
      <c r="B1735">
        <v>2014</v>
      </c>
      <c r="C1735" t="s">
        <v>41</v>
      </c>
      <c r="D1735" s="29">
        <v>41852</v>
      </c>
      <c r="E1735" t="s">
        <v>14</v>
      </c>
      <c r="F1735">
        <v>121.7</v>
      </c>
      <c r="G1735">
        <v>120.7</v>
      </c>
      <c r="H1735">
        <v>114</v>
      </c>
      <c r="I1735">
        <v>7.7000000000000028</v>
      </c>
    </row>
    <row r="1736" spans="1:9" x14ac:dyDescent="0.35">
      <c r="A1736" t="s">
        <v>30</v>
      </c>
      <c r="B1736">
        <v>2014</v>
      </c>
      <c r="C1736" t="s">
        <v>41</v>
      </c>
      <c r="D1736" s="29">
        <v>41852</v>
      </c>
      <c r="E1736" t="s">
        <v>15</v>
      </c>
      <c r="F1736">
        <v>125.3</v>
      </c>
      <c r="G1736">
        <v>120.7</v>
      </c>
      <c r="H1736">
        <v>117.8</v>
      </c>
      <c r="I1736">
        <v>7.5</v>
      </c>
    </row>
    <row r="1737" spans="1:9" x14ac:dyDescent="0.35">
      <c r="A1737" t="s">
        <v>30</v>
      </c>
      <c r="B1737">
        <v>2014</v>
      </c>
      <c r="C1737" t="s">
        <v>42</v>
      </c>
      <c r="D1737" s="29">
        <v>41883</v>
      </c>
      <c r="E1737" t="s">
        <v>3</v>
      </c>
      <c r="F1737">
        <v>122.3</v>
      </c>
      <c r="G1737">
        <v>120.9</v>
      </c>
      <c r="H1737">
        <v>116.3</v>
      </c>
      <c r="I1737">
        <v>6</v>
      </c>
    </row>
    <row r="1738" spans="1:9" x14ac:dyDescent="0.35">
      <c r="A1738" t="s">
        <v>30</v>
      </c>
      <c r="B1738">
        <v>2014</v>
      </c>
      <c r="C1738" t="s">
        <v>42</v>
      </c>
      <c r="D1738" s="29">
        <v>41883</v>
      </c>
      <c r="E1738" t="s">
        <v>4</v>
      </c>
      <c r="F1738">
        <v>122.4</v>
      </c>
      <c r="G1738">
        <v>120.9</v>
      </c>
      <c r="H1738">
        <v>115.4</v>
      </c>
      <c r="I1738">
        <v>7</v>
      </c>
    </row>
    <row r="1739" spans="1:9" x14ac:dyDescent="0.35">
      <c r="A1739" t="s">
        <v>30</v>
      </c>
      <c r="B1739">
        <v>2014</v>
      </c>
      <c r="C1739" t="s">
        <v>42</v>
      </c>
      <c r="D1739" s="29">
        <v>41883</v>
      </c>
      <c r="E1739" t="s">
        <v>5</v>
      </c>
      <c r="F1739">
        <v>117.8</v>
      </c>
      <c r="G1739">
        <v>120.9</v>
      </c>
      <c r="H1739">
        <v>112.6</v>
      </c>
      <c r="I1739">
        <v>5.2000000000000028</v>
      </c>
    </row>
    <row r="1740" spans="1:9" x14ac:dyDescent="0.35">
      <c r="A1740" t="s">
        <v>30</v>
      </c>
      <c r="B1740">
        <v>2014</v>
      </c>
      <c r="C1740" t="s">
        <v>42</v>
      </c>
      <c r="D1740" s="29">
        <v>41883</v>
      </c>
      <c r="E1740" t="s">
        <v>6</v>
      </c>
      <c r="F1740">
        <v>122.7</v>
      </c>
      <c r="G1740">
        <v>120.9</v>
      </c>
      <c r="H1740">
        <v>111.7</v>
      </c>
      <c r="I1740">
        <v>11</v>
      </c>
    </row>
    <row r="1741" spans="1:9" x14ac:dyDescent="0.35">
      <c r="A1741" t="s">
        <v>30</v>
      </c>
      <c r="B1741">
        <v>2014</v>
      </c>
      <c r="C1741" t="s">
        <v>42</v>
      </c>
      <c r="D1741" s="29">
        <v>41883</v>
      </c>
      <c r="E1741" t="s">
        <v>7</v>
      </c>
      <c r="F1741">
        <v>110.4</v>
      </c>
      <c r="G1741">
        <v>120.9</v>
      </c>
      <c r="H1741">
        <v>107.7</v>
      </c>
      <c r="I1741">
        <v>2.7000000000000028</v>
      </c>
    </row>
    <row r="1742" spans="1:9" x14ac:dyDescent="0.35">
      <c r="A1742" t="s">
        <v>30</v>
      </c>
      <c r="B1742">
        <v>2014</v>
      </c>
      <c r="C1742" t="s">
        <v>42</v>
      </c>
      <c r="D1742" s="29">
        <v>41883</v>
      </c>
      <c r="E1742" t="s">
        <v>8</v>
      </c>
      <c r="F1742">
        <v>129.80000000000001</v>
      </c>
      <c r="G1742">
        <v>120.9</v>
      </c>
      <c r="H1742">
        <v>113.2</v>
      </c>
      <c r="I1742">
        <v>16.600000000000009</v>
      </c>
    </row>
    <row r="1743" spans="1:9" x14ac:dyDescent="0.35">
      <c r="A1743" t="s">
        <v>30</v>
      </c>
      <c r="B1743">
        <v>2014</v>
      </c>
      <c r="C1743" t="s">
        <v>42</v>
      </c>
      <c r="D1743" s="29">
        <v>41883</v>
      </c>
      <c r="E1743" t="s">
        <v>9</v>
      </c>
      <c r="F1743">
        <v>158.80000000000001</v>
      </c>
      <c r="G1743">
        <v>120.9</v>
      </c>
      <c r="H1743">
        <v>164.9</v>
      </c>
      <c r="I1743">
        <v>-6.0999999999999943</v>
      </c>
    </row>
    <row r="1744" spans="1:9" x14ac:dyDescent="0.35">
      <c r="A1744" t="s">
        <v>30</v>
      </c>
      <c r="B1744">
        <v>2014</v>
      </c>
      <c r="C1744" t="s">
        <v>42</v>
      </c>
      <c r="D1744" s="29">
        <v>41883</v>
      </c>
      <c r="E1744" t="s">
        <v>10</v>
      </c>
      <c r="F1744">
        <v>115</v>
      </c>
      <c r="G1744">
        <v>120.9</v>
      </c>
      <c r="H1744">
        <v>108.3</v>
      </c>
      <c r="I1744">
        <v>6.7000000000000028</v>
      </c>
    </row>
    <row r="1745" spans="1:9" x14ac:dyDescent="0.35">
      <c r="A1745" t="s">
        <v>30</v>
      </c>
      <c r="B1745">
        <v>2014</v>
      </c>
      <c r="C1745" t="s">
        <v>42</v>
      </c>
      <c r="D1745" s="29">
        <v>41883</v>
      </c>
      <c r="E1745" t="s">
        <v>11</v>
      </c>
      <c r="F1745">
        <v>104.7</v>
      </c>
      <c r="G1745">
        <v>120.9</v>
      </c>
      <c r="H1745">
        <v>103.9</v>
      </c>
      <c r="I1745">
        <v>0.79999999999999716</v>
      </c>
    </row>
    <row r="1746" spans="1:9" x14ac:dyDescent="0.35">
      <c r="A1746" t="s">
        <v>30</v>
      </c>
      <c r="B1746">
        <v>2014</v>
      </c>
      <c r="C1746" t="s">
        <v>42</v>
      </c>
      <c r="D1746" s="29">
        <v>41883</v>
      </c>
      <c r="E1746" t="s">
        <v>12</v>
      </c>
      <c r="F1746">
        <v>114.9</v>
      </c>
      <c r="G1746">
        <v>120.9</v>
      </c>
      <c r="H1746">
        <v>108.2</v>
      </c>
      <c r="I1746">
        <v>6.7000000000000028</v>
      </c>
    </row>
    <row r="1747" spans="1:9" x14ac:dyDescent="0.35">
      <c r="A1747" t="s">
        <v>30</v>
      </c>
      <c r="B1747">
        <v>2014</v>
      </c>
      <c r="C1747" t="s">
        <v>42</v>
      </c>
      <c r="D1747" s="29">
        <v>41883</v>
      </c>
      <c r="E1747" t="s">
        <v>14</v>
      </c>
      <c r="F1747">
        <v>122.6</v>
      </c>
      <c r="G1747">
        <v>120.9</v>
      </c>
      <c r="H1747">
        <v>114.9</v>
      </c>
      <c r="I1747">
        <v>7.6999999999999886</v>
      </c>
    </row>
    <row r="1748" spans="1:9" x14ac:dyDescent="0.35">
      <c r="A1748" t="s">
        <v>30</v>
      </c>
      <c r="B1748">
        <v>2014</v>
      </c>
      <c r="C1748" t="s">
        <v>42</v>
      </c>
      <c r="D1748" s="29">
        <v>41883</v>
      </c>
      <c r="E1748" t="s">
        <v>15</v>
      </c>
      <c r="F1748">
        <v>125.3</v>
      </c>
      <c r="G1748">
        <v>120.9</v>
      </c>
      <c r="H1748">
        <v>119.8</v>
      </c>
      <c r="I1748">
        <v>5.5</v>
      </c>
    </row>
    <row r="1749" spans="1:9" x14ac:dyDescent="0.35">
      <c r="A1749" t="s">
        <v>30</v>
      </c>
      <c r="B1749">
        <v>2014</v>
      </c>
      <c r="C1749" t="s">
        <v>43</v>
      </c>
      <c r="D1749" s="29">
        <v>41913</v>
      </c>
      <c r="E1749" t="s">
        <v>3</v>
      </c>
      <c r="F1749">
        <v>122.6</v>
      </c>
      <c r="G1749">
        <v>121</v>
      </c>
      <c r="H1749">
        <v>117.3</v>
      </c>
      <c r="I1749">
        <v>5.2999999999999972</v>
      </c>
    </row>
    <row r="1750" spans="1:9" x14ac:dyDescent="0.35">
      <c r="A1750" t="s">
        <v>30</v>
      </c>
      <c r="B1750">
        <v>2014</v>
      </c>
      <c r="C1750" t="s">
        <v>43</v>
      </c>
      <c r="D1750" s="29">
        <v>41913</v>
      </c>
      <c r="E1750" t="s">
        <v>4</v>
      </c>
      <c r="F1750">
        <v>122.5</v>
      </c>
      <c r="G1750">
        <v>121</v>
      </c>
      <c r="H1750">
        <v>114.9</v>
      </c>
      <c r="I1750">
        <v>7.5999999999999943</v>
      </c>
    </row>
    <row r="1751" spans="1:9" x14ac:dyDescent="0.35">
      <c r="A1751" t="s">
        <v>30</v>
      </c>
      <c r="B1751">
        <v>2014</v>
      </c>
      <c r="C1751" t="s">
        <v>43</v>
      </c>
      <c r="D1751" s="29">
        <v>41913</v>
      </c>
      <c r="E1751" t="s">
        <v>5</v>
      </c>
      <c r="F1751">
        <v>118.3</v>
      </c>
      <c r="G1751">
        <v>121</v>
      </c>
      <c r="H1751">
        <v>116.2</v>
      </c>
      <c r="I1751">
        <v>2.0999999999999943</v>
      </c>
    </row>
    <row r="1752" spans="1:9" x14ac:dyDescent="0.35">
      <c r="A1752" t="s">
        <v>30</v>
      </c>
      <c r="B1752">
        <v>2014</v>
      </c>
      <c r="C1752" t="s">
        <v>43</v>
      </c>
      <c r="D1752" s="29">
        <v>41913</v>
      </c>
      <c r="E1752" t="s">
        <v>6</v>
      </c>
      <c r="F1752">
        <v>123.2</v>
      </c>
      <c r="G1752">
        <v>121</v>
      </c>
      <c r="H1752">
        <v>112.8</v>
      </c>
      <c r="I1752">
        <v>10.400000000000006</v>
      </c>
    </row>
    <row r="1753" spans="1:9" x14ac:dyDescent="0.35">
      <c r="A1753" t="s">
        <v>30</v>
      </c>
      <c r="B1753">
        <v>2014</v>
      </c>
      <c r="C1753" t="s">
        <v>43</v>
      </c>
      <c r="D1753" s="29">
        <v>41913</v>
      </c>
      <c r="E1753" t="s">
        <v>7</v>
      </c>
      <c r="F1753">
        <v>110.5</v>
      </c>
      <c r="G1753">
        <v>121</v>
      </c>
      <c r="H1753">
        <v>108.9</v>
      </c>
      <c r="I1753">
        <v>1.5999999999999943</v>
      </c>
    </row>
    <row r="1754" spans="1:9" x14ac:dyDescent="0.35">
      <c r="A1754" t="s">
        <v>30</v>
      </c>
      <c r="B1754">
        <v>2014</v>
      </c>
      <c r="C1754" t="s">
        <v>43</v>
      </c>
      <c r="D1754" s="29">
        <v>41913</v>
      </c>
      <c r="E1754" t="s">
        <v>8</v>
      </c>
      <c r="F1754">
        <v>128.9</v>
      </c>
      <c r="G1754">
        <v>121</v>
      </c>
      <c r="H1754">
        <v>116.6</v>
      </c>
      <c r="I1754">
        <v>12.300000000000011</v>
      </c>
    </row>
    <row r="1755" spans="1:9" x14ac:dyDescent="0.35">
      <c r="A1755" t="s">
        <v>30</v>
      </c>
      <c r="B1755">
        <v>2014</v>
      </c>
      <c r="C1755" t="s">
        <v>43</v>
      </c>
      <c r="D1755" s="29">
        <v>41913</v>
      </c>
      <c r="E1755" t="s">
        <v>9</v>
      </c>
      <c r="F1755">
        <v>155.30000000000001</v>
      </c>
      <c r="G1755">
        <v>121</v>
      </c>
      <c r="H1755">
        <v>178.1</v>
      </c>
      <c r="I1755">
        <v>-22.799999999999983</v>
      </c>
    </row>
    <row r="1756" spans="1:9" x14ac:dyDescent="0.35">
      <c r="A1756" t="s">
        <v>30</v>
      </c>
      <c r="B1756">
        <v>2014</v>
      </c>
      <c r="C1756" t="s">
        <v>43</v>
      </c>
      <c r="D1756" s="29">
        <v>41913</v>
      </c>
      <c r="E1756" t="s">
        <v>10</v>
      </c>
      <c r="F1756">
        <v>115.5</v>
      </c>
      <c r="G1756">
        <v>121</v>
      </c>
      <c r="H1756">
        <v>109.1</v>
      </c>
      <c r="I1756">
        <v>6.4000000000000057</v>
      </c>
    </row>
    <row r="1757" spans="1:9" x14ac:dyDescent="0.35">
      <c r="A1757" t="s">
        <v>30</v>
      </c>
      <c r="B1757">
        <v>2014</v>
      </c>
      <c r="C1757" t="s">
        <v>43</v>
      </c>
      <c r="D1757" s="29">
        <v>41913</v>
      </c>
      <c r="E1757" t="s">
        <v>11</v>
      </c>
      <c r="F1757">
        <v>104</v>
      </c>
      <c r="G1757">
        <v>121</v>
      </c>
      <c r="H1757">
        <v>103.6</v>
      </c>
      <c r="I1757">
        <v>0.40000000000000568</v>
      </c>
    </row>
    <row r="1758" spans="1:9" x14ac:dyDescent="0.35">
      <c r="A1758" t="s">
        <v>30</v>
      </c>
      <c r="B1758">
        <v>2014</v>
      </c>
      <c r="C1758" t="s">
        <v>43</v>
      </c>
      <c r="D1758" s="29">
        <v>41913</v>
      </c>
      <c r="E1758" t="s">
        <v>12</v>
      </c>
      <c r="F1758">
        <v>115.3</v>
      </c>
      <c r="G1758">
        <v>121</v>
      </c>
      <c r="H1758">
        <v>109</v>
      </c>
      <c r="I1758">
        <v>6.2999999999999972</v>
      </c>
    </row>
    <row r="1759" spans="1:9" x14ac:dyDescent="0.35">
      <c r="A1759" t="s">
        <v>30</v>
      </c>
      <c r="B1759">
        <v>2014</v>
      </c>
      <c r="C1759" t="s">
        <v>43</v>
      </c>
      <c r="D1759" s="29">
        <v>41913</v>
      </c>
      <c r="E1759" t="s">
        <v>14</v>
      </c>
      <c r="F1759">
        <v>123.2</v>
      </c>
      <c r="G1759">
        <v>121</v>
      </c>
      <c r="H1759">
        <v>116</v>
      </c>
      <c r="I1759">
        <v>7.2000000000000028</v>
      </c>
    </row>
    <row r="1760" spans="1:9" x14ac:dyDescent="0.35">
      <c r="A1760" t="s">
        <v>30</v>
      </c>
      <c r="B1760">
        <v>2014</v>
      </c>
      <c r="C1760" t="s">
        <v>43</v>
      </c>
      <c r="D1760" s="29">
        <v>41913</v>
      </c>
      <c r="E1760" t="s">
        <v>15</v>
      </c>
      <c r="F1760">
        <v>125.1</v>
      </c>
      <c r="G1760">
        <v>121</v>
      </c>
      <c r="H1760">
        <v>122.5</v>
      </c>
      <c r="I1760">
        <v>2.5999999999999943</v>
      </c>
    </row>
    <row r="1761" spans="1:9" x14ac:dyDescent="0.35">
      <c r="A1761" t="s">
        <v>30</v>
      </c>
      <c r="B1761">
        <v>2014</v>
      </c>
      <c r="C1761" t="s">
        <v>45</v>
      </c>
      <c r="D1761" s="29">
        <v>41944</v>
      </c>
      <c r="E1761" t="s">
        <v>3</v>
      </c>
      <c r="F1761">
        <v>122.7</v>
      </c>
      <c r="G1761">
        <v>121.1</v>
      </c>
      <c r="H1761">
        <v>118.4</v>
      </c>
      <c r="I1761">
        <v>4.2999999999999972</v>
      </c>
    </row>
    <row r="1762" spans="1:9" x14ac:dyDescent="0.35">
      <c r="A1762" t="s">
        <v>30</v>
      </c>
      <c r="B1762">
        <v>2014</v>
      </c>
      <c r="C1762" t="s">
        <v>45</v>
      </c>
      <c r="D1762" s="29">
        <v>41944</v>
      </c>
      <c r="E1762" t="s">
        <v>4</v>
      </c>
      <c r="F1762">
        <v>122.6</v>
      </c>
      <c r="G1762">
        <v>121.1</v>
      </c>
      <c r="H1762">
        <v>115.9</v>
      </c>
      <c r="I1762">
        <v>6.6999999999999886</v>
      </c>
    </row>
    <row r="1763" spans="1:9" x14ac:dyDescent="0.35">
      <c r="A1763" t="s">
        <v>30</v>
      </c>
      <c r="B1763">
        <v>2014</v>
      </c>
      <c r="C1763" t="s">
        <v>45</v>
      </c>
      <c r="D1763" s="29">
        <v>41944</v>
      </c>
      <c r="E1763" t="s">
        <v>5</v>
      </c>
      <c r="F1763">
        <v>119.9</v>
      </c>
      <c r="G1763">
        <v>121.1</v>
      </c>
      <c r="H1763">
        <v>120.4</v>
      </c>
      <c r="I1763">
        <v>-0.5</v>
      </c>
    </row>
    <row r="1764" spans="1:9" x14ac:dyDescent="0.35">
      <c r="A1764" t="s">
        <v>30</v>
      </c>
      <c r="B1764">
        <v>2014</v>
      </c>
      <c r="C1764" t="s">
        <v>45</v>
      </c>
      <c r="D1764" s="29">
        <v>41944</v>
      </c>
      <c r="E1764" t="s">
        <v>6</v>
      </c>
      <c r="F1764">
        <v>124</v>
      </c>
      <c r="G1764">
        <v>121.1</v>
      </c>
      <c r="H1764">
        <v>113.8</v>
      </c>
      <c r="I1764">
        <v>10.200000000000003</v>
      </c>
    </row>
    <row r="1765" spans="1:9" x14ac:dyDescent="0.35">
      <c r="A1765" t="s">
        <v>30</v>
      </c>
      <c r="B1765">
        <v>2014</v>
      </c>
      <c r="C1765" t="s">
        <v>45</v>
      </c>
      <c r="D1765" s="29">
        <v>41944</v>
      </c>
      <c r="E1765" t="s">
        <v>7</v>
      </c>
      <c r="F1765">
        <v>110.5</v>
      </c>
      <c r="G1765">
        <v>121.1</v>
      </c>
      <c r="H1765">
        <v>109.5</v>
      </c>
      <c r="I1765">
        <v>1</v>
      </c>
    </row>
    <row r="1766" spans="1:9" x14ac:dyDescent="0.35">
      <c r="A1766" t="s">
        <v>30</v>
      </c>
      <c r="B1766">
        <v>2014</v>
      </c>
      <c r="C1766" t="s">
        <v>45</v>
      </c>
      <c r="D1766" s="29">
        <v>41944</v>
      </c>
      <c r="E1766" t="s">
        <v>8</v>
      </c>
      <c r="F1766">
        <v>128.80000000000001</v>
      </c>
      <c r="G1766">
        <v>121.1</v>
      </c>
      <c r="H1766">
        <v>115.5</v>
      </c>
      <c r="I1766">
        <v>13.300000000000011</v>
      </c>
    </row>
    <row r="1767" spans="1:9" x14ac:dyDescent="0.35">
      <c r="A1767" t="s">
        <v>30</v>
      </c>
      <c r="B1767">
        <v>2014</v>
      </c>
      <c r="C1767" t="s">
        <v>45</v>
      </c>
      <c r="D1767" s="29">
        <v>41944</v>
      </c>
      <c r="E1767" t="s">
        <v>9</v>
      </c>
      <c r="F1767">
        <v>152</v>
      </c>
      <c r="G1767">
        <v>121.1</v>
      </c>
      <c r="H1767">
        <v>145.69999999999999</v>
      </c>
      <c r="I1767">
        <v>6.3000000000000114</v>
      </c>
    </row>
    <row r="1768" spans="1:9" x14ac:dyDescent="0.35">
      <c r="A1768" t="s">
        <v>30</v>
      </c>
      <c r="B1768">
        <v>2014</v>
      </c>
      <c r="C1768" t="s">
        <v>45</v>
      </c>
      <c r="D1768" s="29">
        <v>41944</v>
      </c>
      <c r="E1768" t="s">
        <v>10</v>
      </c>
      <c r="F1768">
        <v>116.2</v>
      </c>
      <c r="G1768">
        <v>121.1</v>
      </c>
      <c r="H1768">
        <v>109.5</v>
      </c>
      <c r="I1768">
        <v>6.7000000000000028</v>
      </c>
    </row>
    <row r="1769" spans="1:9" x14ac:dyDescent="0.35">
      <c r="A1769" t="s">
        <v>30</v>
      </c>
      <c r="B1769">
        <v>2014</v>
      </c>
      <c r="C1769" t="s">
        <v>45</v>
      </c>
      <c r="D1769" s="29">
        <v>41944</v>
      </c>
      <c r="E1769" t="s">
        <v>11</v>
      </c>
      <c r="F1769">
        <v>103.3</v>
      </c>
      <c r="G1769">
        <v>121.1</v>
      </c>
      <c r="H1769">
        <v>102.9</v>
      </c>
      <c r="I1769">
        <v>0.39999999999999147</v>
      </c>
    </row>
    <row r="1770" spans="1:9" x14ac:dyDescent="0.35">
      <c r="A1770" t="s">
        <v>30</v>
      </c>
      <c r="B1770">
        <v>2014</v>
      </c>
      <c r="C1770" t="s">
        <v>45</v>
      </c>
      <c r="D1770" s="29">
        <v>41944</v>
      </c>
      <c r="E1770" t="s">
        <v>12</v>
      </c>
      <c r="F1770">
        <v>115.8</v>
      </c>
      <c r="G1770">
        <v>121.1</v>
      </c>
      <c r="H1770">
        <v>109.8</v>
      </c>
      <c r="I1770">
        <v>6</v>
      </c>
    </row>
    <row r="1771" spans="1:9" x14ac:dyDescent="0.35">
      <c r="A1771" t="s">
        <v>30</v>
      </c>
      <c r="B1771">
        <v>2014</v>
      </c>
      <c r="C1771" t="s">
        <v>45</v>
      </c>
      <c r="D1771" s="29">
        <v>41944</v>
      </c>
      <c r="E1771" t="s">
        <v>14</v>
      </c>
      <c r="F1771">
        <v>124.5</v>
      </c>
      <c r="G1771">
        <v>121.1</v>
      </c>
      <c r="H1771">
        <v>116.8</v>
      </c>
      <c r="I1771">
        <v>7.7000000000000028</v>
      </c>
    </row>
    <row r="1772" spans="1:9" x14ac:dyDescent="0.35">
      <c r="A1772" t="s">
        <v>30</v>
      </c>
      <c r="B1772">
        <v>2014</v>
      </c>
      <c r="C1772" t="s">
        <v>45</v>
      </c>
      <c r="D1772" s="29">
        <v>41944</v>
      </c>
      <c r="E1772" t="s">
        <v>15</v>
      </c>
      <c r="F1772">
        <v>124.9</v>
      </c>
      <c r="G1772">
        <v>121.1</v>
      </c>
      <c r="H1772">
        <v>118.7</v>
      </c>
      <c r="I1772">
        <v>6.2000000000000028</v>
      </c>
    </row>
    <row r="1773" spans="1:9" x14ac:dyDescent="0.35">
      <c r="A1773" t="s">
        <v>30</v>
      </c>
      <c r="B1773">
        <v>2014</v>
      </c>
      <c r="C1773" t="s">
        <v>46</v>
      </c>
      <c r="D1773" s="29">
        <v>41974</v>
      </c>
      <c r="E1773" t="s">
        <v>3</v>
      </c>
      <c r="F1773">
        <v>122.4</v>
      </c>
      <c r="G1773">
        <v>120.3</v>
      </c>
      <c r="H1773">
        <v>118.9</v>
      </c>
      <c r="I1773">
        <v>3.5</v>
      </c>
    </row>
    <row r="1774" spans="1:9" x14ac:dyDescent="0.35">
      <c r="A1774" t="s">
        <v>30</v>
      </c>
      <c r="B1774">
        <v>2014</v>
      </c>
      <c r="C1774" t="s">
        <v>46</v>
      </c>
      <c r="D1774" s="29">
        <v>41974</v>
      </c>
      <c r="E1774" t="s">
        <v>4</v>
      </c>
      <c r="F1774">
        <v>122.4</v>
      </c>
      <c r="G1774">
        <v>120.3</v>
      </c>
      <c r="H1774">
        <v>117.1</v>
      </c>
      <c r="I1774">
        <v>5.3000000000000114</v>
      </c>
    </row>
    <row r="1775" spans="1:9" x14ac:dyDescent="0.35">
      <c r="A1775" t="s">
        <v>30</v>
      </c>
      <c r="B1775">
        <v>2014</v>
      </c>
      <c r="C1775" t="s">
        <v>46</v>
      </c>
      <c r="D1775" s="29">
        <v>41974</v>
      </c>
      <c r="E1775" t="s">
        <v>5</v>
      </c>
      <c r="F1775">
        <v>121.8</v>
      </c>
      <c r="G1775">
        <v>120.3</v>
      </c>
      <c r="H1775">
        <v>120.5</v>
      </c>
      <c r="I1775">
        <v>1.2999999999999972</v>
      </c>
    </row>
    <row r="1776" spans="1:9" x14ac:dyDescent="0.35">
      <c r="A1776" t="s">
        <v>30</v>
      </c>
      <c r="B1776">
        <v>2014</v>
      </c>
      <c r="C1776" t="s">
        <v>46</v>
      </c>
      <c r="D1776" s="29">
        <v>41974</v>
      </c>
      <c r="E1776" t="s">
        <v>6</v>
      </c>
      <c r="F1776">
        <v>124.2</v>
      </c>
      <c r="G1776">
        <v>120.3</v>
      </c>
      <c r="H1776">
        <v>114.4</v>
      </c>
      <c r="I1776">
        <v>9.7999999999999972</v>
      </c>
    </row>
    <row r="1777" spans="1:9" x14ac:dyDescent="0.35">
      <c r="A1777" t="s">
        <v>30</v>
      </c>
      <c r="B1777">
        <v>2014</v>
      </c>
      <c r="C1777" t="s">
        <v>46</v>
      </c>
      <c r="D1777" s="29">
        <v>41974</v>
      </c>
      <c r="E1777" t="s">
        <v>7</v>
      </c>
      <c r="F1777">
        <v>110.2</v>
      </c>
      <c r="G1777">
        <v>120.3</v>
      </c>
      <c r="H1777">
        <v>109</v>
      </c>
      <c r="I1777">
        <v>1.2000000000000028</v>
      </c>
    </row>
    <row r="1778" spans="1:9" x14ac:dyDescent="0.35">
      <c r="A1778" t="s">
        <v>30</v>
      </c>
      <c r="B1778">
        <v>2014</v>
      </c>
      <c r="C1778" t="s">
        <v>46</v>
      </c>
      <c r="D1778" s="29">
        <v>41974</v>
      </c>
      <c r="E1778" t="s">
        <v>8</v>
      </c>
      <c r="F1778">
        <v>128.6</v>
      </c>
      <c r="G1778">
        <v>120.3</v>
      </c>
      <c r="H1778">
        <v>115.5</v>
      </c>
      <c r="I1778">
        <v>13.099999999999994</v>
      </c>
    </row>
    <row r="1779" spans="1:9" x14ac:dyDescent="0.35">
      <c r="A1779" t="s">
        <v>30</v>
      </c>
      <c r="B1779">
        <v>2014</v>
      </c>
      <c r="C1779" t="s">
        <v>46</v>
      </c>
      <c r="D1779" s="29">
        <v>41974</v>
      </c>
      <c r="E1779" t="s">
        <v>9</v>
      </c>
      <c r="F1779">
        <v>140.30000000000001</v>
      </c>
      <c r="G1779">
        <v>120.3</v>
      </c>
      <c r="H1779">
        <v>123.9</v>
      </c>
      <c r="I1779">
        <v>16.400000000000006</v>
      </c>
    </row>
    <row r="1780" spans="1:9" x14ac:dyDescent="0.35">
      <c r="A1780" t="s">
        <v>30</v>
      </c>
      <c r="B1780">
        <v>2014</v>
      </c>
      <c r="C1780" t="s">
        <v>46</v>
      </c>
      <c r="D1780" s="29">
        <v>41974</v>
      </c>
      <c r="E1780" t="s">
        <v>10</v>
      </c>
      <c r="F1780">
        <v>116.3</v>
      </c>
      <c r="G1780">
        <v>120.3</v>
      </c>
      <c r="H1780">
        <v>109.6</v>
      </c>
      <c r="I1780">
        <v>6.7000000000000028</v>
      </c>
    </row>
    <row r="1781" spans="1:9" x14ac:dyDescent="0.35">
      <c r="A1781" t="s">
        <v>30</v>
      </c>
      <c r="B1781">
        <v>2014</v>
      </c>
      <c r="C1781" t="s">
        <v>46</v>
      </c>
      <c r="D1781" s="29">
        <v>41974</v>
      </c>
      <c r="E1781" t="s">
        <v>11</v>
      </c>
      <c r="F1781">
        <v>102</v>
      </c>
      <c r="G1781">
        <v>120.3</v>
      </c>
      <c r="H1781">
        <v>101.8</v>
      </c>
      <c r="I1781">
        <v>0.20000000000000284</v>
      </c>
    </row>
    <row r="1782" spans="1:9" x14ac:dyDescent="0.35">
      <c r="A1782" t="s">
        <v>30</v>
      </c>
      <c r="B1782">
        <v>2014</v>
      </c>
      <c r="C1782" t="s">
        <v>46</v>
      </c>
      <c r="D1782" s="29">
        <v>41974</v>
      </c>
      <c r="E1782" t="s">
        <v>12</v>
      </c>
      <c r="F1782">
        <v>116</v>
      </c>
      <c r="G1782">
        <v>120.3</v>
      </c>
      <c r="H1782">
        <v>110.2</v>
      </c>
      <c r="I1782">
        <v>5.7999999999999972</v>
      </c>
    </row>
    <row r="1783" spans="1:9" x14ac:dyDescent="0.35">
      <c r="A1783" t="s">
        <v>30</v>
      </c>
      <c r="B1783">
        <v>2014</v>
      </c>
      <c r="C1783" t="s">
        <v>46</v>
      </c>
      <c r="D1783" s="29">
        <v>41974</v>
      </c>
      <c r="E1783" t="s">
        <v>14</v>
      </c>
      <c r="F1783">
        <v>124.8</v>
      </c>
      <c r="G1783">
        <v>120.3</v>
      </c>
      <c r="H1783">
        <v>117.3</v>
      </c>
      <c r="I1783">
        <v>7.5</v>
      </c>
    </row>
    <row r="1784" spans="1:9" x14ac:dyDescent="0.35">
      <c r="A1784" t="s">
        <v>30</v>
      </c>
      <c r="B1784">
        <v>2014</v>
      </c>
      <c r="C1784" t="s">
        <v>46</v>
      </c>
      <c r="D1784" s="29">
        <v>41974</v>
      </c>
      <c r="E1784" t="s">
        <v>15</v>
      </c>
      <c r="F1784">
        <v>123.3</v>
      </c>
      <c r="G1784">
        <v>120.3</v>
      </c>
      <c r="H1784">
        <v>116</v>
      </c>
      <c r="I1784">
        <v>7.2999999999999972</v>
      </c>
    </row>
    <row r="1785" spans="1:9" x14ac:dyDescent="0.35">
      <c r="A1785" t="s">
        <v>34</v>
      </c>
      <c r="B1785">
        <v>2015</v>
      </c>
      <c r="C1785" t="s">
        <v>31</v>
      </c>
      <c r="D1785" s="29">
        <v>42005</v>
      </c>
      <c r="E1785" t="s">
        <v>3</v>
      </c>
      <c r="F1785">
        <v>123.4</v>
      </c>
      <c r="G1785">
        <v>119.5</v>
      </c>
      <c r="H1785">
        <v>120.2</v>
      </c>
      <c r="I1785">
        <v>3.2000000000000028</v>
      </c>
    </row>
    <row r="1786" spans="1:9" x14ac:dyDescent="0.35">
      <c r="A1786" t="s">
        <v>34</v>
      </c>
      <c r="B1786">
        <v>2015</v>
      </c>
      <c r="C1786" t="s">
        <v>31</v>
      </c>
      <c r="D1786" s="29">
        <v>42005</v>
      </c>
      <c r="E1786" t="s">
        <v>4</v>
      </c>
      <c r="F1786">
        <v>123.9</v>
      </c>
      <c r="G1786">
        <v>119.5</v>
      </c>
      <c r="H1786">
        <v>119.2</v>
      </c>
      <c r="I1786">
        <v>4.7000000000000028</v>
      </c>
    </row>
    <row r="1787" spans="1:9" x14ac:dyDescent="0.35">
      <c r="A1787" t="s">
        <v>34</v>
      </c>
      <c r="B1787">
        <v>2015</v>
      </c>
      <c r="C1787" t="s">
        <v>31</v>
      </c>
      <c r="D1787" s="29">
        <v>42005</v>
      </c>
      <c r="E1787" t="s">
        <v>5</v>
      </c>
      <c r="F1787">
        <v>123.8</v>
      </c>
      <c r="G1787">
        <v>119.5</v>
      </c>
      <c r="H1787">
        <v>122.5</v>
      </c>
      <c r="I1787">
        <v>1.2999999999999972</v>
      </c>
    </row>
    <row r="1788" spans="1:9" x14ac:dyDescent="0.35">
      <c r="A1788" t="s">
        <v>34</v>
      </c>
      <c r="B1788">
        <v>2015</v>
      </c>
      <c r="C1788" t="s">
        <v>31</v>
      </c>
      <c r="D1788" s="29">
        <v>42005</v>
      </c>
      <c r="E1788" t="s">
        <v>6</v>
      </c>
      <c r="F1788">
        <v>125</v>
      </c>
      <c r="G1788">
        <v>119.5</v>
      </c>
      <c r="H1788">
        <v>115.1</v>
      </c>
      <c r="I1788">
        <v>9.9000000000000057</v>
      </c>
    </row>
    <row r="1789" spans="1:9" x14ac:dyDescent="0.35">
      <c r="A1789" t="s">
        <v>34</v>
      </c>
      <c r="B1789">
        <v>2015</v>
      </c>
      <c r="C1789" t="s">
        <v>31</v>
      </c>
      <c r="D1789" s="29">
        <v>42005</v>
      </c>
      <c r="E1789" t="s">
        <v>7</v>
      </c>
      <c r="F1789">
        <v>108.5</v>
      </c>
      <c r="G1789">
        <v>119.5</v>
      </c>
      <c r="H1789">
        <v>106.6</v>
      </c>
      <c r="I1789">
        <v>1.9000000000000057</v>
      </c>
    </row>
    <row r="1790" spans="1:9" x14ac:dyDescent="0.35">
      <c r="A1790" t="s">
        <v>34</v>
      </c>
      <c r="B1790">
        <v>2015</v>
      </c>
      <c r="C1790" t="s">
        <v>31</v>
      </c>
      <c r="D1790" s="29">
        <v>42005</v>
      </c>
      <c r="E1790" t="s">
        <v>8</v>
      </c>
      <c r="F1790">
        <v>126.2</v>
      </c>
      <c r="G1790">
        <v>119.5</v>
      </c>
      <c r="H1790">
        <v>115.4</v>
      </c>
      <c r="I1790">
        <v>10.799999999999997</v>
      </c>
    </row>
    <row r="1791" spans="1:9" x14ac:dyDescent="0.35">
      <c r="A1791" t="s">
        <v>34</v>
      </c>
      <c r="B1791">
        <v>2015</v>
      </c>
      <c r="C1791" t="s">
        <v>31</v>
      </c>
      <c r="D1791" s="29">
        <v>42005</v>
      </c>
      <c r="E1791" t="s">
        <v>9</v>
      </c>
      <c r="F1791">
        <v>133</v>
      </c>
      <c r="G1791">
        <v>119.5</v>
      </c>
      <c r="H1791">
        <v>114.5</v>
      </c>
      <c r="I1791">
        <v>18.5</v>
      </c>
    </row>
    <row r="1792" spans="1:9" x14ac:dyDescent="0.35">
      <c r="A1792" t="s">
        <v>34</v>
      </c>
      <c r="B1792">
        <v>2015</v>
      </c>
      <c r="C1792" t="s">
        <v>31</v>
      </c>
      <c r="D1792" s="29">
        <v>42005</v>
      </c>
      <c r="E1792" t="s">
        <v>10</v>
      </c>
      <c r="F1792">
        <v>119.1</v>
      </c>
      <c r="G1792">
        <v>119.5</v>
      </c>
      <c r="H1792">
        <v>109.3</v>
      </c>
      <c r="I1792">
        <v>9.7999999999999972</v>
      </c>
    </row>
    <row r="1793" spans="1:9" x14ac:dyDescent="0.35">
      <c r="A1793" t="s">
        <v>34</v>
      </c>
      <c r="B1793">
        <v>2015</v>
      </c>
      <c r="C1793" t="s">
        <v>31</v>
      </c>
      <c r="D1793" s="29">
        <v>42005</v>
      </c>
      <c r="E1793" t="s">
        <v>11</v>
      </c>
      <c r="F1793">
        <v>99</v>
      </c>
      <c r="G1793">
        <v>119.5</v>
      </c>
      <c r="H1793">
        <v>99.2</v>
      </c>
      <c r="I1793">
        <v>-0.20000000000000284</v>
      </c>
    </row>
    <row r="1794" spans="1:9" x14ac:dyDescent="0.35">
      <c r="A1794" t="s">
        <v>34</v>
      </c>
      <c r="B1794">
        <v>2015</v>
      </c>
      <c r="C1794" t="s">
        <v>31</v>
      </c>
      <c r="D1794" s="29">
        <v>42005</v>
      </c>
      <c r="E1794" t="s">
        <v>12</v>
      </c>
      <c r="F1794">
        <v>120.3</v>
      </c>
      <c r="G1794">
        <v>119.5</v>
      </c>
      <c r="H1794">
        <v>111.4</v>
      </c>
      <c r="I1794">
        <v>8.8999999999999915</v>
      </c>
    </row>
    <row r="1795" spans="1:9" x14ac:dyDescent="0.35">
      <c r="A1795" t="s">
        <v>34</v>
      </c>
      <c r="B1795">
        <v>2015</v>
      </c>
      <c r="C1795" t="s">
        <v>31</v>
      </c>
      <c r="D1795" s="29">
        <v>42005</v>
      </c>
      <c r="E1795" t="s">
        <v>14</v>
      </c>
      <c r="F1795">
        <v>126.7</v>
      </c>
      <c r="G1795">
        <v>119.5</v>
      </c>
      <c r="H1795">
        <v>118.8</v>
      </c>
      <c r="I1795">
        <v>7.9000000000000057</v>
      </c>
    </row>
    <row r="1796" spans="1:9" x14ac:dyDescent="0.35">
      <c r="A1796" t="s">
        <v>34</v>
      </c>
      <c r="B1796">
        <v>2015</v>
      </c>
      <c r="C1796" t="s">
        <v>31</v>
      </c>
      <c r="D1796" s="29">
        <v>42005</v>
      </c>
      <c r="E1796" t="s">
        <v>15</v>
      </c>
      <c r="F1796">
        <v>123.1</v>
      </c>
      <c r="G1796">
        <v>119.5</v>
      </c>
      <c r="H1796">
        <v>115.3</v>
      </c>
      <c r="I1796">
        <v>7.7999999999999972</v>
      </c>
    </row>
    <row r="1797" spans="1:9" x14ac:dyDescent="0.35">
      <c r="A1797" t="s">
        <v>34</v>
      </c>
      <c r="B1797">
        <v>2015</v>
      </c>
      <c r="C1797" t="s">
        <v>35</v>
      </c>
      <c r="D1797" s="29">
        <v>42036</v>
      </c>
      <c r="E1797" t="s">
        <v>3</v>
      </c>
      <c r="F1797">
        <v>123.7</v>
      </c>
      <c r="G1797">
        <v>119.7</v>
      </c>
      <c r="H1797">
        <v>120.7</v>
      </c>
      <c r="I1797">
        <v>3</v>
      </c>
    </row>
    <row r="1798" spans="1:9" x14ac:dyDescent="0.35">
      <c r="A1798" t="s">
        <v>34</v>
      </c>
      <c r="B1798">
        <v>2015</v>
      </c>
      <c r="C1798" t="s">
        <v>35</v>
      </c>
      <c r="D1798" s="29">
        <v>42036</v>
      </c>
      <c r="E1798" t="s">
        <v>4</v>
      </c>
      <c r="F1798">
        <v>125.1</v>
      </c>
      <c r="G1798">
        <v>119.7</v>
      </c>
      <c r="H1798">
        <v>119.3</v>
      </c>
      <c r="I1798">
        <v>5.7999999999999972</v>
      </c>
    </row>
    <row r="1799" spans="1:9" x14ac:dyDescent="0.35">
      <c r="A1799" t="s">
        <v>34</v>
      </c>
      <c r="B1799">
        <v>2015</v>
      </c>
      <c r="C1799" t="s">
        <v>35</v>
      </c>
      <c r="D1799" s="29">
        <v>42036</v>
      </c>
      <c r="E1799" t="s">
        <v>5</v>
      </c>
      <c r="F1799">
        <v>121.1</v>
      </c>
      <c r="G1799">
        <v>119.7</v>
      </c>
      <c r="H1799">
        <v>121</v>
      </c>
      <c r="I1799">
        <v>9.9999999999994316E-2</v>
      </c>
    </row>
    <row r="1800" spans="1:9" x14ac:dyDescent="0.35">
      <c r="A1800" t="s">
        <v>34</v>
      </c>
      <c r="B1800">
        <v>2015</v>
      </c>
      <c r="C1800" t="s">
        <v>35</v>
      </c>
      <c r="D1800" s="29">
        <v>42036</v>
      </c>
      <c r="E1800" t="s">
        <v>6</v>
      </c>
      <c r="F1800">
        <v>125.7</v>
      </c>
      <c r="G1800">
        <v>119.7</v>
      </c>
      <c r="H1800">
        <v>116.1</v>
      </c>
      <c r="I1800">
        <v>9.6000000000000085</v>
      </c>
    </row>
    <row r="1801" spans="1:9" x14ac:dyDescent="0.35">
      <c r="A1801" t="s">
        <v>34</v>
      </c>
      <c r="B1801">
        <v>2015</v>
      </c>
      <c r="C1801" t="s">
        <v>35</v>
      </c>
      <c r="D1801" s="29">
        <v>42036</v>
      </c>
      <c r="E1801" t="s">
        <v>7</v>
      </c>
      <c r="F1801">
        <v>109.1</v>
      </c>
      <c r="G1801">
        <v>119.7</v>
      </c>
      <c r="H1801">
        <v>106.9</v>
      </c>
      <c r="I1801">
        <v>2.1999999999999886</v>
      </c>
    </row>
    <row r="1802" spans="1:9" x14ac:dyDescent="0.35">
      <c r="A1802" t="s">
        <v>34</v>
      </c>
      <c r="B1802">
        <v>2015</v>
      </c>
      <c r="C1802" t="s">
        <v>35</v>
      </c>
      <c r="D1802" s="29">
        <v>42036</v>
      </c>
      <c r="E1802" t="s">
        <v>8</v>
      </c>
      <c r="F1802">
        <v>125.8</v>
      </c>
      <c r="G1802">
        <v>119.7</v>
      </c>
      <c r="H1802">
        <v>118.7</v>
      </c>
      <c r="I1802">
        <v>7.0999999999999943</v>
      </c>
    </row>
    <row r="1803" spans="1:9" x14ac:dyDescent="0.35">
      <c r="A1803" t="s">
        <v>34</v>
      </c>
      <c r="B1803">
        <v>2015</v>
      </c>
      <c r="C1803" t="s">
        <v>35</v>
      </c>
      <c r="D1803" s="29">
        <v>42036</v>
      </c>
      <c r="E1803" t="s">
        <v>9</v>
      </c>
      <c r="F1803">
        <v>129.4</v>
      </c>
      <c r="G1803">
        <v>119.7</v>
      </c>
      <c r="H1803">
        <v>116.3</v>
      </c>
      <c r="I1803">
        <v>13.100000000000009</v>
      </c>
    </row>
    <row r="1804" spans="1:9" x14ac:dyDescent="0.35">
      <c r="A1804" t="s">
        <v>34</v>
      </c>
      <c r="B1804">
        <v>2015</v>
      </c>
      <c r="C1804" t="s">
        <v>35</v>
      </c>
      <c r="D1804" s="29">
        <v>42036</v>
      </c>
      <c r="E1804" t="s">
        <v>10</v>
      </c>
      <c r="F1804">
        <v>120.9</v>
      </c>
      <c r="G1804">
        <v>119.7</v>
      </c>
      <c r="H1804">
        <v>109.8</v>
      </c>
      <c r="I1804">
        <v>11.100000000000009</v>
      </c>
    </row>
    <row r="1805" spans="1:9" x14ac:dyDescent="0.35">
      <c r="A1805" t="s">
        <v>34</v>
      </c>
      <c r="B1805">
        <v>2015</v>
      </c>
      <c r="C1805" t="s">
        <v>35</v>
      </c>
      <c r="D1805" s="29">
        <v>42036</v>
      </c>
      <c r="E1805" t="s">
        <v>11</v>
      </c>
      <c r="F1805">
        <v>98.3</v>
      </c>
      <c r="G1805">
        <v>119.7</v>
      </c>
      <c r="H1805">
        <v>99.6</v>
      </c>
      <c r="I1805">
        <v>-1.2999999999999972</v>
      </c>
    </row>
    <row r="1806" spans="1:9" x14ac:dyDescent="0.35">
      <c r="A1806" t="s">
        <v>34</v>
      </c>
      <c r="B1806">
        <v>2015</v>
      </c>
      <c r="C1806" t="s">
        <v>35</v>
      </c>
      <c r="D1806" s="29">
        <v>42036</v>
      </c>
      <c r="E1806" t="s">
        <v>12</v>
      </c>
      <c r="F1806">
        <v>121.6</v>
      </c>
      <c r="G1806">
        <v>119.7</v>
      </c>
      <c r="H1806">
        <v>111.8</v>
      </c>
      <c r="I1806">
        <v>9.7999999999999972</v>
      </c>
    </row>
    <row r="1807" spans="1:9" x14ac:dyDescent="0.35">
      <c r="A1807" t="s">
        <v>34</v>
      </c>
      <c r="B1807">
        <v>2015</v>
      </c>
      <c r="C1807" t="s">
        <v>35</v>
      </c>
      <c r="D1807" s="29">
        <v>42036</v>
      </c>
      <c r="E1807" t="s">
        <v>14</v>
      </c>
      <c r="F1807">
        <v>127.6</v>
      </c>
      <c r="G1807">
        <v>119.7</v>
      </c>
      <c r="H1807">
        <v>119.3</v>
      </c>
      <c r="I1807">
        <v>8.2999999999999972</v>
      </c>
    </row>
    <row r="1808" spans="1:9" x14ac:dyDescent="0.35">
      <c r="A1808" t="s">
        <v>34</v>
      </c>
      <c r="B1808">
        <v>2015</v>
      </c>
      <c r="C1808" t="s">
        <v>35</v>
      </c>
      <c r="D1808" s="29">
        <v>42036</v>
      </c>
      <c r="E1808" t="s">
        <v>15</v>
      </c>
      <c r="F1808">
        <v>123.1</v>
      </c>
      <c r="G1808">
        <v>119.7</v>
      </c>
      <c r="H1808">
        <v>116.1</v>
      </c>
      <c r="I1808">
        <v>7</v>
      </c>
    </row>
    <row r="1809" spans="1:9" x14ac:dyDescent="0.35">
      <c r="A1809" t="s">
        <v>34</v>
      </c>
      <c r="B1809">
        <v>2015</v>
      </c>
      <c r="C1809" t="s">
        <v>36</v>
      </c>
      <c r="D1809" s="29">
        <v>42064</v>
      </c>
      <c r="E1809" t="s">
        <v>3</v>
      </c>
      <c r="F1809">
        <v>123.5</v>
      </c>
      <c r="G1809">
        <v>120.2</v>
      </c>
      <c r="H1809">
        <v>120.9</v>
      </c>
      <c r="I1809">
        <v>2.5999999999999943</v>
      </c>
    </row>
    <row r="1810" spans="1:9" x14ac:dyDescent="0.35">
      <c r="A1810" t="s">
        <v>34</v>
      </c>
      <c r="B1810">
        <v>2015</v>
      </c>
      <c r="C1810" t="s">
        <v>36</v>
      </c>
      <c r="D1810" s="29">
        <v>42064</v>
      </c>
      <c r="E1810" t="s">
        <v>4</v>
      </c>
      <c r="F1810">
        <v>125.4</v>
      </c>
      <c r="G1810">
        <v>120.2</v>
      </c>
      <c r="H1810">
        <v>119.9</v>
      </c>
      <c r="I1810">
        <v>5.5</v>
      </c>
    </row>
    <row r="1811" spans="1:9" x14ac:dyDescent="0.35">
      <c r="A1811" t="s">
        <v>34</v>
      </c>
      <c r="B1811">
        <v>2015</v>
      </c>
      <c r="C1811" t="s">
        <v>36</v>
      </c>
      <c r="D1811" s="29">
        <v>42064</v>
      </c>
      <c r="E1811" t="s">
        <v>5</v>
      </c>
      <c r="F1811">
        <v>116.8</v>
      </c>
      <c r="G1811">
        <v>120.2</v>
      </c>
      <c r="H1811">
        <v>116.2</v>
      </c>
      <c r="I1811">
        <v>0.59999999999999432</v>
      </c>
    </row>
    <row r="1812" spans="1:9" x14ac:dyDescent="0.35">
      <c r="A1812" t="s">
        <v>34</v>
      </c>
      <c r="B1812">
        <v>2015</v>
      </c>
      <c r="C1812" t="s">
        <v>36</v>
      </c>
      <c r="D1812" s="29">
        <v>42064</v>
      </c>
      <c r="E1812" t="s">
        <v>6</v>
      </c>
      <c r="F1812">
        <v>126</v>
      </c>
      <c r="G1812">
        <v>120.2</v>
      </c>
      <c r="H1812">
        <v>117</v>
      </c>
      <c r="I1812">
        <v>9</v>
      </c>
    </row>
    <row r="1813" spans="1:9" x14ac:dyDescent="0.35">
      <c r="A1813" t="s">
        <v>34</v>
      </c>
      <c r="B1813">
        <v>2015</v>
      </c>
      <c r="C1813" t="s">
        <v>36</v>
      </c>
      <c r="D1813" s="29">
        <v>42064</v>
      </c>
      <c r="E1813" t="s">
        <v>7</v>
      </c>
      <c r="F1813">
        <v>109.2</v>
      </c>
      <c r="G1813">
        <v>120.2</v>
      </c>
      <c r="H1813">
        <v>107.3</v>
      </c>
      <c r="I1813">
        <v>1.9000000000000057</v>
      </c>
    </row>
    <row r="1814" spans="1:9" x14ac:dyDescent="0.35">
      <c r="A1814" t="s">
        <v>34</v>
      </c>
      <c r="B1814">
        <v>2015</v>
      </c>
      <c r="C1814" t="s">
        <v>36</v>
      </c>
      <c r="D1814" s="29">
        <v>42064</v>
      </c>
      <c r="E1814" t="s">
        <v>8</v>
      </c>
      <c r="F1814">
        <v>127.6</v>
      </c>
      <c r="G1814">
        <v>120.2</v>
      </c>
      <c r="H1814">
        <v>126.1</v>
      </c>
      <c r="I1814">
        <v>1.5</v>
      </c>
    </row>
    <row r="1815" spans="1:9" x14ac:dyDescent="0.35">
      <c r="A1815" t="s">
        <v>34</v>
      </c>
      <c r="B1815">
        <v>2015</v>
      </c>
      <c r="C1815" t="s">
        <v>36</v>
      </c>
      <c r="D1815" s="29">
        <v>42064</v>
      </c>
      <c r="E1815" t="s">
        <v>9</v>
      </c>
      <c r="F1815">
        <v>129.19999999999999</v>
      </c>
      <c r="G1815">
        <v>120.2</v>
      </c>
      <c r="H1815">
        <v>120.7</v>
      </c>
      <c r="I1815">
        <v>8.4999999999999858</v>
      </c>
    </row>
    <row r="1816" spans="1:9" x14ac:dyDescent="0.35">
      <c r="A1816" t="s">
        <v>34</v>
      </c>
      <c r="B1816">
        <v>2015</v>
      </c>
      <c r="C1816" t="s">
        <v>36</v>
      </c>
      <c r="D1816" s="29">
        <v>42064</v>
      </c>
      <c r="E1816" t="s">
        <v>10</v>
      </c>
      <c r="F1816">
        <v>122.4</v>
      </c>
      <c r="G1816">
        <v>120.2</v>
      </c>
      <c r="H1816">
        <v>111</v>
      </c>
      <c r="I1816">
        <v>11.400000000000006</v>
      </c>
    </row>
    <row r="1817" spans="1:9" x14ac:dyDescent="0.35">
      <c r="A1817" t="s">
        <v>34</v>
      </c>
      <c r="B1817">
        <v>2015</v>
      </c>
      <c r="C1817" t="s">
        <v>36</v>
      </c>
      <c r="D1817" s="29">
        <v>42064</v>
      </c>
      <c r="E1817" t="s">
        <v>11</v>
      </c>
      <c r="F1817">
        <v>97</v>
      </c>
      <c r="G1817">
        <v>120.2</v>
      </c>
      <c r="H1817">
        <v>101.8</v>
      </c>
      <c r="I1817">
        <v>-4.7999999999999972</v>
      </c>
    </row>
    <row r="1818" spans="1:9" x14ac:dyDescent="0.35">
      <c r="A1818" t="s">
        <v>34</v>
      </c>
      <c r="B1818">
        <v>2015</v>
      </c>
      <c r="C1818" t="s">
        <v>36</v>
      </c>
      <c r="D1818" s="29">
        <v>42064</v>
      </c>
      <c r="E1818" t="s">
        <v>12</v>
      </c>
      <c r="F1818">
        <v>122.1</v>
      </c>
      <c r="G1818">
        <v>120.2</v>
      </c>
      <c r="H1818">
        <v>112.6</v>
      </c>
      <c r="I1818">
        <v>9.5</v>
      </c>
    </row>
    <row r="1819" spans="1:9" x14ac:dyDescent="0.35">
      <c r="A1819" t="s">
        <v>34</v>
      </c>
      <c r="B1819">
        <v>2015</v>
      </c>
      <c r="C1819" t="s">
        <v>36</v>
      </c>
      <c r="D1819" s="29">
        <v>42064</v>
      </c>
      <c r="E1819" t="s">
        <v>14</v>
      </c>
      <c r="F1819">
        <v>128.4</v>
      </c>
      <c r="G1819">
        <v>120.2</v>
      </c>
      <c r="H1819">
        <v>119.8</v>
      </c>
      <c r="I1819">
        <v>8.6000000000000085</v>
      </c>
    </row>
    <row r="1820" spans="1:9" x14ac:dyDescent="0.35">
      <c r="A1820" t="s">
        <v>34</v>
      </c>
      <c r="B1820">
        <v>2015</v>
      </c>
      <c r="C1820" t="s">
        <v>36</v>
      </c>
      <c r="D1820" s="29">
        <v>42064</v>
      </c>
      <c r="E1820" t="s">
        <v>15</v>
      </c>
      <c r="F1820">
        <v>123.4</v>
      </c>
      <c r="G1820">
        <v>120.2</v>
      </c>
      <c r="H1820">
        <v>117.6</v>
      </c>
      <c r="I1820">
        <v>5.8000000000000114</v>
      </c>
    </row>
    <row r="1821" spans="1:9" x14ac:dyDescent="0.35">
      <c r="A1821" t="s">
        <v>34</v>
      </c>
      <c r="B1821">
        <v>2015</v>
      </c>
      <c r="C1821" t="s">
        <v>37</v>
      </c>
      <c r="D1821" s="29">
        <v>42095</v>
      </c>
      <c r="E1821" t="s">
        <v>3</v>
      </c>
      <c r="F1821">
        <v>123.5</v>
      </c>
      <c r="G1821">
        <v>120.7</v>
      </c>
      <c r="H1821">
        <v>121.1</v>
      </c>
      <c r="I1821">
        <v>2.4000000000000057</v>
      </c>
    </row>
    <row r="1822" spans="1:9" x14ac:dyDescent="0.35">
      <c r="A1822" t="s">
        <v>34</v>
      </c>
      <c r="B1822">
        <v>2015</v>
      </c>
      <c r="C1822" t="s">
        <v>37</v>
      </c>
      <c r="D1822" s="29">
        <v>42095</v>
      </c>
      <c r="E1822" t="s">
        <v>4</v>
      </c>
      <c r="F1822">
        <v>126.4</v>
      </c>
      <c r="G1822">
        <v>120.7</v>
      </c>
      <c r="H1822">
        <v>121.6</v>
      </c>
      <c r="I1822">
        <v>4.8000000000000114</v>
      </c>
    </row>
    <row r="1823" spans="1:9" x14ac:dyDescent="0.35">
      <c r="A1823" t="s">
        <v>34</v>
      </c>
      <c r="B1823">
        <v>2015</v>
      </c>
      <c r="C1823" t="s">
        <v>37</v>
      </c>
      <c r="D1823" s="29">
        <v>42095</v>
      </c>
      <c r="E1823" t="s">
        <v>5</v>
      </c>
      <c r="F1823">
        <v>114.4</v>
      </c>
      <c r="G1823">
        <v>120.7</v>
      </c>
      <c r="H1823">
        <v>115.9</v>
      </c>
      <c r="I1823">
        <v>-1.5</v>
      </c>
    </row>
    <row r="1824" spans="1:9" x14ac:dyDescent="0.35">
      <c r="A1824" t="s">
        <v>34</v>
      </c>
      <c r="B1824">
        <v>2015</v>
      </c>
      <c r="C1824" t="s">
        <v>37</v>
      </c>
      <c r="D1824" s="29">
        <v>42095</v>
      </c>
      <c r="E1824" t="s">
        <v>6</v>
      </c>
      <c r="F1824">
        <v>126.6</v>
      </c>
      <c r="G1824">
        <v>120.7</v>
      </c>
      <c r="H1824">
        <v>118.4</v>
      </c>
      <c r="I1824">
        <v>8.1999999999999886</v>
      </c>
    </row>
    <row r="1825" spans="1:9" x14ac:dyDescent="0.35">
      <c r="A1825" t="s">
        <v>34</v>
      </c>
      <c r="B1825">
        <v>2015</v>
      </c>
      <c r="C1825" t="s">
        <v>37</v>
      </c>
      <c r="D1825" s="29">
        <v>42095</v>
      </c>
      <c r="E1825" t="s">
        <v>7</v>
      </c>
      <c r="F1825">
        <v>109.2</v>
      </c>
      <c r="G1825">
        <v>120.7</v>
      </c>
      <c r="H1825">
        <v>107.7</v>
      </c>
      <c r="I1825">
        <v>1.5</v>
      </c>
    </row>
    <row r="1826" spans="1:9" x14ac:dyDescent="0.35">
      <c r="A1826" t="s">
        <v>34</v>
      </c>
      <c r="B1826">
        <v>2015</v>
      </c>
      <c r="C1826" t="s">
        <v>37</v>
      </c>
      <c r="D1826" s="29">
        <v>42095</v>
      </c>
      <c r="E1826" t="s">
        <v>8</v>
      </c>
      <c r="F1826">
        <v>132.5</v>
      </c>
      <c r="G1826">
        <v>120.7</v>
      </c>
      <c r="H1826">
        <v>127.7</v>
      </c>
      <c r="I1826">
        <v>4.7999999999999972</v>
      </c>
    </row>
    <row r="1827" spans="1:9" x14ac:dyDescent="0.35">
      <c r="A1827" t="s">
        <v>34</v>
      </c>
      <c r="B1827">
        <v>2015</v>
      </c>
      <c r="C1827" t="s">
        <v>37</v>
      </c>
      <c r="D1827" s="29">
        <v>42095</v>
      </c>
      <c r="E1827" t="s">
        <v>9</v>
      </c>
      <c r="F1827">
        <v>128.6</v>
      </c>
      <c r="G1827">
        <v>120.7</v>
      </c>
      <c r="H1827">
        <v>125</v>
      </c>
      <c r="I1827">
        <v>3.5999999999999943</v>
      </c>
    </row>
    <row r="1828" spans="1:9" x14ac:dyDescent="0.35">
      <c r="A1828" t="s">
        <v>34</v>
      </c>
      <c r="B1828">
        <v>2015</v>
      </c>
      <c r="C1828" t="s">
        <v>37</v>
      </c>
      <c r="D1828" s="29">
        <v>42095</v>
      </c>
      <c r="E1828" t="s">
        <v>10</v>
      </c>
      <c r="F1828">
        <v>124.8</v>
      </c>
      <c r="G1828">
        <v>120.7</v>
      </c>
      <c r="H1828">
        <v>111.9</v>
      </c>
      <c r="I1828">
        <v>12.899999999999991</v>
      </c>
    </row>
    <row r="1829" spans="1:9" x14ac:dyDescent="0.35">
      <c r="A1829" t="s">
        <v>34</v>
      </c>
      <c r="B1829">
        <v>2015</v>
      </c>
      <c r="C1829" t="s">
        <v>37</v>
      </c>
      <c r="D1829" s="29">
        <v>42095</v>
      </c>
      <c r="E1829" t="s">
        <v>11</v>
      </c>
      <c r="F1829">
        <v>95.7</v>
      </c>
      <c r="G1829">
        <v>120.7</v>
      </c>
      <c r="H1829">
        <v>102.8</v>
      </c>
      <c r="I1829">
        <v>-7.0999999999999943</v>
      </c>
    </row>
    <row r="1830" spans="1:9" x14ac:dyDescent="0.35">
      <c r="A1830" t="s">
        <v>34</v>
      </c>
      <c r="B1830">
        <v>2015</v>
      </c>
      <c r="C1830" t="s">
        <v>37</v>
      </c>
      <c r="D1830" s="29">
        <v>42095</v>
      </c>
      <c r="E1830" t="s">
        <v>12</v>
      </c>
      <c r="F1830">
        <v>122.4</v>
      </c>
      <c r="G1830">
        <v>120.7</v>
      </c>
      <c r="H1830">
        <v>113.4</v>
      </c>
      <c r="I1830">
        <v>9</v>
      </c>
    </row>
    <row r="1831" spans="1:9" x14ac:dyDescent="0.35">
      <c r="A1831" t="s">
        <v>34</v>
      </c>
      <c r="B1831">
        <v>2015</v>
      </c>
      <c r="C1831" t="s">
        <v>37</v>
      </c>
      <c r="D1831" s="29">
        <v>42095</v>
      </c>
      <c r="E1831" t="s">
        <v>14</v>
      </c>
      <c r="F1831">
        <v>129.1</v>
      </c>
      <c r="G1831">
        <v>120.7</v>
      </c>
      <c r="H1831">
        <v>120.4</v>
      </c>
      <c r="I1831">
        <v>8.6999999999999886</v>
      </c>
    </row>
    <row r="1832" spans="1:9" x14ac:dyDescent="0.35">
      <c r="A1832" t="s">
        <v>34</v>
      </c>
      <c r="B1832">
        <v>2015</v>
      </c>
      <c r="C1832" t="s">
        <v>37</v>
      </c>
      <c r="D1832" s="29">
        <v>42095</v>
      </c>
      <c r="E1832" t="s">
        <v>15</v>
      </c>
      <c r="F1832">
        <v>124</v>
      </c>
      <c r="G1832">
        <v>120.7</v>
      </c>
      <c r="H1832">
        <v>118.9</v>
      </c>
      <c r="I1832">
        <v>5.0999999999999943</v>
      </c>
    </row>
    <row r="1833" spans="1:9" x14ac:dyDescent="0.35">
      <c r="A1833" t="s">
        <v>34</v>
      </c>
      <c r="B1833">
        <v>2015</v>
      </c>
      <c r="C1833" t="s">
        <v>38</v>
      </c>
      <c r="D1833" s="29">
        <v>42125</v>
      </c>
      <c r="E1833" t="s">
        <v>3</v>
      </c>
      <c r="F1833">
        <v>123.6</v>
      </c>
      <c r="G1833">
        <v>121.6</v>
      </c>
      <c r="H1833">
        <v>121.5</v>
      </c>
      <c r="I1833">
        <v>2.0999999999999943</v>
      </c>
    </row>
    <row r="1834" spans="1:9" x14ac:dyDescent="0.35">
      <c r="A1834" t="s">
        <v>34</v>
      </c>
      <c r="B1834">
        <v>2015</v>
      </c>
      <c r="C1834" t="s">
        <v>38</v>
      </c>
      <c r="D1834" s="29">
        <v>42125</v>
      </c>
      <c r="E1834" t="s">
        <v>4</v>
      </c>
      <c r="F1834">
        <v>128</v>
      </c>
      <c r="G1834">
        <v>121.6</v>
      </c>
      <c r="H1834">
        <v>123.1</v>
      </c>
      <c r="I1834">
        <v>4.9000000000000057</v>
      </c>
    </row>
    <row r="1835" spans="1:9" x14ac:dyDescent="0.35">
      <c r="A1835" t="s">
        <v>34</v>
      </c>
      <c r="B1835">
        <v>2015</v>
      </c>
      <c r="C1835" t="s">
        <v>38</v>
      </c>
      <c r="D1835" s="29">
        <v>42125</v>
      </c>
      <c r="E1835" t="s">
        <v>5</v>
      </c>
      <c r="F1835">
        <v>115</v>
      </c>
      <c r="G1835">
        <v>121.6</v>
      </c>
      <c r="H1835">
        <v>115.8</v>
      </c>
      <c r="I1835">
        <v>-0.79999999999999716</v>
      </c>
    </row>
    <row r="1836" spans="1:9" x14ac:dyDescent="0.35">
      <c r="A1836" t="s">
        <v>34</v>
      </c>
      <c r="B1836">
        <v>2015</v>
      </c>
      <c r="C1836" t="s">
        <v>38</v>
      </c>
      <c r="D1836" s="29">
        <v>42125</v>
      </c>
      <c r="E1836" t="s">
        <v>6</v>
      </c>
      <c r="F1836">
        <v>127.3</v>
      </c>
      <c r="G1836">
        <v>121.6</v>
      </c>
      <c r="H1836">
        <v>119.7</v>
      </c>
      <c r="I1836">
        <v>7.5999999999999943</v>
      </c>
    </row>
    <row r="1837" spans="1:9" x14ac:dyDescent="0.35">
      <c r="A1837" t="s">
        <v>34</v>
      </c>
      <c r="B1837">
        <v>2015</v>
      </c>
      <c r="C1837" t="s">
        <v>38</v>
      </c>
      <c r="D1837" s="29">
        <v>42125</v>
      </c>
      <c r="E1837" t="s">
        <v>7</v>
      </c>
      <c r="F1837">
        <v>109.8</v>
      </c>
      <c r="G1837">
        <v>121.6</v>
      </c>
      <c r="H1837">
        <v>107.8</v>
      </c>
      <c r="I1837">
        <v>2</v>
      </c>
    </row>
    <row r="1838" spans="1:9" x14ac:dyDescent="0.35">
      <c r="A1838" t="s">
        <v>34</v>
      </c>
      <c r="B1838">
        <v>2015</v>
      </c>
      <c r="C1838" t="s">
        <v>38</v>
      </c>
      <c r="D1838" s="29">
        <v>42125</v>
      </c>
      <c r="E1838" t="s">
        <v>8</v>
      </c>
      <c r="F1838">
        <v>132.6</v>
      </c>
      <c r="G1838">
        <v>121.6</v>
      </c>
      <c r="H1838">
        <v>128.30000000000001</v>
      </c>
      <c r="I1838">
        <v>4.2999999999999829</v>
      </c>
    </row>
    <row r="1839" spans="1:9" x14ac:dyDescent="0.35">
      <c r="A1839" t="s">
        <v>34</v>
      </c>
      <c r="B1839">
        <v>2015</v>
      </c>
      <c r="C1839" t="s">
        <v>38</v>
      </c>
      <c r="D1839" s="29">
        <v>42125</v>
      </c>
      <c r="E1839" t="s">
        <v>9</v>
      </c>
      <c r="F1839">
        <v>130.9</v>
      </c>
      <c r="G1839">
        <v>121.6</v>
      </c>
      <c r="H1839">
        <v>132.1</v>
      </c>
      <c r="I1839">
        <v>-1.1999999999999886</v>
      </c>
    </row>
    <row r="1840" spans="1:9" x14ac:dyDescent="0.35">
      <c r="A1840" t="s">
        <v>34</v>
      </c>
      <c r="B1840">
        <v>2015</v>
      </c>
      <c r="C1840" t="s">
        <v>38</v>
      </c>
      <c r="D1840" s="29">
        <v>42125</v>
      </c>
      <c r="E1840" t="s">
        <v>10</v>
      </c>
      <c r="F1840">
        <v>130.5</v>
      </c>
      <c r="G1840">
        <v>121.6</v>
      </c>
      <c r="H1840">
        <v>112.4</v>
      </c>
      <c r="I1840">
        <v>18.099999999999994</v>
      </c>
    </row>
    <row r="1841" spans="1:9" x14ac:dyDescent="0.35">
      <c r="A1841" t="s">
        <v>34</v>
      </c>
      <c r="B1841">
        <v>2015</v>
      </c>
      <c r="C1841" t="s">
        <v>38</v>
      </c>
      <c r="D1841" s="29">
        <v>42125</v>
      </c>
      <c r="E1841" t="s">
        <v>11</v>
      </c>
      <c r="F1841">
        <v>95.3</v>
      </c>
      <c r="G1841">
        <v>121.6</v>
      </c>
      <c r="H1841">
        <v>102.9</v>
      </c>
      <c r="I1841">
        <v>-7.6000000000000085</v>
      </c>
    </row>
    <row r="1842" spans="1:9" x14ac:dyDescent="0.35">
      <c r="A1842" t="s">
        <v>34</v>
      </c>
      <c r="B1842">
        <v>2015</v>
      </c>
      <c r="C1842" t="s">
        <v>38</v>
      </c>
      <c r="D1842" s="29">
        <v>42125</v>
      </c>
      <c r="E1842" t="s">
        <v>12</v>
      </c>
      <c r="F1842">
        <v>123.4</v>
      </c>
      <c r="G1842">
        <v>121.6</v>
      </c>
      <c r="H1842">
        <v>114.3</v>
      </c>
      <c r="I1842">
        <v>9.1000000000000085</v>
      </c>
    </row>
    <row r="1843" spans="1:9" x14ac:dyDescent="0.35">
      <c r="A1843" t="s">
        <v>34</v>
      </c>
      <c r="B1843">
        <v>2015</v>
      </c>
      <c r="C1843" t="s">
        <v>38</v>
      </c>
      <c r="D1843" s="29">
        <v>42125</v>
      </c>
      <c r="E1843" t="s">
        <v>14</v>
      </c>
      <c r="F1843">
        <v>129.80000000000001</v>
      </c>
      <c r="G1843">
        <v>121.6</v>
      </c>
      <c r="H1843">
        <v>121.2</v>
      </c>
      <c r="I1843">
        <v>8.6000000000000085</v>
      </c>
    </row>
    <row r="1844" spans="1:9" x14ac:dyDescent="0.35">
      <c r="A1844" t="s">
        <v>34</v>
      </c>
      <c r="B1844">
        <v>2015</v>
      </c>
      <c r="C1844" t="s">
        <v>38</v>
      </c>
      <c r="D1844" s="29">
        <v>42125</v>
      </c>
      <c r="E1844" t="s">
        <v>15</v>
      </c>
      <c r="F1844">
        <v>125</v>
      </c>
      <c r="G1844">
        <v>121.6</v>
      </c>
      <c r="H1844">
        <v>120.4</v>
      </c>
      <c r="I1844">
        <v>4.5999999999999943</v>
      </c>
    </row>
    <row r="1845" spans="1:9" x14ac:dyDescent="0.35">
      <c r="A1845" t="s">
        <v>34</v>
      </c>
      <c r="B1845">
        <v>2015</v>
      </c>
      <c r="C1845" t="s">
        <v>39</v>
      </c>
      <c r="D1845" s="29">
        <v>42156</v>
      </c>
      <c r="E1845" t="s">
        <v>3</v>
      </c>
      <c r="F1845">
        <v>123.9</v>
      </c>
      <c r="G1845">
        <v>123</v>
      </c>
      <c r="H1845">
        <v>122.4</v>
      </c>
      <c r="I1845">
        <v>1.5</v>
      </c>
    </row>
    <row r="1846" spans="1:9" x14ac:dyDescent="0.35">
      <c r="A1846" t="s">
        <v>34</v>
      </c>
      <c r="B1846">
        <v>2015</v>
      </c>
      <c r="C1846" t="s">
        <v>39</v>
      </c>
      <c r="D1846" s="29">
        <v>42156</v>
      </c>
      <c r="E1846" t="s">
        <v>4</v>
      </c>
      <c r="F1846">
        <v>131.80000000000001</v>
      </c>
      <c r="G1846">
        <v>123</v>
      </c>
      <c r="H1846">
        <v>123.9</v>
      </c>
      <c r="I1846">
        <v>7.9000000000000057</v>
      </c>
    </row>
    <row r="1847" spans="1:9" x14ac:dyDescent="0.35">
      <c r="A1847" t="s">
        <v>34</v>
      </c>
      <c r="B1847">
        <v>2015</v>
      </c>
      <c r="C1847" t="s">
        <v>39</v>
      </c>
      <c r="D1847" s="29">
        <v>42156</v>
      </c>
      <c r="E1847" t="s">
        <v>5</v>
      </c>
      <c r="F1847">
        <v>121.6</v>
      </c>
      <c r="G1847">
        <v>123</v>
      </c>
      <c r="H1847">
        <v>117.8</v>
      </c>
      <c r="I1847">
        <v>3.7999999999999972</v>
      </c>
    </row>
    <row r="1848" spans="1:9" x14ac:dyDescent="0.35">
      <c r="A1848" t="s">
        <v>34</v>
      </c>
      <c r="B1848">
        <v>2015</v>
      </c>
      <c r="C1848" t="s">
        <v>39</v>
      </c>
      <c r="D1848" s="29">
        <v>42156</v>
      </c>
      <c r="E1848" t="s">
        <v>6</v>
      </c>
      <c r="F1848">
        <v>128.19999999999999</v>
      </c>
      <c r="G1848">
        <v>123</v>
      </c>
      <c r="H1848">
        <v>121</v>
      </c>
      <c r="I1848">
        <v>7.1999999999999886</v>
      </c>
    </row>
    <row r="1849" spans="1:9" x14ac:dyDescent="0.35">
      <c r="A1849" t="s">
        <v>34</v>
      </c>
      <c r="B1849">
        <v>2015</v>
      </c>
      <c r="C1849" t="s">
        <v>39</v>
      </c>
      <c r="D1849" s="29">
        <v>42156</v>
      </c>
      <c r="E1849" t="s">
        <v>7</v>
      </c>
      <c r="F1849">
        <v>111.1</v>
      </c>
      <c r="G1849">
        <v>123</v>
      </c>
      <c r="H1849">
        <v>107.9</v>
      </c>
      <c r="I1849">
        <v>3.1999999999999886</v>
      </c>
    </row>
    <row r="1850" spans="1:9" x14ac:dyDescent="0.35">
      <c r="A1850" t="s">
        <v>34</v>
      </c>
      <c r="B1850">
        <v>2015</v>
      </c>
      <c r="C1850" t="s">
        <v>39</v>
      </c>
      <c r="D1850" s="29">
        <v>42156</v>
      </c>
      <c r="E1850" t="s">
        <v>8</v>
      </c>
      <c r="F1850">
        <v>132.80000000000001</v>
      </c>
      <c r="G1850">
        <v>123</v>
      </c>
      <c r="H1850">
        <v>131.19999999999999</v>
      </c>
      <c r="I1850">
        <v>1.6000000000000227</v>
      </c>
    </row>
    <row r="1851" spans="1:9" x14ac:dyDescent="0.35">
      <c r="A1851" t="s">
        <v>34</v>
      </c>
      <c r="B1851">
        <v>2015</v>
      </c>
      <c r="C1851" t="s">
        <v>39</v>
      </c>
      <c r="D1851" s="29">
        <v>42156</v>
      </c>
      <c r="E1851" t="s">
        <v>9</v>
      </c>
      <c r="F1851">
        <v>139.1</v>
      </c>
      <c r="G1851">
        <v>123</v>
      </c>
      <c r="H1851">
        <v>157.69999999999999</v>
      </c>
      <c r="I1851">
        <v>-18.599999999999994</v>
      </c>
    </row>
    <row r="1852" spans="1:9" x14ac:dyDescent="0.35">
      <c r="A1852" t="s">
        <v>34</v>
      </c>
      <c r="B1852">
        <v>2015</v>
      </c>
      <c r="C1852" t="s">
        <v>39</v>
      </c>
      <c r="D1852" s="29">
        <v>42156</v>
      </c>
      <c r="E1852" t="s">
        <v>10</v>
      </c>
      <c r="F1852">
        <v>137.4</v>
      </c>
      <c r="G1852">
        <v>123</v>
      </c>
      <c r="H1852">
        <v>113.2</v>
      </c>
      <c r="I1852">
        <v>24.200000000000003</v>
      </c>
    </row>
    <row r="1853" spans="1:9" x14ac:dyDescent="0.35">
      <c r="A1853" t="s">
        <v>34</v>
      </c>
      <c r="B1853">
        <v>2015</v>
      </c>
      <c r="C1853" t="s">
        <v>39</v>
      </c>
      <c r="D1853" s="29">
        <v>42156</v>
      </c>
      <c r="E1853" t="s">
        <v>11</v>
      </c>
      <c r="F1853">
        <v>94.1</v>
      </c>
      <c r="G1853">
        <v>123</v>
      </c>
      <c r="H1853">
        <v>104.1</v>
      </c>
      <c r="I1853">
        <v>-10</v>
      </c>
    </row>
    <row r="1854" spans="1:9" x14ac:dyDescent="0.35">
      <c r="A1854" t="s">
        <v>34</v>
      </c>
      <c r="B1854">
        <v>2015</v>
      </c>
      <c r="C1854" t="s">
        <v>39</v>
      </c>
      <c r="D1854" s="29">
        <v>42156</v>
      </c>
      <c r="E1854" t="s">
        <v>12</v>
      </c>
      <c r="F1854">
        <v>125.5</v>
      </c>
      <c r="G1854">
        <v>123</v>
      </c>
      <c r="H1854">
        <v>115.5</v>
      </c>
      <c r="I1854">
        <v>10</v>
      </c>
    </row>
    <row r="1855" spans="1:9" x14ac:dyDescent="0.35">
      <c r="A1855" t="s">
        <v>34</v>
      </c>
      <c r="B1855">
        <v>2015</v>
      </c>
      <c r="C1855" t="s">
        <v>39</v>
      </c>
      <c r="D1855" s="29">
        <v>42156</v>
      </c>
      <c r="E1855" t="s">
        <v>14</v>
      </c>
      <c r="F1855">
        <v>130.9</v>
      </c>
      <c r="G1855">
        <v>123</v>
      </c>
      <c r="H1855">
        <v>122.1</v>
      </c>
      <c r="I1855">
        <v>8.8000000000000114</v>
      </c>
    </row>
    <row r="1856" spans="1:9" x14ac:dyDescent="0.35">
      <c r="A1856" t="s">
        <v>34</v>
      </c>
      <c r="B1856">
        <v>2015</v>
      </c>
      <c r="C1856" t="s">
        <v>39</v>
      </c>
      <c r="D1856" s="29">
        <v>42156</v>
      </c>
      <c r="E1856" t="s">
        <v>15</v>
      </c>
      <c r="F1856">
        <v>127.3</v>
      </c>
      <c r="G1856">
        <v>123</v>
      </c>
      <c r="H1856">
        <v>124.7</v>
      </c>
      <c r="I1856">
        <v>2.5999999999999943</v>
      </c>
    </row>
    <row r="1857" spans="1:9" x14ac:dyDescent="0.35">
      <c r="A1857" t="s">
        <v>34</v>
      </c>
      <c r="B1857">
        <v>2015</v>
      </c>
      <c r="C1857" t="s">
        <v>40</v>
      </c>
      <c r="D1857" s="29">
        <v>42186</v>
      </c>
      <c r="E1857" t="s">
        <v>3</v>
      </c>
      <c r="F1857">
        <v>123.7</v>
      </c>
      <c r="G1857">
        <v>123.6</v>
      </c>
      <c r="H1857">
        <v>122.7</v>
      </c>
      <c r="I1857">
        <v>1</v>
      </c>
    </row>
    <row r="1858" spans="1:9" x14ac:dyDescent="0.35">
      <c r="A1858" t="s">
        <v>34</v>
      </c>
      <c r="B1858">
        <v>2015</v>
      </c>
      <c r="C1858" t="s">
        <v>40</v>
      </c>
      <c r="D1858" s="29">
        <v>42186</v>
      </c>
      <c r="E1858" t="s">
        <v>4</v>
      </c>
      <c r="F1858">
        <v>132.5</v>
      </c>
      <c r="G1858">
        <v>123.6</v>
      </c>
      <c r="H1858">
        <v>124.4</v>
      </c>
      <c r="I1858">
        <v>8.0999999999999943</v>
      </c>
    </row>
    <row r="1859" spans="1:9" x14ac:dyDescent="0.35">
      <c r="A1859" t="s">
        <v>34</v>
      </c>
      <c r="B1859">
        <v>2015</v>
      </c>
      <c r="C1859" t="s">
        <v>40</v>
      </c>
      <c r="D1859" s="29">
        <v>42186</v>
      </c>
      <c r="E1859" t="s">
        <v>5</v>
      </c>
      <c r="F1859">
        <v>121</v>
      </c>
      <c r="G1859">
        <v>123.6</v>
      </c>
      <c r="H1859">
        <v>117.3</v>
      </c>
      <c r="I1859">
        <v>3.7000000000000028</v>
      </c>
    </row>
    <row r="1860" spans="1:9" x14ac:dyDescent="0.35">
      <c r="A1860" t="s">
        <v>34</v>
      </c>
      <c r="B1860">
        <v>2015</v>
      </c>
      <c r="C1860" t="s">
        <v>40</v>
      </c>
      <c r="D1860" s="29">
        <v>42186</v>
      </c>
      <c r="E1860" t="s">
        <v>6</v>
      </c>
      <c r="F1860">
        <v>128.30000000000001</v>
      </c>
      <c r="G1860">
        <v>123.6</v>
      </c>
      <c r="H1860">
        <v>122</v>
      </c>
      <c r="I1860">
        <v>6.3000000000000114</v>
      </c>
    </row>
    <row r="1861" spans="1:9" x14ac:dyDescent="0.35">
      <c r="A1861" t="s">
        <v>34</v>
      </c>
      <c r="B1861">
        <v>2015</v>
      </c>
      <c r="C1861" t="s">
        <v>40</v>
      </c>
      <c r="D1861" s="29">
        <v>42186</v>
      </c>
      <c r="E1861" t="s">
        <v>7</v>
      </c>
      <c r="F1861">
        <v>110.9</v>
      </c>
      <c r="G1861">
        <v>123.6</v>
      </c>
      <c r="H1861">
        <v>108</v>
      </c>
      <c r="I1861">
        <v>2.9000000000000057</v>
      </c>
    </row>
    <row r="1862" spans="1:9" x14ac:dyDescent="0.35">
      <c r="A1862" t="s">
        <v>34</v>
      </c>
      <c r="B1862">
        <v>2015</v>
      </c>
      <c r="C1862" t="s">
        <v>40</v>
      </c>
      <c r="D1862" s="29">
        <v>42186</v>
      </c>
      <c r="E1862" t="s">
        <v>8</v>
      </c>
      <c r="F1862">
        <v>133.1</v>
      </c>
      <c r="G1862">
        <v>123.6</v>
      </c>
      <c r="H1862">
        <v>131.1</v>
      </c>
      <c r="I1862">
        <v>2</v>
      </c>
    </row>
    <row r="1863" spans="1:9" x14ac:dyDescent="0.35">
      <c r="A1863" t="s">
        <v>34</v>
      </c>
      <c r="B1863">
        <v>2015</v>
      </c>
      <c r="C1863" t="s">
        <v>40</v>
      </c>
      <c r="D1863" s="29">
        <v>42186</v>
      </c>
      <c r="E1863" t="s">
        <v>9</v>
      </c>
      <c r="F1863">
        <v>145.1</v>
      </c>
      <c r="G1863">
        <v>123.6</v>
      </c>
      <c r="H1863">
        <v>168.2</v>
      </c>
      <c r="I1863">
        <v>-23.099999999999994</v>
      </c>
    </row>
    <row r="1864" spans="1:9" x14ac:dyDescent="0.35">
      <c r="A1864" t="s">
        <v>34</v>
      </c>
      <c r="B1864">
        <v>2015</v>
      </c>
      <c r="C1864" t="s">
        <v>40</v>
      </c>
      <c r="D1864" s="29">
        <v>42186</v>
      </c>
      <c r="E1864" t="s">
        <v>10</v>
      </c>
      <c r="F1864">
        <v>139.1</v>
      </c>
      <c r="G1864">
        <v>123.6</v>
      </c>
      <c r="H1864">
        <v>114.5</v>
      </c>
      <c r="I1864">
        <v>24.599999999999994</v>
      </c>
    </row>
    <row r="1865" spans="1:9" x14ac:dyDescent="0.35">
      <c r="A1865" t="s">
        <v>34</v>
      </c>
      <c r="B1865">
        <v>2015</v>
      </c>
      <c r="C1865" t="s">
        <v>40</v>
      </c>
      <c r="D1865" s="29">
        <v>42186</v>
      </c>
      <c r="E1865" t="s">
        <v>11</v>
      </c>
      <c r="F1865">
        <v>91.3</v>
      </c>
      <c r="G1865">
        <v>123.6</v>
      </c>
      <c r="H1865">
        <v>104.3</v>
      </c>
      <c r="I1865">
        <v>-13</v>
      </c>
    </row>
    <row r="1866" spans="1:9" x14ac:dyDescent="0.35">
      <c r="A1866" t="s">
        <v>34</v>
      </c>
      <c r="B1866">
        <v>2015</v>
      </c>
      <c r="C1866" t="s">
        <v>40</v>
      </c>
      <c r="D1866" s="29">
        <v>42186</v>
      </c>
      <c r="E1866" t="s">
        <v>12</v>
      </c>
      <c r="F1866">
        <v>126.1</v>
      </c>
      <c r="G1866">
        <v>123.6</v>
      </c>
      <c r="H1866">
        <v>117.1</v>
      </c>
      <c r="I1866">
        <v>9</v>
      </c>
    </row>
    <row r="1867" spans="1:9" x14ac:dyDescent="0.35">
      <c r="A1867" t="s">
        <v>34</v>
      </c>
      <c r="B1867">
        <v>2015</v>
      </c>
      <c r="C1867" t="s">
        <v>40</v>
      </c>
      <c r="D1867" s="29">
        <v>42186</v>
      </c>
      <c r="E1867" t="s">
        <v>14</v>
      </c>
      <c r="F1867">
        <v>131.4</v>
      </c>
      <c r="G1867">
        <v>123.6</v>
      </c>
      <c r="H1867">
        <v>123.1</v>
      </c>
      <c r="I1867">
        <v>8.3000000000000114</v>
      </c>
    </row>
    <row r="1868" spans="1:9" x14ac:dyDescent="0.35">
      <c r="A1868" t="s">
        <v>34</v>
      </c>
      <c r="B1868">
        <v>2015</v>
      </c>
      <c r="C1868" t="s">
        <v>40</v>
      </c>
      <c r="D1868" s="29">
        <v>42186</v>
      </c>
      <c r="E1868" t="s">
        <v>15</v>
      </c>
      <c r="F1868">
        <v>128.19999999999999</v>
      </c>
      <c r="G1868">
        <v>123.6</v>
      </c>
      <c r="H1868">
        <v>126.6</v>
      </c>
      <c r="I1868">
        <v>1.5999999999999943</v>
      </c>
    </row>
    <row r="1869" spans="1:9" x14ac:dyDescent="0.35">
      <c r="A1869" t="s">
        <v>34</v>
      </c>
      <c r="B1869">
        <v>2015</v>
      </c>
      <c r="C1869" t="s">
        <v>41</v>
      </c>
      <c r="D1869" s="29">
        <v>42217</v>
      </c>
      <c r="E1869" t="s">
        <v>3</v>
      </c>
      <c r="F1869">
        <v>124.2</v>
      </c>
      <c r="G1869">
        <v>124.8</v>
      </c>
      <c r="H1869">
        <v>122.9</v>
      </c>
      <c r="I1869">
        <v>1.2999999999999972</v>
      </c>
    </row>
    <row r="1870" spans="1:9" x14ac:dyDescent="0.35">
      <c r="A1870" t="s">
        <v>34</v>
      </c>
      <c r="B1870">
        <v>2015</v>
      </c>
      <c r="C1870" t="s">
        <v>41</v>
      </c>
      <c r="D1870" s="29">
        <v>42217</v>
      </c>
      <c r="E1870" t="s">
        <v>4</v>
      </c>
      <c r="F1870">
        <v>131.4</v>
      </c>
      <c r="G1870">
        <v>124.8</v>
      </c>
      <c r="H1870">
        <v>123.5</v>
      </c>
      <c r="I1870">
        <v>7.9000000000000057</v>
      </c>
    </row>
    <row r="1871" spans="1:9" x14ac:dyDescent="0.35">
      <c r="A1871" t="s">
        <v>34</v>
      </c>
      <c r="B1871">
        <v>2015</v>
      </c>
      <c r="C1871" t="s">
        <v>41</v>
      </c>
      <c r="D1871" s="29">
        <v>42217</v>
      </c>
      <c r="E1871" t="s">
        <v>5</v>
      </c>
      <c r="F1871">
        <v>120.1</v>
      </c>
      <c r="G1871">
        <v>124.8</v>
      </c>
      <c r="H1871">
        <v>117.3</v>
      </c>
      <c r="I1871">
        <v>2.7999999999999972</v>
      </c>
    </row>
    <row r="1872" spans="1:9" x14ac:dyDescent="0.35">
      <c r="A1872" t="s">
        <v>34</v>
      </c>
      <c r="B1872">
        <v>2015</v>
      </c>
      <c r="C1872" t="s">
        <v>41</v>
      </c>
      <c r="D1872" s="29">
        <v>42217</v>
      </c>
      <c r="E1872" t="s">
        <v>6</v>
      </c>
      <c r="F1872">
        <v>128.5</v>
      </c>
      <c r="G1872">
        <v>124.8</v>
      </c>
      <c r="H1872">
        <v>122.7</v>
      </c>
      <c r="I1872">
        <v>5.7999999999999972</v>
      </c>
    </row>
    <row r="1873" spans="1:9" x14ac:dyDescent="0.35">
      <c r="A1873" t="s">
        <v>34</v>
      </c>
      <c r="B1873">
        <v>2015</v>
      </c>
      <c r="C1873" t="s">
        <v>41</v>
      </c>
      <c r="D1873" s="29">
        <v>42217</v>
      </c>
      <c r="E1873" t="s">
        <v>7</v>
      </c>
      <c r="F1873">
        <v>111.4</v>
      </c>
      <c r="G1873">
        <v>124.8</v>
      </c>
      <c r="H1873">
        <v>107.9</v>
      </c>
      <c r="I1873">
        <v>3.5</v>
      </c>
    </row>
    <row r="1874" spans="1:9" x14ac:dyDescent="0.35">
      <c r="A1874" t="s">
        <v>34</v>
      </c>
      <c r="B1874">
        <v>2015</v>
      </c>
      <c r="C1874" t="s">
        <v>41</v>
      </c>
      <c r="D1874" s="29">
        <v>42217</v>
      </c>
      <c r="E1874" t="s">
        <v>8</v>
      </c>
      <c r="F1874">
        <v>132.30000000000001</v>
      </c>
      <c r="G1874">
        <v>124.8</v>
      </c>
      <c r="H1874">
        <v>127.3</v>
      </c>
      <c r="I1874">
        <v>5.0000000000000142</v>
      </c>
    </row>
    <row r="1875" spans="1:9" x14ac:dyDescent="0.35">
      <c r="A1875" t="s">
        <v>34</v>
      </c>
      <c r="B1875">
        <v>2015</v>
      </c>
      <c r="C1875" t="s">
        <v>41</v>
      </c>
      <c r="D1875" s="29">
        <v>42217</v>
      </c>
      <c r="E1875" t="s">
        <v>9</v>
      </c>
      <c r="F1875">
        <v>157.6</v>
      </c>
      <c r="G1875">
        <v>124.8</v>
      </c>
      <c r="H1875">
        <v>162.1</v>
      </c>
      <c r="I1875">
        <v>-4.5</v>
      </c>
    </row>
    <row r="1876" spans="1:9" x14ac:dyDescent="0.35">
      <c r="A1876" t="s">
        <v>34</v>
      </c>
      <c r="B1876">
        <v>2015</v>
      </c>
      <c r="C1876" t="s">
        <v>41</v>
      </c>
      <c r="D1876" s="29">
        <v>42217</v>
      </c>
      <c r="E1876" t="s">
        <v>10</v>
      </c>
      <c r="F1876">
        <v>144</v>
      </c>
      <c r="G1876">
        <v>124.8</v>
      </c>
      <c r="H1876">
        <v>115.6</v>
      </c>
      <c r="I1876">
        <v>28.400000000000006</v>
      </c>
    </row>
    <row r="1877" spans="1:9" x14ac:dyDescent="0.35">
      <c r="A1877" t="s">
        <v>34</v>
      </c>
      <c r="B1877">
        <v>2015</v>
      </c>
      <c r="C1877" t="s">
        <v>41</v>
      </c>
      <c r="D1877" s="29">
        <v>42217</v>
      </c>
      <c r="E1877" t="s">
        <v>11</v>
      </c>
      <c r="F1877">
        <v>90.5</v>
      </c>
      <c r="G1877">
        <v>124.8</v>
      </c>
      <c r="H1877">
        <v>103.8</v>
      </c>
      <c r="I1877">
        <v>-13.299999999999997</v>
      </c>
    </row>
    <row r="1878" spans="1:9" x14ac:dyDescent="0.35">
      <c r="A1878" t="s">
        <v>34</v>
      </c>
      <c r="B1878">
        <v>2015</v>
      </c>
      <c r="C1878" t="s">
        <v>41</v>
      </c>
      <c r="D1878" s="29">
        <v>42217</v>
      </c>
      <c r="E1878" t="s">
        <v>12</v>
      </c>
      <c r="F1878">
        <v>126.8</v>
      </c>
      <c r="G1878">
        <v>124.8</v>
      </c>
      <c r="H1878">
        <v>117.6</v>
      </c>
      <c r="I1878">
        <v>9.2000000000000028</v>
      </c>
    </row>
    <row r="1879" spans="1:9" x14ac:dyDescent="0.35">
      <c r="A1879" t="s">
        <v>34</v>
      </c>
      <c r="B1879">
        <v>2015</v>
      </c>
      <c r="C1879" t="s">
        <v>41</v>
      </c>
      <c r="D1879" s="29">
        <v>42217</v>
      </c>
      <c r="E1879" t="s">
        <v>14</v>
      </c>
      <c r="F1879">
        <v>132.1</v>
      </c>
      <c r="G1879">
        <v>124.8</v>
      </c>
      <c r="H1879">
        <v>123.8</v>
      </c>
      <c r="I1879">
        <v>8.2999999999999972</v>
      </c>
    </row>
    <row r="1880" spans="1:9" x14ac:dyDescent="0.35">
      <c r="A1880" t="s">
        <v>34</v>
      </c>
      <c r="B1880">
        <v>2015</v>
      </c>
      <c r="C1880" t="s">
        <v>41</v>
      </c>
      <c r="D1880" s="29">
        <v>42217</v>
      </c>
      <c r="E1880" t="s">
        <v>15</v>
      </c>
      <c r="F1880">
        <v>130.30000000000001</v>
      </c>
      <c r="G1880">
        <v>124.8</v>
      </c>
      <c r="H1880">
        <v>125.8</v>
      </c>
      <c r="I1880">
        <v>4.5000000000000142</v>
      </c>
    </row>
    <row r="1881" spans="1:9" x14ac:dyDescent="0.35">
      <c r="A1881" t="s">
        <v>34</v>
      </c>
      <c r="B1881">
        <v>2015</v>
      </c>
      <c r="C1881" t="s">
        <v>42</v>
      </c>
      <c r="D1881" s="29">
        <v>42248</v>
      </c>
      <c r="E1881" t="s">
        <v>3</v>
      </c>
      <c r="F1881">
        <v>124.6</v>
      </c>
      <c r="G1881">
        <v>125.4</v>
      </c>
      <c r="H1881">
        <v>123.2</v>
      </c>
      <c r="I1881">
        <v>1.3999999999999915</v>
      </c>
    </row>
    <row r="1882" spans="1:9" x14ac:dyDescent="0.35">
      <c r="A1882" t="s">
        <v>34</v>
      </c>
      <c r="B1882">
        <v>2015</v>
      </c>
      <c r="C1882" t="s">
        <v>42</v>
      </c>
      <c r="D1882" s="29">
        <v>42248</v>
      </c>
      <c r="E1882" t="s">
        <v>4</v>
      </c>
      <c r="F1882">
        <v>130.4</v>
      </c>
      <c r="G1882">
        <v>125.4</v>
      </c>
      <c r="H1882">
        <v>123.8</v>
      </c>
      <c r="I1882">
        <v>6.6000000000000085</v>
      </c>
    </row>
    <row r="1883" spans="1:9" x14ac:dyDescent="0.35">
      <c r="A1883" t="s">
        <v>34</v>
      </c>
      <c r="B1883">
        <v>2015</v>
      </c>
      <c r="C1883" t="s">
        <v>42</v>
      </c>
      <c r="D1883" s="29">
        <v>42248</v>
      </c>
      <c r="E1883" t="s">
        <v>5</v>
      </c>
      <c r="F1883">
        <v>118.7</v>
      </c>
      <c r="G1883">
        <v>125.4</v>
      </c>
      <c r="H1883">
        <v>118.1</v>
      </c>
      <c r="I1883">
        <v>0.60000000000000853</v>
      </c>
    </row>
    <row r="1884" spans="1:9" x14ac:dyDescent="0.35">
      <c r="A1884" t="s">
        <v>34</v>
      </c>
      <c r="B1884">
        <v>2015</v>
      </c>
      <c r="C1884" t="s">
        <v>42</v>
      </c>
      <c r="D1884" s="29">
        <v>42248</v>
      </c>
      <c r="E1884" t="s">
        <v>6</v>
      </c>
      <c r="F1884">
        <v>128.9</v>
      </c>
      <c r="G1884">
        <v>125.4</v>
      </c>
      <c r="H1884">
        <v>123.2</v>
      </c>
      <c r="I1884">
        <v>5.7000000000000028</v>
      </c>
    </row>
    <row r="1885" spans="1:9" x14ac:dyDescent="0.35">
      <c r="A1885" t="s">
        <v>34</v>
      </c>
      <c r="B1885">
        <v>2015</v>
      </c>
      <c r="C1885" t="s">
        <v>42</v>
      </c>
      <c r="D1885" s="29">
        <v>42248</v>
      </c>
      <c r="E1885" t="s">
        <v>7</v>
      </c>
      <c r="F1885">
        <v>111.9</v>
      </c>
      <c r="G1885">
        <v>125.4</v>
      </c>
      <c r="H1885">
        <v>107.9</v>
      </c>
      <c r="I1885">
        <v>4</v>
      </c>
    </row>
    <row r="1886" spans="1:9" x14ac:dyDescent="0.35">
      <c r="A1886" t="s">
        <v>34</v>
      </c>
      <c r="B1886">
        <v>2015</v>
      </c>
      <c r="C1886" t="s">
        <v>42</v>
      </c>
      <c r="D1886" s="29">
        <v>42248</v>
      </c>
      <c r="E1886" t="s">
        <v>8</v>
      </c>
      <c r="F1886">
        <v>128.4</v>
      </c>
      <c r="G1886">
        <v>125.4</v>
      </c>
      <c r="H1886">
        <v>126.4</v>
      </c>
      <c r="I1886">
        <v>2</v>
      </c>
    </row>
    <row r="1887" spans="1:9" x14ac:dyDescent="0.35">
      <c r="A1887" t="s">
        <v>34</v>
      </c>
      <c r="B1887">
        <v>2015</v>
      </c>
      <c r="C1887" t="s">
        <v>42</v>
      </c>
      <c r="D1887" s="29">
        <v>42248</v>
      </c>
      <c r="E1887" t="s">
        <v>9</v>
      </c>
      <c r="F1887">
        <v>162.19999999999999</v>
      </c>
      <c r="G1887">
        <v>125.4</v>
      </c>
      <c r="H1887">
        <v>156.80000000000001</v>
      </c>
      <c r="I1887">
        <v>5.3999999999999773</v>
      </c>
    </row>
    <row r="1888" spans="1:9" x14ac:dyDescent="0.35">
      <c r="A1888" t="s">
        <v>34</v>
      </c>
      <c r="B1888">
        <v>2015</v>
      </c>
      <c r="C1888" t="s">
        <v>42</v>
      </c>
      <c r="D1888" s="29">
        <v>42248</v>
      </c>
      <c r="E1888" t="s">
        <v>10</v>
      </c>
      <c r="F1888">
        <v>150</v>
      </c>
      <c r="G1888">
        <v>125.4</v>
      </c>
      <c r="H1888">
        <v>116.1</v>
      </c>
      <c r="I1888">
        <v>33.900000000000006</v>
      </c>
    </row>
    <row r="1889" spans="1:9" x14ac:dyDescent="0.35">
      <c r="A1889" t="s">
        <v>34</v>
      </c>
      <c r="B1889">
        <v>2015</v>
      </c>
      <c r="C1889" t="s">
        <v>42</v>
      </c>
      <c r="D1889" s="29">
        <v>42248</v>
      </c>
      <c r="E1889" t="s">
        <v>11</v>
      </c>
      <c r="F1889">
        <v>90.4</v>
      </c>
      <c r="G1889">
        <v>125.4</v>
      </c>
      <c r="H1889">
        <v>103.1</v>
      </c>
      <c r="I1889">
        <v>-12.699999999999989</v>
      </c>
    </row>
    <row r="1890" spans="1:9" x14ac:dyDescent="0.35">
      <c r="A1890" t="s">
        <v>34</v>
      </c>
      <c r="B1890">
        <v>2015</v>
      </c>
      <c r="C1890" t="s">
        <v>42</v>
      </c>
      <c r="D1890" s="29">
        <v>42248</v>
      </c>
      <c r="E1890" t="s">
        <v>12</v>
      </c>
      <c r="F1890">
        <v>128.4</v>
      </c>
      <c r="G1890">
        <v>125.4</v>
      </c>
      <c r="H1890">
        <v>118.1</v>
      </c>
      <c r="I1890">
        <v>10.300000000000011</v>
      </c>
    </row>
    <row r="1891" spans="1:9" x14ac:dyDescent="0.35">
      <c r="A1891" t="s">
        <v>34</v>
      </c>
      <c r="B1891">
        <v>2015</v>
      </c>
      <c r="C1891" t="s">
        <v>42</v>
      </c>
      <c r="D1891" s="29">
        <v>42248</v>
      </c>
      <c r="E1891" t="s">
        <v>14</v>
      </c>
      <c r="F1891">
        <v>132.5</v>
      </c>
      <c r="G1891">
        <v>125.4</v>
      </c>
      <c r="H1891">
        <v>124.5</v>
      </c>
      <c r="I1891">
        <v>8</v>
      </c>
    </row>
    <row r="1892" spans="1:9" x14ac:dyDescent="0.35">
      <c r="A1892" t="s">
        <v>34</v>
      </c>
      <c r="B1892">
        <v>2015</v>
      </c>
      <c r="C1892" t="s">
        <v>42</v>
      </c>
      <c r="D1892" s="29">
        <v>42248</v>
      </c>
      <c r="E1892" t="s">
        <v>15</v>
      </c>
      <c r="F1892">
        <v>131.19999999999999</v>
      </c>
      <c r="G1892">
        <v>125.4</v>
      </c>
      <c r="H1892">
        <v>125.4</v>
      </c>
      <c r="I1892">
        <v>5.7999999999999829</v>
      </c>
    </row>
    <row r="1893" spans="1:9" x14ac:dyDescent="0.35">
      <c r="A1893" t="s">
        <v>34</v>
      </c>
      <c r="B1893">
        <v>2015</v>
      </c>
      <c r="C1893" t="s">
        <v>43</v>
      </c>
      <c r="D1893" s="29">
        <v>42278</v>
      </c>
      <c r="E1893" t="s">
        <v>3</v>
      </c>
      <c r="F1893">
        <v>125</v>
      </c>
      <c r="G1893">
        <v>126.1</v>
      </c>
      <c r="H1893">
        <v>123.3</v>
      </c>
      <c r="I1893">
        <v>1.7000000000000028</v>
      </c>
    </row>
    <row r="1894" spans="1:9" x14ac:dyDescent="0.35">
      <c r="A1894" t="s">
        <v>34</v>
      </c>
      <c r="B1894">
        <v>2015</v>
      </c>
      <c r="C1894" t="s">
        <v>43</v>
      </c>
      <c r="D1894" s="29">
        <v>42278</v>
      </c>
      <c r="E1894" t="s">
        <v>4</v>
      </c>
      <c r="F1894">
        <v>129.80000000000001</v>
      </c>
      <c r="G1894">
        <v>126.1</v>
      </c>
      <c r="H1894">
        <v>123.7</v>
      </c>
      <c r="I1894">
        <v>6.1000000000000085</v>
      </c>
    </row>
    <row r="1895" spans="1:9" x14ac:dyDescent="0.35">
      <c r="A1895" t="s">
        <v>34</v>
      </c>
      <c r="B1895">
        <v>2015</v>
      </c>
      <c r="C1895" t="s">
        <v>43</v>
      </c>
      <c r="D1895" s="29">
        <v>42278</v>
      </c>
      <c r="E1895" t="s">
        <v>5</v>
      </c>
      <c r="F1895">
        <v>118.9</v>
      </c>
      <c r="G1895">
        <v>126.1</v>
      </c>
      <c r="H1895">
        <v>121</v>
      </c>
      <c r="I1895">
        <v>-2.0999999999999943</v>
      </c>
    </row>
    <row r="1896" spans="1:9" x14ac:dyDescent="0.35">
      <c r="A1896" t="s">
        <v>34</v>
      </c>
      <c r="B1896">
        <v>2015</v>
      </c>
      <c r="C1896" t="s">
        <v>43</v>
      </c>
      <c r="D1896" s="29">
        <v>42278</v>
      </c>
      <c r="E1896" t="s">
        <v>6</v>
      </c>
      <c r="F1896">
        <v>129.1</v>
      </c>
      <c r="G1896">
        <v>126.1</v>
      </c>
      <c r="H1896">
        <v>124.2</v>
      </c>
      <c r="I1896">
        <v>4.8999999999999915</v>
      </c>
    </row>
    <row r="1897" spans="1:9" x14ac:dyDescent="0.35">
      <c r="A1897" t="s">
        <v>34</v>
      </c>
      <c r="B1897">
        <v>2015</v>
      </c>
      <c r="C1897" t="s">
        <v>43</v>
      </c>
      <c r="D1897" s="29">
        <v>42278</v>
      </c>
      <c r="E1897" t="s">
        <v>7</v>
      </c>
      <c r="F1897">
        <v>113.3</v>
      </c>
      <c r="G1897">
        <v>126.1</v>
      </c>
      <c r="H1897">
        <v>107.8</v>
      </c>
      <c r="I1897">
        <v>5.5</v>
      </c>
    </row>
    <row r="1898" spans="1:9" x14ac:dyDescent="0.35">
      <c r="A1898" t="s">
        <v>34</v>
      </c>
      <c r="B1898">
        <v>2015</v>
      </c>
      <c r="C1898" t="s">
        <v>43</v>
      </c>
      <c r="D1898" s="29">
        <v>42278</v>
      </c>
      <c r="E1898" t="s">
        <v>8</v>
      </c>
      <c r="F1898">
        <v>129</v>
      </c>
      <c r="G1898">
        <v>126.1</v>
      </c>
      <c r="H1898">
        <v>125.7</v>
      </c>
      <c r="I1898">
        <v>3.2999999999999972</v>
      </c>
    </row>
    <row r="1899" spans="1:9" x14ac:dyDescent="0.35">
      <c r="A1899" t="s">
        <v>34</v>
      </c>
      <c r="B1899">
        <v>2015</v>
      </c>
      <c r="C1899" t="s">
        <v>43</v>
      </c>
      <c r="D1899" s="29">
        <v>42278</v>
      </c>
      <c r="E1899" t="s">
        <v>9</v>
      </c>
      <c r="F1899">
        <v>160.4</v>
      </c>
      <c r="G1899">
        <v>126.1</v>
      </c>
      <c r="H1899">
        <v>152.4</v>
      </c>
      <c r="I1899">
        <v>8</v>
      </c>
    </row>
    <row r="1900" spans="1:9" x14ac:dyDescent="0.35">
      <c r="A1900" t="s">
        <v>34</v>
      </c>
      <c r="B1900">
        <v>2015</v>
      </c>
      <c r="C1900" t="s">
        <v>43</v>
      </c>
      <c r="D1900" s="29">
        <v>42278</v>
      </c>
      <c r="E1900" t="s">
        <v>10</v>
      </c>
      <c r="F1900">
        <v>165.3</v>
      </c>
      <c r="G1900">
        <v>126.1</v>
      </c>
      <c r="H1900">
        <v>117.2</v>
      </c>
      <c r="I1900">
        <v>48.100000000000009</v>
      </c>
    </row>
    <row r="1901" spans="1:9" x14ac:dyDescent="0.35">
      <c r="A1901" t="s">
        <v>34</v>
      </c>
      <c r="B1901">
        <v>2015</v>
      </c>
      <c r="C1901" t="s">
        <v>43</v>
      </c>
      <c r="D1901" s="29">
        <v>42278</v>
      </c>
      <c r="E1901" t="s">
        <v>11</v>
      </c>
      <c r="F1901">
        <v>92.3</v>
      </c>
      <c r="G1901">
        <v>126.1</v>
      </c>
      <c r="H1901">
        <v>102.1</v>
      </c>
      <c r="I1901">
        <v>-9.7999999999999972</v>
      </c>
    </row>
    <row r="1902" spans="1:9" x14ac:dyDescent="0.35">
      <c r="A1902" t="s">
        <v>34</v>
      </c>
      <c r="B1902">
        <v>2015</v>
      </c>
      <c r="C1902" t="s">
        <v>43</v>
      </c>
      <c r="D1902" s="29">
        <v>42278</v>
      </c>
      <c r="E1902" t="s">
        <v>12</v>
      </c>
      <c r="F1902">
        <v>129.69999999999999</v>
      </c>
      <c r="G1902">
        <v>126.1</v>
      </c>
      <c r="H1902">
        <v>118.7</v>
      </c>
      <c r="I1902">
        <v>10.999999999999986</v>
      </c>
    </row>
    <row r="1903" spans="1:9" x14ac:dyDescent="0.35">
      <c r="A1903" t="s">
        <v>34</v>
      </c>
      <c r="B1903">
        <v>2015</v>
      </c>
      <c r="C1903" t="s">
        <v>43</v>
      </c>
      <c r="D1903" s="29">
        <v>42278</v>
      </c>
      <c r="E1903" t="s">
        <v>14</v>
      </c>
      <c r="F1903">
        <v>133</v>
      </c>
      <c r="G1903">
        <v>126.1</v>
      </c>
      <c r="H1903">
        <v>125.6</v>
      </c>
      <c r="I1903">
        <v>7.4000000000000057</v>
      </c>
    </row>
    <row r="1904" spans="1:9" x14ac:dyDescent="0.35">
      <c r="A1904" t="s">
        <v>34</v>
      </c>
      <c r="B1904">
        <v>2015</v>
      </c>
      <c r="C1904" t="s">
        <v>43</v>
      </c>
      <c r="D1904" s="29">
        <v>42278</v>
      </c>
      <c r="E1904" t="s">
        <v>15</v>
      </c>
      <c r="F1904">
        <v>132.1</v>
      </c>
      <c r="G1904">
        <v>126.1</v>
      </c>
      <c r="H1904">
        <v>125.1</v>
      </c>
      <c r="I1904">
        <v>7</v>
      </c>
    </row>
    <row r="1905" spans="1:9" x14ac:dyDescent="0.35">
      <c r="A1905" t="s">
        <v>34</v>
      </c>
      <c r="B1905">
        <v>2015</v>
      </c>
      <c r="C1905" t="s">
        <v>45</v>
      </c>
      <c r="D1905" s="29">
        <v>42309</v>
      </c>
      <c r="E1905" t="s">
        <v>3</v>
      </c>
      <c r="F1905">
        <v>125.4</v>
      </c>
      <c r="G1905">
        <v>126.6</v>
      </c>
      <c r="H1905">
        <v>122.9</v>
      </c>
      <c r="I1905">
        <v>2.5</v>
      </c>
    </row>
    <row r="1906" spans="1:9" x14ac:dyDescent="0.35">
      <c r="A1906" t="s">
        <v>34</v>
      </c>
      <c r="B1906">
        <v>2015</v>
      </c>
      <c r="C1906" t="s">
        <v>45</v>
      </c>
      <c r="D1906" s="29">
        <v>42309</v>
      </c>
      <c r="E1906" t="s">
        <v>4</v>
      </c>
      <c r="F1906">
        <v>130.30000000000001</v>
      </c>
      <c r="G1906">
        <v>126.6</v>
      </c>
      <c r="H1906">
        <v>123.2</v>
      </c>
      <c r="I1906">
        <v>7.1000000000000085</v>
      </c>
    </row>
    <row r="1907" spans="1:9" x14ac:dyDescent="0.35">
      <c r="A1907" t="s">
        <v>34</v>
      </c>
      <c r="B1907">
        <v>2015</v>
      </c>
      <c r="C1907" t="s">
        <v>45</v>
      </c>
      <c r="D1907" s="29">
        <v>42309</v>
      </c>
      <c r="E1907" t="s">
        <v>5</v>
      </c>
      <c r="F1907">
        <v>121.6</v>
      </c>
      <c r="G1907">
        <v>126.6</v>
      </c>
      <c r="H1907">
        <v>123.5</v>
      </c>
      <c r="I1907">
        <v>-1.9000000000000057</v>
      </c>
    </row>
    <row r="1908" spans="1:9" x14ac:dyDescent="0.35">
      <c r="A1908" t="s">
        <v>34</v>
      </c>
      <c r="B1908">
        <v>2015</v>
      </c>
      <c r="C1908" t="s">
        <v>45</v>
      </c>
      <c r="D1908" s="29">
        <v>42309</v>
      </c>
      <c r="E1908" t="s">
        <v>6</v>
      </c>
      <c r="F1908">
        <v>129.19999999999999</v>
      </c>
      <c r="G1908">
        <v>126.6</v>
      </c>
      <c r="H1908">
        <v>124.5</v>
      </c>
      <c r="I1908">
        <v>4.6999999999999886</v>
      </c>
    </row>
    <row r="1909" spans="1:9" x14ac:dyDescent="0.35">
      <c r="A1909" t="s">
        <v>34</v>
      </c>
      <c r="B1909">
        <v>2015</v>
      </c>
      <c r="C1909" t="s">
        <v>45</v>
      </c>
      <c r="D1909" s="29">
        <v>42309</v>
      </c>
      <c r="E1909" t="s">
        <v>7</v>
      </c>
      <c r="F1909">
        <v>114.9</v>
      </c>
      <c r="G1909">
        <v>126.6</v>
      </c>
      <c r="H1909">
        <v>107.6</v>
      </c>
      <c r="I1909">
        <v>7.3000000000000114</v>
      </c>
    </row>
    <row r="1910" spans="1:9" x14ac:dyDescent="0.35">
      <c r="A1910" t="s">
        <v>34</v>
      </c>
      <c r="B1910">
        <v>2015</v>
      </c>
      <c r="C1910" t="s">
        <v>45</v>
      </c>
      <c r="D1910" s="29">
        <v>42309</v>
      </c>
      <c r="E1910" t="s">
        <v>8</v>
      </c>
      <c r="F1910">
        <v>128.19999999999999</v>
      </c>
      <c r="G1910">
        <v>126.6</v>
      </c>
      <c r="H1910">
        <v>125.7</v>
      </c>
      <c r="I1910">
        <v>2.4999999999999858</v>
      </c>
    </row>
    <row r="1911" spans="1:9" x14ac:dyDescent="0.35">
      <c r="A1911" t="s">
        <v>34</v>
      </c>
      <c r="B1911">
        <v>2015</v>
      </c>
      <c r="C1911" t="s">
        <v>45</v>
      </c>
      <c r="D1911" s="29">
        <v>42309</v>
      </c>
      <c r="E1911" t="s">
        <v>9</v>
      </c>
      <c r="F1911">
        <v>158.4</v>
      </c>
      <c r="G1911">
        <v>126.6</v>
      </c>
      <c r="H1911">
        <v>140.5</v>
      </c>
      <c r="I1911">
        <v>17.900000000000006</v>
      </c>
    </row>
    <row r="1912" spans="1:9" x14ac:dyDescent="0.35">
      <c r="A1912" t="s">
        <v>34</v>
      </c>
      <c r="B1912">
        <v>2015</v>
      </c>
      <c r="C1912" t="s">
        <v>45</v>
      </c>
      <c r="D1912" s="29">
        <v>42309</v>
      </c>
      <c r="E1912" t="s">
        <v>10</v>
      </c>
      <c r="F1912">
        <v>171.2</v>
      </c>
      <c r="G1912">
        <v>126.6</v>
      </c>
      <c r="H1912">
        <v>117.6</v>
      </c>
      <c r="I1912">
        <v>53.599999999999994</v>
      </c>
    </row>
    <row r="1913" spans="1:9" x14ac:dyDescent="0.35">
      <c r="A1913" t="s">
        <v>34</v>
      </c>
      <c r="B1913">
        <v>2015</v>
      </c>
      <c r="C1913" t="s">
        <v>45</v>
      </c>
      <c r="D1913" s="29">
        <v>42309</v>
      </c>
      <c r="E1913" t="s">
        <v>11</v>
      </c>
      <c r="F1913">
        <v>93.3</v>
      </c>
      <c r="G1913">
        <v>126.6</v>
      </c>
      <c r="H1913">
        <v>100.6</v>
      </c>
      <c r="I1913">
        <v>-7.2999999999999972</v>
      </c>
    </row>
    <row r="1914" spans="1:9" x14ac:dyDescent="0.35">
      <c r="A1914" t="s">
        <v>34</v>
      </c>
      <c r="B1914">
        <v>2015</v>
      </c>
      <c r="C1914" t="s">
        <v>45</v>
      </c>
      <c r="D1914" s="29">
        <v>42309</v>
      </c>
      <c r="E1914" t="s">
        <v>12</v>
      </c>
      <c r="F1914">
        <v>131.19999999999999</v>
      </c>
      <c r="G1914">
        <v>126.6</v>
      </c>
      <c r="H1914">
        <v>119.1</v>
      </c>
      <c r="I1914">
        <v>12.099999999999994</v>
      </c>
    </row>
    <row r="1915" spans="1:9" x14ac:dyDescent="0.35">
      <c r="A1915" t="s">
        <v>34</v>
      </c>
      <c r="B1915">
        <v>2015</v>
      </c>
      <c r="C1915" t="s">
        <v>45</v>
      </c>
      <c r="D1915" s="29">
        <v>42309</v>
      </c>
      <c r="E1915" t="s">
        <v>14</v>
      </c>
      <c r="F1915">
        <v>134</v>
      </c>
      <c r="G1915">
        <v>126.6</v>
      </c>
      <c r="H1915">
        <v>126.1</v>
      </c>
      <c r="I1915">
        <v>7.9000000000000057</v>
      </c>
    </row>
    <row r="1916" spans="1:9" x14ac:dyDescent="0.35">
      <c r="A1916" t="s">
        <v>34</v>
      </c>
      <c r="B1916">
        <v>2015</v>
      </c>
      <c r="C1916" t="s">
        <v>45</v>
      </c>
      <c r="D1916" s="29">
        <v>42309</v>
      </c>
      <c r="E1916" t="s">
        <v>15</v>
      </c>
      <c r="F1916">
        <v>132.69999999999999</v>
      </c>
      <c r="G1916">
        <v>126.6</v>
      </c>
      <c r="H1916">
        <v>123.6</v>
      </c>
      <c r="I1916">
        <v>9.0999999999999943</v>
      </c>
    </row>
    <row r="1917" spans="1:9" x14ac:dyDescent="0.35">
      <c r="A1917" t="s">
        <v>34</v>
      </c>
      <c r="B1917">
        <v>2015</v>
      </c>
      <c r="C1917" t="s">
        <v>46</v>
      </c>
      <c r="D1917" s="29">
        <v>42339</v>
      </c>
      <c r="E1917" t="s">
        <v>3</v>
      </c>
      <c r="F1917">
        <v>125.7</v>
      </c>
      <c r="G1917">
        <v>126.1</v>
      </c>
      <c r="H1917">
        <v>123.4</v>
      </c>
      <c r="I1917">
        <v>2.2999999999999972</v>
      </c>
    </row>
    <row r="1918" spans="1:9" x14ac:dyDescent="0.35">
      <c r="A1918" t="s">
        <v>34</v>
      </c>
      <c r="B1918">
        <v>2015</v>
      </c>
      <c r="C1918" t="s">
        <v>46</v>
      </c>
      <c r="D1918" s="29">
        <v>42339</v>
      </c>
      <c r="E1918" t="s">
        <v>4</v>
      </c>
      <c r="F1918">
        <v>131.4</v>
      </c>
      <c r="G1918">
        <v>126.1</v>
      </c>
      <c r="H1918">
        <v>123.9</v>
      </c>
      <c r="I1918">
        <v>7.5</v>
      </c>
    </row>
    <row r="1919" spans="1:9" x14ac:dyDescent="0.35">
      <c r="A1919" t="s">
        <v>34</v>
      </c>
      <c r="B1919">
        <v>2015</v>
      </c>
      <c r="C1919" t="s">
        <v>46</v>
      </c>
      <c r="D1919" s="29">
        <v>42339</v>
      </c>
      <c r="E1919" t="s">
        <v>5</v>
      </c>
      <c r="F1919">
        <v>124.8</v>
      </c>
      <c r="G1919">
        <v>126.1</v>
      </c>
      <c r="H1919">
        <v>123.8</v>
      </c>
      <c r="I1919">
        <v>1</v>
      </c>
    </row>
    <row r="1920" spans="1:9" x14ac:dyDescent="0.35">
      <c r="A1920" t="s">
        <v>34</v>
      </c>
      <c r="B1920">
        <v>2015</v>
      </c>
      <c r="C1920" t="s">
        <v>46</v>
      </c>
      <c r="D1920" s="29">
        <v>42339</v>
      </c>
      <c r="E1920" t="s">
        <v>6</v>
      </c>
      <c r="F1920">
        <v>129.4</v>
      </c>
      <c r="G1920">
        <v>126.1</v>
      </c>
      <c r="H1920">
        <v>125</v>
      </c>
      <c r="I1920">
        <v>4.4000000000000057</v>
      </c>
    </row>
    <row r="1921" spans="1:9" x14ac:dyDescent="0.35">
      <c r="A1921" t="s">
        <v>34</v>
      </c>
      <c r="B1921">
        <v>2015</v>
      </c>
      <c r="C1921" t="s">
        <v>46</v>
      </c>
      <c r="D1921" s="29">
        <v>42339</v>
      </c>
      <c r="E1921" t="s">
        <v>7</v>
      </c>
      <c r="F1921">
        <v>115.3</v>
      </c>
      <c r="G1921">
        <v>126.1</v>
      </c>
      <c r="H1921">
        <v>108.5</v>
      </c>
      <c r="I1921">
        <v>6.7999999999999972</v>
      </c>
    </row>
    <row r="1922" spans="1:9" x14ac:dyDescent="0.35">
      <c r="A1922" t="s">
        <v>34</v>
      </c>
      <c r="B1922">
        <v>2015</v>
      </c>
      <c r="C1922" t="s">
        <v>46</v>
      </c>
      <c r="D1922" s="29">
        <v>42339</v>
      </c>
      <c r="E1922" t="s">
        <v>8</v>
      </c>
      <c r="F1922">
        <v>126.6</v>
      </c>
      <c r="G1922">
        <v>126.1</v>
      </c>
      <c r="H1922">
        <v>126.2</v>
      </c>
      <c r="I1922">
        <v>0.39999999999999147</v>
      </c>
    </row>
    <row r="1923" spans="1:9" x14ac:dyDescent="0.35">
      <c r="A1923" t="s">
        <v>34</v>
      </c>
      <c r="B1923">
        <v>2015</v>
      </c>
      <c r="C1923" t="s">
        <v>46</v>
      </c>
      <c r="D1923" s="29">
        <v>42339</v>
      </c>
      <c r="E1923" t="s">
        <v>9</v>
      </c>
      <c r="F1923">
        <v>146.69999999999999</v>
      </c>
      <c r="G1923">
        <v>126.1</v>
      </c>
      <c r="H1923">
        <v>133</v>
      </c>
      <c r="I1923">
        <v>13.699999999999989</v>
      </c>
    </row>
    <row r="1924" spans="1:9" x14ac:dyDescent="0.35">
      <c r="A1924" t="s">
        <v>34</v>
      </c>
      <c r="B1924">
        <v>2015</v>
      </c>
      <c r="C1924" t="s">
        <v>46</v>
      </c>
      <c r="D1924" s="29">
        <v>42339</v>
      </c>
      <c r="E1924" t="s">
        <v>10</v>
      </c>
      <c r="F1924">
        <v>171.5</v>
      </c>
      <c r="G1924">
        <v>126.1</v>
      </c>
      <c r="H1924">
        <v>119.1</v>
      </c>
      <c r="I1924">
        <v>52.400000000000006</v>
      </c>
    </row>
    <row r="1925" spans="1:9" x14ac:dyDescent="0.35">
      <c r="A1925" t="s">
        <v>34</v>
      </c>
      <c r="B1925">
        <v>2015</v>
      </c>
      <c r="C1925" t="s">
        <v>46</v>
      </c>
      <c r="D1925" s="29">
        <v>42339</v>
      </c>
      <c r="E1925" t="s">
        <v>11</v>
      </c>
      <c r="F1925">
        <v>94.5</v>
      </c>
      <c r="G1925">
        <v>126.1</v>
      </c>
      <c r="H1925">
        <v>99</v>
      </c>
      <c r="I1925">
        <v>-4.5</v>
      </c>
    </row>
    <row r="1926" spans="1:9" x14ac:dyDescent="0.35">
      <c r="A1926" t="s">
        <v>34</v>
      </c>
      <c r="B1926">
        <v>2015</v>
      </c>
      <c r="C1926" t="s">
        <v>46</v>
      </c>
      <c r="D1926" s="29">
        <v>42339</v>
      </c>
      <c r="E1926" t="s">
        <v>12</v>
      </c>
      <c r="F1926">
        <v>132.1</v>
      </c>
      <c r="G1926">
        <v>126.1</v>
      </c>
      <c r="H1926">
        <v>120.3</v>
      </c>
      <c r="I1926">
        <v>11.799999999999997</v>
      </c>
    </row>
    <row r="1927" spans="1:9" x14ac:dyDescent="0.35">
      <c r="A1927" t="s">
        <v>34</v>
      </c>
      <c r="B1927">
        <v>2015</v>
      </c>
      <c r="C1927" t="s">
        <v>46</v>
      </c>
      <c r="D1927" s="29">
        <v>42339</v>
      </c>
      <c r="E1927" t="s">
        <v>14</v>
      </c>
      <c r="F1927">
        <v>134.69999999999999</v>
      </c>
      <c r="G1927">
        <v>126.1</v>
      </c>
      <c r="H1927">
        <v>126.7</v>
      </c>
      <c r="I1927">
        <v>7.9999999999999858</v>
      </c>
    </row>
    <row r="1928" spans="1:9" x14ac:dyDescent="0.35">
      <c r="A1928" t="s">
        <v>34</v>
      </c>
      <c r="B1928">
        <v>2015</v>
      </c>
      <c r="C1928" t="s">
        <v>46</v>
      </c>
      <c r="D1928" s="29">
        <v>42339</v>
      </c>
      <c r="E1928" t="s">
        <v>15</v>
      </c>
      <c r="F1928">
        <v>131.4</v>
      </c>
      <c r="G1928">
        <v>126.1</v>
      </c>
      <c r="H1928">
        <v>123.1</v>
      </c>
      <c r="I1928">
        <v>8.3000000000000114</v>
      </c>
    </row>
    <row r="1929" spans="1:9" x14ac:dyDescent="0.35">
      <c r="A1929" t="s">
        <v>34</v>
      </c>
      <c r="B1929">
        <v>2016</v>
      </c>
      <c r="C1929" t="s">
        <v>31</v>
      </c>
      <c r="D1929" s="29">
        <v>42370</v>
      </c>
      <c r="E1929" t="s">
        <v>3</v>
      </c>
      <c r="F1929">
        <v>126.1</v>
      </c>
      <c r="G1929">
        <v>126.3</v>
      </c>
      <c r="H1929">
        <v>123.7</v>
      </c>
      <c r="I1929">
        <v>2.3999999999999915</v>
      </c>
    </row>
    <row r="1930" spans="1:9" x14ac:dyDescent="0.35">
      <c r="A1930" t="s">
        <v>34</v>
      </c>
      <c r="B1930">
        <v>2016</v>
      </c>
      <c r="C1930" t="s">
        <v>31</v>
      </c>
      <c r="D1930" s="29">
        <v>42370</v>
      </c>
      <c r="E1930" t="s">
        <v>4</v>
      </c>
      <c r="F1930">
        <v>134.1</v>
      </c>
      <c r="G1930">
        <v>126.3</v>
      </c>
      <c r="H1930">
        <v>125.1</v>
      </c>
      <c r="I1930">
        <v>9</v>
      </c>
    </row>
    <row r="1931" spans="1:9" x14ac:dyDescent="0.35">
      <c r="A1931" t="s">
        <v>34</v>
      </c>
      <c r="B1931">
        <v>2016</v>
      </c>
      <c r="C1931" t="s">
        <v>31</v>
      </c>
      <c r="D1931" s="29">
        <v>42370</v>
      </c>
      <c r="E1931" t="s">
        <v>5</v>
      </c>
      <c r="F1931">
        <v>128.6</v>
      </c>
      <c r="G1931">
        <v>126.3</v>
      </c>
      <c r="H1931">
        <v>121.1</v>
      </c>
      <c r="I1931">
        <v>7.5</v>
      </c>
    </row>
    <row r="1932" spans="1:9" x14ac:dyDescent="0.35">
      <c r="A1932" t="s">
        <v>34</v>
      </c>
      <c r="B1932">
        <v>2016</v>
      </c>
      <c r="C1932" t="s">
        <v>31</v>
      </c>
      <c r="D1932" s="29">
        <v>42370</v>
      </c>
      <c r="E1932" t="s">
        <v>6</v>
      </c>
      <c r="F1932">
        <v>129.9</v>
      </c>
      <c r="G1932">
        <v>126.3</v>
      </c>
      <c r="H1932">
        <v>125.7</v>
      </c>
      <c r="I1932">
        <v>4.2000000000000028</v>
      </c>
    </row>
    <row r="1933" spans="1:9" x14ac:dyDescent="0.35">
      <c r="A1933" t="s">
        <v>34</v>
      </c>
      <c r="B1933">
        <v>2016</v>
      </c>
      <c r="C1933" t="s">
        <v>31</v>
      </c>
      <c r="D1933" s="29">
        <v>42370</v>
      </c>
      <c r="E1933" t="s">
        <v>7</v>
      </c>
      <c r="F1933">
        <v>115.5</v>
      </c>
      <c r="G1933">
        <v>126.3</v>
      </c>
      <c r="H1933">
        <v>109.1</v>
      </c>
      <c r="I1933">
        <v>6.4000000000000057</v>
      </c>
    </row>
    <row r="1934" spans="1:9" x14ac:dyDescent="0.35">
      <c r="A1934" t="s">
        <v>34</v>
      </c>
      <c r="B1934">
        <v>2016</v>
      </c>
      <c r="C1934" t="s">
        <v>31</v>
      </c>
      <c r="D1934" s="29">
        <v>42370</v>
      </c>
      <c r="E1934" t="s">
        <v>8</v>
      </c>
      <c r="F1934">
        <v>125.7</v>
      </c>
      <c r="G1934">
        <v>126.3</v>
      </c>
      <c r="H1934">
        <v>125.8</v>
      </c>
      <c r="I1934">
        <v>-9.9999999999994316E-2</v>
      </c>
    </row>
    <row r="1935" spans="1:9" x14ac:dyDescent="0.35">
      <c r="A1935" t="s">
        <v>34</v>
      </c>
      <c r="B1935">
        <v>2016</v>
      </c>
      <c r="C1935" t="s">
        <v>31</v>
      </c>
      <c r="D1935" s="29">
        <v>42370</v>
      </c>
      <c r="E1935" t="s">
        <v>9</v>
      </c>
      <c r="F1935">
        <v>141.5</v>
      </c>
      <c r="G1935">
        <v>126.3</v>
      </c>
      <c r="H1935">
        <v>129.4</v>
      </c>
      <c r="I1935">
        <v>12.099999999999994</v>
      </c>
    </row>
    <row r="1936" spans="1:9" x14ac:dyDescent="0.35">
      <c r="A1936" t="s">
        <v>34</v>
      </c>
      <c r="B1936">
        <v>2016</v>
      </c>
      <c r="C1936" t="s">
        <v>31</v>
      </c>
      <c r="D1936" s="29">
        <v>42370</v>
      </c>
      <c r="E1936" t="s">
        <v>10</v>
      </c>
      <c r="F1936">
        <v>170.7</v>
      </c>
      <c r="G1936">
        <v>126.3</v>
      </c>
      <c r="H1936">
        <v>120.9</v>
      </c>
      <c r="I1936">
        <v>49.799999999999983</v>
      </c>
    </row>
    <row r="1937" spans="1:9" x14ac:dyDescent="0.35">
      <c r="A1937" t="s">
        <v>34</v>
      </c>
      <c r="B1937">
        <v>2016</v>
      </c>
      <c r="C1937" t="s">
        <v>31</v>
      </c>
      <c r="D1937" s="29">
        <v>42370</v>
      </c>
      <c r="E1937" t="s">
        <v>11</v>
      </c>
      <c r="F1937">
        <v>97.4</v>
      </c>
      <c r="G1937">
        <v>126.3</v>
      </c>
      <c r="H1937">
        <v>98.3</v>
      </c>
      <c r="I1937">
        <v>-0.89999999999999147</v>
      </c>
    </row>
    <row r="1938" spans="1:9" x14ac:dyDescent="0.35">
      <c r="A1938" t="s">
        <v>34</v>
      </c>
      <c r="B1938">
        <v>2016</v>
      </c>
      <c r="C1938" t="s">
        <v>31</v>
      </c>
      <c r="D1938" s="29">
        <v>42370</v>
      </c>
      <c r="E1938" t="s">
        <v>12</v>
      </c>
      <c r="F1938">
        <v>132.9</v>
      </c>
      <c r="G1938">
        <v>126.3</v>
      </c>
      <c r="H1938">
        <v>121.6</v>
      </c>
      <c r="I1938">
        <v>11.300000000000011</v>
      </c>
    </row>
    <row r="1939" spans="1:9" x14ac:dyDescent="0.35">
      <c r="A1939" t="s">
        <v>34</v>
      </c>
      <c r="B1939">
        <v>2016</v>
      </c>
      <c r="C1939" t="s">
        <v>31</v>
      </c>
      <c r="D1939" s="29">
        <v>42370</v>
      </c>
      <c r="E1939" t="s">
        <v>14</v>
      </c>
      <c r="F1939">
        <v>135.30000000000001</v>
      </c>
      <c r="G1939">
        <v>126.3</v>
      </c>
      <c r="H1939">
        <v>127.6</v>
      </c>
      <c r="I1939">
        <v>7.7000000000000171</v>
      </c>
    </row>
    <row r="1940" spans="1:9" x14ac:dyDescent="0.35">
      <c r="A1940" t="s">
        <v>34</v>
      </c>
      <c r="B1940">
        <v>2016</v>
      </c>
      <c r="C1940" t="s">
        <v>31</v>
      </c>
      <c r="D1940" s="29">
        <v>42370</v>
      </c>
      <c r="E1940" t="s">
        <v>15</v>
      </c>
      <c r="F1940">
        <v>131.30000000000001</v>
      </c>
      <c r="G1940">
        <v>126.3</v>
      </c>
      <c r="H1940">
        <v>123.1</v>
      </c>
      <c r="I1940">
        <v>8.2000000000000171</v>
      </c>
    </row>
    <row r="1941" spans="1:9" x14ac:dyDescent="0.35">
      <c r="A1941" t="s">
        <v>34</v>
      </c>
      <c r="B1941">
        <v>2016</v>
      </c>
      <c r="C1941" t="s">
        <v>35</v>
      </c>
      <c r="D1941" s="29">
        <v>42401</v>
      </c>
      <c r="E1941" t="s">
        <v>3</v>
      </c>
      <c r="F1941">
        <v>126.4</v>
      </c>
      <c r="G1941">
        <v>126</v>
      </c>
      <c r="H1941">
        <v>123.5</v>
      </c>
      <c r="I1941">
        <v>2.9000000000000057</v>
      </c>
    </row>
    <row r="1942" spans="1:9" x14ac:dyDescent="0.35">
      <c r="A1942" t="s">
        <v>34</v>
      </c>
      <c r="B1942">
        <v>2016</v>
      </c>
      <c r="C1942" t="s">
        <v>35</v>
      </c>
      <c r="D1942" s="29">
        <v>42401</v>
      </c>
      <c r="E1942" t="s">
        <v>4</v>
      </c>
      <c r="F1942">
        <v>134.19999999999999</v>
      </c>
      <c r="G1942">
        <v>126</v>
      </c>
      <c r="H1942">
        <v>125.4</v>
      </c>
      <c r="I1942">
        <v>8.7999999999999829</v>
      </c>
    </row>
    <row r="1943" spans="1:9" x14ac:dyDescent="0.35">
      <c r="A1943" t="s">
        <v>34</v>
      </c>
      <c r="B1943">
        <v>2016</v>
      </c>
      <c r="C1943" t="s">
        <v>35</v>
      </c>
      <c r="D1943" s="29">
        <v>42401</v>
      </c>
      <c r="E1943" t="s">
        <v>5</v>
      </c>
      <c r="F1943">
        <v>128.69999999999999</v>
      </c>
      <c r="G1943">
        <v>126</v>
      </c>
      <c r="H1943">
        <v>116.8</v>
      </c>
      <c r="I1943">
        <v>11.899999999999991</v>
      </c>
    </row>
    <row r="1944" spans="1:9" x14ac:dyDescent="0.35">
      <c r="A1944" t="s">
        <v>34</v>
      </c>
      <c r="B1944">
        <v>2016</v>
      </c>
      <c r="C1944" t="s">
        <v>35</v>
      </c>
      <c r="D1944" s="29">
        <v>42401</v>
      </c>
      <c r="E1944" t="s">
        <v>6</v>
      </c>
      <c r="F1944">
        <v>130.30000000000001</v>
      </c>
      <c r="G1944">
        <v>126</v>
      </c>
      <c r="H1944">
        <v>126</v>
      </c>
      <c r="I1944">
        <v>4.3000000000000114</v>
      </c>
    </row>
    <row r="1945" spans="1:9" x14ac:dyDescent="0.35">
      <c r="A1945" t="s">
        <v>34</v>
      </c>
      <c r="B1945">
        <v>2016</v>
      </c>
      <c r="C1945" t="s">
        <v>35</v>
      </c>
      <c r="D1945" s="29">
        <v>42401</v>
      </c>
      <c r="E1945" t="s">
        <v>7</v>
      </c>
      <c r="F1945">
        <v>114.8</v>
      </c>
      <c r="G1945">
        <v>126</v>
      </c>
      <c r="H1945">
        <v>109.2</v>
      </c>
      <c r="I1945">
        <v>5.5999999999999943</v>
      </c>
    </row>
    <row r="1946" spans="1:9" x14ac:dyDescent="0.35">
      <c r="A1946" t="s">
        <v>34</v>
      </c>
      <c r="B1946">
        <v>2016</v>
      </c>
      <c r="C1946" t="s">
        <v>35</v>
      </c>
      <c r="D1946" s="29">
        <v>42401</v>
      </c>
      <c r="E1946" t="s">
        <v>8</v>
      </c>
      <c r="F1946">
        <v>124.9</v>
      </c>
      <c r="G1946">
        <v>126</v>
      </c>
      <c r="H1946">
        <v>127.6</v>
      </c>
      <c r="I1946">
        <v>-2.6999999999999886</v>
      </c>
    </row>
    <row r="1947" spans="1:9" x14ac:dyDescent="0.35">
      <c r="A1947" t="s">
        <v>34</v>
      </c>
      <c r="B1947">
        <v>2016</v>
      </c>
      <c r="C1947" t="s">
        <v>35</v>
      </c>
      <c r="D1947" s="29">
        <v>42401</v>
      </c>
      <c r="E1947" t="s">
        <v>9</v>
      </c>
      <c r="F1947">
        <v>130.30000000000001</v>
      </c>
      <c r="G1947">
        <v>126</v>
      </c>
      <c r="H1947">
        <v>129.19999999999999</v>
      </c>
      <c r="I1947">
        <v>1.1000000000000227</v>
      </c>
    </row>
    <row r="1948" spans="1:9" x14ac:dyDescent="0.35">
      <c r="A1948" t="s">
        <v>34</v>
      </c>
      <c r="B1948">
        <v>2016</v>
      </c>
      <c r="C1948" t="s">
        <v>35</v>
      </c>
      <c r="D1948" s="29">
        <v>42401</v>
      </c>
      <c r="E1948" t="s">
        <v>10</v>
      </c>
      <c r="F1948">
        <v>167.4</v>
      </c>
      <c r="G1948">
        <v>126</v>
      </c>
      <c r="H1948">
        <v>122.4</v>
      </c>
      <c r="I1948">
        <v>45</v>
      </c>
    </row>
    <row r="1949" spans="1:9" x14ac:dyDescent="0.35">
      <c r="A1949" t="s">
        <v>34</v>
      </c>
      <c r="B1949">
        <v>2016</v>
      </c>
      <c r="C1949" t="s">
        <v>35</v>
      </c>
      <c r="D1949" s="29">
        <v>42401</v>
      </c>
      <c r="E1949" t="s">
        <v>11</v>
      </c>
      <c r="F1949">
        <v>98.8</v>
      </c>
      <c r="G1949">
        <v>126</v>
      </c>
      <c r="H1949">
        <v>97</v>
      </c>
      <c r="I1949">
        <v>1.7999999999999972</v>
      </c>
    </row>
    <row r="1950" spans="1:9" x14ac:dyDescent="0.35">
      <c r="A1950" t="s">
        <v>34</v>
      </c>
      <c r="B1950">
        <v>2016</v>
      </c>
      <c r="C1950" t="s">
        <v>35</v>
      </c>
      <c r="D1950" s="29">
        <v>42401</v>
      </c>
      <c r="E1950" t="s">
        <v>12</v>
      </c>
      <c r="F1950">
        <v>133.6</v>
      </c>
      <c r="G1950">
        <v>126</v>
      </c>
      <c r="H1950">
        <v>122.1</v>
      </c>
      <c r="I1950">
        <v>11.5</v>
      </c>
    </row>
    <row r="1951" spans="1:9" x14ac:dyDescent="0.35">
      <c r="A1951" t="s">
        <v>34</v>
      </c>
      <c r="B1951">
        <v>2016</v>
      </c>
      <c r="C1951" t="s">
        <v>35</v>
      </c>
      <c r="D1951" s="29">
        <v>42401</v>
      </c>
      <c r="E1951" t="s">
        <v>14</v>
      </c>
      <c r="F1951">
        <v>135.80000000000001</v>
      </c>
      <c r="G1951">
        <v>126</v>
      </c>
      <c r="H1951">
        <v>128.4</v>
      </c>
      <c r="I1951">
        <v>7.4000000000000057</v>
      </c>
    </row>
    <row r="1952" spans="1:9" x14ac:dyDescent="0.35">
      <c r="A1952" t="s">
        <v>34</v>
      </c>
      <c r="B1952">
        <v>2016</v>
      </c>
      <c r="C1952" t="s">
        <v>35</v>
      </c>
      <c r="D1952" s="29">
        <v>42401</v>
      </c>
      <c r="E1952" t="s">
        <v>15</v>
      </c>
      <c r="F1952">
        <v>129.9</v>
      </c>
      <c r="G1952">
        <v>126</v>
      </c>
      <c r="H1952">
        <v>123.4</v>
      </c>
      <c r="I1952">
        <v>6.5</v>
      </c>
    </row>
    <row r="1953" spans="1:9" x14ac:dyDescent="0.35">
      <c r="A1953" t="s">
        <v>34</v>
      </c>
      <c r="B1953">
        <v>2016</v>
      </c>
      <c r="C1953" t="s">
        <v>36</v>
      </c>
      <c r="D1953" s="29">
        <v>42430</v>
      </c>
      <c r="E1953" t="s">
        <v>3</v>
      </c>
      <c r="F1953">
        <v>126.5</v>
      </c>
      <c r="G1953">
        <v>126</v>
      </c>
      <c r="H1953">
        <v>123.5</v>
      </c>
      <c r="I1953">
        <v>3</v>
      </c>
    </row>
    <row r="1954" spans="1:9" x14ac:dyDescent="0.35">
      <c r="A1954" t="s">
        <v>34</v>
      </c>
      <c r="B1954">
        <v>2016</v>
      </c>
      <c r="C1954" t="s">
        <v>36</v>
      </c>
      <c r="D1954" s="29">
        <v>42430</v>
      </c>
      <c r="E1954" t="s">
        <v>4</v>
      </c>
      <c r="F1954">
        <v>135.1</v>
      </c>
      <c r="G1954">
        <v>126</v>
      </c>
      <c r="H1954">
        <v>126.4</v>
      </c>
      <c r="I1954">
        <v>8.6999999999999886</v>
      </c>
    </row>
    <row r="1955" spans="1:9" x14ac:dyDescent="0.35">
      <c r="A1955" t="s">
        <v>34</v>
      </c>
      <c r="B1955">
        <v>2016</v>
      </c>
      <c r="C1955" t="s">
        <v>36</v>
      </c>
      <c r="D1955" s="29">
        <v>42430</v>
      </c>
      <c r="E1955" t="s">
        <v>5</v>
      </c>
      <c r="F1955">
        <v>124.6</v>
      </c>
      <c r="G1955">
        <v>126</v>
      </c>
      <c r="H1955">
        <v>114.4</v>
      </c>
      <c r="I1955">
        <v>10.199999999999989</v>
      </c>
    </row>
    <row r="1956" spans="1:9" x14ac:dyDescent="0.35">
      <c r="A1956" t="s">
        <v>34</v>
      </c>
      <c r="B1956">
        <v>2016</v>
      </c>
      <c r="C1956" t="s">
        <v>36</v>
      </c>
      <c r="D1956" s="29">
        <v>42430</v>
      </c>
      <c r="E1956" t="s">
        <v>6</v>
      </c>
      <c r="F1956">
        <v>130.19999999999999</v>
      </c>
      <c r="G1956">
        <v>126</v>
      </c>
      <c r="H1956">
        <v>126.6</v>
      </c>
      <c r="I1956">
        <v>3.5999999999999943</v>
      </c>
    </row>
    <row r="1957" spans="1:9" x14ac:dyDescent="0.35">
      <c r="A1957" t="s">
        <v>34</v>
      </c>
      <c r="B1957">
        <v>2016</v>
      </c>
      <c r="C1957" t="s">
        <v>36</v>
      </c>
      <c r="D1957" s="29">
        <v>42430</v>
      </c>
      <c r="E1957" t="s">
        <v>7</v>
      </c>
      <c r="F1957">
        <v>114.5</v>
      </c>
      <c r="G1957">
        <v>126</v>
      </c>
      <c r="H1957">
        <v>109.2</v>
      </c>
      <c r="I1957">
        <v>5.2999999999999972</v>
      </c>
    </row>
    <row r="1958" spans="1:9" x14ac:dyDescent="0.35">
      <c r="A1958" t="s">
        <v>34</v>
      </c>
      <c r="B1958">
        <v>2016</v>
      </c>
      <c r="C1958" t="s">
        <v>36</v>
      </c>
      <c r="D1958" s="29">
        <v>42430</v>
      </c>
      <c r="E1958" t="s">
        <v>8</v>
      </c>
      <c r="F1958">
        <v>126.2</v>
      </c>
      <c r="G1958">
        <v>126</v>
      </c>
      <c r="H1958">
        <v>132.5</v>
      </c>
      <c r="I1958">
        <v>-6.2999999999999972</v>
      </c>
    </row>
    <row r="1959" spans="1:9" x14ac:dyDescent="0.35">
      <c r="A1959" t="s">
        <v>34</v>
      </c>
      <c r="B1959">
        <v>2016</v>
      </c>
      <c r="C1959" t="s">
        <v>36</v>
      </c>
      <c r="D1959" s="29">
        <v>42430</v>
      </c>
      <c r="E1959" t="s">
        <v>9</v>
      </c>
      <c r="F1959">
        <v>129.80000000000001</v>
      </c>
      <c r="G1959">
        <v>126</v>
      </c>
      <c r="H1959">
        <v>128.6</v>
      </c>
      <c r="I1959">
        <v>1.2000000000000171</v>
      </c>
    </row>
    <row r="1960" spans="1:9" x14ac:dyDescent="0.35">
      <c r="A1960" t="s">
        <v>34</v>
      </c>
      <c r="B1960">
        <v>2016</v>
      </c>
      <c r="C1960" t="s">
        <v>36</v>
      </c>
      <c r="D1960" s="29">
        <v>42430</v>
      </c>
      <c r="E1960" t="s">
        <v>10</v>
      </c>
      <c r="F1960">
        <v>164.3</v>
      </c>
      <c r="G1960">
        <v>126</v>
      </c>
      <c r="H1960">
        <v>124.8</v>
      </c>
      <c r="I1960">
        <v>39.500000000000014</v>
      </c>
    </row>
    <row r="1961" spans="1:9" x14ac:dyDescent="0.35">
      <c r="A1961" t="s">
        <v>34</v>
      </c>
      <c r="B1961">
        <v>2016</v>
      </c>
      <c r="C1961" t="s">
        <v>36</v>
      </c>
      <c r="D1961" s="29">
        <v>42430</v>
      </c>
      <c r="E1961" t="s">
        <v>11</v>
      </c>
      <c r="F1961">
        <v>100.9</v>
      </c>
      <c r="G1961">
        <v>126</v>
      </c>
      <c r="H1961">
        <v>95.7</v>
      </c>
      <c r="I1961">
        <v>5.2000000000000028</v>
      </c>
    </row>
    <row r="1962" spans="1:9" x14ac:dyDescent="0.35">
      <c r="A1962" t="s">
        <v>34</v>
      </c>
      <c r="B1962">
        <v>2016</v>
      </c>
      <c r="C1962" t="s">
        <v>36</v>
      </c>
      <c r="D1962" s="29">
        <v>42430</v>
      </c>
      <c r="E1962" t="s">
        <v>12</v>
      </c>
      <c r="F1962">
        <v>133.9</v>
      </c>
      <c r="G1962">
        <v>126</v>
      </c>
      <c r="H1962">
        <v>122.4</v>
      </c>
      <c r="I1962">
        <v>11.5</v>
      </c>
    </row>
    <row r="1963" spans="1:9" x14ac:dyDescent="0.35">
      <c r="A1963" t="s">
        <v>34</v>
      </c>
      <c r="B1963">
        <v>2016</v>
      </c>
      <c r="C1963" t="s">
        <v>36</v>
      </c>
      <c r="D1963" s="29">
        <v>42430</v>
      </c>
      <c r="E1963" t="s">
        <v>14</v>
      </c>
      <c r="F1963">
        <v>136.30000000000001</v>
      </c>
      <c r="G1963">
        <v>126</v>
      </c>
      <c r="H1963">
        <v>129.1</v>
      </c>
      <c r="I1963">
        <v>7.2000000000000171</v>
      </c>
    </row>
    <row r="1964" spans="1:9" x14ac:dyDescent="0.35">
      <c r="A1964" t="s">
        <v>34</v>
      </c>
      <c r="B1964">
        <v>2016</v>
      </c>
      <c r="C1964" t="s">
        <v>36</v>
      </c>
      <c r="D1964" s="29">
        <v>42430</v>
      </c>
      <c r="E1964" t="s">
        <v>15</v>
      </c>
      <c r="F1964">
        <v>129.80000000000001</v>
      </c>
      <c r="G1964">
        <v>126</v>
      </c>
      <c r="H1964">
        <v>124</v>
      </c>
      <c r="I1964">
        <v>5.8000000000000114</v>
      </c>
    </row>
    <row r="1965" spans="1:9" x14ac:dyDescent="0.35">
      <c r="A1965" t="s">
        <v>34</v>
      </c>
      <c r="B1965">
        <v>2016</v>
      </c>
      <c r="C1965" t="s">
        <v>37</v>
      </c>
      <c r="D1965" s="29">
        <v>42461</v>
      </c>
      <c r="E1965" t="s">
        <v>3</v>
      </c>
      <c r="F1965">
        <v>126.6</v>
      </c>
      <c r="G1965">
        <v>127.3</v>
      </c>
      <c r="H1965">
        <v>123.6</v>
      </c>
      <c r="I1965">
        <v>3</v>
      </c>
    </row>
    <row r="1966" spans="1:9" x14ac:dyDescent="0.35">
      <c r="A1966" t="s">
        <v>34</v>
      </c>
      <c r="B1966">
        <v>2016</v>
      </c>
      <c r="C1966" t="s">
        <v>37</v>
      </c>
      <c r="D1966" s="29">
        <v>42461</v>
      </c>
      <c r="E1966" t="s">
        <v>4</v>
      </c>
      <c r="F1966">
        <v>136.80000000000001</v>
      </c>
      <c r="G1966">
        <v>127.3</v>
      </c>
      <c r="H1966">
        <v>128</v>
      </c>
      <c r="I1966">
        <v>8.8000000000000114</v>
      </c>
    </row>
    <row r="1967" spans="1:9" x14ac:dyDescent="0.35">
      <c r="A1967" t="s">
        <v>34</v>
      </c>
      <c r="B1967">
        <v>2016</v>
      </c>
      <c r="C1967" t="s">
        <v>37</v>
      </c>
      <c r="D1967" s="29">
        <v>42461</v>
      </c>
      <c r="E1967" t="s">
        <v>5</v>
      </c>
      <c r="F1967">
        <v>122</v>
      </c>
      <c r="G1967">
        <v>127.3</v>
      </c>
      <c r="H1967">
        <v>115</v>
      </c>
      <c r="I1967">
        <v>7</v>
      </c>
    </row>
    <row r="1968" spans="1:9" x14ac:dyDescent="0.35">
      <c r="A1968" t="s">
        <v>34</v>
      </c>
      <c r="B1968">
        <v>2016</v>
      </c>
      <c r="C1968" t="s">
        <v>37</v>
      </c>
      <c r="D1968" s="29">
        <v>42461</v>
      </c>
      <c r="E1968" t="s">
        <v>6</v>
      </c>
      <c r="F1968">
        <v>130.9</v>
      </c>
      <c r="G1968">
        <v>127.3</v>
      </c>
      <c r="H1968">
        <v>127.3</v>
      </c>
      <c r="I1968">
        <v>3.6000000000000085</v>
      </c>
    </row>
    <row r="1969" spans="1:9" x14ac:dyDescent="0.35">
      <c r="A1969" t="s">
        <v>34</v>
      </c>
      <c r="B1969">
        <v>2016</v>
      </c>
      <c r="C1969" t="s">
        <v>37</v>
      </c>
      <c r="D1969" s="29">
        <v>42461</v>
      </c>
      <c r="E1969" t="s">
        <v>7</v>
      </c>
      <c r="F1969">
        <v>114.8</v>
      </c>
      <c r="G1969">
        <v>127.3</v>
      </c>
      <c r="H1969">
        <v>109.8</v>
      </c>
      <c r="I1969">
        <v>5</v>
      </c>
    </row>
    <row r="1970" spans="1:9" x14ac:dyDescent="0.35">
      <c r="A1970" t="s">
        <v>34</v>
      </c>
      <c r="B1970">
        <v>2016</v>
      </c>
      <c r="C1970" t="s">
        <v>37</v>
      </c>
      <c r="D1970" s="29">
        <v>42461</v>
      </c>
      <c r="E1970" t="s">
        <v>8</v>
      </c>
      <c r="F1970">
        <v>134.80000000000001</v>
      </c>
      <c r="G1970">
        <v>127.3</v>
      </c>
      <c r="H1970">
        <v>132.6</v>
      </c>
      <c r="I1970">
        <v>2.2000000000000171</v>
      </c>
    </row>
    <row r="1971" spans="1:9" x14ac:dyDescent="0.35">
      <c r="A1971" t="s">
        <v>34</v>
      </c>
      <c r="B1971">
        <v>2016</v>
      </c>
      <c r="C1971" t="s">
        <v>37</v>
      </c>
      <c r="D1971" s="29">
        <v>42461</v>
      </c>
      <c r="E1971" t="s">
        <v>9</v>
      </c>
      <c r="F1971">
        <v>135</v>
      </c>
      <c r="G1971">
        <v>127.3</v>
      </c>
      <c r="H1971">
        <v>130.9</v>
      </c>
      <c r="I1971">
        <v>4.0999999999999943</v>
      </c>
    </row>
    <row r="1972" spans="1:9" x14ac:dyDescent="0.35">
      <c r="A1972" t="s">
        <v>34</v>
      </c>
      <c r="B1972">
        <v>2016</v>
      </c>
      <c r="C1972" t="s">
        <v>37</v>
      </c>
      <c r="D1972" s="29">
        <v>42461</v>
      </c>
      <c r="E1972" t="s">
        <v>10</v>
      </c>
      <c r="F1972">
        <v>167.5</v>
      </c>
      <c r="G1972">
        <v>127.3</v>
      </c>
      <c r="H1972">
        <v>130.5</v>
      </c>
      <c r="I1972">
        <v>37</v>
      </c>
    </row>
    <row r="1973" spans="1:9" x14ac:dyDescent="0.35">
      <c r="A1973" t="s">
        <v>34</v>
      </c>
      <c r="B1973">
        <v>2016</v>
      </c>
      <c r="C1973" t="s">
        <v>37</v>
      </c>
      <c r="D1973" s="29">
        <v>42461</v>
      </c>
      <c r="E1973" t="s">
        <v>11</v>
      </c>
      <c r="F1973">
        <v>106.4</v>
      </c>
      <c r="G1973">
        <v>127.3</v>
      </c>
      <c r="H1973">
        <v>95.3</v>
      </c>
      <c r="I1973">
        <v>11.100000000000009</v>
      </c>
    </row>
    <row r="1974" spans="1:9" x14ac:dyDescent="0.35">
      <c r="A1974" t="s">
        <v>34</v>
      </c>
      <c r="B1974">
        <v>2016</v>
      </c>
      <c r="C1974" t="s">
        <v>37</v>
      </c>
      <c r="D1974" s="29">
        <v>42461</v>
      </c>
      <c r="E1974" t="s">
        <v>12</v>
      </c>
      <c r="F1974">
        <v>134.4</v>
      </c>
      <c r="G1974">
        <v>127.3</v>
      </c>
      <c r="H1974">
        <v>123.4</v>
      </c>
      <c r="I1974">
        <v>11</v>
      </c>
    </row>
    <row r="1975" spans="1:9" x14ac:dyDescent="0.35">
      <c r="A1975" t="s">
        <v>34</v>
      </c>
      <c r="B1975">
        <v>2016</v>
      </c>
      <c r="C1975" t="s">
        <v>37</v>
      </c>
      <c r="D1975" s="29">
        <v>42461</v>
      </c>
      <c r="E1975" t="s">
        <v>14</v>
      </c>
      <c r="F1975">
        <v>136.69999999999999</v>
      </c>
      <c r="G1975">
        <v>127.3</v>
      </c>
      <c r="H1975">
        <v>129.80000000000001</v>
      </c>
      <c r="I1975">
        <v>6.8999999999999773</v>
      </c>
    </row>
    <row r="1976" spans="1:9" x14ac:dyDescent="0.35">
      <c r="A1976" t="s">
        <v>34</v>
      </c>
      <c r="B1976">
        <v>2016</v>
      </c>
      <c r="C1976" t="s">
        <v>37</v>
      </c>
      <c r="D1976" s="29">
        <v>42461</v>
      </c>
      <c r="E1976" t="s">
        <v>15</v>
      </c>
      <c r="F1976">
        <v>131.80000000000001</v>
      </c>
      <c r="G1976">
        <v>127.3</v>
      </c>
      <c r="H1976">
        <v>125</v>
      </c>
      <c r="I1976">
        <v>6.8000000000000114</v>
      </c>
    </row>
    <row r="1977" spans="1:9" x14ac:dyDescent="0.35">
      <c r="A1977" t="s">
        <v>34</v>
      </c>
      <c r="B1977">
        <v>2016</v>
      </c>
      <c r="C1977" t="s">
        <v>38</v>
      </c>
      <c r="D1977" s="29">
        <v>42491</v>
      </c>
      <c r="E1977" t="s">
        <v>3</v>
      </c>
      <c r="F1977">
        <v>126.8</v>
      </c>
      <c r="G1977">
        <v>128.6</v>
      </c>
      <c r="H1977">
        <v>123.9</v>
      </c>
      <c r="I1977">
        <v>2.8999999999999915</v>
      </c>
    </row>
    <row r="1978" spans="1:9" x14ac:dyDescent="0.35">
      <c r="A1978" t="s">
        <v>34</v>
      </c>
      <c r="B1978">
        <v>2016</v>
      </c>
      <c r="C1978" t="s">
        <v>38</v>
      </c>
      <c r="D1978" s="29">
        <v>42491</v>
      </c>
      <c r="E1978" t="s">
        <v>4</v>
      </c>
      <c r="F1978">
        <v>139.1</v>
      </c>
      <c r="G1978">
        <v>128.6</v>
      </c>
      <c r="H1978">
        <v>131.80000000000001</v>
      </c>
      <c r="I1978">
        <v>7.2999999999999829</v>
      </c>
    </row>
    <row r="1979" spans="1:9" x14ac:dyDescent="0.35">
      <c r="A1979" t="s">
        <v>34</v>
      </c>
      <c r="B1979">
        <v>2016</v>
      </c>
      <c r="C1979" t="s">
        <v>38</v>
      </c>
      <c r="D1979" s="29">
        <v>42491</v>
      </c>
      <c r="E1979" t="s">
        <v>5</v>
      </c>
      <c r="F1979">
        <v>125.4</v>
      </c>
      <c r="G1979">
        <v>128.6</v>
      </c>
      <c r="H1979">
        <v>121.6</v>
      </c>
      <c r="I1979">
        <v>3.8000000000000114</v>
      </c>
    </row>
    <row r="1980" spans="1:9" x14ac:dyDescent="0.35">
      <c r="A1980" t="s">
        <v>34</v>
      </c>
      <c r="B1980">
        <v>2016</v>
      </c>
      <c r="C1980" t="s">
        <v>38</v>
      </c>
      <c r="D1980" s="29">
        <v>42491</v>
      </c>
      <c r="E1980" t="s">
        <v>6</v>
      </c>
      <c r="F1980">
        <v>131.69999999999999</v>
      </c>
      <c r="G1980">
        <v>128.6</v>
      </c>
      <c r="H1980">
        <v>128.19999999999999</v>
      </c>
      <c r="I1980">
        <v>3.5</v>
      </c>
    </row>
    <row r="1981" spans="1:9" x14ac:dyDescent="0.35">
      <c r="A1981" t="s">
        <v>34</v>
      </c>
      <c r="B1981">
        <v>2016</v>
      </c>
      <c r="C1981" t="s">
        <v>38</v>
      </c>
      <c r="D1981" s="29">
        <v>42491</v>
      </c>
      <c r="E1981" t="s">
        <v>7</v>
      </c>
      <c r="F1981">
        <v>115</v>
      </c>
      <c r="G1981">
        <v>128.6</v>
      </c>
      <c r="H1981">
        <v>111.1</v>
      </c>
      <c r="I1981">
        <v>3.9000000000000057</v>
      </c>
    </row>
    <row r="1982" spans="1:9" x14ac:dyDescent="0.35">
      <c r="A1982" t="s">
        <v>34</v>
      </c>
      <c r="B1982">
        <v>2016</v>
      </c>
      <c r="C1982" t="s">
        <v>38</v>
      </c>
      <c r="D1982" s="29">
        <v>42491</v>
      </c>
      <c r="E1982" t="s">
        <v>8</v>
      </c>
      <c r="F1982">
        <v>136</v>
      </c>
      <c r="G1982">
        <v>128.6</v>
      </c>
      <c r="H1982">
        <v>132.80000000000001</v>
      </c>
      <c r="I1982">
        <v>3.1999999999999886</v>
      </c>
    </row>
    <row r="1983" spans="1:9" x14ac:dyDescent="0.35">
      <c r="A1983" t="s">
        <v>34</v>
      </c>
      <c r="B1983">
        <v>2016</v>
      </c>
      <c r="C1983" t="s">
        <v>38</v>
      </c>
      <c r="D1983" s="29">
        <v>42491</v>
      </c>
      <c r="E1983" t="s">
        <v>9</v>
      </c>
      <c r="F1983">
        <v>145.1</v>
      </c>
      <c r="G1983">
        <v>128.6</v>
      </c>
      <c r="H1983">
        <v>139.1</v>
      </c>
      <c r="I1983">
        <v>6</v>
      </c>
    </row>
    <row r="1984" spans="1:9" x14ac:dyDescent="0.35">
      <c r="A1984" t="s">
        <v>34</v>
      </c>
      <c r="B1984">
        <v>2016</v>
      </c>
      <c r="C1984" t="s">
        <v>38</v>
      </c>
      <c r="D1984" s="29">
        <v>42491</v>
      </c>
      <c r="E1984" t="s">
        <v>10</v>
      </c>
      <c r="F1984">
        <v>171.7</v>
      </c>
      <c r="G1984">
        <v>128.6</v>
      </c>
      <c r="H1984">
        <v>137.4</v>
      </c>
      <c r="I1984">
        <v>34.299999999999983</v>
      </c>
    </row>
    <row r="1985" spans="1:9" x14ac:dyDescent="0.35">
      <c r="A1985" t="s">
        <v>34</v>
      </c>
      <c r="B1985">
        <v>2016</v>
      </c>
      <c r="C1985" t="s">
        <v>38</v>
      </c>
      <c r="D1985" s="29">
        <v>42491</v>
      </c>
      <c r="E1985" t="s">
        <v>11</v>
      </c>
      <c r="F1985">
        <v>108.7</v>
      </c>
      <c r="G1985">
        <v>128.6</v>
      </c>
      <c r="H1985">
        <v>94.1</v>
      </c>
      <c r="I1985">
        <v>14.600000000000009</v>
      </c>
    </row>
    <row r="1986" spans="1:9" x14ac:dyDescent="0.35">
      <c r="A1986" t="s">
        <v>34</v>
      </c>
      <c r="B1986">
        <v>2016</v>
      </c>
      <c r="C1986" t="s">
        <v>38</v>
      </c>
      <c r="D1986" s="29">
        <v>42491</v>
      </c>
      <c r="E1986" t="s">
        <v>12</v>
      </c>
      <c r="F1986">
        <v>135.30000000000001</v>
      </c>
      <c r="G1986">
        <v>128.6</v>
      </c>
      <c r="H1986">
        <v>125.5</v>
      </c>
      <c r="I1986">
        <v>9.8000000000000114</v>
      </c>
    </row>
    <row r="1987" spans="1:9" x14ac:dyDescent="0.35">
      <c r="A1987" t="s">
        <v>34</v>
      </c>
      <c r="B1987">
        <v>2016</v>
      </c>
      <c r="C1987" t="s">
        <v>38</v>
      </c>
      <c r="D1987" s="29">
        <v>42491</v>
      </c>
      <c r="E1987" t="s">
        <v>14</v>
      </c>
      <c r="F1987">
        <v>137.4</v>
      </c>
      <c r="G1987">
        <v>128.6</v>
      </c>
      <c r="H1987">
        <v>130.9</v>
      </c>
      <c r="I1987">
        <v>6.5</v>
      </c>
    </row>
    <row r="1988" spans="1:9" x14ac:dyDescent="0.35">
      <c r="A1988" t="s">
        <v>34</v>
      </c>
      <c r="B1988">
        <v>2016</v>
      </c>
      <c r="C1988" t="s">
        <v>38</v>
      </c>
      <c r="D1988" s="29">
        <v>42491</v>
      </c>
      <c r="E1988" t="s">
        <v>15</v>
      </c>
      <c r="F1988">
        <v>134</v>
      </c>
      <c r="G1988">
        <v>128.6</v>
      </c>
      <c r="H1988">
        <v>127.3</v>
      </c>
      <c r="I1988">
        <v>6.7000000000000028</v>
      </c>
    </row>
    <row r="1989" spans="1:9" x14ac:dyDescent="0.35">
      <c r="A1989" t="s">
        <v>34</v>
      </c>
      <c r="B1989">
        <v>2016</v>
      </c>
      <c r="C1989" t="s">
        <v>39</v>
      </c>
      <c r="D1989" s="29">
        <v>42522</v>
      </c>
      <c r="E1989" t="s">
        <v>3</v>
      </c>
      <c r="F1989">
        <v>127.7</v>
      </c>
      <c r="G1989">
        <v>130.1</v>
      </c>
      <c r="H1989">
        <v>123.7</v>
      </c>
      <c r="I1989">
        <v>4</v>
      </c>
    </row>
    <row r="1990" spans="1:9" x14ac:dyDescent="0.35">
      <c r="A1990" t="s">
        <v>34</v>
      </c>
      <c r="B1990">
        <v>2016</v>
      </c>
      <c r="C1990" t="s">
        <v>39</v>
      </c>
      <c r="D1990" s="29">
        <v>42522</v>
      </c>
      <c r="E1990" t="s">
        <v>4</v>
      </c>
      <c r="F1990">
        <v>140.5</v>
      </c>
      <c r="G1990">
        <v>130.1</v>
      </c>
      <c r="H1990">
        <v>132.5</v>
      </c>
      <c r="I1990">
        <v>8</v>
      </c>
    </row>
    <row r="1991" spans="1:9" x14ac:dyDescent="0.35">
      <c r="A1991" t="s">
        <v>34</v>
      </c>
      <c r="B1991">
        <v>2016</v>
      </c>
      <c r="C1991" t="s">
        <v>39</v>
      </c>
      <c r="D1991" s="29">
        <v>42522</v>
      </c>
      <c r="E1991" t="s">
        <v>5</v>
      </c>
      <c r="F1991">
        <v>128.30000000000001</v>
      </c>
      <c r="G1991">
        <v>130.1</v>
      </c>
      <c r="H1991">
        <v>121</v>
      </c>
      <c r="I1991">
        <v>7.3000000000000114</v>
      </c>
    </row>
    <row r="1992" spans="1:9" x14ac:dyDescent="0.35">
      <c r="A1992" t="s">
        <v>34</v>
      </c>
      <c r="B1992">
        <v>2016</v>
      </c>
      <c r="C1992" t="s">
        <v>39</v>
      </c>
      <c r="D1992" s="29">
        <v>42522</v>
      </c>
      <c r="E1992" t="s">
        <v>6</v>
      </c>
      <c r="F1992">
        <v>132.6</v>
      </c>
      <c r="G1992">
        <v>130.1</v>
      </c>
      <c r="H1992">
        <v>128.30000000000001</v>
      </c>
      <c r="I1992">
        <v>4.2999999999999829</v>
      </c>
    </row>
    <row r="1993" spans="1:9" x14ac:dyDescent="0.35">
      <c r="A1993" t="s">
        <v>34</v>
      </c>
      <c r="B1993">
        <v>2016</v>
      </c>
      <c r="C1993" t="s">
        <v>39</v>
      </c>
      <c r="D1993" s="29">
        <v>42522</v>
      </c>
      <c r="E1993" t="s">
        <v>7</v>
      </c>
      <c r="F1993">
        <v>115.5</v>
      </c>
      <c r="G1993">
        <v>130.1</v>
      </c>
      <c r="H1993">
        <v>110.9</v>
      </c>
      <c r="I1993">
        <v>4.5999999999999943</v>
      </c>
    </row>
    <row r="1994" spans="1:9" x14ac:dyDescent="0.35">
      <c r="A1994" t="s">
        <v>34</v>
      </c>
      <c r="B1994">
        <v>2016</v>
      </c>
      <c r="C1994" t="s">
        <v>39</v>
      </c>
      <c r="D1994" s="29">
        <v>42522</v>
      </c>
      <c r="E1994" t="s">
        <v>8</v>
      </c>
      <c r="F1994">
        <v>136.5</v>
      </c>
      <c r="G1994">
        <v>130.1</v>
      </c>
      <c r="H1994">
        <v>133.1</v>
      </c>
      <c r="I1994">
        <v>3.4000000000000057</v>
      </c>
    </row>
    <row r="1995" spans="1:9" x14ac:dyDescent="0.35">
      <c r="A1995" t="s">
        <v>34</v>
      </c>
      <c r="B1995">
        <v>2016</v>
      </c>
      <c r="C1995" t="s">
        <v>39</v>
      </c>
      <c r="D1995" s="29">
        <v>42522</v>
      </c>
      <c r="E1995" t="s">
        <v>9</v>
      </c>
      <c r="F1995">
        <v>159.69999999999999</v>
      </c>
      <c r="G1995">
        <v>130.1</v>
      </c>
      <c r="H1995">
        <v>145.1</v>
      </c>
      <c r="I1995">
        <v>14.599999999999994</v>
      </c>
    </row>
    <row r="1996" spans="1:9" x14ac:dyDescent="0.35">
      <c r="A1996" t="s">
        <v>34</v>
      </c>
      <c r="B1996">
        <v>2016</v>
      </c>
      <c r="C1996" t="s">
        <v>39</v>
      </c>
      <c r="D1996" s="29">
        <v>42522</v>
      </c>
      <c r="E1996" t="s">
        <v>10</v>
      </c>
      <c r="F1996">
        <v>174.3</v>
      </c>
      <c r="G1996">
        <v>130.1</v>
      </c>
      <c r="H1996">
        <v>139.1</v>
      </c>
      <c r="I1996">
        <v>35.200000000000017</v>
      </c>
    </row>
    <row r="1997" spans="1:9" x14ac:dyDescent="0.35">
      <c r="A1997" t="s">
        <v>34</v>
      </c>
      <c r="B1997">
        <v>2016</v>
      </c>
      <c r="C1997" t="s">
        <v>39</v>
      </c>
      <c r="D1997" s="29">
        <v>42522</v>
      </c>
      <c r="E1997" t="s">
        <v>11</v>
      </c>
      <c r="F1997">
        <v>109.9</v>
      </c>
      <c r="G1997">
        <v>130.1</v>
      </c>
      <c r="H1997">
        <v>91.3</v>
      </c>
      <c r="I1997">
        <v>18.600000000000009</v>
      </c>
    </row>
    <row r="1998" spans="1:9" x14ac:dyDescent="0.35">
      <c r="A1998" t="s">
        <v>34</v>
      </c>
      <c r="B1998">
        <v>2016</v>
      </c>
      <c r="C1998" t="s">
        <v>39</v>
      </c>
      <c r="D1998" s="29">
        <v>42522</v>
      </c>
      <c r="E1998" t="s">
        <v>12</v>
      </c>
      <c r="F1998">
        <v>136.30000000000001</v>
      </c>
      <c r="G1998">
        <v>130.1</v>
      </c>
      <c r="H1998">
        <v>126.1</v>
      </c>
      <c r="I1998">
        <v>10.200000000000017</v>
      </c>
    </row>
    <row r="1999" spans="1:9" x14ac:dyDescent="0.35">
      <c r="A1999" t="s">
        <v>34</v>
      </c>
      <c r="B1999">
        <v>2016</v>
      </c>
      <c r="C1999" t="s">
        <v>39</v>
      </c>
      <c r="D1999" s="29">
        <v>42522</v>
      </c>
      <c r="E1999" t="s">
        <v>14</v>
      </c>
      <c r="F1999">
        <v>138.1</v>
      </c>
      <c r="G1999">
        <v>130.1</v>
      </c>
      <c r="H1999">
        <v>131.4</v>
      </c>
      <c r="I1999">
        <v>6.6999999999999886</v>
      </c>
    </row>
    <row r="2000" spans="1:9" x14ac:dyDescent="0.35">
      <c r="A2000" t="s">
        <v>34</v>
      </c>
      <c r="B2000">
        <v>2016</v>
      </c>
      <c r="C2000" t="s">
        <v>39</v>
      </c>
      <c r="D2000" s="29">
        <v>42522</v>
      </c>
      <c r="E2000" t="s">
        <v>15</v>
      </c>
      <c r="F2000">
        <v>136.80000000000001</v>
      </c>
      <c r="G2000">
        <v>130.1</v>
      </c>
      <c r="H2000">
        <v>128.19999999999999</v>
      </c>
      <c r="I2000">
        <v>8.6000000000000227</v>
      </c>
    </row>
    <row r="2001" spans="1:9" x14ac:dyDescent="0.35">
      <c r="A2001" t="s">
        <v>34</v>
      </c>
      <c r="B2001">
        <v>2016</v>
      </c>
      <c r="C2001" t="s">
        <v>40</v>
      </c>
      <c r="D2001" s="29">
        <v>42552</v>
      </c>
      <c r="E2001" t="s">
        <v>3</v>
      </c>
      <c r="F2001">
        <v>128.5</v>
      </c>
      <c r="G2001">
        <v>131.1</v>
      </c>
      <c r="H2001">
        <v>124.2</v>
      </c>
      <c r="I2001">
        <v>4.2999999999999972</v>
      </c>
    </row>
    <row r="2002" spans="1:9" x14ac:dyDescent="0.35">
      <c r="A2002" t="s">
        <v>34</v>
      </c>
      <c r="B2002">
        <v>2016</v>
      </c>
      <c r="C2002" t="s">
        <v>40</v>
      </c>
      <c r="D2002" s="29">
        <v>42552</v>
      </c>
      <c r="E2002" t="s">
        <v>4</v>
      </c>
      <c r="F2002">
        <v>141.19999999999999</v>
      </c>
      <c r="G2002">
        <v>131.1</v>
      </c>
      <c r="H2002">
        <v>131.4</v>
      </c>
      <c r="I2002">
        <v>9.7999999999999829</v>
      </c>
    </row>
    <row r="2003" spans="1:9" x14ac:dyDescent="0.35">
      <c r="A2003" t="s">
        <v>34</v>
      </c>
      <c r="B2003">
        <v>2016</v>
      </c>
      <c r="C2003" t="s">
        <v>40</v>
      </c>
      <c r="D2003" s="29">
        <v>42552</v>
      </c>
      <c r="E2003" t="s">
        <v>5</v>
      </c>
      <c r="F2003">
        <v>132.30000000000001</v>
      </c>
      <c r="G2003">
        <v>131.1</v>
      </c>
      <c r="H2003">
        <v>120.1</v>
      </c>
      <c r="I2003">
        <v>12.200000000000017</v>
      </c>
    </row>
    <row r="2004" spans="1:9" x14ac:dyDescent="0.35">
      <c r="A2004" t="s">
        <v>34</v>
      </c>
      <c r="B2004">
        <v>2016</v>
      </c>
      <c r="C2004" t="s">
        <v>40</v>
      </c>
      <c r="D2004" s="29">
        <v>42552</v>
      </c>
      <c r="E2004" t="s">
        <v>6</v>
      </c>
      <c r="F2004">
        <v>133.5</v>
      </c>
      <c r="G2004">
        <v>131.1</v>
      </c>
      <c r="H2004">
        <v>128.5</v>
      </c>
      <c r="I2004">
        <v>5</v>
      </c>
    </row>
    <row r="2005" spans="1:9" x14ac:dyDescent="0.35">
      <c r="A2005" t="s">
        <v>34</v>
      </c>
      <c r="B2005">
        <v>2016</v>
      </c>
      <c r="C2005" t="s">
        <v>40</v>
      </c>
      <c r="D2005" s="29">
        <v>42552</v>
      </c>
      <c r="E2005" t="s">
        <v>7</v>
      </c>
      <c r="F2005">
        <v>116.4</v>
      </c>
      <c r="G2005">
        <v>131.1</v>
      </c>
      <c r="H2005">
        <v>111.4</v>
      </c>
      <c r="I2005">
        <v>5</v>
      </c>
    </row>
    <row r="2006" spans="1:9" x14ac:dyDescent="0.35">
      <c r="A2006" t="s">
        <v>34</v>
      </c>
      <c r="B2006">
        <v>2016</v>
      </c>
      <c r="C2006" t="s">
        <v>40</v>
      </c>
      <c r="D2006" s="29">
        <v>42552</v>
      </c>
      <c r="E2006" t="s">
        <v>8</v>
      </c>
      <c r="F2006">
        <v>137.80000000000001</v>
      </c>
      <c r="G2006">
        <v>131.1</v>
      </c>
      <c r="H2006">
        <v>132.30000000000001</v>
      </c>
      <c r="I2006">
        <v>5.5</v>
      </c>
    </row>
    <row r="2007" spans="1:9" x14ac:dyDescent="0.35">
      <c r="A2007" t="s">
        <v>34</v>
      </c>
      <c r="B2007">
        <v>2016</v>
      </c>
      <c r="C2007" t="s">
        <v>40</v>
      </c>
      <c r="D2007" s="29">
        <v>42552</v>
      </c>
      <c r="E2007" t="s">
        <v>9</v>
      </c>
      <c r="F2007">
        <v>165.4</v>
      </c>
      <c r="G2007">
        <v>131.1</v>
      </c>
      <c r="H2007">
        <v>157.6</v>
      </c>
      <c r="I2007">
        <v>7.8000000000000114</v>
      </c>
    </row>
    <row r="2008" spans="1:9" x14ac:dyDescent="0.35">
      <c r="A2008" t="s">
        <v>34</v>
      </c>
      <c r="B2008">
        <v>2016</v>
      </c>
      <c r="C2008" t="s">
        <v>40</v>
      </c>
      <c r="D2008" s="29">
        <v>42552</v>
      </c>
      <c r="E2008" t="s">
        <v>10</v>
      </c>
      <c r="F2008">
        <v>177.4</v>
      </c>
      <c r="G2008">
        <v>131.1</v>
      </c>
      <c r="H2008">
        <v>144</v>
      </c>
      <c r="I2008">
        <v>33.400000000000006</v>
      </c>
    </row>
    <row r="2009" spans="1:9" x14ac:dyDescent="0.35">
      <c r="A2009" t="s">
        <v>34</v>
      </c>
      <c r="B2009">
        <v>2016</v>
      </c>
      <c r="C2009" t="s">
        <v>40</v>
      </c>
      <c r="D2009" s="29">
        <v>42552</v>
      </c>
      <c r="E2009" t="s">
        <v>11</v>
      </c>
      <c r="F2009">
        <v>111.3</v>
      </c>
      <c r="G2009">
        <v>131.1</v>
      </c>
      <c r="H2009">
        <v>90.5</v>
      </c>
      <c r="I2009">
        <v>20.799999999999997</v>
      </c>
    </row>
    <row r="2010" spans="1:9" x14ac:dyDescent="0.35">
      <c r="A2010" t="s">
        <v>34</v>
      </c>
      <c r="B2010">
        <v>2016</v>
      </c>
      <c r="C2010" t="s">
        <v>40</v>
      </c>
      <c r="D2010" s="29">
        <v>42552</v>
      </c>
      <c r="E2010" t="s">
        <v>12</v>
      </c>
      <c r="F2010">
        <v>137.5</v>
      </c>
      <c r="G2010">
        <v>131.1</v>
      </c>
      <c r="H2010">
        <v>126.8</v>
      </c>
      <c r="I2010">
        <v>10.700000000000003</v>
      </c>
    </row>
    <row r="2011" spans="1:9" x14ac:dyDescent="0.35">
      <c r="A2011" t="s">
        <v>34</v>
      </c>
      <c r="B2011">
        <v>2016</v>
      </c>
      <c r="C2011" t="s">
        <v>40</v>
      </c>
      <c r="D2011" s="29">
        <v>42552</v>
      </c>
      <c r="E2011" t="s">
        <v>14</v>
      </c>
      <c r="F2011">
        <v>138.80000000000001</v>
      </c>
      <c r="G2011">
        <v>131.1</v>
      </c>
      <c r="H2011">
        <v>132.1</v>
      </c>
      <c r="I2011">
        <v>6.7000000000000171</v>
      </c>
    </row>
    <row r="2012" spans="1:9" x14ac:dyDescent="0.35">
      <c r="A2012" t="s">
        <v>34</v>
      </c>
      <c r="B2012">
        <v>2016</v>
      </c>
      <c r="C2012" t="s">
        <v>40</v>
      </c>
      <c r="D2012" s="29">
        <v>42552</v>
      </c>
      <c r="E2012" t="s">
        <v>15</v>
      </c>
      <c r="F2012">
        <v>138.4</v>
      </c>
      <c r="G2012">
        <v>131.1</v>
      </c>
      <c r="H2012">
        <v>130.30000000000001</v>
      </c>
      <c r="I2012">
        <v>8.0999999999999943</v>
      </c>
    </row>
    <row r="2013" spans="1:9" x14ac:dyDescent="0.35">
      <c r="A2013" t="s">
        <v>34</v>
      </c>
      <c r="B2013">
        <v>2016</v>
      </c>
      <c r="C2013" t="s">
        <v>41</v>
      </c>
      <c r="D2013" s="29">
        <v>42583</v>
      </c>
      <c r="E2013" t="s">
        <v>3</v>
      </c>
      <c r="F2013">
        <v>129.30000000000001</v>
      </c>
      <c r="G2013">
        <v>131.1</v>
      </c>
      <c r="H2013">
        <v>124.6</v>
      </c>
      <c r="I2013">
        <v>4.7000000000000171</v>
      </c>
    </row>
    <row r="2014" spans="1:9" x14ac:dyDescent="0.35">
      <c r="A2014" t="s">
        <v>34</v>
      </c>
      <c r="B2014">
        <v>2016</v>
      </c>
      <c r="C2014" t="s">
        <v>41</v>
      </c>
      <c r="D2014" s="29">
        <v>42583</v>
      </c>
      <c r="E2014" t="s">
        <v>4</v>
      </c>
      <c r="F2014">
        <v>139.30000000000001</v>
      </c>
      <c r="G2014">
        <v>131.1</v>
      </c>
      <c r="H2014">
        <v>130.4</v>
      </c>
      <c r="I2014">
        <v>8.9000000000000057</v>
      </c>
    </row>
    <row r="2015" spans="1:9" x14ac:dyDescent="0.35">
      <c r="A2015" t="s">
        <v>34</v>
      </c>
      <c r="B2015">
        <v>2016</v>
      </c>
      <c r="C2015" t="s">
        <v>41</v>
      </c>
      <c r="D2015" s="29">
        <v>42583</v>
      </c>
      <c r="E2015" t="s">
        <v>5</v>
      </c>
      <c r="F2015">
        <v>131.6</v>
      </c>
      <c r="G2015">
        <v>131.1</v>
      </c>
      <c r="H2015">
        <v>118.7</v>
      </c>
      <c r="I2015">
        <v>12.899999999999991</v>
      </c>
    </row>
    <row r="2016" spans="1:9" x14ac:dyDescent="0.35">
      <c r="A2016" t="s">
        <v>34</v>
      </c>
      <c r="B2016">
        <v>2016</v>
      </c>
      <c r="C2016" t="s">
        <v>41</v>
      </c>
      <c r="D2016" s="29">
        <v>42583</v>
      </c>
      <c r="E2016" t="s">
        <v>6</v>
      </c>
      <c r="F2016">
        <v>134.1</v>
      </c>
      <c r="G2016">
        <v>131.1</v>
      </c>
      <c r="H2016">
        <v>128.9</v>
      </c>
      <c r="I2016">
        <v>5.1999999999999886</v>
      </c>
    </row>
    <row r="2017" spans="1:9" x14ac:dyDescent="0.35">
      <c r="A2017" t="s">
        <v>34</v>
      </c>
      <c r="B2017">
        <v>2016</v>
      </c>
      <c r="C2017" t="s">
        <v>41</v>
      </c>
      <c r="D2017" s="29">
        <v>42583</v>
      </c>
      <c r="E2017" t="s">
        <v>7</v>
      </c>
      <c r="F2017">
        <v>116.9</v>
      </c>
      <c r="G2017">
        <v>131.1</v>
      </c>
      <c r="H2017">
        <v>111.9</v>
      </c>
      <c r="I2017">
        <v>5</v>
      </c>
    </row>
    <row r="2018" spans="1:9" x14ac:dyDescent="0.35">
      <c r="A2018" t="s">
        <v>34</v>
      </c>
      <c r="B2018">
        <v>2016</v>
      </c>
      <c r="C2018" t="s">
        <v>41</v>
      </c>
      <c r="D2018" s="29">
        <v>42583</v>
      </c>
      <c r="E2018" t="s">
        <v>8</v>
      </c>
      <c r="F2018">
        <v>138.1</v>
      </c>
      <c r="G2018">
        <v>131.1</v>
      </c>
      <c r="H2018">
        <v>128.4</v>
      </c>
      <c r="I2018">
        <v>9.6999999999999886</v>
      </c>
    </row>
    <row r="2019" spans="1:9" x14ac:dyDescent="0.35">
      <c r="A2019" t="s">
        <v>34</v>
      </c>
      <c r="B2019">
        <v>2016</v>
      </c>
      <c r="C2019" t="s">
        <v>41</v>
      </c>
      <c r="D2019" s="29">
        <v>42583</v>
      </c>
      <c r="E2019" t="s">
        <v>9</v>
      </c>
      <c r="F2019">
        <v>159.1</v>
      </c>
      <c r="G2019">
        <v>131.1</v>
      </c>
      <c r="H2019">
        <v>162.19999999999999</v>
      </c>
      <c r="I2019">
        <v>-3.0999999999999943</v>
      </c>
    </row>
    <row r="2020" spans="1:9" x14ac:dyDescent="0.35">
      <c r="A2020" t="s">
        <v>34</v>
      </c>
      <c r="B2020">
        <v>2016</v>
      </c>
      <c r="C2020" t="s">
        <v>41</v>
      </c>
      <c r="D2020" s="29">
        <v>42583</v>
      </c>
      <c r="E2020" t="s">
        <v>10</v>
      </c>
      <c r="F2020">
        <v>175.6</v>
      </c>
      <c r="G2020">
        <v>131.1</v>
      </c>
      <c r="H2020">
        <v>150</v>
      </c>
      <c r="I2020">
        <v>25.599999999999994</v>
      </c>
    </row>
    <row r="2021" spans="1:9" x14ac:dyDescent="0.35">
      <c r="A2021" t="s">
        <v>34</v>
      </c>
      <c r="B2021">
        <v>2016</v>
      </c>
      <c r="C2021" t="s">
        <v>41</v>
      </c>
      <c r="D2021" s="29">
        <v>42583</v>
      </c>
      <c r="E2021" t="s">
        <v>11</v>
      </c>
      <c r="F2021">
        <v>112.9</v>
      </c>
      <c r="G2021">
        <v>131.1</v>
      </c>
      <c r="H2021">
        <v>90.4</v>
      </c>
      <c r="I2021">
        <v>22.5</v>
      </c>
    </row>
    <row r="2022" spans="1:9" x14ac:dyDescent="0.35">
      <c r="A2022" t="s">
        <v>34</v>
      </c>
      <c r="B2022">
        <v>2016</v>
      </c>
      <c r="C2022" t="s">
        <v>41</v>
      </c>
      <c r="D2022" s="29">
        <v>42583</v>
      </c>
      <c r="E2022" t="s">
        <v>12</v>
      </c>
      <c r="F2022">
        <v>138.1</v>
      </c>
      <c r="G2022">
        <v>131.1</v>
      </c>
      <c r="H2022">
        <v>128.4</v>
      </c>
      <c r="I2022">
        <v>9.6999999999999886</v>
      </c>
    </row>
    <row r="2023" spans="1:9" x14ac:dyDescent="0.35">
      <c r="A2023" t="s">
        <v>34</v>
      </c>
      <c r="B2023">
        <v>2016</v>
      </c>
      <c r="C2023" t="s">
        <v>41</v>
      </c>
      <c r="D2023" s="29">
        <v>42583</v>
      </c>
      <c r="E2023" t="s">
        <v>14</v>
      </c>
      <c r="F2023">
        <v>139.5</v>
      </c>
      <c r="G2023">
        <v>131.1</v>
      </c>
      <c r="H2023">
        <v>132.5</v>
      </c>
      <c r="I2023">
        <v>7</v>
      </c>
    </row>
    <row r="2024" spans="1:9" x14ac:dyDescent="0.35">
      <c r="A2024" t="s">
        <v>34</v>
      </c>
      <c r="B2024">
        <v>2016</v>
      </c>
      <c r="C2024" t="s">
        <v>41</v>
      </c>
      <c r="D2024" s="29">
        <v>42583</v>
      </c>
      <c r="E2024" t="s">
        <v>15</v>
      </c>
      <c r="F2024">
        <v>137.9</v>
      </c>
      <c r="G2024">
        <v>131.1</v>
      </c>
      <c r="H2024">
        <v>131.19999999999999</v>
      </c>
      <c r="I2024">
        <v>6.7000000000000171</v>
      </c>
    </row>
    <row r="2025" spans="1:9" x14ac:dyDescent="0.35">
      <c r="A2025" t="s">
        <v>34</v>
      </c>
      <c r="B2025">
        <v>2016</v>
      </c>
      <c r="C2025" t="s">
        <v>42</v>
      </c>
      <c r="D2025" s="29">
        <v>42614</v>
      </c>
      <c r="E2025" t="s">
        <v>3</v>
      </c>
      <c r="F2025">
        <v>129.9</v>
      </c>
      <c r="G2025">
        <v>130.9</v>
      </c>
      <c r="H2025">
        <v>125</v>
      </c>
      <c r="I2025">
        <v>4.9000000000000057</v>
      </c>
    </row>
    <row r="2026" spans="1:9" x14ac:dyDescent="0.35">
      <c r="A2026" t="s">
        <v>34</v>
      </c>
      <c r="B2026">
        <v>2016</v>
      </c>
      <c r="C2026" t="s">
        <v>42</v>
      </c>
      <c r="D2026" s="29">
        <v>42614</v>
      </c>
      <c r="E2026" t="s">
        <v>4</v>
      </c>
      <c r="F2026">
        <v>138</v>
      </c>
      <c r="G2026">
        <v>130.9</v>
      </c>
      <c r="H2026">
        <v>129.80000000000001</v>
      </c>
      <c r="I2026">
        <v>8.1999999999999886</v>
      </c>
    </row>
    <row r="2027" spans="1:9" x14ac:dyDescent="0.35">
      <c r="A2027" t="s">
        <v>34</v>
      </c>
      <c r="B2027">
        <v>2016</v>
      </c>
      <c r="C2027" t="s">
        <v>42</v>
      </c>
      <c r="D2027" s="29">
        <v>42614</v>
      </c>
      <c r="E2027" t="s">
        <v>5</v>
      </c>
      <c r="F2027">
        <v>130.5</v>
      </c>
      <c r="G2027">
        <v>130.9</v>
      </c>
      <c r="H2027">
        <v>118.9</v>
      </c>
      <c r="I2027">
        <v>11.599999999999994</v>
      </c>
    </row>
    <row r="2028" spans="1:9" x14ac:dyDescent="0.35">
      <c r="A2028" t="s">
        <v>34</v>
      </c>
      <c r="B2028">
        <v>2016</v>
      </c>
      <c r="C2028" t="s">
        <v>42</v>
      </c>
      <c r="D2028" s="29">
        <v>42614</v>
      </c>
      <c r="E2028" t="s">
        <v>6</v>
      </c>
      <c r="F2028">
        <v>134.4</v>
      </c>
      <c r="G2028">
        <v>130.9</v>
      </c>
      <c r="H2028">
        <v>129.1</v>
      </c>
      <c r="I2028">
        <v>5.3000000000000114</v>
      </c>
    </row>
    <row r="2029" spans="1:9" x14ac:dyDescent="0.35">
      <c r="A2029" t="s">
        <v>34</v>
      </c>
      <c r="B2029">
        <v>2016</v>
      </c>
      <c r="C2029" t="s">
        <v>42</v>
      </c>
      <c r="D2029" s="29">
        <v>42614</v>
      </c>
      <c r="E2029" t="s">
        <v>7</v>
      </c>
      <c r="F2029">
        <v>117.2</v>
      </c>
      <c r="G2029">
        <v>130.9</v>
      </c>
      <c r="H2029">
        <v>113.3</v>
      </c>
      <c r="I2029">
        <v>3.9000000000000057</v>
      </c>
    </row>
    <row r="2030" spans="1:9" x14ac:dyDescent="0.35">
      <c r="A2030" t="s">
        <v>34</v>
      </c>
      <c r="B2030">
        <v>2016</v>
      </c>
      <c r="C2030" t="s">
        <v>42</v>
      </c>
      <c r="D2030" s="29">
        <v>42614</v>
      </c>
      <c r="E2030" t="s">
        <v>8</v>
      </c>
      <c r="F2030">
        <v>136.1</v>
      </c>
      <c r="G2030">
        <v>130.9</v>
      </c>
      <c r="H2030">
        <v>129</v>
      </c>
      <c r="I2030">
        <v>7.0999999999999943</v>
      </c>
    </row>
    <row r="2031" spans="1:9" x14ac:dyDescent="0.35">
      <c r="A2031" t="s">
        <v>34</v>
      </c>
      <c r="B2031">
        <v>2016</v>
      </c>
      <c r="C2031" t="s">
        <v>42</v>
      </c>
      <c r="D2031" s="29">
        <v>42614</v>
      </c>
      <c r="E2031" t="s">
        <v>9</v>
      </c>
      <c r="F2031">
        <v>150.69999999999999</v>
      </c>
      <c r="G2031">
        <v>130.9</v>
      </c>
      <c r="H2031">
        <v>160.4</v>
      </c>
      <c r="I2031">
        <v>-9.7000000000000171</v>
      </c>
    </row>
    <row r="2032" spans="1:9" x14ac:dyDescent="0.35">
      <c r="A2032" t="s">
        <v>34</v>
      </c>
      <c r="B2032">
        <v>2016</v>
      </c>
      <c r="C2032" t="s">
        <v>42</v>
      </c>
      <c r="D2032" s="29">
        <v>42614</v>
      </c>
      <c r="E2032" t="s">
        <v>10</v>
      </c>
      <c r="F2032">
        <v>171.5</v>
      </c>
      <c r="G2032">
        <v>130.9</v>
      </c>
      <c r="H2032">
        <v>165.3</v>
      </c>
      <c r="I2032">
        <v>6.1999999999999886</v>
      </c>
    </row>
    <row r="2033" spans="1:9" x14ac:dyDescent="0.35">
      <c r="A2033" t="s">
        <v>34</v>
      </c>
      <c r="B2033">
        <v>2016</v>
      </c>
      <c r="C2033" t="s">
        <v>42</v>
      </c>
      <c r="D2033" s="29">
        <v>42614</v>
      </c>
      <c r="E2033" t="s">
        <v>11</v>
      </c>
      <c r="F2033">
        <v>113.8</v>
      </c>
      <c r="G2033">
        <v>130.9</v>
      </c>
      <c r="H2033">
        <v>92.3</v>
      </c>
      <c r="I2033">
        <v>21.5</v>
      </c>
    </row>
    <row r="2034" spans="1:9" x14ac:dyDescent="0.35">
      <c r="A2034" t="s">
        <v>34</v>
      </c>
      <c r="B2034">
        <v>2016</v>
      </c>
      <c r="C2034" t="s">
        <v>42</v>
      </c>
      <c r="D2034" s="29">
        <v>42614</v>
      </c>
      <c r="E2034" t="s">
        <v>12</v>
      </c>
      <c r="F2034">
        <v>138.80000000000001</v>
      </c>
      <c r="G2034">
        <v>130.9</v>
      </c>
      <c r="H2034">
        <v>129.69999999999999</v>
      </c>
      <c r="I2034">
        <v>9.1000000000000227</v>
      </c>
    </row>
    <row r="2035" spans="1:9" x14ac:dyDescent="0.35">
      <c r="A2035" t="s">
        <v>34</v>
      </c>
      <c r="B2035">
        <v>2016</v>
      </c>
      <c r="C2035" t="s">
        <v>42</v>
      </c>
      <c r="D2035" s="29">
        <v>42614</v>
      </c>
      <c r="E2035" t="s">
        <v>14</v>
      </c>
      <c r="F2035">
        <v>140.19999999999999</v>
      </c>
      <c r="G2035">
        <v>130.9</v>
      </c>
      <c r="H2035">
        <v>133</v>
      </c>
      <c r="I2035">
        <v>7.1999999999999886</v>
      </c>
    </row>
    <row r="2036" spans="1:9" x14ac:dyDescent="0.35">
      <c r="A2036" t="s">
        <v>34</v>
      </c>
      <c r="B2036">
        <v>2016</v>
      </c>
      <c r="C2036" t="s">
        <v>42</v>
      </c>
      <c r="D2036" s="29">
        <v>42614</v>
      </c>
      <c r="E2036" t="s">
        <v>15</v>
      </c>
      <c r="F2036">
        <v>136.6</v>
      </c>
      <c r="G2036">
        <v>130.9</v>
      </c>
      <c r="H2036">
        <v>132.1</v>
      </c>
      <c r="I2036">
        <v>4.5</v>
      </c>
    </row>
    <row r="2037" spans="1:9" x14ac:dyDescent="0.35">
      <c r="A2037" t="s">
        <v>34</v>
      </c>
      <c r="B2037">
        <v>2016</v>
      </c>
      <c r="C2037" t="s">
        <v>43</v>
      </c>
      <c r="D2037" s="29">
        <v>42644</v>
      </c>
      <c r="E2037" t="s">
        <v>3</v>
      </c>
      <c r="F2037">
        <v>130.5</v>
      </c>
      <c r="G2037">
        <v>131.4</v>
      </c>
      <c r="H2037">
        <v>125.4</v>
      </c>
      <c r="I2037">
        <v>5.0999999999999943</v>
      </c>
    </row>
    <row r="2038" spans="1:9" x14ac:dyDescent="0.35">
      <c r="A2038" t="s">
        <v>34</v>
      </c>
      <c r="B2038">
        <v>2016</v>
      </c>
      <c r="C2038" t="s">
        <v>43</v>
      </c>
      <c r="D2038" s="29">
        <v>42644</v>
      </c>
      <c r="E2038" t="s">
        <v>4</v>
      </c>
      <c r="F2038">
        <v>137.9</v>
      </c>
      <c r="G2038">
        <v>131.4</v>
      </c>
      <c r="H2038">
        <v>130.30000000000001</v>
      </c>
      <c r="I2038">
        <v>7.5999999999999943</v>
      </c>
    </row>
    <row r="2039" spans="1:9" x14ac:dyDescent="0.35">
      <c r="A2039" t="s">
        <v>34</v>
      </c>
      <c r="B2039">
        <v>2016</v>
      </c>
      <c r="C2039" t="s">
        <v>43</v>
      </c>
      <c r="D2039" s="29">
        <v>42644</v>
      </c>
      <c r="E2039" t="s">
        <v>5</v>
      </c>
      <c r="F2039">
        <v>130.19999999999999</v>
      </c>
      <c r="G2039">
        <v>131.4</v>
      </c>
      <c r="H2039">
        <v>121.6</v>
      </c>
      <c r="I2039">
        <v>8.5999999999999943</v>
      </c>
    </row>
    <row r="2040" spans="1:9" x14ac:dyDescent="0.35">
      <c r="A2040" t="s">
        <v>34</v>
      </c>
      <c r="B2040">
        <v>2016</v>
      </c>
      <c r="C2040" t="s">
        <v>43</v>
      </c>
      <c r="D2040" s="29">
        <v>42644</v>
      </c>
      <c r="E2040" t="s">
        <v>6</v>
      </c>
      <c r="F2040">
        <v>134.80000000000001</v>
      </c>
      <c r="G2040">
        <v>131.4</v>
      </c>
      <c r="H2040">
        <v>129.19999999999999</v>
      </c>
      <c r="I2040">
        <v>5.6000000000000227</v>
      </c>
    </row>
    <row r="2041" spans="1:9" x14ac:dyDescent="0.35">
      <c r="A2041" t="s">
        <v>34</v>
      </c>
      <c r="B2041">
        <v>2016</v>
      </c>
      <c r="C2041" t="s">
        <v>43</v>
      </c>
      <c r="D2041" s="29">
        <v>42644</v>
      </c>
      <c r="E2041" t="s">
        <v>7</v>
      </c>
      <c r="F2041">
        <v>117.8</v>
      </c>
      <c r="G2041">
        <v>131.4</v>
      </c>
      <c r="H2041">
        <v>114.9</v>
      </c>
      <c r="I2041">
        <v>2.8999999999999915</v>
      </c>
    </row>
    <row r="2042" spans="1:9" x14ac:dyDescent="0.35">
      <c r="A2042" t="s">
        <v>34</v>
      </c>
      <c r="B2042">
        <v>2016</v>
      </c>
      <c r="C2042" t="s">
        <v>43</v>
      </c>
      <c r="D2042" s="29">
        <v>42644</v>
      </c>
      <c r="E2042" t="s">
        <v>8</v>
      </c>
      <c r="F2042">
        <v>134.69999999999999</v>
      </c>
      <c r="G2042">
        <v>131.4</v>
      </c>
      <c r="H2042">
        <v>128.19999999999999</v>
      </c>
      <c r="I2042">
        <v>6.5</v>
      </c>
    </row>
    <row r="2043" spans="1:9" x14ac:dyDescent="0.35">
      <c r="A2043" t="s">
        <v>34</v>
      </c>
      <c r="B2043">
        <v>2016</v>
      </c>
      <c r="C2043" t="s">
        <v>43</v>
      </c>
      <c r="D2043" s="29">
        <v>42644</v>
      </c>
      <c r="E2043" t="s">
        <v>9</v>
      </c>
      <c r="F2043">
        <v>151.19999999999999</v>
      </c>
      <c r="G2043">
        <v>131.4</v>
      </c>
      <c r="H2043">
        <v>158.4</v>
      </c>
      <c r="I2043">
        <v>-7.2000000000000171</v>
      </c>
    </row>
    <row r="2044" spans="1:9" x14ac:dyDescent="0.35">
      <c r="A2044" t="s">
        <v>34</v>
      </c>
      <c r="B2044">
        <v>2016</v>
      </c>
      <c r="C2044" t="s">
        <v>43</v>
      </c>
      <c r="D2044" s="29">
        <v>42644</v>
      </c>
      <c r="E2044" t="s">
        <v>10</v>
      </c>
      <c r="F2044">
        <v>172.1</v>
      </c>
      <c r="G2044">
        <v>131.4</v>
      </c>
      <c r="H2044">
        <v>171.2</v>
      </c>
      <c r="I2044">
        <v>0.90000000000000568</v>
      </c>
    </row>
    <row r="2045" spans="1:9" x14ac:dyDescent="0.35">
      <c r="A2045" t="s">
        <v>34</v>
      </c>
      <c r="B2045">
        <v>2016</v>
      </c>
      <c r="C2045" t="s">
        <v>43</v>
      </c>
      <c r="D2045" s="29">
        <v>42644</v>
      </c>
      <c r="E2045" t="s">
        <v>11</v>
      </c>
      <c r="F2045">
        <v>114.1</v>
      </c>
      <c r="G2045">
        <v>131.4</v>
      </c>
      <c r="H2045">
        <v>93.3</v>
      </c>
      <c r="I2045">
        <v>20.799999999999997</v>
      </c>
    </row>
    <row r="2046" spans="1:9" x14ac:dyDescent="0.35">
      <c r="A2046" t="s">
        <v>34</v>
      </c>
      <c r="B2046">
        <v>2016</v>
      </c>
      <c r="C2046" t="s">
        <v>43</v>
      </c>
      <c r="D2046" s="29">
        <v>42644</v>
      </c>
      <c r="E2046" t="s">
        <v>12</v>
      </c>
      <c r="F2046">
        <v>139.30000000000001</v>
      </c>
      <c r="G2046">
        <v>131.4</v>
      </c>
      <c r="H2046">
        <v>131.19999999999999</v>
      </c>
      <c r="I2046">
        <v>8.1000000000000227</v>
      </c>
    </row>
    <row r="2047" spans="1:9" x14ac:dyDescent="0.35">
      <c r="A2047" t="s">
        <v>34</v>
      </c>
      <c r="B2047">
        <v>2016</v>
      </c>
      <c r="C2047" t="s">
        <v>43</v>
      </c>
      <c r="D2047" s="29">
        <v>42644</v>
      </c>
      <c r="E2047" t="s">
        <v>14</v>
      </c>
      <c r="F2047">
        <v>141.1</v>
      </c>
      <c r="G2047">
        <v>131.4</v>
      </c>
      <c r="H2047">
        <v>134</v>
      </c>
      <c r="I2047">
        <v>7.0999999999999943</v>
      </c>
    </row>
    <row r="2048" spans="1:9" x14ac:dyDescent="0.35">
      <c r="A2048" t="s">
        <v>34</v>
      </c>
      <c r="B2048">
        <v>2016</v>
      </c>
      <c r="C2048" t="s">
        <v>43</v>
      </c>
      <c r="D2048" s="29">
        <v>42644</v>
      </c>
      <c r="E2048" t="s">
        <v>15</v>
      </c>
      <c r="F2048">
        <v>137</v>
      </c>
      <c r="G2048">
        <v>131.4</v>
      </c>
      <c r="H2048">
        <v>132.69999999999999</v>
      </c>
      <c r="I2048">
        <v>4.3000000000000114</v>
      </c>
    </row>
    <row r="2049" spans="1:9" x14ac:dyDescent="0.35">
      <c r="A2049" t="s">
        <v>34</v>
      </c>
      <c r="B2049">
        <v>2016</v>
      </c>
      <c r="C2049" t="s">
        <v>45</v>
      </c>
      <c r="D2049" s="29">
        <v>42675</v>
      </c>
      <c r="E2049" t="s">
        <v>3</v>
      </c>
      <c r="F2049">
        <v>131.4</v>
      </c>
      <c r="G2049">
        <v>131.19999999999999</v>
      </c>
      <c r="H2049">
        <v>125.7</v>
      </c>
      <c r="I2049">
        <v>5.7000000000000028</v>
      </c>
    </row>
    <row r="2050" spans="1:9" x14ac:dyDescent="0.35">
      <c r="A2050" t="s">
        <v>34</v>
      </c>
      <c r="B2050">
        <v>2016</v>
      </c>
      <c r="C2050" t="s">
        <v>45</v>
      </c>
      <c r="D2050" s="29">
        <v>42675</v>
      </c>
      <c r="E2050" t="s">
        <v>4</v>
      </c>
      <c r="F2050">
        <v>137.80000000000001</v>
      </c>
      <c r="G2050">
        <v>131.19999999999999</v>
      </c>
      <c r="H2050">
        <v>131.4</v>
      </c>
      <c r="I2050">
        <v>6.4000000000000057</v>
      </c>
    </row>
    <row r="2051" spans="1:9" x14ac:dyDescent="0.35">
      <c r="A2051" t="s">
        <v>34</v>
      </c>
      <c r="B2051">
        <v>2016</v>
      </c>
      <c r="C2051" t="s">
        <v>45</v>
      </c>
      <c r="D2051" s="29">
        <v>42675</v>
      </c>
      <c r="E2051" t="s">
        <v>5</v>
      </c>
      <c r="F2051">
        <v>132</v>
      </c>
      <c r="G2051">
        <v>131.19999999999999</v>
      </c>
      <c r="H2051">
        <v>124.8</v>
      </c>
      <c r="I2051">
        <v>7.2000000000000028</v>
      </c>
    </row>
    <row r="2052" spans="1:9" x14ac:dyDescent="0.35">
      <c r="A2052" t="s">
        <v>34</v>
      </c>
      <c r="B2052">
        <v>2016</v>
      </c>
      <c r="C2052" t="s">
        <v>45</v>
      </c>
      <c r="D2052" s="29">
        <v>42675</v>
      </c>
      <c r="E2052" t="s">
        <v>6</v>
      </c>
      <c r="F2052">
        <v>135</v>
      </c>
      <c r="G2052">
        <v>131.19999999999999</v>
      </c>
      <c r="H2052">
        <v>129.4</v>
      </c>
      <c r="I2052">
        <v>5.5999999999999943</v>
      </c>
    </row>
    <row r="2053" spans="1:9" x14ac:dyDescent="0.35">
      <c r="A2053" t="s">
        <v>34</v>
      </c>
      <c r="B2053">
        <v>2016</v>
      </c>
      <c r="C2053" t="s">
        <v>45</v>
      </c>
      <c r="D2053" s="29">
        <v>42675</v>
      </c>
      <c r="E2053" t="s">
        <v>7</v>
      </c>
      <c r="F2053">
        <v>118</v>
      </c>
      <c r="G2053">
        <v>131.19999999999999</v>
      </c>
      <c r="H2053">
        <v>115.3</v>
      </c>
      <c r="I2053">
        <v>2.7000000000000028</v>
      </c>
    </row>
    <row r="2054" spans="1:9" x14ac:dyDescent="0.35">
      <c r="A2054" t="s">
        <v>34</v>
      </c>
      <c r="B2054">
        <v>2016</v>
      </c>
      <c r="C2054" t="s">
        <v>45</v>
      </c>
      <c r="D2054" s="29">
        <v>42675</v>
      </c>
      <c r="E2054" t="s">
        <v>8</v>
      </c>
      <c r="F2054">
        <v>134.1</v>
      </c>
      <c r="G2054">
        <v>131.19999999999999</v>
      </c>
      <c r="H2054">
        <v>126.6</v>
      </c>
      <c r="I2054">
        <v>7.5</v>
      </c>
    </row>
    <row r="2055" spans="1:9" x14ac:dyDescent="0.35">
      <c r="A2055" t="s">
        <v>34</v>
      </c>
      <c r="B2055">
        <v>2016</v>
      </c>
      <c r="C2055" t="s">
        <v>45</v>
      </c>
      <c r="D2055" s="29">
        <v>42675</v>
      </c>
      <c r="E2055" t="s">
        <v>9</v>
      </c>
      <c r="F2055">
        <v>141.9</v>
      </c>
      <c r="G2055">
        <v>131.19999999999999</v>
      </c>
      <c r="H2055">
        <v>146.69999999999999</v>
      </c>
      <c r="I2055">
        <v>-4.7999999999999829</v>
      </c>
    </row>
    <row r="2056" spans="1:9" x14ac:dyDescent="0.35">
      <c r="A2056" t="s">
        <v>34</v>
      </c>
      <c r="B2056">
        <v>2016</v>
      </c>
      <c r="C2056" t="s">
        <v>45</v>
      </c>
      <c r="D2056" s="29">
        <v>42675</v>
      </c>
      <c r="E2056" t="s">
        <v>10</v>
      </c>
      <c r="F2056">
        <v>171.7</v>
      </c>
      <c r="G2056">
        <v>131.19999999999999</v>
      </c>
      <c r="H2056">
        <v>171.5</v>
      </c>
      <c r="I2056">
        <v>0.19999999999998863</v>
      </c>
    </row>
    <row r="2057" spans="1:9" x14ac:dyDescent="0.35">
      <c r="A2057" t="s">
        <v>34</v>
      </c>
      <c r="B2057">
        <v>2016</v>
      </c>
      <c r="C2057" t="s">
        <v>45</v>
      </c>
      <c r="D2057" s="29">
        <v>42675</v>
      </c>
      <c r="E2057" t="s">
        <v>11</v>
      </c>
      <c r="F2057">
        <v>114.1</v>
      </c>
      <c r="G2057">
        <v>131.19999999999999</v>
      </c>
      <c r="H2057">
        <v>94.5</v>
      </c>
      <c r="I2057">
        <v>19.599999999999994</v>
      </c>
    </row>
    <row r="2058" spans="1:9" x14ac:dyDescent="0.35">
      <c r="A2058" t="s">
        <v>34</v>
      </c>
      <c r="B2058">
        <v>2016</v>
      </c>
      <c r="C2058" t="s">
        <v>45</v>
      </c>
      <c r="D2058" s="29">
        <v>42675</v>
      </c>
      <c r="E2058" t="s">
        <v>12</v>
      </c>
      <c r="F2058">
        <v>139.69999999999999</v>
      </c>
      <c r="G2058">
        <v>131.19999999999999</v>
      </c>
      <c r="H2058">
        <v>132.1</v>
      </c>
      <c r="I2058">
        <v>7.5999999999999943</v>
      </c>
    </row>
    <row r="2059" spans="1:9" x14ac:dyDescent="0.35">
      <c r="A2059" t="s">
        <v>34</v>
      </c>
      <c r="B2059">
        <v>2016</v>
      </c>
      <c r="C2059" t="s">
        <v>45</v>
      </c>
      <c r="D2059" s="29">
        <v>42675</v>
      </c>
      <c r="E2059" t="s">
        <v>14</v>
      </c>
      <c r="F2059">
        <v>141.80000000000001</v>
      </c>
      <c r="G2059">
        <v>131.19999999999999</v>
      </c>
      <c r="H2059">
        <v>134.69999999999999</v>
      </c>
      <c r="I2059">
        <v>7.1000000000000227</v>
      </c>
    </row>
    <row r="2060" spans="1:9" x14ac:dyDescent="0.35">
      <c r="A2060" t="s">
        <v>34</v>
      </c>
      <c r="B2060">
        <v>2016</v>
      </c>
      <c r="C2060" t="s">
        <v>45</v>
      </c>
      <c r="D2060" s="29">
        <v>42675</v>
      </c>
      <c r="E2060" t="s">
        <v>15</v>
      </c>
      <c r="F2060">
        <v>136.1</v>
      </c>
      <c r="G2060">
        <v>131.19999999999999</v>
      </c>
      <c r="H2060">
        <v>131.4</v>
      </c>
      <c r="I2060">
        <v>4.6999999999999886</v>
      </c>
    </row>
    <row r="2061" spans="1:9" x14ac:dyDescent="0.35">
      <c r="A2061" t="s">
        <v>34</v>
      </c>
      <c r="B2061">
        <v>2016</v>
      </c>
      <c r="C2061" t="s">
        <v>46</v>
      </c>
      <c r="D2061" s="29">
        <v>42705</v>
      </c>
      <c r="E2061" t="s">
        <v>3</v>
      </c>
      <c r="F2061">
        <v>132.30000000000001</v>
      </c>
      <c r="G2061">
        <v>130.4</v>
      </c>
      <c r="H2061">
        <v>126.1</v>
      </c>
      <c r="I2061">
        <v>6.2000000000000171</v>
      </c>
    </row>
    <row r="2062" spans="1:9" x14ac:dyDescent="0.35">
      <c r="A2062" t="s">
        <v>34</v>
      </c>
      <c r="B2062">
        <v>2016</v>
      </c>
      <c r="C2062" t="s">
        <v>46</v>
      </c>
      <c r="D2062" s="29">
        <v>42705</v>
      </c>
      <c r="E2062" t="s">
        <v>4</v>
      </c>
      <c r="F2062">
        <v>137.6</v>
      </c>
      <c r="G2062">
        <v>130.4</v>
      </c>
      <c r="H2062">
        <v>134.1</v>
      </c>
      <c r="I2062">
        <v>3.5</v>
      </c>
    </row>
    <row r="2063" spans="1:9" x14ac:dyDescent="0.35">
      <c r="A2063" t="s">
        <v>34</v>
      </c>
      <c r="B2063">
        <v>2016</v>
      </c>
      <c r="C2063" t="s">
        <v>46</v>
      </c>
      <c r="D2063" s="29">
        <v>42705</v>
      </c>
      <c r="E2063" t="s">
        <v>5</v>
      </c>
      <c r="F2063">
        <v>132.9</v>
      </c>
      <c r="G2063">
        <v>130.4</v>
      </c>
      <c r="H2063">
        <v>128.6</v>
      </c>
      <c r="I2063">
        <v>4.3000000000000114</v>
      </c>
    </row>
    <row r="2064" spans="1:9" x14ac:dyDescent="0.35">
      <c r="A2064" t="s">
        <v>34</v>
      </c>
      <c r="B2064">
        <v>2016</v>
      </c>
      <c r="C2064" t="s">
        <v>46</v>
      </c>
      <c r="D2064" s="29">
        <v>42705</v>
      </c>
      <c r="E2064" t="s">
        <v>6</v>
      </c>
      <c r="F2064">
        <v>135.1</v>
      </c>
      <c r="G2064">
        <v>130.4</v>
      </c>
      <c r="H2064">
        <v>129.9</v>
      </c>
      <c r="I2064">
        <v>5.1999999999999886</v>
      </c>
    </row>
    <row r="2065" spans="1:9" x14ac:dyDescent="0.35">
      <c r="A2065" t="s">
        <v>34</v>
      </c>
      <c r="B2065">
        <v>2016</v>
      </c>
      <c r="C2065" t="s">
        <v>46</v>
      </c>
      <c r="D2065" s="29">
        <v>42705</v>
      </c>
      <c r="E2065" t="s">
        <v>7</v>
      </c>
      <c r="F2065">
        <v>118.6</v>
      </c>
      <c r="G2065">
        <v>130.4</v>
      </c>
      <c r="H2065">
        <v>115.5</v>
      </c>
      <c r="I2065">
        <v>3.0999999999999943</v>
      </c>
    </row>
    <row r="2066" spans="1:9" x14ac:dyDescent="0.35">
      <c r="A2066" t="s">
        <v>34</v>
      </c>
      <c r="B2066">
        <v>2016</v>
      </c>
      <c r="C2066" t="s">
        <v>46</v>
      </c>
      <c r="D2066" s="29">
        <v>42705</v>
      </c>
      <c r="E2066" t="s">
        <v>8</v>
      </c>
      <c r="F2066">
        <v>132.69999999999999</v>
      </c>
      <c r="G2066">
        <v>130.4</v>
      </c>
      <c r="H2066">
        <v>125.7</v>
      </c>
      <c r="I2066">
        <v>6.9999999999999858</v>
      </c>
    </row>
    <row r="2067" spans="1:9" x14ac:dyDescent="0.35">
      <c r="A2067" t="s">
        <v>34</v>
      </c>
      <c r="B2067">
        <v>2016</v>
      </c>
      <c r="C2067" t="s">
        <v>46</v>
      </c>
      <c r="D2067" s="29">
        <v>42705</v>
      </c>
      <c r="E2067" t="s">
        <v>9</v>
      </c>
      <c r="F2067">
        <v>125.3</v>
      </c>
      <c r="G2067">
        <v>130.4</v>
      </c>
      <c r="H2067">
        <v>141.5</v>
      </c>
      <c r="I2067">
        <v>-16.200000000000003</v>
      </c>
    </row>
    <row r="2068" spans="1:9" x14ac:dyDescent="0.35">
      <c r="A2068" t="s">
        <v>34</v>
      </c>
      <c r="B2068">
        <v>2016</v>
      </c>
      <c r="C2068" t="s">
        <v>46</v>
      </c>
      <c r="D2068" s="29">
        <v>42705</v>
      </c>
      <c r="E2068" t="s">
        <v>10</v>
      </c>
      <c r="F2068">
        <v>168.7</v>
      </c>
      <c r="G2068">
        <v>130.4</v>
      </c>
      <c r="H2068">
        <v>170.7</v>
      </c>
      <c r="I2068">
        <v>-2</v>
      </c>
    </row>
    <row r="2069" spans="1:9" x14ac:dyDescent="0.35">
      <c r="A2069" t="s">
        <v>34</v>
      </c>
      <c r="B2069">
        <v>2016</v>
      </c>
      <c r="C2069" t="s">
        <v>46</v>
      </c>
      <c r="D2069" s="29">
        <v>42705</v>
      </c>
      <c r="E2069" t="s">
        <v>11</v>
      </c>
      <c r="F2069">
        <v>114.4</v>
      </c>
      <c r="G2069">
        <v>130.4</v>
      </c>
      <c r="H2069">
        <v>97.4</v>
      </c>
      <c r="I2069">
        <v>17</v>
      </c>
    </row>
    <row r="2070" spans="1:9" x14ac:dyDescent="0.35">
      <c r="A2070" t="s">
        <v>34</v>
      </c>
      <c r="B2070">
        <v>2016</v>
      </c>
      <c r="C2070" t="s">
        <v>46</v>
      </c>
      <c r="D2070" s="29">
        <v>42705</v>
      </c>
      <c r="E2070" t="s">
        <v>12</v>
      </c>
      <c r="F2070">
        <v>140.19999999999999</v>
      </c>
      <c r="G2070">
        <v>130.4</v>
      </c>
      <c r="H2070">
        <v>132.9</v>
      </c>
      <c r="I2070">
        <v>7.2999999999999829</v>
      </c>
    </row>
    <row r="2071" spans="1:9" x14ac:dyDescent="0.35">
      <c r="A2071" t="s">
        <v>34</v>
      </c>
      <c r="B2071">
        <v>2016</v>
      </c>
      <c r="C2071" t="s">
        <v>46</v>
      </c>
      <c r="D2071" s="29">
        <v>42705</v>
      </c>
      <c r="E2071" t="s">
        <v>14</v>
      </c>
      <c r="F2071">
        <v>142.30000000000001</v>
      </c>
      <c r="G2071">
        <v>130.4</v>
      </c>
      <c r="H2071">
        <v>135.30000000000001</v>
      </c>
      <c r="I2071">
        <v>7</v>
      </c>
    </row>
    <row r="2072" spans="1:9" x14ac:dyDescent="0.35">
      <c r="A2072" t="s">
        <v>34</v>
      </c>
      <c r="B2072">
        <v>2016</v>
      </c>
      <c r="C2072" t="s">
        <v>46</v>
      </c>
      <c r="D2072" s="29">
        <v>42705</v>
      </c>
      <c r="E2072" t="s">
        <v>15</v>
      </c>
      <c r="F2072">
        <v>134</v>
      </c>
      <c r="G2072">
        <v>130.4</v>
      </c>
      <c r="H2072">
        <v>131.30000000000001</v>
      </c>
      <c r="I2072">
        <v>2.6999999999999886</v>
      </c>
    </row>
    <row r="2073" spans="1:9" x14ac:dyDescent="0.35">
      <c r="A2073" t="s">
        <v>34</v>
      </c>
      <c r="B2073">
        <v>2021</v>
      </c>
      <c r="C2073" t="s">
        <v>31</v>
      </c>
      <c r="D2073" s="29">
        <v>44197</v>
      </c>
      <c r="E2073" t="s">
        <v>3</v>
      </c>
      <c r="F2073">
        <v>144.9</v>
      </c>
      <c r="G2073">
        <v>157.30000000000001</v>
      </c>
      <c r="H2073">
        <v>144.80000000000001</v>
      </c>
      <c r="I2073">
        <v>9.9999999999994316E-2</v>
      </c>
    </row>
    <row r="2074" spans="1:9" x14ac:dyDescent="0.35">
      <c r="A2074" t="s">
        <v>34</v>
      </c>
      <c r="B2074">
        <v>2021</v>
      </c>
      <c r="C2074" t="s">
        <v>31</v>
      </c>
      <c r="D2074" s="29">
        <v>44197</v>
      </c>
      <c r="E2074" t="s">
        <v>4</v>
      </c>
      <c r="F2074">
        <v>190.1</v>
      </c>
      <c r="G2074">
        <v>157.30000000000001</v>
      </c>
      <c r="H2074">
        <v>167.5</v>
      </c>
      <c r="I2074">
        <v>22.599999999999994</v>
      </c>
    </row>
    <row r="2075" spans="1:9" x14ac:dyDescent="0.35">
      <c r="A2075" t="s">
        <v>34</v>
      </c>
      <c r="B2075">
        <v>2021</v>
      </c>
      <c r="C2075" t="s">
        <v>31</v>
      </c>
      <c r="D2075" s="29">
        <v>44197</v>
      </c>
      <c r="E2075" t="s">
        <v>5</v>
      </c>
      <c r="F2075">
        <v>175.3</v>
      </c>
      <c r="G2075">
        <v>157.30000000000001</v>
      </c>
      <c r="H2075">
        <v>151.80000000000001</v>
      </c>
      <c r="I2075">
        <v>23.5</v>
      </c>
    </row>
    <row r="2076" spans="1:9" x14ac:dyDescent="0.35">
      <c r="A2076" t="s">
        <v>34</v>
      </c>
      <c r="B2076">
        <v>2021</v>
      </c>
      <c r="C2076" t="s">
        <v>31</v>
      </c>
      <c r="D2076" s="29">
        <v>44197</v>
      </c>
      <c r="E2076" t="s">
        <v>6</v>
      </c>
      <c r="F2076">
        <v>154.1</v>
      </c>
      <c r="G2076">
        <v>157.30000000000001</v>
      </c>
      <c r="H2076">
        <v>150.80000000000001</v>
      </c>
      <c r="I2076">
        <v>3.2999999999999829</v>
      </c>
    </row>
    <row r="2077" spans="1:9" x14ac:dyDescent="0.35">
      <c r="A2077" t="s">
        <v>34</v>
      </c>
      <c r="B2077">
        <v>2021</v>
      </c>
      <c r="C2077" t="s">
        <v>31</v>
      </c>
      <c r="D2077" s="29">
        <v>44197</v>
      </c>
      <c r="E2077" t="s">
        <v>7</v>
      </c>
      <c r="F2077">
        <v>150.9</v>
      </c>
      <c r="G2077">
        <v>157.30000000000001</v>
      </c>
      <c r="H2077">
        <v>131.4</v>
      </c>
      <c r="I2077">
        <v>19.5</v>
      </c>
    </row>
    <row r="2078" spans="1:9" x14ac:dyDescent="0.35">
      <c r="A2078" t="s">
        <v>34</v>
      </c>
      <c r="B2078">
        <v>2021</v>
      </c>
      <c r="C2078" t="s">
        <v>31</v>
      </c>
      <c r="D2078" s="29">
        <v>44197</v>
      </c>
      <c r="E2078" t="s">
        <v>8</v>
      </c>
      <c r="F2078">
        <v>149.6</v>
      </c>
      <c r="G2078">
        <v>157.30000000000001</v>
      </c>
      <c r="H2078">
        <v>141.80000000000001</v>
      </c>
      <c r="I2078">
        <v>7.7999999999999829</v>
      </c>
    </row>
    <row r="2079" spans="1:9" x14ac:dyDescent="0.35">
      <c r="A2079" t="s">
        <v>34</v>
      </c>
      <c r="B2079">
        <v>2021</v>
      </c>
      <c r="C2079" t="s">
        <v>31</v>
      </c>
      <c r="D2079" s="29">
        <v>44197</v>
      </c>
      <c r="E2079" t="s">
        <v>9</v>
      </c>
      <c r="F2079">
        <v>194.2</v>
      </c>
      <c r="G2079">
        <v>157.30000000000001</v>
      </c>
      <c r="H2079">
        <v>170.7</v>
      </c>
      <c r="I2079">
        <v>23.5</v>
      </c>
    </row>
    <row r="2080" spans="1:9" x14ac:dyDescent="0.35">
      <c r="A2080" t="s">
        <v>34</v>
      </c>
      <c r="B2080">
        <v>2021</v>
      </c>
      <c r="C2080" t="s">
        <v>31</v>
      </c>
      <c r="D2080" s="29">
        <v>44197</v>
      </c>
      <c r="E2080" t="s">
        <v>10</v>
      </c>
      <c r="F2080">
        <v>160.4</v>
      </c>
      <c r="G2080">
        <v>157.30000000000001</v>
      </c>
      <c r="H2080">
        <v>141.1</v>
      </c>
      <c r="I2080">
        <v>19.300000000000011</v>
      </c>
    </row>
    <row r="2081" spans="1:9" x14ac:dyDescent="0.35">
      <c r="A2081" t="s">
        <v>34</v>
      </c>
      <c r="B2081">
        <v>2021</v>
      </c>
      <c r="C2081" t="s">
        <v>31</v>
      </c>
      <c r="D2081" s="29">
        <v>44197</v>
      </c>
      <c r="E2081" t="s">
        <v>11</v>
      </c>
      <c r="F2081">
        <v>114.6</v>
      </c>
      <c r="G2081">
        <v>157.30000000000001</v>
      </c>
      <c r="H2081">
        <v>113.6</v>
      </c>
      <c r="I2081">
        <v>1</v>
      </c>
    </row>
    <row r="2082" spans="1:9" x14ac:dyDescent="0.35">
      <c r="A2082" t="s">
        <v>34</v>
      </c>
      <c r="B2082">
        <v>2021</v>
      </c>
      <c r="C2082" t="s">
        <v>31</v>
      </c>
      <c r="D2082" s="29">
        <v>44197</v>
      </c>
      <c r="E2082" t="s">
        <v>12</v>
      </c>
      <c r="F2082">
        <v>164</v>
      </c>
      <c r="G2082">
        <v>157.30000000000001</v>
      </c>
      <c r="H2082">
        <v>152</v>
      </c>
      <c r="I2082">
        <v>12</v>
      </c>
    </row>
    <row r="2083" spans="1:9" x14ac:dyDescent="0.35">
      <c r="A2083" t="s">
        <v>34</v>
      </c>
      <c r="B2083">
        <v>2021</v>
      </c>
      <c r="C2083" t="s">
        <v>31</v>
      </c>
      <c r="D2083" s="29">
        <v>44197</v>
      </c>
      <c r="E2083" t="s">
        <v>14</v>
      </c>
      <c r="F2083">
        <v>165.6</v>
      </c>
      <c r="G2083">
        <v>157.30000000000001</v>
      </c>
      <c r="H2083">
        <v>159.1</v>
      </c>
      <c r="I2083">
        <v>6.5</v>
      </c>
    </row>
    <row r="2084" spans="1:9" x14ac:dyDescent="0.35">
      <c r="A2084" t="s">
        <v>34</v>
      </c>
      <c r="B2084">
        <v>2021</v>
      </c>
      <c r="C2084" t="s">
        <v>31</v>
      </c>
      <c r="D2084" s="29">
        <v>44197</v>
      </c>
      <c r="E2084" t="s">
        <v>15</v>
      </c>
      <c r="F2084">
        <v>161</v>
      </c>
      <c r="G2084">
        <v>157.30000000000001</v>
      </c>
      <c r="H2084">
        <v>150.5</v>
      </c>
      <c r="I2084">
        <v>10.5</v>
      </c>
    </row>
    <row r="2085" spans="1:9" x14ac:dyDescent="0.35">
      <c r="A2085" t="s">
        <v>34</v>
      </c>
      <c r="B2085">
        <v>2021</v>
      </c>
      <c r="C2085" t="s">
        <v>35</v>
      </c>
      <c r="D2085" s="29">
        <v>44228</v>
      </c>
      <c r="E2085" t="s">
        <v>3</v>
      </c>
      <c r="F2085">
        <v>144.30000000000001</v>
      </c>
      <c r="G2085">
        <v>156.6</v>
      </c>
      <c r="H2085">
        <v>145.1</v>
      </c>
      <c r="I2085">
        <v>-0.79999999999998295</v>
      </c>
    </row>
    <row r="2086" spans="1:9" x14ac:dyDescent="0.35">
      <c r="A2086" t="s">
        <v>34</v>
      </c>
      <c r="B2086">
        <v>2021</v>
      </c>
      <c r="C2086" t="s">
        <v>35</v>
      </c>
      <c r="D2086" s="29">
        <v>44228</v>
      </c>
      <c r="E2086" t="s">
        <v>4</v>
      </c>
      <c r="F2086">
        <v>186.5</v>
      </c>
      <c r="G2086">
        <v>156.6</v>
      </c>
      <c r="H2086">
        <v>167</v>
      </c>
      <c r="I2086">
        <v>19.5</v>
      </c>
    </row>
    <row r="2087" spans="1:9" x14ac:dyDescent="0.35">
      <c r="A2087" t="s">
        <v>34</v>
      </c>
      <c r="B2087">
        <v>2021</v>
      </c>
      <c r="C2087" t="s">
        <v>35</v>
      </c>
      <c r="D2087" s="29">
        <v>44228</v>
      </c>
      <c r="E2087" t="s">
        <v>5</v>
      </c>
      <c r="F2087">
        <v>168.7</v>
      </c>
      <c r="G2087">
        <v>156.6</v>
      </c>
      <c r="H2087">
        <v>148.1</v>
      </c>
      <c r="I2087">
        <v>20.599999999999994</v>
      </c>
    </row>
    <row r="2088" spans="1:9" x14ac:dyDescent="0.35">
      <c r="A2088" t="s">
        <v>34</v>
      </c>
      <c r="B2088">
        <v>2021</v>
      </c>
      <c r="C2088" t="s">
        <v>35</v>
      </c>
      <c r="D2088" s="29">
        <v>44228</v>
      </c>
      <c r="E2088" t="s">
        <v>6</v>
      </c>
      <c r="F2088">
        <v>154.69999999999999</v>
      </c>
      <c r="G2088">
        <v>156.6</v>
      </c>
      <c r="H2088">
        <v>151.5</v>
      </c>
      <c r="I2088">
        <v>3.1999999999999886</v>
      </c>
    </row>
    <row r="2089" spans="1:9" x14ac:dyDescent="0.35">
      <c r="A2089" t="s">
        <v>34</v>
      </c>
      <c r="B2089">
        <v>2021</v>
      </c>
      <c r="C2089" t="s">
        <v>35</v>
      </c>
      <c r="D2089" s="29">
        <v>44228</v>
      </c>
      <c r="E2089" t="s">
        <v>7</v>
      </c>
      <c r="F2089">
        <v>158.69999999999999</v>
      </c>
      <c r="G2089">
        <v>156.6</v>
      </c>
      <c r="H2089">
        <v>131.19999999999999</v>
      </c>
      <c r="I2089">
        <v>27.5</v>
      </c>
    </row>
    <row r="2090" spans="1:9" x14ac:dyDescent="0.35">
      <c r="A2090" t="s">
        <v>34</v>
      </c>
      <c r="B2090">
        <v>2021</v>
      </c>
      <c r="C2090" t="s">
        <v>35</v>
      </c>
      <c r="D2090" s="29">
        <v>44228</v>
      </c>
      <c r="E2090" t="s">
        <v>8</v>
      </c>
      <c r="F2090">
        <v>150.69999999999999</v>
      </c>
      <c r="G2090">
        <v>156.6</v>
      </c>
      <c r="H2090">
        <v>142.5</v>
      </c>
      <c r="I2090">
        <v>8.1999999999999886</v>
      </c>
    </row>
    <row r="2091" spans="1:9" x14ac:dyDescent="0.35">
      <c r="A2091" t="s">
        <v>34</v>
      </c>
      <c r="B2091">
        <v>2021</v>
      </c>
      <c r="C2091" t="s">
        <v>35</v>
      </c>
      <c r="D2091" s="29">
        <v>44228</v>
      </c>
      <c r="E2091" t="s">
        <v>9</v>
      </c>
      <c r="F2091">
        <v>160</v>
      </c>
      <c r="G2091">
        <v>156.6</v>
      </c>
      <c r="H2091">
        <v>157.30000000000001</v>
      </c>
      <c r="I2091">
        <v>2.6999999999999886</v>
      </c>
    </row>
    <row r="2092" spans="1:9" x14ac:dyDescent="0.35">
      <c r="A2092" t="s">
        <v>34</v>
      </c>
      <c r="B2092">
        <v>2021</v>
      </c>
      <c r="C2092" t="s">
        <v>35</v>
      </c>
      <c r="D2092" s="29">
        <v>44228</v>
      </c>
      <c r="E2092" t="s">
        <v>10</v>
      </c>
      <c r="F2092">
        <v>158.80000000000001</v>
      </c>
      <c r="G2092">
        <v>156.6</v>
      </c>
      <c r="H2092">
        <v>141.1</v>
      </c>
      <c r="I2092">
        <v>17.700000000000017</v>
      </c>
    </row>
    <row r="2093" spans="1:9" x14ac:dyDescent="0.35">
      <c r="A2093" t="s">
        <v>34</v>
      </c>
      <c r="B2093">
        <v>2021</v>
      </c>
      <c r="C2093" t="s">
        <v>35</v>
      </c>
      <c r="D2093" s="29">
        <v>44228</v>
      </c>
      <c r="E2093" t="s">
        <v>11</v>
      </c>
      <c r="F2093">
        <v>112.8</v>
      </c>
      <c r="G2093">
        <v>156.6</v>
      </c>
      <c r="H2093">
        <v>113.2</v>
      </c>
      <c r="I2093">
        <v>-0.40000000000000568</v>
      </c>
    </row>
    <row r="2094" spans="1:9" x14ac:dyDescent="0.35">
      <c r="A2094" t="s">
        <v>34</v>
      </c>
      <c r="B2094">
        <v>2021</v>
      </c>
      <c r="C2094" t="s">
        <v>35</v>
      </c>
      <c r="D2094" s="29">
        <v>44228</v>
      </c>
      <c r="E2094" t="s">
        <v>12</v>
      </c>
      <c r="F2094">
        <v>164.2</v>
      </c>
      <c r="G2094">
        <v>156.6</v>
      </c>
      <c r="H2094">
        <v>153.19999999999999</v>
      </c>
      <c r="I2094">
        <v>11</v>
      </c>
    </row>
    <row r="2095" spans="1:9" x14ac:dyDescent="0.35">
      <c r="A2095" t="s">
        <v>34</v>
      </c>
      <c r="B2095">
        <v>2021</v>
      </c>
      <c r="C2095" t="s">
        <v>35</v>
      </c>
      <c r="D2095" s="29">
        <v>44228</v>
      </c>
      <c r="E2095" t="s">
        <v>14</v>
      </c>
      <c r="F2095">
        <v>167.5</v>
      </c>
      <c r="G2095">
        <v>156.6</v>
      </c>
      <c r="H2095">
        <v>159.6</v>
      </c>
      <c r="I2095">
        <v>7.9000000000000057</v>
      </c>
    </row>
    <row r="2096" spans="1:9" x14ac:dyDescent="0.35">
      <c r="A2096" t="s">
        <v>34</v>
      </c>
      <c r="B2096">
        <v>2021</v>
      </c>
      <c r="C2096" t="s">
        <v>35</v>
      </c>
      <c r="D2096" s="29">
        <v>44228</v>
      </c>
      <c r="E2096" t="s">
        <v>15</v>
      </c>
      <c r="F2096">
        <v>156.9</v>
      </c>
      <c r="G2096">
        <v>156.6</v>
      </c>
      <c r="H2096">
        <v>148.9</v>
      </c>
      <c r="I2096">
        <v>8</v>
      </c>
    </row>
    <row r="2097" spans="1:9" x14ac:dyDescent="0.35">
      <c r="A2097" t="s">
        <v>34</v>
      </c>
      <c r="B2097">
        <v>2021</v>
      </c>
      <c r="C2097" t="s">
        <v>36</v>
      </c>
      <c r="D2097" s="29">
        <v>44256</v>
      </c>
      <c r="E2097" t="s">
        <v>3</v>
      </c>
      <c r="F2097">
        <v>144.1</v>
      </c>
      <c r="G2097">
        <v>156.80000000000001</v>
      </c>
      <c r="H2097">
        <v>148.69999999999999</v>
      </c>
      <c r="I2097">
        <v>-4.5999999999999943</v>
      </c>
    </row>
    <row r="2098" spans="1:9" x14ac:dyDescent="0.35">
      <c r="A2098" t="s">
        <v>34</v>
      </c>
      <c r="B2098">
        <v>2021</v>
      </c>
      <c r="C2098" t="s">
        <v>36</v>
      </c>
      <c r="D2098" s="29">
        <v>44256</v>
      </c>
      <c r="E2098" t="s">
        <v>4</v>
      </c>
      <c r="F2098">
        <v>192.2</v>
      </c>
      <c r="G2098">
        <v>156.80000000000001</v>
      </c>
      <c r="H2098">
        <v>167.29999999999998</v>
      </c>
      <c r="I2098">
        <v>24.900000000000006</v>
      </c>
    </row>
    <row r="2099" spans="1:9" x14ac:dyDescent="0.35">
      <c r="A2099" t="s">
        <v>34</v>
      </c>
      <c r="B2099">
        <v>2021</v>
      </c>
      <c r="C2099" t="s">
        <v>36</v>
      </c>
      <c r="D2099" s="29">
        <v>44256</v>
      </c>
      <c r="E2099" t="s">
        <v>5</v>
      </c>
      <c r="F2099">
        <v>163.80000000000001</v>
      </c>
      <c r="G2099">
        <v>156.80000000000001</v>
      </c>
      <c r="H2099">
        <v>148.80000000000001</v>
      </c>
      <c r="I2099">
        <v>15</v>
      </c>
    </row>
    <row r="2100" spans="1:9" x14ac:dyDescent="0.35">
      <c r="A2100" t="s">
        <v>34</v>
      </c>
      <c r="B2100">
        <v>2021</v>
      </c>
      <c r="C2100" t="s">
        <v>36</v>
      </c>
      <c r="D2100" s="29">
        <v>44256</v>
      </c>
      <c r="E2100" t="s">
        <v>6</v>
      </c>
      <c r="F2100">
        <v>154.9</v>
      </c>
      <c r="G2100">
        <v>156.80000000000001</v>
      </c>
      <c r="H2100">
        <v>155.6</v>
      </c>
      <c r="I2100">
        <v>-0.69999999999998863</v>
      </c>
    </row>
    <row r="2101" spans="1:9" x14ac:dyDescent="0.35">
      <c r="A2101" t="s">
        <v>34</v>
      </c>
      <c r="B2101">
        <v>2021</v>
      </c>
      <c r="C2101" t="s">
        <v>36</v>
      </c>
      <c r="D2101" s="29">
        <v>44256</v>
      </c>
      <c r="E2101" t="s">
        <v>7</v>
      </c>
      <c r="F2101">
        <v>163.9</v>
      </c>
      <c r="G2101">
        <v>156.80000000000001</v>
      </c>
      <c r="H2101">
        <v>135.1</v>
      </c>
      <c r="I2101">
        <v>28.800000000000011</v>
      </c>
    </row>
    <row r="2102" spans="1:9" x14ac:dyDescent="0.35">
      <c r="A2102" t="s">
        <v>34</v>
      </c>
      <c r="B2102">
        <v>2021</v>
      </c>
      <c r="C2102" t="s">
        <v>36</v>
      </c>
      <c r="D2102" s="29">
        <v>44256</v>
      </c>
      <c r="E2102" t="s">
        <v>8</v>
      </c>
      <c r="F2102">
        <v>153.69999999999999</v>
      </c>
      <c r="G2102">
        <v>156.80000000000001</v>
      </c>
      <c r="H2102">
        <v>149.9</v>
      </c>
      <c r="I2102">
        <v>3.7999999999999829</v>
      </c>
    </row>
    <row r="2103" spans="1:9" x14ac:dyDescent="0.35">
      <c r="A2103" t="s">
        <v>34</v>
      </c>
      <c r="B2103">
        <v>2021</v>
      </c>
      <c r="C2103" t="s">
        <v>36</v>
      </c>
      <c r="D2103" s="29">
        <v>44256</v>
      </c>
      <c r="E2103" t="s">
        <v>9</v>
      </c>
      <c r="F2103">
        <v>149.5</v>
      </c>
      <c r="G2103">
        <v>156.80000000000001</v>
      </c>
      <c r="H2103">
        <v>168.6</v>
      </c>
      <c r="I2103">
        <v>-19.099999999999994</v>
      </c>
    </row>
    <row r="2104" spans="1:9" x14ac:dyDescent="0.35">
      <c r="A2104" t="s">
        <v>34</v>
      </c>
      <c r="B2104">
        <v>2021</v>
      </c>
      <c r="C2104" t="s">
        <v>36</v>
      </c>
      <c r="D2104" s="29">
        <v>44256</v>
      </c>
      <c r="E2104" t="s">
        <v>10</v>
      </c>
      <c r="F2104">
        <v>159.80000000000001</v>
      </c>
      <c r="G2104">
        <v>156.80000000000001</v>
      </c>
      <c r="H2104">
        <v>150.4</v>
      </c>
      <c r="I2104">
        <v>9.4000000000000057</v>
      </c>
    </row>
    <row r="2105" spans="1:9" x14ac:dyDescent="0.35">
      <c r="A2105" t="s">
        <v>34</v>
      </c>
      <c r="B2105">
        <v>2021</v>
      </c>
      <c r="C2105" t="s">
        <v>36</v>
      </c>
      <c r="D2105" s="29">
        <v>44256</v>
      </c>
      <c r="E2105" t="s">
        <v>11</v>
      </c>
      <c r="F2105">
        <v>112.6</v>
      </c>
      <c r="G2105">
        <v>156.80000000000001</v>
      </c>
      <c r="H2105">
        <v>120.3</v>
      </c>
      <c r="I2105">
        <v>-7.7000000000000028</v>
      </c>
    </row>
    <row r="2106" spans="1:9" x14ac:dyDescent="0.35">
      <c r="A2106" t="s">
        <v>34</v>
      </c>
      <c r="B2106">
        <v>2021</v>
      </c>
      <c r="C2106" t="s">
        <v>36</v>
      </c>
      <c r="D2106" s="29">
        <v>44256</v>
      </c>
      <c r="E2106" t="s">
        <v>12</v>
      </c>
      <c r="F2106">
        <v>163.5</v>
      </c>
      <c r="G2106">
        <v>156.80000000000001</v>
      </c>
      <c r="H2106">
        <v>157.1</v>
      </c>
      <c r="I2106">
        <v>6.4000000000000057</v>
      </c>
    </row>
    <row r="2107" spans="1:9" x14ac:dyDescent="0.35">
      <c r="A2107" t="s">
        <v>34</v>
      </c>
      <c r="B2107">
        <v>2021</v>
      </c>
      <c r="C2107" t="s">
        <v>36</v>
      </c>
      <c r="D2107" s="29">
        <v>44256</v>
      </c>
      <c r="E2107" t="s">
        <v>14</v>
      </c>
      <c r="F2107">
        <v>168.2</v>
      </c>
      <c r="G2107">
        <v>156.80000000000001</v>
      </c>
      <c r="H2107">
        <v>159.1</v>
      </c>
      <c r="I2107">
        <v>9.0999999999999943</v>
      </c>
    </row>
    <row r="2108" spans="1:9" x14ac:dyDescent="0.35">
      <c r="A2108" t="s">
        <v>34</v>
      </c>
      <c r="B2108">
        <v>2021</v>
      </c>
      <c r="C2108" t="s">
        <v>36</v>
      </c>
      <c r="D2108" s="29">
        <v>44256</v>
      </c>
      <c r="E2108" t="s">
        <v>15</v>
      </c>
      <c r="F2108">
        <v>156.69999999999999</v>
      </c>
      <c r="G2108">
        <v>156.80000000000001</v>
      </c>
      <c r="H2108">
        <v>151.4</v>
      </c>
      <c r="I2108">
        <v>5.2999999999999829</v>
      </c>
    </row>
    <row r="2109" spans="1:9" x14ac:dyDescent="0.35">
      <c r="A2109" t="s">
        <v>34</v>
      </c>
      <c r="B2109">
        <v>2021</v>
      </c>
      <c r="C2109" t="s">
        <v>37</v>
      </c>
      <c r="D2109" s="29">
        <v>44287</v>
      </c>
      <c r="E2109" t="s">
        <v>3</v>
      </c>
      <c r="F2109">
        <v>144.30000000000001</v>
      </c>
      <c r="G2109">
        <v>157.80000000000001</v>
      </c>
      <c r="H2109">
        <v>149.14999999999998</v>
      </c>
      <c r="I2109">
        <v>-4.8499999999999659</v>
      </c>
    </row>
    <row r="2110" spans="1:9" x14ac:dyDescent="0.35">
      <c r="A2110" t="s">
        <v>34</v>
      </c>
      <c r="B2110">
        <v>2021</v>
      </c>
      <c r="C2110" t="s">
        <v>37</v>
      </c>
      <c r="D2110" s="29">
        <v>44287</v>
      </c>
      <c r="E2110" t="s">
        <v>4</v>
      </c>
      <c r="F2110">
        <v>198</v>
      </c>
      <c r="G2110">
        <v>157.80000000000001</v>
      </c>
      <c r="H2110">
        <v>167.26666666666665</v>
      </c>
      <c r="I2110">
        <v>30.733333333333348</v>
      </c>
    </row>
    <row r="2111" spans="1:9" x14ac:dyDescent="0.35">
      <c r="A2111" t="s">
        <v>34</v>
      </c>
      <c r="B2111">
        <v>2021</v>
      </c>
      <c r="C2111" t="s">
        <v>37</v>
      </c>
      <c r="D2111" s="29">
        <v>44287</v>
      </c>
      <c r="E2111" t="s">
        <v>5</v>
      </c>
      <c r="F2111">
        <v>164.6</v>
      </c>
      <c r="G2111">
        <v>157.80000000000001</v>
      </c>
      <c r="H2111">
        <v>150.10000000000002</v>
      </c>
      <c r="I2111">
        <v>14.499999999999972</v>
      </c>
    </row>
    <row r="2112" spans="1:9" x14ac:dyDescent="0.35">
      <c r="A2112" t="s">
        <v>34</v>
      </c>
      <c r="B2112">
        <v>2021</v>
      </c>
      <c r="C2112" t="s">
        <v>37</v>
      </c>
      <c r="D2112" s="29">
        <v>44287</v>
      </c>
      <c r="E2112" t="s">
        <v>6</v>
      </c>
      <c r="F2112">
        <v>155.4</v>
      </c>
      <c r="G2112">
        <v>157.80000000000001</v>
      </c>
      <c r="H2112">
        <v>154.44999999999999</v>
      </c>
      <c r="I2112">
        <v>0.95000000000001705</v>
      </c>
    </row>
    <row r="2113" spans="1:9" x14ac:dyDescent="0.35">
      <c r="A2113" t="s">
        <v>34</v>
      </c>
      <c r="B2113">
        <v>2021</v>
      </c>
      <c r="C2113" t="s">
        <v>37</v>
      </c>
      <c r="D2113" s="29">
        <v>44287</v>
      </c>
      <c r="E2113" t="s">
        <v>7</v>
      </c>
      <c r="F2113">
        <v>170.1</v>
      </c>
      <c r="G2113">
        <v>157.80000000000001</v>
      </c>
      <c r="H2113">
        <v>135.69999999999999</v>
      </c>
      <c r="I2113">
        <v>34.400000000000006</v>
      </c>
    </row>
    <row r="2114" spans="1:9" x14ac:dyDescent="0.35">
      <c r="A2114" t="s">
        <v>34</v>
      </c>
      <c r="B2114">
        <v>2021</v>
      </c>
      <c r="C2114" t="s">
        <v>37</v>
      </c>
      <c r="D2114" s="29">
        <v>44287</v>
      </c>
      <c r="E2114" t="s">
        <v>8</v>
      </c>
      <c r="F2114">
        <v>164.4</v>
      </c>
      <c r="G2114">
        <v>157.80000000000001</v>
      </c>
      <c r="H2114">
        <v>148.55000000000001</v>
      </c>
      <c r="I2114">
        <v>15.849999999999994</v>
      </c>
    </row>
    <row r="2115" spans="1:9" x14ac:dyDescent="0.35">
      <c r="A2115" t="s">
        <v>34</v>
      </c>
      <c r="B2115">
        <v>2021</v>
      </c>
      <c r="C2115" t="s">
        <v>37</v>
      </c>
      <c r="D2115" s="29">
        <v>44287</v>
      </c>
      <c r="E2115" t="s">
        <v>9</v>
      </c>
      <c r="F2115">
        <v>144.1</v>
      </c>
      <c r="G2115">
        <v>157.80000000000001</v>
      </c>
      <c r="H2115">
        <v>162.55000000000001</v>
      </c>
      <c r="I2115">
        <v>-18.450000000000017</v>
      </c>
    </row>
    <row r="2116" spans="1:9" x14ac:dyDescent="0.35">
      <c r="A2116" t="s">
        <v>34</v>
      </c>
      <c r="B2116">
        <v>2021</v>
      </c>
      <c r="C2116" t="s">
        <v>37</v>
      </c>
      <c r="D2116" s="29">
        <v>44287</v>
      </c>
      <c r="E2116" t="s">
        <v>10</v>
      </c>
      <c r="F2116">
        <v>161.69999999999999</v>
      </c>
      <c r="G2116">
        <v>157.80000000000001</v>
      </c>
      <c r="H2116">
        <v>150.65</v>
      </c>
      <c r="I2116">
        <v>11.049999999999983</v>
      </c>
    </row>
    <row r="2117" spans="1:9" x14ac:dyDescent="0.35">
      <c r="A2117" t="s">
        <v>34</v>
      </c>
      <c r="B2117">
        <v>2021</v>
      </c>
      <c r="C2117" t="s">
        <v>37</v>
      </c>
      <c r="D2117" s="29">
        <v>44287</v>
      </c>
      <c r="E2117" t="s">
        <v>11</v>
      </c>
      <c r="F2117">
        <v>113.1</v>
      </c>
      <c r="G2117">
        <v>157.80000000000001</v>
      </c>
      <c r="H2117">
        <v>117.25</v>
      </c>
      <c r="I2117">
        <v>-4.1500000000000057</v>
      </c>
    </row>
    <row r="2118" spans="1:9" x14ac:dyDescent="0.35">
      <c r="A2118" t="s">
        <v>34</v>
      </c>
      <c r="B2118">
        <v>2021</v>
      </c>
      <c r="C2118" t="s">
        <v>37</v>
      </c>
      <c r="D2118" s="29">
        <v>44287</v>
      </c>
      <c r="E2118" t="s">
        <v>12</v>
      </c>
      <c r="F2118">
        <v>163.9</v>
      </c>
      <c r="G2118">
        <v>157.80000000000001</v>
      </c>
      <c r="H2118">
        <v>158.30000000000001</v>
      </c>
      <c r="I2118">
        <v>5.5999999999999943</v>
      </c>
    </row>
    <row r="2119" spans="1:9" x14ac:dyDescent="0.35">
      <c r="A2119" t="s">
        <v>34</v>
      </c>
      <c r="B2119">
        <v>2021</v>
      </c>
      <c r="C2119" t="s">
        <v>37</v>
      </c>
      <c r="D2119" s="29">
        <v>44287</v>
      </c>
      <c r="E2119" t="s">
        <v>14</v>
      </c>
      <c r="F2119">
        <v>168.9</v>
      </c>
      <c r="G2119">
        <v>157.80000000000001</v>
      </c>
      <c r="H2119">
        <v>159.26666666666665</v>
      </c>
      <c r="I2119">
        <v>9.6333333333333542</v>
      </c>
    </row>
    <row r="2120" spans="1:9" x14ac:dyDescent="0.35">
      <c r="A2120" t="s">
        <v>34</v>
      </c>
      <c r="B2120">
        <v>2021</v>
      </c>
      <c r="C2120" t="s">
        <v>37</v>
      </c>
      <c r="D2120" s="29">
        <v>44287</v>
      </c>
      <c r="E2120" t="s">
        <v>15</v>
      </c>
      <c r="F2120">
        <v>158</v>
      </c>
      <c r="G2120">
        <v>157.80000000000001</v>
      </c>
      <c r="H2120">
        <v>152.69999999999999</v>
      </c>
      <c r="I2120">
        <v>5.3000000000000114</v>
      </c>
    </row>
    <row r="2121" spans="1:9" x14ac:dyDescent="0.35">
      <c r="A2121" t="s">
        <v>34</v>
      </c>
      <c r="B2121">
        <v>2021</v>
      </c>
      <c r="C2121" t="s">
        <v>38</v>
      </c>
      <c r="D2121" s="29">
        <v>44317</v>
      </c>
      <c r="E2121" t="s">
        <v>3</v>
      </c>
      <c r="F2121">
        <v>146.30000000000001</v>
      </c>
      <c r="G2121">
        <v>160.4</v>
      </c>
      <c r="H2121">
        <v>149.6</v>
      </c>
      <c r="I2121">
        <v>-3.2999999999999829</v>
      </c>
    </row>
    <row r="2122" spans="1:9" x14ac:dyDescent="0.35">
      <c r="A2122" t="s">
        <v>34</v>
      </c>
      <c r="B2122">
        <v>2021</v>
      </c>
      <c r="C2122" t="s">
        <v>38</v>
      </c>
      <c r="D2122" s="29">
        <v>44317</v>
      </c>
      <c r="E2122" t="s">
        <v>4</v>
      </c>
      <c r="F2122">
        <v>200.5</v>
      </c>
      <c r="G2122">
        <v>160.4</v>
      </c>
      <c r="H2122">
        <v>192.7</v>
      </c>
      <c r="I2122">
        <v>7.8000000000000114</v>
      </c>
    </row>
    <row r="2123" spans="1:9" x14ac:dyDescent="0.35">
      <c r="A2123" t="s">
        <v>34</v>
      </c>
      <c r="B2123">
        <v>2021</v>
      </c>
      <c r="C2123" t="s">
        <v>38</v>
      </c>
      <c r="D2123" s="29">
        <v>44317</v>
      </c>
      <c r="E2123" t="s">
        <v>5</v>
      </c>
      <c r="F2123">
        <v>170.3</v>
      </c>
      <c r="G2123">
        <v>160.4</v>
      </c>
      <c r="H2123">
        <v>151.4</v>
      </c>
      <c r="I2123">
        <v>18.900000000000006</v>
      </c>
    </row>
    <row r="2124" spans="1:9" x14ac:dyDescent="0.35">
      <c r="A2124" t="s">
        <v>34</v>
      </c>
      <c r="B2124">
        <v>2021</v>
      </c>
      <c r="C2124" t="s">
        <v>38</v>
      </c>
      <c r="D2124" s="29">
        <v>44317</v>
      </c>
      <c r="E2124" t="s">
        <v>6</v>
      </c>
      <c r="F2124">
        <v>156.1</v>
      </c>
      <c r="G2124">
        <v>160.4</v>
      </c>
      <c r="H2124">
        <v>153.30000000000001</v>
      </c>
      <c r="I2124">
        <v>2.7999999999999829</v>
      </c>
    </row>
    <row r="2125" spans="1:9" x14ac:dyDescent="0.35">
      <c r="A2125" t="s">
        <v>34</v>
      </c>
      <c r="B2125">
        <v>2021</v>
      </c>
      <c r="C2125" t="s">
        <v>38</v>
      </c>
      <c r="D2125" s="29">
        <v>44317</v>
      </c>
      <c r="E2125" t="s">
        <v>7</v>
      </c>
      <c r="F2125">
        <v>178.7</v>
      </c>
      <c r="G2125">
        <v>160.4</v>
      </c>
      <c r="H2125">
        <v>136.30000000000001</v>
      </c>
      <c r="I2125">
        <v>42.399999999999977</v>
      </c>
    </row>
    <row r="2126" spans="1:9" x14ac:dyDescent="0.35">
      <c r="A2126" t="s">
        <v>34</v>
      </c>
      <c r="B2126">
        <v>2021</v>
      </c>
      <c r="C2126" t="s">
        <v>38</v>
      </c>
      <c r="D2126" s="29">
        <v>44317</v>
      </c>
      <c r="E2126" t="s">
        <v>8</v>
      </c>
      <c r="F2126">
        <v>167.1</v>
      </c>
      <c r="G2126">
        <v>160.4</v>
      </c>
      <c r="H2126">
        <v>147.19999999999999</v>
      </c>
      <c r="I2126">
        <v>19.900000000000006</v>
      </c>
    </row>
    <row r="2127" spans="1:9" x14ac:dyDescent="0.35">
      <c r="A2127" t="s">
        <v>34</v>
      </c>
      <c r="B2127">
        <v>2021</v>
      </c>
      <c r="C2127" t="s">
        <v>38</v>
      </c>
      <c r="D2127" s="29">
        <v>44317</v>
      </c>
      <c r="E2127" t="s">
        <v>9</v>
      </c>
      <c r="F2127">
        <v>147.9</v>
      </c>
      <c r="G2127">
        <v>160.4</v>
      </c>
      <c r="H2127">
        <v>156.5</v>
      </c>
      <c r="I2127">
        <v>-8.5999999999999943</v>
      </c>
    </row>
    <row r="2128" spans="1:9" x14ac:dyDescent="0.35">
      <c r="A2128" t="s">
        <v>34</v>
      </c>
      <c r="B2128">
        <v>2021</v>
      </c>
      <c r="C2128" t="s">
        <v>38</v>
      </c>
      <c r="D2128" s="29">
        <v>44317</v>
      </c>
      <c r="E2128" t="s">
        <v>10</v>
      </c>
      <c r="F2128">
        <v>165.4</v>
      </c>
      <c r="G2128">
        <v>160.4</v>
      </c>
      <c r="H2128">
        <v>150.9</v>
      </c>
      <c r="I2128">
        <v>14.5</v>
      </c>
    </row>
    <row r="2129" spans="1:9" x14ac:dyDescent="0.35">
      <c r="A2129" t="s">
        <v>34</v>
      </c>
      <c r="B2129">
        <v>2021</v>
      </c>
      <c r="C2129" t="s">
        <v>38</v>
      </c>
      <c r="D2129" s="29">
        <v>44317</v>
      </c>
      <c r="E2129" t="s">
        <v>11</v>
      </c>
      <c r="F2129">
        <v>114.8</v>
      </c>
      <c r="G2129">
        <v>160.4</v>
      </c>
      <c r="H2129">
        <v>114.2</v>
      </c>
      <c r="I2129">
        <v>0.59999999999999432</v>
      </c>
    </row>
    <row r="2130" spans="1:9" x14ac:dyDescent="0.35">
      <c r="A2130" t="s">
        <v>34</v>
      </c>
      <c r="B2130">
        <v>2021</v>
      </c>
      <c r="C2130" t="s">
        <v>38</v>
      </c>
      <c r="D2130" s="29">
        <v>44317</v>
      </c>
      <c r="E2130" t="s">
        <v>12</v>
      </c>
      <c r="F2130">
        <v>168.2</v>
      </c>
      <c r="G2130">
        <v>160.4</v>
      </c>
      <c r="H2130">
        <v>159.5</v>
      </c>
      <c r="I2130">
        <v>8.6999999999999886</v>
      </c>
    </row>
    <row r="2131" spans="1:9" x14ac:dyDescent="0.35">
      <c r="A2131" t="s">
        <v>34</v>
      </c>
      <c r="B2131">
        <v>2021</v>
      </c>
      <c r="C2131" t="s">
        <v>38</v>
      </c>
      <c r="D2131" s="29">
        <v>44317</v>
      </c>
      <c r="E2131" t="s">
        <v>14</v>
      </c>
      <c r="F2131">
        <v>170.4</v>
      </c>
      <c r="G2131">
        <v>160.4</v>
      </c>
      <c r="H2131">
        <v>161.80000000000001</v>
      </c>
      <c r="I2131">
        <v>8.5999999999999943</v>
      </c>
    </row>
    <row r="2132" spans="1:9" x14ac:dyDescent="0.35">
      <c r="A2132" t="s">
        <v>34</v>
      </c>
      <c r="B2132">
        <v>2021</v>
      </c>
      <c r="C2132" t="s">
        <v>38</v>
      </c>
      <c r="D2132" s="29">
        <v>44317</v>
      </c>
      <c r="E2132" t="s">
        <v>15</v>
      </c>
      <c r="F2132">
        <v>160.69999999999999</v>
      </c>
      <c r="G2132">
        <v>160.4</v>
      </c>
      <c r="H2132">
        <v>154</v>
      </c>
      <c r="I2132">
        <v>6.6999999999999886</v>
      </c>
    </row>
    <row r="2133" spans="1:9" x14ac:dyDescent="0.35">
      <c r="A2133" t="s">
        <v>34</v>
      </c>
      <c r="B2133">
        <v>2021</v>
      </c>
      <c r="C2133" t="s">
        <v>39</v>
      </c>
      <c r="D2133" s="29">
        <v>44348</v>
      </c>
      <c r="E2133" t="s">
        <v>3</v>
      </c>
      <c r="F2133">
        <v>146.69999999999999</v>
      </c>
      <c r="G2133">
        <v>161.30000000000001</v>
      </c>
      <c r="H2133">
        <v>149.6</v>
      </c>
      <c r="I2133">
        <v>-2.9000000000000057</v>
      </c>
    </row>
    <row r="2134" spans="1:9" x14ac:dyDescent="0.35">
      <c r="A2134" t="s">
        <v>34</v>
      </c>
      <c r="B2134">
        <v>2021</v>
      </c>
      <c r="C2134" t="s">
        <v>39</v>
      </c>
      <c r="D2134" s="29">
        <v>44348</v>
      </c>
      <c r="E2134" t="s">
        <v>4</v>
      </c>
      <c r="F2134">
        <v>202</v>
      </c>
      <c r="G2134">
        <v>161.30000000000001</v>
      </c>
      <c r="H2134">
        <v>192.7</v>
      </c>
      <c r="I2134">
        <v>9.3000000000000114</v>
      </c>
    </row>
    <row r="2135" spans="1:9" x14ac:dyDescent="0.35">
      <c r="A2135" t="s">
        <v>34</v>
      </c>
      <c r="B2135">
        <v>2021</v>
      </c>
      <c r="C2135" t="s">
        <v>39</v>
      </c>
      <c r="D2135" s="29">
        <v>44348</v>
      </c>
      <c r="E2135" t="s">
        <v>5</v>
      </c>
      <c r="F2135">
        <v>180.7</v>
      </c>
      <c r="G2135">
        <v>161.30000000000001</v>
      </c>
      <c r="H2135">
        <v>151.4</v>
      </c>
      <c r="I2135">
        <v>29.299999999999983</v>
      </c>
    </row>
    <row r="2136" spans="1:9" x14ac:dyDescent="0.35">
      <c r="A2136" t="s">
        <v>34</v>
      </c>
      <c r="B2136">
        <v>2021</v>
      </c>
      <c r="C2136" t="s">
        <v>39</v>
      </c>
      <c r="D2136" s="29">
        <v>44348</v>
      </c>
      <c r="E2136" t="s">
        <v>6</v>
      </c>
      <c r="F2136">
        <v>156.19999999999999</v>
      </c>
      <c r="G2136">
        <v>161.30000000000001</v>
      </c>
      <c r="H2136">
        <v>153.30000000000001</v>
      </c>
      <c r="I2136">
        <v>2.8999999999999773</v>
      </c>
    </row>
    <row r="2137" spans="1:9" x14ac:dyDescent="0.35">
      <c r="A2137" t="s">
        <v>34</v>
      </c>
      <c r="B2137">
        <v>2021</v>
      </c>
      <c r="C2137" t="s">
        <v>39</v>
      </c>
      <c r="D2137" s="29">
        <v>44348</v>
      </c>
      <c r="E2137" t="s">
        <v>7</v>
      </c>
      <c r="F2137">
        <v>183.7</v>
      </c>
      <c r="G2137">
        <v>161.30000000000001</v>
      </c>
      <c r="H2137">
        <v>136.30000000000001</v>
      </c>
      <c r="I2137">
        <v>47.399999999999977</v>
      </c>
    </row>
    <row r="2138" spans="1:9" x14ac:dyDescent="0.35">
      <c r="A2138" t="s">
        <v>34</v>
      </c>
      <c r="B2138">
        <v>2021</v>
      </c>
      <c r="C2138" t="s">
        <v>39</v>
      </c>
      <c r="D2138" s="29">
        <v>44348</v>
      </c>
      <c r="E2138" t="s">
        <v>8</v>
      </c>
      <c r="F2138">
        <v>164.6</v>
      </c>
      <c r="G2138">
        <v>161.30000000000001</v>
      </c>
      <c r="H2138">
        <v>147.19999999999999</v>
      </c>
      <c r="I2138">
        <v>17.400000000000006</v>
      </c>
    </row>
    <row r="2139" spans="1:9" x14ac:dyDescent="0.35">
      <c r="A2139" t="s">
        <v>34</v>
      </c>
      <c r="B2139">
        <v>2021</v>
      </c>
      <c r="C2139" t="s">
        <v>39</v>
      </c>
      <c r="D2139" s="29">
        <v>44348</v>
      </c>
      <c r="E2139" t="s">
        <v>9</v>
      </c>
      <c r="F2139">
        <v>155.4</v>
      </c>
      <c r="G2139">
        <v>161.30000000000001</v>
      </c>
      <c r="H2139">
        <v>156.5</v>
      </c>
      <c r="I2139">
        <v>-1.0999999999999943</v>
      </c>
    </row>
    <row r="2140" spans="1:9" x14ac:dyDescent="0.35">
      <c r="A2140" t="s">
        <v>34</v>
      </c>
      <c r="B2140">
        <v>2021</v>
      </c>
      <c r="C2140" t="s">
        <v>39</v>
      </c>
      <c r="D2140" s="29">
        <v>44348</v>
      </c>
      <c r="E2140" t="s">
        <v>10</v>
      </c>
      <c r="F2140">
        <v>166</v>
      </c>
      <c r="G2140">
        <v>161.30000000000001</v>
      </c>
      <c r="H2140">
        <v>150.9</v>
      </c>
      <c r="I2140">
        <v>15.099999999999994</v>
      </c>
    </row>
    <row r="2141" spans="1:9" x14ac:dyDescent="0.35">
      <c r="A2141" t="s">
        <v>34</v>
      </c>
      <c r="B2141">
        <v>2021</v>
      </c>
      <c r="C2141" t="s">
        <v>39</v>
      </c>
      <c r="D2141" s="29">
        <v>44348</v>
      </c>
      <c r="E2141" t="s">
        <v>11</v>
      </c>
      <c r="F2141">
        <v>115.1</v>
      </c>
      <c r="G2141">
        <v>161.30000000000001</v>
      </c>
      <c r="H2141">
        <v>114.2</v>
      </c>
      <c r="I2141">
        <v>0.89999999999999147</v>
      </c>
    </row>
    <row r="2142" spans="1:9" x14ac:dyDescent="0.35">
      <c r="A2142" t="s">
        <v>34</v>
      </c>
      <c r="B2142">
        <v>2021</v>
      </c>
      <c r="C2142" t="s">
        <v>39</v>
      </c>
      <c r="D2142" s="29">
        <v>44348</v>
      </c>
      <c r="E2142" t="s">
        <v>12</v>
      </c>
      <c r="F2142">
        <v>168.5</v>
      </c>
      <c r="G2142">
        <v>161.30000000000001</v>
      </c>
      <c r="H2142">
        <v>159.5</v>
      </c>
      <c r="I2142">
        <v>9</v>
      </c>
    </row>
    <row r="2143" spans="1:9" x14ac:dyDescent="0.35">
      <c r="A2143" t="s">
        <v>34</v>
      </c>
      <c r="B2143">
        <v>2021</v>
      </c>
      <c r="C2143" t="s">
        <v>39</v>
      </c>
      <c r="D2143" s="29">
        <v>44348</v>
      </c>
      <c r="E2143" t="s">
        <v>14</v>
      </c>
      <c r="F2143">
        <v>172.4</v>
      </c>
      <c r="G2143">
        <v>161.30000000000001</v>
      </c>
      <c r="H2143">
        <v>161.80000000000001</v>
      </c>
      <c r="I2143">
        <v>10.599999999999994</v>
      </c>
    </row>
    <row r="2144" spans="1:9" x14ac:dyDescent="0.35">
      <c r="A2144" t="s">
        <v>34</v>
      </c>
      <c r="B2144">
        <v>2021</v>
      </c>
      <c r="C2144" t="s">
        <v>39</v>
      </c>
      <c r="D2144" s="29">
        <v>44348</v>
      </c>
      <c r="E2144" t="s">
        <v>15</v>
      </c>
      <c r="F2144">
        <v>162.6</v>
      </c>
      <c r="G2144">
        <v>161.30000000000001</v>
      </c>
      <c r="H2144">
        <v>154</v>
      </c>
      <c r="I2144">
        <v>8.5999999999999943</v>
      </c>
    </row>
    <row r="2145" spans="1:9" x14ac:dyDescent="0.35">
      <c r="A2145" t="s">
        <v>34</v>
      </c>
      <c r="B2145">
        <v>2021</v>
      </c>
      <c r="C2145" t="s">
        <v>40</v>
      </c>
      <c r="D2145" s="29">
        <v>44378</v>
      </c>
      <c r="E2145" t="s">
        <v>3</v>
      </c>
      <c r="F2145">
        <v>146.4</v>
      </c>
      <c r="G2145">
        <v>162.5</v>
      </c>
      <c r="H2145">
        <v>148.9</v>
      </c>
      <c r="I2145">
        <v>-2.5</v>
      </c>
    </row>
    <row r="2146" spans="1:9" x14ac:dyDescent="0.35">
      <c r="A2146" t="s">
        <v>34</v>
      </c>
      <c r="B2146">
        <v>2021</v>
      </c>
      <c r="C2146" t="s">
        <v>40</v>
      </c>
      <c r="D2146" s="29">
        <v>44378</v>
      </c>
      <c r="E2146" t="s">
        <v>4</v>
      </c>
      <c r="F2146">
        <v>206.8</v>
      </c>
      <c r="G2146">
        <v>162.5</v>
      </c>
      <c r="H2146">
        <v>190.9</v>
      </c>
      <c r="I2146">
        <v>15.900000000000006</v>
      </c>
    </row>
    <row r="2147" spans="1:9" x14ac:dyDescent="0.35">
      <c r="A2147" t="s">
        <v>34</v>
      </c>
      <c r="B2147">
        <v>2021</v>
      </c>
      <c r="C2147" t="s">
        <v>40</v>
      </c>
      <c r="D2147" s="29">
        <v>44378</v>
      </c>
      <c r="E2147" t="s">
        <v>5</v>
      </c>
      <c r="F2147">
        <v>182.2</v>
      </c>
      <c r="G2147">
        <v>162.5</v>
      </c>
      <c r="H2147">
        <v>150.80000000000001</v>
      </c>
      <c r="I2147">
        <v>31.399999999999977</v>
      </c>
    </row>
    <row r="2148" spans="1:9" x14ac:dyDescent="0.35">
      <c r="A2148" t="s">
        <v>34</v>
      </c>
      <c r="B2148">
        <v>2021</v>
      </c>
      <c r="C2148" t="s">
        <v>40</v>
      </c>
      <c r="D2148" s="29">
        <v>44378</v>
      </c>
      <c r="E2148" t="s">
        <v>6</v>
      </c>
      <c r="F2148">
        <v>157.5</v>
      </c>
      <c r="G2148">
        <v>162.5</v>
      </c>
      <c r="H2148">
        <v>153.30000000000001</v>
      </c>
      <c r="I2148">
        <v>4.1999999999999886</v>
      </c>
    </row>
    <row r="2149" spans="1:9" x14ac:dyDescent="0.35">
      <c r="A2149" t="s">
        <v>34</v>
      </c>
      <c r="B2149">
        <v>2021</v>
      </c>
      <c r="C2149" t="s">
        <v>40</v>
      </c>
      <c r="D2149" s="29">
        <v>44378</v>
      </c>
      <c r="E2149" t="s">
        <v>7</v>
      </c>
      <c r="F2149">
        <v>182.1</v>
      </c>
      <c r="G2149">
        <v>162.5</v>
      </c>
      <c r="H2149">
        <v>137.4</v>
      </c>
      <c r="I2149">
        <v>44.699999999999989</v>
      </c>
    </row>
    <row r="2150" spans="1:9" x14ac:dyDescent="0.35">
      <c r="A2150" t="s">
        <v>34</v>
      </c>
      <c r="B2150">
        <v>2021</v>
      </c>
      <c r="C2150" t="s">
        <v>40</v>
      </c>
      <c r="D2150" s="29">
        <v>44378</v>
      </c>
      <c r="E2150" t="s">
        <v>8</v>
      </c>
      <c r="F2150">
        <v>163.9</v>
      </c>
      <c r="G2150">
        <v>162.5</v>
      </c>
      <c r="H2150">
        <v>150.4</v>
      </c>
      <c r="I2150">
        <v>13.5</v>
      </c>
    </row>
    <row r="2151" spans="1:9" x14ac:dyDescent="0.35">
      <c r="A2151" t="s">
        <v>34</v>
      </c>
      <c r="B2151">
        <v>2021</v>
      </c>
      <c r="C2151" t="s">
        <v>40</v>
      </c>
      <c r="D2151" s="29">
        <v>44378</v>
      </c>
      <c r="E2151" t="s">
        <v>9</v>
      </c>
      <c r="F2151">
        <v>164.2</v>
      </c>
      <c r="G2151">
        <v>162.5</v>
      </c>
      <c r="H2151">
        <v>178.1</v>
      </c>
      <c r="I2151">
        <v>-13.900000000000006</v>
      </c>
    </row>
    <row r="2152" spans="1:9" x14ac:dyDescent="0.35">
      <c r="A2152" t="s">
        <v>34</v>
      </c>
      <c r="B2152">
        <v>2021</v>
      </c>
      <c r="C2152" t="s">
        <v>40</v>
      </c>
      <c r="D2152" s="29">
        <v>44378</v>
      </c>
      <c r="E2152" t="s">
        <v>10</v>
      </c>
      <c r="F2152">
        <v>164</v>
      </c>
      <c r="G2152">
        <v>162.5</v>
      </c>
      <c r="H2152">
        <v>150.4</v>
      </c>
      <c r="I2152">
        <v>13.599999999999994</v>
      </c>
    </row>
    <row r="2153" spans="1:9" x14ac:dyDescent="0.35">
      <c r="A2153" t="s">
        <v>34</v>
      </c>
      <c r="B2153">
        <v>2021</v>
      </c>
      <c r="C2153" t="s">
        <v>40</v>
      </c>
      <c r="D2153" s="29">
        <v>44378</v>
      </c>
      <c r="E2153" t="s">
        <v>11</v>
      </c>
      <c r="F2153">
        <v>114.5</v>
      </c>
      <c r="G2153">
        <v>162.5</v>
      </c>
      <c r="H2153">
        <v>115.1</v>
      </c>
      <c r="I2153">
        <v>-0.59999999999999432</v>
      </c>
    </row>
    <row r="2154" spans="1:9" x14ac:dyDescent="0.35">
      <c r="A2154" t="s">
        <v>34</v>
      </c>
      <c r="B2154">
        <v>2021</v>
      </c>
      <c r="C2154" t="s">
        <v>40</v>
      </c>
      <c r="D2154" s="29">
        <v>44378</v>
      </c>
      <c r="E2154" t="s">
        <v>12</v>
      </c>
      <c r="F2154">
        <v>168.3</v>
      </c>
      <c r="G2154">
        <v>162.5</v>
      </c>
      <c r="H2154">
        <v>160</v>
      </c>
      <c r="I2154">
        <v>8.3000000000000114</v>
      </c>
    </row>
    <row r="2155" spans="1:9" x14ac:dyDescent="0.35">
      <c r="A2155" t="s">
        <v>34</v>
      </c>
      <c r="B2155">
        <v>2021</v>
      </c>
      <c r="C2155" t="s">
        <v>40</v>
      </c>
      <c r="D2155" s="29">
        <v>44378</v>
      </c>
      <c r="E2155" t="s">
        <v>14</v>
      </c>
      <c r="F2155">
        <v>172.2</v>
      </c>
      <c r="G2155">
        <v>162.5</v>
      </c>
      <c r="H2155">
        <v>162.30000000000001</v>
      </c>
      <c r="I2155">
        <v>9.8999999999999773</v>
      </c>
    </row>
    <row r="2156" spans="1:9" x14ac:dyDescent="0.35">
      <c r="A2156" t="s">
        <v>34</v>
      </c>
      <c r="B2156">
        <v>2021</v>
      </c>
      <c r="C2156" t="s">
        <v>40</v>
      </c>
      <c r="D2156" s="29">
        <v>44378</v>
      </c>
      <c r="E2156" t="s">
        <v>15</v>
      </c>
      <c r="F2156">
        <v>164</v>
      </c>
      <c r="G2156">
        <v>162.5</v>
      </c>
      <c r="H2156">
        <v>157</v>
      </c>
      <c r="I2156">
        <v>7</v>
      </c>
    </row>
    <row r="2157" spans="1:9" x14ac:dyDescent="0.35">
      <c r="A2157" t="s">
        <v>34</v>
      </c>
      <c r="B2157">
        <v>2021</v>
      </c>
      <c r="C2157" t="s">
        <v>41</v>
      </c>
      <c r="D2157" s="29">
        <v>44409</v>
      </c>
      <c r="E2157" t="s">
        <v>3</v>
      </c>
      <c r="F2157">
        <v>146.6</v>
      </c>
      <c r="G2157">
        <v>163.19999999999999</v>
      </c>
      <c r="H2157">
        <v>148.4</v>
      </c>
      <c r="I2157">
        <v>-1.8000000000000114</v>
      </c>
    </row>
    <row r="2158" spans="1:9" x14ac:dyDescent="0.35">
      <c r="A2158" t="s">
        <v>34</v>
      </c>
      <c r="B2158">
        <v>2021</v>
      </c>
      <c r="C2158" t="s">
        <v>41</v>
      </c>
      <c r="D2158" s="29">
        <v>44409</v>
      </c>
      <c r="E2158" t="s">
        <v>4</v>
      </c>
      <c r="F2158">
        <v>204</v>
      </c>
      <c r="G2158">
        <v>163.19999999999999</v>
      </c>
      <c r="H2158">
        <v>187.1</v>
      </c>
      <c r="I2158">
        <v>16.900000000000006</v>
      </c>
    </row>
    <row r="2159" spans="1:9" x14ac:dyDescent="0.35">
      <c r="A2159" t="s">
        <v>34</v>
      </c>
      <c r="B2159">
        <v>2021</v>
      </c>
      <c r="C2159" t="s">
        <v>41</v>
      </c>
      <c r="D2159" s="29">
        <v>44409</v>
      </c>
      <c r="E2159" t="s">
        <v>5</v>
      </c>
      <c r="F2159">
        <v>172.8</v>
      </c>
      <c r="G2159">
        <v>163.19999999999999</v>
      </c>
      <c r="H2159">
        <v>152.5</v>
      </c>
      <c r="I2159">
        <v>20.300000000000011</v>
      </c>
    </row>
    <row r="2160" spans="1:9" x14ac:dyDescent="0.35">
      <c r="A2160" t="s">
        <v>34</v>
      </c>
      <c r="B2160">
        <v>2021</v>
      </c>
      <c r="C2160" t="s">
        <v>41</v>
      </c>
      <c r="D2160" s="29">
        <v>44409</v>
      </c>
      <c r="E2160" t="s">
        <v>6</v>
      </c>
      <c r="F2160">
        <v>158.4</v>
      </c>
      <c r="G2160">
        <v>163.19999999999999</v>
      </c>
      <c r="H2160">
        <v>153.6</v>
      </c>
      <c r="I2160">
        <v>4.8000000000000114</v>
      </c>
    </row>
    <row r="2161" spans="1:9" x14ac:dyDescent="0.35">
      <c r="A2161" t="s">
        <v>34</v>
      </c>
      <c r="B2161">
        <v>2021</v>
      </c>
      <c r="C2161" t="s">
        <v>41</v>
      </c>
      <c r="D2161" s="29">
        <v>44409</v>
      </c>
      <c r="E2161" t="s">
        <v>7</v>
      </c>
      <c r="F2161">
        <v>188</v>
      </c>
      <c r="G2161">
        <v>163.19999999999999</v>
      </c>
      <c r="H2161">
        <v>138.19999999999999</v>
      </c>
      <c r="I2161">
        <v>49.800000000000011</v>
      </c>
    </row>
    <row r="2162" spans="1:9" x14ac:dyDescent="0.35">
      <c r="A2162" t="s">
        <v>34</v>
      </c>
      <c r="B2162">
        <v>2021</v>
      </c>
      <c r="C2162" t="s">
        <v>41</v>
      </c>
      <c r="D2162" s="29">
        <v>44409</v>
      </c>
      <c r="E2162" t="s">
        <v>8</v>
      </c>
      <c r="F2162">
        <v>156.80000000000001</v>
      </c>
      <c r="G2162">
        <v>163.19999999999999</v>
      </c>
      <c r="H2162">
        <v>150.9</v>
      </c>
      <c r="I2162">
        <v>5.9000000000000057</v>
      </c>
    </row>
    <row r="2163" spans="1:9" x14ac:dyDescent="0.35">
      <c r="A2163" t="s">
        <v>34</v>
      </c>
      <c r="B2163">
        <v>2021</v>
      </c>
      <c r="C2163" t="s">
        <v>41</v>
      </c>
      <c r="D2163" s="29">
        <v>44409</v>
      </c>
      <c r="E2163" t="s">
        <v>9</v>
      </c>
      <c r="F2163">
        <v>162.19999999999999</v>
      </c>
      <c r="G2163">
        <v>163.19999999999999</v>
      </c>
      <c r="H2163">
        <v>186.7</v>
      </c>
      <c r="I2163">
        <v>-24.5</v>
      </c>
    </row>
    <row r="2164" spans="1:9" x14ac:dyDescent="0.35">
      <c r="A2164" t="s">
        <v>34</v>
      </c>
      <c r="B2164">
        <v>2021</v>
      </c>
      <c r="C2164" t="s">
        <v>41</v>
      </c>
      <c r="D2164" s="29">
        <v>44409</v>
      </c>
      <c r="E2164" t="s">
        <v>10</v>
      </c>
      <c r="F2164">
        <v>164.1</v>
      </c>
      <c r="G2164">
        <v>163.19999999999999</v>
      </c>
      <c r="H2164">
        <v>149.80000000000001</v>
      </c>
      <c r="I2164">
        <v>14.299999999999983</v>
      </c>
    </row>
    <row r="2165" spans="1:9" x14ac:dyDescent="0.35">
      <c r="A2165" t="s">
        <v>34</v>
      </c>
      <c r="B2165">
        <v>2021</v>
      </c>
      <c r="C2165" t="s">
        <v>41</v>
      </c>
      <c r="D2165" s="29">
        <v>44409</v>
      </c>
      <c r="E2165" t="s">
        <v>11</v>
      </c>
      <c r="F2165">
        <v>119.7</v>
      </c>
      <c r="G2165">
        <v>163.19999999999999</v>
      </c>
      <c r="H2165">
        <v>116.4</v>
      </c>
      <c r="I2165">
        <v>3.2999999999999972</v>
      </c>
    </row>
    <row r="2166" spans="1:9" x14ac:dyDescent="0.35">
      <c r="A2166" t="s">
        <v>34</v>
      </c>
      <c r="B2166">
        <v>2021</v>
      </c>
      <c r="C2166" t="s">
        <v>41</v>
      </c>
      <c r="D2166" s="29">
        <v>44409</v>
      </c>
      <c r="E2166" t="s">
        <v>12</v>
      </c>
      <c r="F2166">
        <v>168.8</v>
      </c>
      <c r="G2166">
        <v>163.19999999999999</v>
      </c>
      <c r="H2166">
        <v>160.30000000000001</v>
      </c>
      <c r="I2166">
        <v>8.5</v>
      </c>
    </row>
    <row r="2167" spans="1:9" x14ac:dyDescent="0.35">
      <c r="A2167" t="s">
        <v>34</v>
      </c>
      <c r="B2167">
        <v>2021</v>
      </c>
      <c r="C2167" t="s">
        <v>41</v>
      </c>
      <c r="D2167" s="29">
        <v>44409</v>
      </c>
      <c r="E2167" t="s">
        <v>14</v>
      </c>
      <c r="F2167">
        <v>173.9</v>
      </c>
      <c r="G2167">
        <v>163.19999999999999</v>
      </c>
      <c r="H2167">
        <v>162.9</v>
      </c>
      <c r="I2167">
        <v>11</v>
      </c>
    </row>
    <row r="2168" spans="1:9" x14ac:dyDescent="0.35">
      <c r="A2168" t="s">
        <v>34</v>
      </c>
      <c r="B2168">
        <v>2021</v>
      </c>
      <c r="C2168" t="s">
        <v>41</v>
      </c>
      <c r="D2168" s="29">
        <v>44409</v>
      </c>
      <c r="E2168" t="s">
        <v>15</v>
      </c>
      <c r="F2168">
        <v>164</v>
      </c>
      <c r="G2168">
        <v>163.19999999999999</v>
      </c>
      <c r="H2168">
        <v>158</v>
      </c>
      <c r="I2168">
        <v>6</v>
      </c>
    </row>
    <row r="2169" spans="1:9" x14ac:dyDescent="0.35">
      <c r="A2169" t="s">
        <v>34</v>
      </c>
      <c r="B2169">
        <v>2021</v>
      </c>
      <c r="C2169" t="s">
        <v>42</v>
      </c>
      <c r="D2169" s="29">
        <v>44440</v>
      </c>
      <c r="E2169" t="s">
        <v>3</v>
      </c>
      <c r="F2169">
        <v>146.6</v>
      </c>
      <c r="G2169">
        <v>163.19999999999999</v>
      </c>
      <c r="H2169">
        <v>147.5</v>
      </c>
      <c r="I2169">
        <v>-0.90000000000000568</v>
      </c>
    </row>
    <row r="2170" spans="1:9" x14ac:dyDescent="0.35">
      <c r="A2170" t="s">
        <v>34</v>
      </c>
      <c r="B2170">
        <v>2021</v>
      </c>
      <c r="C2170" t="s">
        <v>42</v>
      </c>
      <c r="D2170" s="29">
        <v>44440</v>
      </c>
      <c r="E2170" t="s">
        <v>4</v>
      </c>
      <c r="F2170">
        <v>204</v>
      </c>
      <c r="G2170">
        <v>163.19999999999999</v>
      </c>
      <c r="H2170">
        <v>188.9</v>
      </c>
      <c r="I2170">
        <v>15.099999999999994</v>
      </c>
    </row>
    <row r="2171" spans="1:9" x14ac:dyDescent="0.35">
      <c r="A2171" t="s">
        <v>34</v>
      </c>
      <c r="B2171">
        <v>2021</v>
      </c>
      <c r="C2171" t="s">
        <v>42</v>
      </c>
      <c r="D2171" s="29">
        <v>44440</v>
      </c>
      <c r="E2171" t="s">
        <v>5</v>
      </c>
      <c r="F2171">
        <v>172.8</v>
      </c>
      <c r="G2171">
        <v>163.19999999999999</v>
      </c>
      <c r="H2171">
        <v>161.4</v>
      </c>
      <c r="I2171">
        <v>11.400000000000006</v>
      </c>
    </row>
    <row r="2172" spans="1:9" x14ac:dyDescent="0.35">
      <c r="A2172" t="s">
        <v>34</v>
      </c>
      <c r="B2172">
        <v>2021</v>
      </c>
      <c r="C2172" t="s">
        <v>42</v>
      </c>
      <c r="D2172" s="29">
        <v>44440</v>
      </c>
      <c r="E2172" t="s">
        <v>6</v>
      </c>
      <c r="F2172">
        <v>158.4</v>
      </c>
      <c r="G2172">
        <v>163.19999999999999</v>
      </c>
      <c r="H2172">
        <v>153.6</v>
      </c>
      <c r="I2172">
        <v>4.8000000000000114</v>
      </c>
    </row>
    <row r="2173" spans="1:9" x14ac:dyDescent="0.35">
      <c r="A2173" t="s">
        <v>34</v>
      </c>
      <c r="B2173">
        <v>2021</v>
      </c>
      <c r="C2173" t="s">
        <v>42</v>
      </c>
      <c r="D2173" s="29">
        <v>44440</v>
      </c>
      <c r="E2173" t="s">
        <v>7</v>
      </c>
      <c r="F2173">
        <v>188</v>
      </c>
      <c r="G2173">
        <v>163.19999999999999</v>
      </c>
      <c r="H2173">
        <v>140.1</v>
      </c>
      <c r="I2173">
        <v>47.900000000000006</v>
      </c>
    </row>
    <row r="2174" spans="1:9" x14ac:dyDescent="0.35">
      <c r="A2174" t="s">
        <v>34</v>
      </c>
      <c r="B2174">
        <v>2021</v>
      </c>
      <c r="C2174" t="s">
        <v>42</v>
      </c>
      <c r="D2174" s="29">
        <v>44440</v>
      </c>
      <c r="E2174" t="s">
        <v>8</v>
      </c>
      <c r="F2174">
        <v>156.69999999999999</v>
      </c>
      <c r="G2174">
        <v>163.19999999999999</v>
      </c>
      <c r="H2174">
        <v>151.19999999999999</v>
      </c>
      <c r="I2174">
        <v>5.5</v>
      </c>
    </row>
    <row r="2175" spans="1:9" x14ac:dyDescent="0.35">
      <c r="A2175" t="s">
        <v>34</v>
      </c>
      <c r="B2175">
        <v>2021</v>
      </c>
      <c r="C2175" t="s">
        <v>42</v>
      </c>
      <c r="D2175" s="29">
        <v>44440</v>
      </c>
      <c r="E2175" t="s">
        <v>9</v>
      </c>
      <c r="F2175">
        <v>162.30000000000001</v>
      </c>
      <c r="G2175">
        <v>163.19999999999999</v>
      </c>
      <c r="H2175">
        <v>209.2</v>
      </c>
      <c r="I2175">
        <v>-46.899999999999977</v>
      </c>
    </row>
    <row r="2176" spans="1:9" x14ac:dyDescent="0.35">
      <c r="A2176" t="s">
        <v>34</v>
      </c>
      <c r="B2176">
        <v>2021</v>
      </c>
      <c r="C2176" t="s">
        <v>42</v>
      </c>
      <c r="D2176" s="29">
        <v>44440</v>
      </c>
      <c r="E2176" t="s">
        <v>10</v>
      </c>
      <c r="F2176">
        <v>164.1</v>
      </c>
      <c r="G2176">
        <v>163.19999999999999</v>
      </c>
      <c r="H2176">
        <v>150.9</v>
      </c>
      <c r="I2176">
        <v>13.199999999999989</v>
      </c>
    </row>
    <row r="2177" spans="1:9" x14ac:dyDescent="0.35">
      <c r="A2177" t="s">
        <v>34</v>
      </c>
      <c r="B2177">
        <v>2021</v>
      </c>
      <c r="C2177" t="s">
        <v>42</v>
      </c>
      <c r="D2177" s="29">
        <v>44440</v>
      </c>
      <c r="E2177" t="s">
        <v>11</v>
      </c>
      <c r="F2177">
        <v>119.7</v>
      </c>
      <c r="G2177">
        <v>163.19999999999999</v>
      </c>
      <c r="H2177">
        <v>116.2</v>
      </c>
      <c r="I2177">
        <v>3.5</v>
      </c>
    </row>
    <row r="2178" spans="1:9" x14ac:dyDescent="0.35">
      <c r="A2178" t="s">
        <v>34</v>
      </c>
      <c r="B2178">
        <v>2021</v>
      </c>
      <c r="C2178" t="s">
        <v>42</v>
      </c>
      <c r="D2178" s="29">
        <v>44440</v>
      </c>
      <c r="E2178" t="s">
        <v>12</v>
      </c>
      <c r="F2178">
        <v>168.8</v>
      </c>
      <c r="G2178">
        <v>163.19999999999999</v>
      </c>
      <c r="H2178">
        <v>161</v>
      </c>
      <c r="I2178">
        <v>7.8000000000000114</v>
      </c>
    </row>
    <row r="2179" spans="1:9" x14ac:dyDescent="0.35">
      <c r="A2179" t="s">
        <v>34</v>
      </c>
      <c r="B2179">
        <v>2021</v>
      </c>
      <c r="C2179" t="s">
        <v>42</v>
      </c>
      <c r="D2179" s="29">
        <v>44440</v>
      </c>
      <c r="E2179" t="s">
        <v>14</v>
      </c>
      <c r="F2179">
        <v>173.9</v>
      </c>
      <c r="G2179">
        <v>163.19999999999999</v>
      </c>
      <c r="H2179">
        <v>163.19999999999999</v>
      </c>
      <c r="I2179">
        <v>10.700000000000017</v>
      </c>
    </row>
    <row r="2180" spans="1:9" x14ac:dyDescent="0.35">
      <c r="A2180" t="s">
        <v>34</v>
      </c>
      <c r="B2180">
        <v>2021</v>
      </c>
      <c r="C2180" t="s">
        <v>42</v>
      </c>
      <c r="D2180" s="29">
        <v>44440</v>
      </c>
      <c r="E2180" t="s">
        <v>15</v>
      </c>
      <c r="F2180">
        <v>164</v>
      </c>
      <c r="G2180">
        <v>163.19999999999999</v>
      </c>
      <c r="H2180">
        <v>161.4</v>
      </c>
      <c r="I2180">
        <v>2.5999999999999943</v>
      </c>
    </row>
    <row r="2181" spans="1:9" x14ac:dyDescent="0.35">
      <c r="A2181" t="s">
        <v>34</v>
      </c>
      <c r="B2181">
        <v>2021</v>
      </c>
      <c r="C2181" t="s">
        <v>43</v>
      </c>
      <c r="D2181" s="29">
        <v>44470</v>
      </c>
      <c r="E2181" t="s">
        <v>3</v>
      </c>
      <c r="F2181">
        <v>147.4</v>
      </c>
      <c r="G2181">
        <v>165.5</v>
      </c>
      <c r="H2181">
        <v>146.80000000000001</v>
      </c>
      <c r="I2181">
        <v>0.59999999999999432</v>
      </c>
    </row>
    <row r="2182" spans="1:9" x14ac:dyDescent="0.35">
      <c r="A2182" t="s">
        <v>34</v>
      </c>
      <c r="B2182">
        <v>2021</v>
      </c>
      <c r="C2182" t="s">
        <v>43</v>
      </c>
      <c r="D2182" s="29">
        <v>44470</v>
      </c>
      <c r="E2182" t="s">
        <v>4</v>
      </c>
      <c r="F2182">
        <v>204.6</v>
      </c>
      <c r="G2182">
        <v>165.5</v>
      </c>
      <c r="H2182">
        <v>191</v>
      </c>
      <c r="I2182">
        <v>13.599999999999994</v>
      </c>
    </row>
    <row r="2183" spans="1:9" x14ac:dyDescent="0.35">
      <c r="A2183" t="s">
        <v>34</v>
      </c>
      <c r="B2183">
        <v>2021</v>
      </c>
      <c r="C2183" t="s">
        <v>43</v>
      </c>
      <c r="D2183" s="29">
        <v>44470</v>
      </c>
      <c r="E2183" t="s">
        <v>5</v>
      </c>
      <c r="F2183">
        <v>171.2</v>
      </c>
      <c r="G2183">
        <v>165.5</v>
      </c>
      <c r="H2183">
        <v>173.6</v>
      </c>
      <c r="I2183">
        <v>-2.4000000000000057</v>
      </c>
    </row>
    <row r="2184" spans="1:9" x14ac:dyDescent="0.35">
      <c r="A2184" t="s">
        <v>34</v>
      </c>
      <c r="B2184">
        <v>2021</v>
      </c>
      <c r="C2184" t="s">
        <v>43</v>
      </c>
      <c r="D2184" s="29">
        <v>44470</v>
      </c>
      <c r="E2184" t="s">
        <v>6</v>
      </c>
      <c r="F2184">
        <v>158.69999999999999</v>
      </c>
      <c r="G2184">
        <v>165.5</v>
      </c>
      <c r="H2184">
        <v>153.80000000000001</v>
      </c>
      <c r="I2184">
        <v>4.8999999999999773</v>
      </c>
    </row>
    <row r="2185" spans="1:9" x14ac:dyDescent="0.35">
      <c r="A2185" t="s">
        <v>34</v>
      </c>
      <c r="B2185">
        <v>2021</v>
      </c>
      <c r="C2185" t="s">
        <v>43</v>
      </c>
      <c r="D2185" s="29">
        <v>44470</v>
      </c>
      <c r="E2185" t="s">
        <v>7</v>
      </c>
      <c r="F2185">
        <v>190.6</v>
      </c>
      <c r="G2185">
        <v>165.5</v>
      </c>
      <c r="H2185">
        <v>142.69999999999999</v>
      </c>
      <c r="I2185">
        <v>47.900000000000006</v>
      </c>
    </row>
    <row r="2186" spans="1:9" x14ac:dyDescent="0.35">
      <c r="A2186" t="s">
        <v>34</v>
      </c>
      <c r="B2186">
        <v>2021</v>
      </c>
      <c r="C2186" t="s">
        <v>43</v>
      </c>
      <c r="D2186" s="29">
        <v>44470</v>
      </c>
      <c r="E2186" t="s">
        <v>8</v>
      </c>
      <c r="F2186">
        <v>155.69999999999999</v>
      </c>
      <c r="G2186">
        <v>165.5</v>
      </c>
      <c r="H2186">
        <v>148.4</v>
      </c>
      <c r="I2186">
        <v>7.2999999999999829</v>
      </c>
    </row>
    <row r="2187" spans="1:9" x14ac:dyDescent="0.35">
      <c r="A2187" t="s">
        <v>34</v>
      </c>
      <c r="B2187">
        <v>2021</v>
      </c>
      <c r="C2187" t="s">
        <v>43</v>
      </c>
      <c r="D2187" s="29">
        <v>44470</v>
      </c>
      <c r="E2187" t="s">
        <v>9</v>
      </c>
      <c r="F2187">
        <v>185.3</v>
      </c>
      <c r="G2187">
        <v>165.5</v>
      </c>
      <c r="H2187">
        <v>230</v>
      </c>
      <c r="I2187">
        <v>-44.699999999999989</v>
      </c>
    </row>
    <row r="2188" spans="1:9" x14ac:dyDescent="0.35">
      <c r="A2188" t="s">
        <v>34</v>
      </c>
      <c r="B2188">
        <v>2021</v>
      </c>
      <c r="C2188" t="s">
        <v>43</v>
      </c>
      <c r="D2188" s="29">
        <v>44470</v>
      </c>
      <c r="E2188" t="s">
        <v>10</v>
      </c>
      <c r="F2188">
        <v>165.2</v>
      </c>
      <c r="G2188">
        <v>165.5</v>
      </c>
      <c r="H2188">
        <v>156.80000000000001</v>
      </c>
      <c r="I2188">
        <v>8.3999999999999773</v>
      </c>
    </row>
    <row r="2189" spans="1:9" x14ac:dyDescent="0.35">
      <c r="A2189" t="s">
        <v>34</v>
      </c>
      <c r="B2189">
        <v>2021</v>
      </c>
      <c r="C2189" t="s">
        <v>43</v>
      </c>
      <c r="D2189" s="29">
        <v>44470</v>
      </c>
      <c r="E2189" t="s">
        <v>11</v>
      </c>
      <c r="F2189">
        <v>121.9</v>
      </c>
      <c r="G2189">
        <v>165.5</v>
      </c>
      <c r="H2189">
        <v>115.7</v>
      </c>
      <c r="I2189">
        <v>6.2000000000000028</v>
      </c>
    </row>
    <row r="2190" spans="1:9" x14ac:dyDescent="0.35">
      <c r="A2190" t="s">
        <v>34</v>
      </c>
      <c r="B2190">
        <v>2021</v>
      </c>
      <c r="C2190" t="s">
        <v>43</v>
      </c>
      <c r="D2190" s="29">
        <v>44470</v>
      </c>
      <c r="E2190" t="s">
        <v>12</v>
      </c>
      <c r="F2190">
        <v>169.3</v>
      </c>
      <c r="G2190">
        <v>165.5</v>
      </c>
      <c r="H2190">
        <v>161.80000000000001</v>
      </c>
      <c r="I2190">
        <v>7.5</v>
      </c>
    </row>
    <row r="2191" spans="1:9" x14ac:dyDescent="0.35">
      <c r="A2191" t="s">
        <v>34</v>
      </c>
      <c r="B2191">
        <v>2021</v>
      </c>
      <c r="C2191" t="s">
        <v>43</v>
      </c>
      <c r="D2191" s="29">
        <v>44470</v>
      </c>
      <c r="E2191" t="s">
        <v>14</v>
      </c>
      <c r="F2191">
        <v>174.7</v>
      </c>
      <c r="G2191">
        <v>165.5</v>
      </c>
      <c r="H2191">
        <v>163.80000000000001</v>
      </c>
      <c r="I2191">
        <v>10.899999999999977</v>
      </c>
    </row>
    <row r="2192" spans="1:9" x14ac:dyDescent="0.35">
      <c r="A2192" t="s">
        <v>34</v>
      </c>
      <c r="B2192">
        <v>2021</v>
      </c>
      <c r="C2192" t="s">
        <v>43</v>
      </c>
      <c r="D2192" s="29">
        <v>44470</v>
      </c>
      <c r="E2192" t="s">
        <v>15</v>
      </c>
      <c r="F2192">
        <v>167.7</v>
      </c>
      <c r="G2192">
        <v>165.5</v>
      </c>
      <c r="H2192">
        <v>164.7</v>
      </c>
      <c r="I2192">
        <v>3</v>
      </c>
    </row>
    <row r="2193" spans="1:9" x14ac:dyDescent="0.35">
      <c r="A2193" t="s">
        <v>34</v>
      </c>
      <c r="B2193">
        <v>2021</v>
      </c>
      <c r="C2193" t="s">
        <v>45</v>
      </c>
      <c r="D2193" s="29">
        <v>44501</v>
      </c>
      <c r="E2193" t="s">
        <v>3</v>
      </c>
      <c r="F2193">
        <v>148.19999999999999</v>
      </c>
      <c r="G2193">
        <v>166.7</v>
      </c>
      <c r="H2193">
        <v>146</v>
      </c>
      <c r="I2193">
        <v>2.1999999999999886</v>
      </c>
    </row>
    <row r="2194" spans="1:9" x14ac:dyDescent="0.35">
      <c r="A2194" t="s">
        <v>34</v>
      </c>
      <c r="B2194">
        <v>2021</v>
      </c>
      <c r="C2194" t="s">
        <v>45</v>
      </c>
      <c r="D2194" s="29">
        <v>44501</v>
      </c>
      <c r="E2194" t="s">
        <v>4</v>
      </c>
      <c r="F2194">
        <v>201.6</v>
      </c>
      <c r="G2194">
        <v>166.7</v>
      </c>
      <c r="H2194">
        <v>191</v>
      </c>
      <c r="I2194">
        <v>10.599999999999994</v>
      </c>
    </row>
    <row r="2195" spans="1:9" x14ac:dyDescent="0.35">
      <c r="A2195" t="s">
        <v>34</v>
      </c>
      <c r="B2195">
        <v>2021</v>
      </c>
      <c r="C2195" t="s">
        <v>45</v>
      </c>
      <c r="D2195" s="29">
        <v>44501</v>
      </c>
      <c r="E2195" t="s">
        <v>5</v>
      </c>
      <c r="F2195">
        <v>173</v>
      </c>
      <c r="G2195">
        <v>166.7</v>
      </c>
      <c r="H2195">
        <v>175.3</v>
      </c>
      <c r="I2195">
        <v>-2.3000000000000114</v>
      </c>
    </row>
    <row r="2196" spans="1:9" x14ac:dyDescent="0.35">
      <c r="A2196" t="s">
        <v>34</v>
      </c>
      <c r="B2196">
        <v>2021</v>
      </c>
      <c r="C2196" t="s">
        <v>45</v>
      </c>
      <c r="D2196" s="29">
        <v>44501</v>
      </c>
      <c r="E2196" t="s">
        <v>6</v>
      </c>
      <c r="F2196">
        <v>159.30000000000001</v>
      </c>
      <c r="G2196">
        <v>166.7</v>
      </c>
      <c r="H2196">
        <v>154.1</v>
      </c>
      <c r="I2196">
        <v>5.2000000000000171</v>
      </c>
    </row>
    <row r="2197" spans="1:9" x14ac:dyDescent="0.35">
      <c r="A2197" t="s">
        <v>34</v>
      </c>
      <c r="B2197">
        <v>2021</v>
      </c>
      <c r="C2197" t="s">
        <v>45</v>
      </c>
      <c r="D2197" s="29">
        <v>44501</v>
      </c>
      <c r="E2197" t="s">
        <v>7</v>
      </c>
      <c r="F2197">
        <v>190.1</v>
      </c>
      <c r="G2197">
        <v>166.7</v>
      </c>
      <c r="H2197">
        <v>146.6</v>
      </c>
      <c r="I2197">
        <v>43.5</v>
      </c>
    </row>
    <row r="2198" spans="1:9" x14ac:dyDescent="0.35">
      <c r="A2198" t="s">
        <v>34</v>
      </c>
      <c r="B2198">
        <v>2021</v>
      </c>
      <c r="C2198" t="s">
        <v>45</v>
      </c>
      <c r="D2198" s="29">
        <v>44501</v>
      </c>
      <c r="E2198" t="s">
        <v>8</v>
      </c>
      <c r="F2198">
        <v>156.5</v>
      </c>
      <c r="G2198">
        <v>166.7</v>
      </c>
      <c r="H2198">
        <v>147.69999999999999</v>
      </c>
      <c r="I2198">
        <v>8.8000000000000114</v>
      </c>
    </row>
    <row r="2199" spans="1:9" x14ac:dyDescent="0.35">
      <c r="A2199" t="s">
        <v>34</v>
      </c>
      <c r="B2199">
        <v>2021</v>
      </c>
      <c r="C2199" t="s">
        <v>45</v>
      </c>
      <c r="D2199" s="29">
        <v>44501</v>
      </c>
      <c r="E2199" t="s">
        <v>9</v>
      </c>
      <c r="F2199">
        <v>199.2</v>
      </c>
      <c r="G2199">
        <v>166.7</v>
      </c>
      <c r="H2199">
        <v>230.5</v>
      </c>
      <c r="I2199">
        <v>-31.300000000000011</v>
      </c>
    </row>
    <row r="2200" spans="1:9" x14ac:dyDescent="0.35">
      <c r="A2200" t="s">
        <v>34</v>
      </c>
      <c r="B2200">
        <v>2021</v>
      </c>
      <c r="C2200" t="s">
        <v>45</v>
      </c>
      <c r="D2200" s="29">
        <v>44501</v>
      </c>
      <c r="E2200" t="s">
        <v>10</v>
      </c>
      <c r="F2200">
        <v>165.3</v>
      </c>
      <c r="G2200">
        <v>166.7</v>
      </c>
      <c r="H2200">
        <v>160.19999999999999</v>
      </c>
      <c r="I2200">
        <v>5.1000000000000227</v>
      </c>
    </row>
    <row r="2201" spans="1:9" x14ac:dyDescent="0.35">
      <c r="A2201" t="s">
        <v>34</v>
      </c>
      <c r="B2201">
        <v>2021</v>
      </c>
      <c r="C2201" t="s">
        <v>45</v>
      </c>
      <c r="D2201" s="29">
        <v>44501</v>
      </c>
      <c r="E2201" t="s">
        <v>11</v>
      </c>
      <c r="F2201">
        <v>122.4</v>
      </c>
      <c r="G2201">
        <v>166.7</v>
      </c>
      <c r="H2201">
        <v>115.3</v>
      </c>
      <c r="I2201">
        <v>7.1000000000000085</v>
      </c>
    </row>
    <row r="2202" spans="1:9" x14ac:dyDescent="0.35">
      <c r="A2202" t="s">
        <v>34</v>
      </c>
      <c r="B2202">
        <v>2021</v>
      </c>
      <c r="C2202" t="s">
        <v>45</v>
      </c>
      <c r="D2202" s="29">
        <v>44501</v>
      </c>
      <c r="E2202" t="s">
        <v>12</v>
      </c>
      <c r="F2202">
        <v>169.6</v>
      </c>
      <c r="G2202">
        <v>166.7</v>
      </c>
      <c r="H2202">
        <v>163</v>
      </c>
      <c r="I2202">
        <v>6.5999999999999943</v>
      </c>
    </row>
    <row r="2203" spans="1:9" x14ac:dyDescent="0.35">
      <c r="A2203" t="s">
        <v>34</v>
      </c>
      <c r="B2203">
        <v>2021</v>
      </c>
      <c r="C2203" t="s">
        <v>45</v>
      </c>
      <c r="D2203" s="29">
        <v>44501</v>
      </c>
      <c r="E2203" t="s">
        <v>14</v>
      </c>
      <c r="F2203">
        <v>175.5</v>
      </c>
      <c r="G2203">
        <v>166.7</v>
      </c>
      <c r="H2203">
        <v>164.8</v>
      </c>
      <c r="I2203">
        <v>10.699999999999989</v>
      </c>
    </row>
    <row r="2204" spans="1:9" x14ac:dyDescent="0.35">
      <c r="A2204" t="s">
        <v>34</v>
      </c>
      <c r="B2204">
        <v>2021</v>
      </c>
      <c r="C2204" t="s">
        <v>45</v>
      </c>
      <c r="D2204" s="29">
        <v>44501</v>
      </c>
      <c r="E2204" t="s">
        <v>15</v>
      </c>
      <c r="F2204">
        <v>169.7</v>
      </c>
      <c r="G2204">
        <v>166.7</v>
      </c>
      <c r="H2204">
        <v>165.4</v>
      </c>
      <c r="I2204">
        <v>4.2999999999999829</v>
      </c>
    </row>
    <row r="2205" spans="1:9" x14ac:dyDescent="0.35">
      <c r="A2205" t="s">
        <v>34</v>
      </c>
      <c r="B2205">
        <v>2021</v>
      </c>
      <c r="C2205" t="s">
        <v>46</v>
      </c>
      <c r="D2205" s="29">
        <v>44531</v>
      </c>
      <c r="E2205" t="s">
        <v>3</v>
      </c>
      <c r="F2205">
        <v>148.69999999999999</v>
      </c>
      <c r="G2205">
        <v>166.2</v>
      </c>
      <c r="H2205">
        <v>144.9</v>
      </c>
      <c r="I2205">
        <v>3.7999999999999829</v>
      </c>
    </row>
    <row r="2206" spans="1:9" x14ac:dyDescent="0.35">
      <c r="A2206" t="s">
        <v>34</v>
      </c>
      <c r="B2206">
        <v>2021</v>
      </c>
      <c r="C2206" t="s">
        <v>46</v>
      </c>
      <c r="D2206" s="29">
        <v>44531</v>
      </c>
      <c r="E2206" t="s">
        <v>4</v>
      </c>
      <c r="F2206">
        <v>198.8</v>
      </c>
      <c r="G2206">
        <v>166.2</v>
      </c>
      <c r="H2206">
        <v>190.1</v>
      </c>
      <c r="I2206">
        <v>8.7000000000000171</v>
      </c>
    </row>
    <row r="2207" spans="1:9" x14ac:dyDescent="0.35">
      <c r="A2207" t="s">
        <v>34</v>
      </c>
      <c r="B2207">
        <v>2021</v>
      </c>
      <c r="C2207" t="s">
        <v>46</v>
      </c>
      <c r="D2207" s="29">
        <v>44531</v>
      </c>
      <c r="E2207" t="s">
        <v>5</v>
      </c>
      <c r="F2207">
        <v>177.9</v>
      </c>
      <c r="G2207">
        <v>166.2</v>
      </c>
      <c r="H2207">
        <v>175.3</v>
      </c>
      <c r="I2207">
        <v>2.5999999999999943</v>
      </c>
    </row>
    <row r="2208" spans="1:9" x14ac:dyDescent="0.35">
      <c r="A2208" t="s">
        <v>34</v>
      </c>
      <c r="B2208">
        <v>2021</v>
      </c>
      <c r="C2208" t="s">
        <v>46</v>
      </c>
      <c r="D2208" s="29">
        <v>44531</v>
      </c>
      <c r="E2208" t="s">
        <v>6</v>
      </c>
      <c r="F2208">
        <v>159.9</v>
      </c>
      <c r="G2208">
        <v>166.2</v>
      </c>
      <c r="H2208">
        <v>154.1</v>
      </c>
      <c r="I2208">
        <v>5.8000000000000114</v>
      </c>
    </row>
    <row r="2209" spans="1:9" x14ac:dyDescent="0.35">
      <c r="A2209" t="s">
        <v>34</v>
      </c>
      <c r="B2209">
        <v>2021</v>
      </c>
      <c r="C2209" t="s">
        <v>46</v>
      </c>
      <c r="D2209" s="29">
        <v>44531</v>
      </c>
      <c r="E2209" t="s">
        <v>7</v>
      </c>
      <c r="F2209">
        <v>187.6</v>
      </c>
      <c r="G2209">
        <v>166.2</v>
      </c>
      <c r="H2209">
        <v>150.9</v>
      </c>
      <c r="I2209">
        <v>36.699999999999989</v>
      </c>
    </row>
    <row r="2210" spans="1:9" x14ac:dyDescent="0.35">
      <c r="A2210" t="s">
        <v>34</v>
      </c>
      <c r="B2210">
        <v>2021</v>
      </c>
      <c r="C2210" t="s">
        <v>46</v>
      </c>
      <c r="D2210" s="29">
        <v>44531</v>
      </c>
      <c r="E2210" t="s">
        <v>8</v>
      </c>
      <c r="F2210">
        <v>154.9</v>
      </c>
      <c r="G2210">
        <v>166.2</v>
      </c>
      <c r="H2210">
        <v>149.6</v>
      </c>
      <c r="I2210">
        <v>5.3000000000000114</v>
      </c>
    </row>
    <row r="2211" spans="1:9" x14ac:dyDescent="0.35">
      <c r="A2211" t="s">
        <v>34</v>
      </c>
      <c r="B2211">
        <v>2021</v>
      </c>
      <c r="C2211" t="s">
        <v>46</v>
      </c>
      <c r="D2211" s="29">
        <v>44531</v>
      </c>
      <c r="E2211" t="s">
        <v>9</v>
      </c>
      <c r="F2211">
        <v>188.3</v>
      </c>
      <c r="G2211">
        <v>166.2</v>
      </c>
      <c r="H2211">
        <v>194.2</v>
      </c>
      <c r="I2211">
        <v>-5.8999999999999773</v>
      </c>
    </row>
    <row r="2212" spans="1:9" x14ac:dyDescent="0.35">
      <c r="A2212" t="s">
        <v>34</v>
      </c>
      <c r="B2212">
        <v>2021</v>
      </c>
      <c r="C2212" t="s">
        <v>46</v>
      </c>
      <c r="D2212" s="29">
        <v>44531</v>
      </c>
      <c r="E2212" t="s">
        <v>10</v>
      </c>
      <c r="F2212">
        <v>164.4</v>
      </c>
      <c r="G2212">
        <v>166.2</v>
      </c>
      <c r="H2212">
        <v>160.4</v>
      </c>
      <c r="I2212">
        <v>4</v>
      </c>
    </row>
    <row r="2213" spans="1:9" x14ac:dyDescent="0.35">
      <c r="A2213" t="s">
        <v>34</v>
      </c>
      <c r="B2213">
        <v>2021</v>
      </c>
      <c r="C2213" t="s">
        <v>46</v>
      </c>
      <c r="D2213" s="29">
        <v>44531</v>
      </c>
      <c r="E2213" t="s">
        <v>11</v>
      </c>
      <c r="F2213">
        <v>121</v>
      </c>
      <c r="G2213">
        <v>166.2</v>
      </c>
      <c r="H2213">
        <v>114.6</v>
      </c>
      <c r="I2213">
        <v>6.4000000000000057</v>
      </c>
    </row>
    <row r="2214" spans="1:9" x14ac:dyDescent="0.35">
      <c r="A2214" t="s">
        <v>34</v>
      </c>
      <c r="B2214">
        <v>2021</v>
      </c>
      <c r="C2214" t="s">
        <v>46</v>
      </c>
      <c r="D2214" s="29">
        <v>44531</v>
      </c>
      <c r="E2214" t="s">
        <v>12</v>
      </c>
      <c r="F2214">
        <v>170.5</v>
      </c>
      <c r="G2214">
        <v>166.2</v>
      </c>
      <c r="H2214">
        <v>164</v>
      </c>
      <c r="I2214">
        <v>6.5</v>
      </c>
    </row>
    <row r="2215" spans="1:9" x14ac:dyDescent="0.35">
      <c r="A2215" t="s">
        <v>34</v>
      </c>
      <c r="B2215">
        <v>2021</v>
      </c>
      <c r="C2215" t="s">
        <v>46</v>
      </c>
      <c r="D2215" s="29">
        <v>44531</v>
      </c>
      <c r="E2215" t="s">
        <v>14</v>
      </c>
      <c r="F2215">
        <v>176.5</v>
      </c>
      <c r="G2215">
        <v>166.2</v>
      </c>
      <c r="H2215">
        <v>165.6</v>
      </c>
      <c r="I2215">
        <v>10.900000000000006</v>
      </c>
    </row>
    <row r="2216" spans="1:9" x14ac:dyDescent="0.35">
      <c r="A2216" t="s">
        <v>34</v>
      </c>
      <c r="B2216">
        <v>2021</v>
      </c>
      <c r="C2216" t="s">
        <v>46</v>
      </c>
      <c r="D2216" s="29">
        <v>44531</v>
      </c>
      <c r="E2216" t="s">
        <v>15</v>
      </c>
      <c r="F2216">
        <v>168.2</v>
      </c>
      <c r="G2216">
        <v>166.2</v>
      </c>
      <c r="H2216">
        <v>161</v>
      </c>
      <c r="I2216">
        <v>7.1999999999999886</v>
      </c>
    </row>
    <row r="2217" spans="1:9" x14ac:dyDescent="0.35">
      <c r="A2217" t="s">
        <v>34</v>
      </c>
      <c r="B2217">
        <v>2017</v>
      </c>
      <c r="C2217" t="s">
        <v>31</v>
      </c>
      <c r="D2217" s="29">
        <v>42736</v>
      </c>
      <c r="E2217" t="s">
        <v>3</v>
      </c>
      <c r="F2217">
        <v>132.80000000000001</v>
      </c>
      <c r="G2217">
        <v>130.30000000000001</v>
      </c>
      <c r="H2217">
        <v>126.4</v>
      </c>
      <c r="I2217">
        <v>6.4000000000000057</v>
      </c>
    </row>
    <row r="2218" spans="1:9" x14ac:dyDescent="0.35">
      <c r="A2218" t="s">
        <v>34</v>
      </c>
      <c r="B2218">
        <v>2017</v>
      </c>
      <c r="C2218" t="s">
        <v>31</v>
      </c>
      <c r="D2218" s="29">
        <v>42736</v>
      </c>
      <c r="E2218" t="s">
        <v>4</v>
      </c>
      <c r="F2218">
        <v>138.19999999999999</v>
      </c>
      <c r="G2218">
        <v>130.30000000000001</v>
      </c>
      <c r="H2218">
        <v>134.19999999999999</v>
      </c>
      <c r="I2218">
        <v>4</v>
      </c>
    </row>
    <row r="2219" spans="1:9" x14ac:dyDescent="0.35">
      <c r="A2219" t="s">
        <v>34</v>
      </c>
      <c r="B2219">
        <v>2017</v>
      </c>
      <c r="C2219" t="s">
        <v>31</v>
      </c>
      <c r="D2219" s="29">
        <v>42736</v>
      </c>
      <c r="E2219" t="s">
        <v>5</v>
      </c>
      <c r="F2219">
        <v>132.19999999999999</v>
      </c>
      <c r="G2219">
        <v>130.30000000000001</v>
      </c>
      <c r="H2219">
        <v>128.69999999999999</v>
      </c>
      <c r="I2219">
        <v>3.5</v>
      </c>
    </row>
    <row r="2220" spans="1:9" x14ac:dyDescent="0.35">
      <c r="A2220" t="s">
        <v>34</v>
      </c>
      <c r="B2220">
        <v>2017</v>
      </c>
      <c r="C2220" t="s">
        <v>31</v>
      </c>
      <c r="D2220" s="29">
        <v>42736</v>
      </c>
      <c r="E2220" t="s">
        <v>6</v>
      </c>
      <c r="F2220">
        <v>135.4</v>
      </c>
      <c r="G2220">
        <v>130.30000000000001</v>
      </c>
      <c r="H2220">
        <v>130.30000000000001</v>
      </c>
      <c r="I2220">
        <v>5.0999999999999943</v>
      </c>
    </row>
    <row r="2221" spans="1:9" x14ac:dyDescent="0.35">
      <c r="A2221" t="s">
        <v>34</v>
      </c>
      <c r="B2221">
        <v>2017</v>
      </c>
      <c r="C2221" t="s">
        <v>31</v>
      </c>
      <c r="D2221" s="29">
        <v>42736</v>
      </c>
      <c r="E2221" t="s">
        <v>7</v>
      </c>
      <c r="F2221">
        <v>119.1</v>
      </c>
      <c r="G2221">
        <v>130.30000000000001</v>
      </c>
      <c r="H2221">
        <v>114.8</v>
      </c>
      <c r="I2221">
        <v>4.2999999999999972</v>
      </c>
    </row>
    <row r="2222" spans="1:9" x14ac:dyDescent="0.35">
      <c r="A2222" t="s">
        <v>34</v>
      </c>
      <c r="B2222">
        <v>2017</v>
      </c>
      <c r="C2222" t="s">
        <v>31</v>
      </c>
      <c r="D2222" s="29">
        <v>42736</v>
      </c>
      <c r="E2222" t="s">
        <v>8</v>
      </c>
      <c r="F2222">
        <v>133</v>
      </c>
      <c r="G2222">
        <v>130.30000000000001</v>
      </c>
      <c r="H2222">
        <v>124.9</v>
      </c>
      <c r="I2222">
        <v>8.0999999999999943</v>
      </c>
    </row>
    <row r="2223" spans="1:9" x14ac:dyDescent="0.35">
      <c r="A2223" t="s">
        <v>34</v>
      </c>
      <c r="B2223">
        <v>2017</v>
      </c>
      <c r="C2223" t="s">
        <v>31</v>
      </c>
      <c r="D2223" s="29">
        <v>42736</v>
      </c>
      <c r="E2223" t="s">
        <v>9</v>
      </c>
      <c r="F2223">
        <v>119.4</v>
      </c>
      <c r="G2223">
        <v>130.30000000000001</v>
      </c>
      <c r="H2223">
        <v>130.30000000000001</v>
      </c>
      <c r="I2223">
        <v>-10.900000000000006</v>
      </c>
    </row>
    <row r="2224" spans="1:9" x14ac:dyDescent="0.35">
      <c r="A2224" t="s">
        <v>34</v>
      </c>
      <c r="B2224">
        <v>2017</v>
      </c>
      <c r="C2224" t="s">
        <v>31</v>
      </c>
      <c r="D2224" s="29">
        <v>42736</v>
      </c>
      <c r="E2224" t="s">
        <v>10</v>
      </c>
      <c r="F2224">
        <v>159.5</v>
      </c>
      <c r="G2224">
        <v>130.30000000000001</v>
      </c>
      <c r="H2224">
        <v>167.4</v>
      </c>
      <c r="I2224">
        <v>-7.9000000000000057</v>
      </c>
    </row>
    <row r="2225" spans="1:9" x14ac:dyDescent="0.35">
      <c r="A2225" t="s">
        <v>34</v>
      </c>
      <c r="B2225">
        <v>2017</v>
      </c>
      <c r="C2225" t="s">
        <v>31</v>
      </c>
      <c r="D2225" s="29">
        <v>42736</v>
      </c>
      <c r="E2225" t="s">
        <v>11</v>
      </c>
      <c r="F2225">
        <v>115.6</v>
      </c>
      <c r="G2225">
        <v>130.30000000000001</v>
      </c>
      <c r="H2225">
        <v>98.8</v>
      </c>
      <c r="I2225">
        <v>16.799999999999997</v>
      </c>
    </row>
    <row r="2226" spans="1:9" x14ac:dyDescent="0.35">
      <c r="A2226" t="s">
        <v>34</v>
      </c>
      <c r="B2226">
        <v>2017</v>
      </c>
      <c r="C2226" t="s">
        <v>31</v>
      </c>
      <c r="D2226" s="29">
        <v>42736</v>
      </c>
      <c r="E2226" t="s">
        <v>12</v>
      </c>
      <c r="F2226">
        <v>139.6</v>
      </c>
      <c r="G2226">
        <v>130.30000000000001</v>
      </c>
      <c r="H2226">
        <v>133.6</v>
      </c>
      <c r="I2226">
        <v>6</v>
      </c>
    </row>
    <row r="2227" spans="1:9" x14ac:dyDescent="0.35">
      <c r="A2227" t="s">
        <v>34</v>
      </c>
      <c r="B2227">
        <v>2017</v>
      </c>
      <c r="C2227" t="s">
        <v>31</v>
      </c>
      <c r="D2227" s="29">
        <v>42736</v>
      </c>
      <c r="E2227" t="s">
        <v>14</v>
      </c>
      <c r="F2227">
        <v>142.80000000000001</v>
      </c>
      <c r="G2227">
        <v>130.30000000000001</v>
      </c>
      <c r="H2227">
        <v>135.80000000000001</v>
      </c>
      <c r="I2227">
        <v>7</v>
      </c>
    </row>
    <row r="2228" spans="1:9" x14ac:dyDescent="0.35">
      <c r="A2228" t="s">
        <v>34</v>
      </c>
      <c r="B2228">
        <v>2017</v>
      </c>
      <c r="C2228" t="s">
        <v>31</v>
      </c>
      <c r="D2228" s="29">
        <v>42736</v>
      </c>
      <c r="E2228" t="s">
        <v>15</v>
      </c>
      <c r="F2228">
        <v>133.1</v>
      </c>
      <c r="G2228">
        <v>130.30000000000001</v>
      </c>
      <c r="H2228">
        <v>129.9</v>
      </c>
      <c r="I2228">
        <v>3.1999999999999886</v>
      </c>
    </row>
    <row r="2229" spans="1:9" x14ac:dyDescent="0.35">
      <c r="A2229" t="s">
        <v>34</v>
      </c>
      <c r="B2229">
        <v>2017</v>
      </c>
      <c r="C2229" t="s">
        <v>35</v>
      </c>
      <c r="D2229" s="29">
        <v>42767</v>
      </c>
      <c r="E2229" t="s">
        <v>3</v>
      </c>
      <c r="F2229">
        <v>133.1</v>
      </c>
      <c r="G2229">
        <v>130.6</v>
      </c>
      <c r="H2229">
        <v>126.5</v>
      </c>
      <c r="I2229">
        <v>6.5999999999999943</v>
      </c>
    </row>
    <row r="2230" spans="1:9" x14ac:dyDescent="0.35">
      <c r="A2230" t="s">
        <v>34</v>
      </c>
      <c r="B2230">
        <v>2017</v>
      </c>
      <c r="C2230" t="s">
        <v>35</v>
      </c>
      <c r="D2230" s="29">
        <v>42767</v>
      </c>
      <c r="E2230" t="s">
        <v>4</v>
      </c>
      <c r="F2230">
        <v>138.80000000000001</v>
      </c>
      <c r="G2230">
        <v>130.6</v>
      </c>
      <c r="H2230">
        <v>135.1</v>
      </c>
      <c r="I2230">
        <v>3.7000000000000171</v>
      </c>
    </row>
    <row r="2231" spans="1:9" x14ac:dyDescent="0.35">
      <c r="A2231" t="s">
        <v>34</v>
      </c>
      <c r="B2231">
        <v>2017</v>
      </c>
      <c r="C2231" t="s">
        <v>35</v>
      </c>
      <c r="D2231" s="29">
        <v>42767</v>
      </c>
      <c r="E2231" t="s">
        <v>5</v>
      </c>
      <c r="F2231">
        <v>129.30000000000001</v>
      </c>
      <c r="G2231">
        <v>130.6</v>
      </c>
      <c r="H2231">
        <v>124.6</v>
      </c>
      <c r="I2231">
        <v>4.7000000000000171</v>
      </c>
    </row>
    <row r="2232" spans="1:9" x14ac:dyDescent="0.35">
      <c r="A2232" t="s">
        <v>34</v>
      </c>
      <c r="B2232">
        <v>2017</v>
      </c>
      <c r="C2232" t="s">
        <v>35</v>
      </c>
      <c r="D2232" s="29">
        <v>42767</v>
      </c>
      <c r="E2232" t="s">
        <v>6</v>
      </c>
      <c r="F2232">
        <v>135.80000000000001</v>
      </c>
      <c r="G2232">
        <v>130.6</v>
      </c>
      <c r="H2232">
        <v>130.19999999999999</v>
      </c>
      <c r="I2232">
        <v>5.6000000000000227</v>
      </c>
    </row>
    <row r="2233" spans="1:9" x14ac:dyDescent="0.35">
      <c r="A2233" t="s">
        <v>34</v>
      </c>
      <c r="B2233">
        <v>2017</v>
      </c>
      <c r="C2233" t="s">
        <v>35</v>
      </c>
      <c r="D2233" s="29">
        <v>42767</v>
      </c>
      <c r="E2233" t="s">
        <v>7</v>
      </c>
      <c r="F2233">
        <v>119.2</v>
      </c>
      <c r="G2233">
        <v>130.6</v>
      </c>
      <c r="H2233">
        <v>114.5</v>
      </c>
      <c r="I2233">
        <v>4.7000000000000028</v>
      </c>
    </row>
    <row r="2234" spans="1:9" x14ac:dyDescent="0.35">
      <c r="A2234" t="s">
        <v>34</v>
      </c>
      <c r="B2234">
        <v>2017</v>
      </c>
      <c r="C2234" t="s">
        <v>35</v>
      </c>
      <c r="D2234" s="29">
        <v>42767</v>
      </c>
      <c r="E2234" t="s">
        <v>8</v>
      </c>
      <c r="F2234">
        <v>135.30000000000001</v>
      </c>
      <c r="G2234">
        <v>130.6</v>
      </c>
      <c r="H2234">
        <v>126.2</v>
      </c>
      <c r="I2234">
        <v>9.1000000000000085</v>
      </c>
    </row>
    <row r="2235" spans="1:9" x14ac:dyDescent="0.35">
      <c r="A2235" t="s">
        <v>34</v>
      </c>
      <c r="B2235">
        <v>2017</v>
      </c>
      <c r="C2235" t="s">
        <v>35</v>
      </c>
      <c r="D2235" s="29">
        <v>42767</v>
      </c>
      <c r="E2235" t="s">
        <v>9</v>
      </c>
      <c r="F2235">
        <v>119.5</v>
      </c>
      <c r="G2235">
        <v>130.6</v>
      </c>
      <c r="H2235">
        <v>129.80000000000001</v>
      </c>
      <c r="I2235">
        <v>-10.300000000000011</v>
      </c>
    </row>
    <row r="2236" spans="1:9" x14ac:dyDescent="0.35">
      <c r="A2236" t="s">
        <v>34</v>
      </c>
      <c r="B2236">
        <v>2017</v>
      </c>
      <c r="C2236" t="s">
        <v>35</v>
      </c>
      <c r="D2236" s="29">
        <v>42767</v>
      </c>
      <c r="E2236" t="s">
        <v>10</v>
      </c>
      <c r="F2236">
        <v>152.19999999999999</v>
      </c>
      <c r="G2236">
        <v>130.6</v>
      </c>
      <c r="H2236">
        <v>164.3</v>
      </c>
      <c r="I2236">
        <v>-12.100000000000023</v>
      </c>
    </row>
    <row r="2237" spans="1:9" x14ac:dyDescent="0.35">
      <c r="A2237" t="s">
        <v>34</v>
      </c>
      <c r="B2237">
        <v>2017</v>
      </c>
      <c r="C2237" t="s">
        <v>35</v>
      </c>
      <c r="D2237" s="29">
        <v>42767</v>
      </c>
      <c r="E2237" t="s">
        <v>11</v>
      </c>
      <c r="F2237">
        <v>117.3</v>
      </c>
      <c r="G2237">
        <v>130.6</v>
      </c>
      <c r="H2237">
        <v>100.9</v>
      </c>
      <c r="I2237">
        <v>16.399999999999991</v>
      </c>
    </row>
    <row r="2238" spans="1:9" x14ac:dyDescent="0.35">
      <c r="A2238" t="s">
        <v>34</v>
      </c>
      <c r="B2238">
        <v>2017</v>
      </c>
      <c r="C2238" t="s">
        <v>35</v>
      </c>
      <c r="D2238" s="29">
        <v>42767</v>
      </c>
      <c r="E2238" t="s">
        <v>12</v>
      </c>
      <c r="F2238">
        <v>138.69999999999999</v>
      </c>
      <c r="G2238">
        <v>130.6</v>
      </c>
      <c r="H2238">
        <v>133.9</v>
      </c>
      <c r="I2238">
        <v>4.7999999999999829</v>
      </c>
    </row>
    <row r="2239" spans="1:9" x14ac:dyDescent="0.35">
      <c r="A2239" t="s">
        <v>34</v>
      </c>
      <c r="B2239">
        <v>2017</v>
      </c>
      <c r="C2239" t="s">
        <v>35</v>
      </c>
      <c r="D2239" s="29">
        <v>42767</v>
      </c>
      <c r="E2239" t="s">
        <v>14</v>
      </c>
      <c r="F2239">
        <v>143.19999999999999</v>
      </c>
      <c r="G2239">
        <v>130.6</v>
      </c>
      <c r="H2239">
        <v>136.30000000000001</v>
      </c>
      <c r="I2239">
        <v>6.8999999999999773</v>
      </c>
    </row>
    <row r="2240" spans="1:9" x14ac:dyDescent="0.35">
      <c r="A2240" t="s">
        <v>34</v>
      </c>
      <c r="B2240">
        <v>2017</v>
      </c>
      <c r="C2240" t="s">
        <v>35</v>
      </c>
      <c r="D2240" s="29">
        <v>42767</v>
      </c>
      <c r="E2240" t="s">
        <v>15</v>
      </c>
      <c r="F2240">
        <v>133</v>
      </c>
      <c r="G2240">
        <v>130.6</v>
      </c>
      <c r="H2240">
        <v>129.80000000000001</v>
      </c>
      <c r="I2240">
        <v>3.1999999999999886</v>
      </c>
    </row>
    <row r="2241" spans="1:9" x14ac:dyDescent="0.35">
      <c r="A2241" t="s">
        <v>34</v>
      </c>
      <c r="B2241">
        <v>2017</v>
      </c>
      <c r="C2241" t="s">
        <v>36</v>
      </c>
      <c r="D2241" s="29">
        <v>42795</v>
      </c>
      <c r="E2241" t="s">
        <v>3</v>
      </c>
      <c r="F2241">
        <v>133.30000000000001</v>
      </c>
      <c r="G2241">
        <v>130.9</v>
      </c>
      <c r="H2241">
        <v>126.6</v>
      </c>
      <c r="I2241">
        <v>6.7000000000000171</v>
      </c>
    </row>
    <row r="2242" spans="1:9" x14ac:dyDescent="0.35">
      <c r="A2242" t="s">
        <v>34</v>
      </c>
      <c r="B2242">
        <v>2017</v>
      </c>
      <c r="C2242" t="s">
        <v>36</v>
      </c>
      <c r="D2242" s="29">
        <v>42795</v>
      </c>
      <c r="E2242" t="s">
        <v>4</v>
      </c>
      <c r="F2242">
        <v>139</v>
      </c>
      <c r="G2242">
        <v>130.9</v>
      </c>
      <c r="H2242">
        <v>136.80000000000001</v>
      </c>
      <c r="I2242">
        <v>2.1999999999999886</v>
      </c>
    </row>
    <row r="2243" spans="1:9" x14ac:dyDescent="0.35">
      <c r="A2243" t="s">
        <v>34</v>
      </c>
      <c r="B2243">
        <v>2017</v>
      </c>
      <c r="C2243" t="s">
        <v>36</v>
      </c>
      <c r="D2243" s="29">
        <v>42795</v>
      </c>
      <c r="E2243" t="s">
        <v>5</v>
      </c>
      <c r="F2243">
        <v>128.6</v>
      </c>
      <c r="G2243">
        <v>130.9</v>
      </c>
      <c r="H2243">
        <v>122</v>
      </c>
      <c r="I2243">
        <v>6.5999999999999943</v>
      </c>
    </row>
    <row r="2244" spans="1:9" x14ac:dyDescent="0.35">
      <c r="A2244" t="s">
        <v>34</v>
      </c>
      <c r="B2244">
        <v>2017</v>
      </c>
      <c r="C2244" t="s">
        <v>36</v>
      </c>
      <c r="D2244" s="29">
        <v>42795</v>
      </c>
      <c r="E2244" t="s">
        <v>6</v>
      </c>
      <c r="F2244">
        <v>136.30000000000001</v>
      </c>
      <c r="G2244">
        <v>130.9</v>
      </c>
      <c r="H2244">
        <v>130.9</v>
      </c>
      <c r="I2244">
        <v>5.4000000000000057</v>
      </c>
    </row>
    <row r="2245" spans="1:9" x14ac:dyDescent="0.35">
      <c r="A2245" t="s">
        <v>34</v>
      </c>
      <c r="B2245">
        <v>2017</v>
      </c>
      <c r="C2245" t="s">
        <v>36</v>
      </c>
      <c r="D2245" s="29">
        <v>42795</v>
      </c>
      <c r="E2245" t="s">
        <v>7</v>
      </c>
      <c r="F2245">
        <v>118.8</v>
      </c>
      <c r="G2245">
        <v>130.9</v>
      </c>
      <c r="H2245">
        <v>114.8</v>
      </c>
      <c r="I2245">
        <v>4</v>
      </c>
    </row>
    <row r="2246" spans="1:9" x14ac:dyDescent="0.35">
      <c r="A2246" t="s">
        <v>34</v>
      </c>
      <c r="B2246">
        <v>2017</v>
      </c>
      <c r="C2246" t="s">
        <v>36</v>
      </c>
      <c r="D2246" s="29">
        <v>42795</v>
      </c>
      <c r="E2246" t="s">
        <v>8</v>
      </c>
      <c r="F2246">
        <v>138.30000000000001</v>
      </c>
      <c r="G2246">
        <v>130.9</v>
      </c>
      <c r="H2246">
        <v>134.80000000000001</v>
      </c>
      <c r="I2246">
        <v>3.5</v>
      </c>
    </row>
    <row r="2247" spans="1:9" x14ac:dyDescent="0.35">
      <c r="A2247" t="s">
        <v>34</v>
      </c>
      <c r="B2247">
        <v>2017</v>
      </c>
      <c r="C2247" t="s">
        <v>36</v>
      </c>
      <c r="D2247" s="29">
        <v>42795</v>
      </c>
      <c r="E2247" t="s">
        <v>9</v>
      </c>
      <c r="F2247">
        <v>120.5</v>
      </c>
      <c r="G2247">
        <v>130.9</v>
      </c>
      <c r="H2247">
        <v>135</v>
      </c>
      <c r="I2247">
        <v>-14.5</v>
      </c>
    </row>
    <row r="2248" spans="1:9" x14ac:dyDescent="0.35">
      <c r="A2248" t="s">
        <v>34</v>
      </c>
      <c r="B2248">
        <v>2017</v>
      </c>
      <c r="C2248" t="s">
        <v>36</v>
      </c>
      <c r="D2248" s="29">
        <v>42795</v>
      </c>
      <c r="E2248" t="s">
        <v>10</v>
      </c>
      <c r="F2248">
        <v>143.9</v>
      </c>
      <c r="G2248">
        <v>130.9</v>
      </c>
      <c r="H2248">
        <v>167.5</v>
      </c>
      <c r="I2248">
        <v>-23.599999999999994</v>
      </c>
    </row>
    <row r="2249" spans="1:9" x14ac:dyDescent="0.35">
      <c r="A2249" t="s">
        <v>34</v>
      </c>
      <c r="B2249">
        <v>2017</v>
      </c>
      <c r="C2249" t="s">
        <v>36</v>
      </c>
      <c r="D2249" s="29">
        <v>42795</v>
      </c>
      <c r="E2249" t="s">
        <v>11</v>
      </c>
      <c r="F2249">
        <v>118</v>
      </c>
      <c r="G2249">
        <v>130.9</v>
      </c>
      <c r="H2249">
        <v>106.4</v>
      </c>
      <c r="I2249">
        <v>11.599999999999994</v>
      </c>
    </row>
    <row r="2250" spans="1:9" x14ac:dyDescent="0.35">
      <c r="A2250" t="s">
        <v>34</v>
      </c>
      <c r="B2250">
        <v>2017</v>
      </c>
      <c r="C2250" t="s">
        <v>36</v>
      </c>
      <c r="D2250" s="29">
        <v>42795</v>
      </c>
      <c r="E2250" t="s">
        <v>12</v>
      </c>
      <c r="F2250">
        <v>137.9</v>
      </c>
      <c r="G2250">
        <v>130.9</v>
      </c>
      <c r="H2250">
        <v>134.4</v>
      </c>
      <c r="I2250">
        <v>3.5</v>
      </c>
    </row>
    <row r="2251" spans="1:9" x14ac:dyDescent="0.35">
      <c r="A2251" t="s">
        <v>34</v>
      </c>
      <c r="B2251">
        <v>2017</v>
      </c>
      <c r="C2251" t="s">
        <v>36</v>
      </c>
      <c r="D2251" s="29">
        <v>42795</v>
      </c>
      <c r="E2251" t="s">
        <v>14</v>
      </c>
      <c r="F2251">
        <v>144</v>
      </c>
      <c r="G2251">
        <v>130.9</v>
      </c>
      <c r="H2251">
        <v>136.69999999999999</v>
      </c>
      <c r="I2251">
        <v>7.3000000000000114</v>
      </c>
    </row>
    <row r="2252" spans="1:9" x14ac:dyDescent="0.35">
      <c r="A2252" t="s">
        <v>34</v>
      </c>
      <c r="B2252">
        <v>2017</v>
      </c>
      <c r="C2252" t="s">
        <v>36</v>
      </c>
      <c r="D2252" s="29">
        <v>42795</v>
      </c>
      <c r="E2252" t="s">
        <v>15</v>
      </c>
      <c r="F2252">
        <v>133.1</v>
      </c>
      <c r="G2252">
        <v>130.9</v>
      </c>
      <c r="H2252">
        <v>131.80000000000001</v>
      </c>
      <c r="I2252">
        <v>1.2999999999999829</v>
      </c>
    </row>
    <row r="2253" spans="1:9" x14ac:dyDescent="0.35">
      <c r="A2253" t="s">
        <v>34</v>
      </c>
      <c r="B2253">
        <v>2017</v>
      </c>
      <c r="C2253" t="s">
        <v>37</v>
      </c>
      <c r="D2253" s="29">
        <v>42826</v>
      </c>
      <c r="E2253" t="s">
        <v>3</v>
      </c>
      <c r="F2253">
        <v>133</v>
      </c>
      <c r="G2253">
        <v>131.1</v>
      </c>
      <c r="H2253">
        <v>126.8</v>
      </c>
      <c r="I2253">
        <v>6.2000000000000028</v>
      </c>
    </row>
    <row r="2254" spans="1:9" x14ac:dyDescent="0.35">
      <c r="A2254" t="s">
        <v>34</v>
      </c>
      <c r="B2254">
        <v>2017</v>
      </c>
      <c r="C2254" t="s">
        <v>37</v>
      </c>
      <c r="D2254" s="29">
        <v>42826</v>
      </c>
      <c r="E2254" t="s">
        <v>4</v>
      </c>
      <c r="F2254">
        <v>139.4</v>
      </c>
      <c r="G2254">
        <v>131.1</v>
      </c>
      <c r="H2254">
        <v>139.1</v>
      </c>
      <c r="I2254">
        <v>0.30000000000001137</v>
      </c>
    </row>
    <row r="2255" spans="1:9" x14ac:dyDescent="0.35">
      <c r="A2255" t="s">
        <v>34</v>
      </c>
      <c r="B2255">
        <v>2017</v>
      </c>
      <c r="C2255" t="s">
        <v>37</v>
      </c>
      <c r="D2255" s="29">
        <v>42826</v>
      </c>
      <c r="E2255" t="s">
        <v>5</v>
      </c>
      <c r="F2255">
        <v>126.1</v>
      </c>
      <c r="G2255">
        <v>131.1</v>
      </c>
      <c r="H2255">
        <v>125.4</v>
      </c>
      <c r="I2255">
        <v>0.69999999999998863</v>
      </c>
    </row>
    <row r="2256" spans="1:9" x14ac:dyDescent="0.35">
      <c r="A2256" t="s">
        <v>34</v>
      </c>
      <c r="B2256">
        <v>2017</v>
      </c>
      <c r="C2256" t="s">
        <v>37</v>
      </c>
      <c r="D2256" s="29">
        <v>42826</v>
      </c>
      <c r="E2256" t="s">
        <v>6</v>
      </c>
      <c r="F2256">
        <v>137.19999999999999</v>
      </c>
      <c r="G2256">
        <v>131.1</v>
      </c>
      <c r="H2256">
        <v>131.69999999999999</v>
      </c>
      <c r="I2256">
        <v>5.5</v>
      </c>
    </row>
    <row r="2257" spans="1:9" x14ac:dyDescent="0.35">
      <c r="A2257" t="s">
        <v>34</v>
      </c>
      <c r="B2257">
        <v>2017</v>
      </c>
      <c r="C2257" t="s">
        <v>37</v>
      </c>
      <c r="D2257" s="29">
        <v>42826</v>
      </c>
      <c r="E2257" t="s">
        <v>7</v>
      </c>
      <c r="F2257">
        <v>118.4</v>
      </c>
      <c r="G2257">
        <v>131.1</v>
      </c>
      <c r="H2257">
        <v>115</v>
      </c>
      <c r="I2257">
        <v>3.4000000000000057</v>
      </c>
    </row>
    <row r="2258" spans="1:9" x14ac:dyDescent="0.35">
      <c r="A2258" t="s">
        <v>34</v>
      </c>
      <c r="B2258">
        <v>2017</v>
      </c>
      <c r="C2258" t="s">
        <v>37</v>
      </c>
      <c r="D2258" s="29">
        <v>42826</v>
      </c>
      <c r="E2258" t="s">
        <v>8</v>
      </c>
      <c r="F2258">
        <v>139.9</v>
      </c>
      <c r="G2258">
        <v>131.1</v>
      </c>
      <c r="H2258">
        <v>136</v>
      </c>
      <c r="I2258">
        <v>3.9000000000000057</v>
      </c>
    </row>
    <row r="2259" spans="1:9" x14ac:dyDescent="0.35">
      <c r="A2259" t="s">
        <v>34</v>
      </c>
      <c r="B2259">
        <v>2017</v>
      </c>
      <c r="C2259" t="s">
        <v>37</v>
      </c>
      <c r="D2259" s="29">
        <v>42826</v>
      </c>
      <c r="E2259" t="s">
        <v>9</v>
      </c>
      <c r="F2259">
        <v>123.4</v>
      </c>
      <c r="G2259">
        <v>131.1</v>
      </c>
      <c r="H2259">
        <v>145.1</v>
      </c>
      <c r="I2259">
        <v>-21.699999999999989</v>
      </c>
    </row>
    <row r="2260" spans="1:9" x14ac:dyDescent="0.35">
      <c r="A2260" t="s">
        <v>34</v>
      </c>
      <c r="B2260">
        <v>2017</v>
      </c>
      <c r="C2260" t="s">
        <v>37</v>
      </c>
      <c r="D2260" s="29">
        <v>42826</v>
      </c>
      <c r="E2260" t="s">
        <v>10</v>
      </c>
      <c r="F2260">
        <v>140.9</v>
      </c>
      <c r="G2260">
        <v>131.1</v>
      </c>
      <c r="H2260">
        <v>171.7</v>
      </c>
      <c r="I2260">
        <v>-30.799999999999983</v>
      </c>
    </row>
    <row r="2261" spans="1:9" x14ac:dyDescent="0.35">
      <c r="A2261" t="s">
        <v>34</v>
      </c>
      <c r="B2261">
        <v>2017</v>
      </c>
      <c r="C2261" t="s">
        <v>37</v>
      </c>
      <c r="D2261" s="29">
        <v>42826</v>
      </c>
      <c r="E2261" t="s">
        <v>11</v>
      </c>
      <c r="F2261">
        <v>118.5</v>
      </c>
      <c r="G2261">
        <v>131.1</v>
      </c>
      <c r="H2261">
        <v>108.7</v>
      </c>
      <c r="I2261">
        <v>9.7999999999999972</v>
      </c>
    </row>
    <row r="2262" spans="1:9" x14ac:dyDescent="0.35">
      <c r="A2262" t="s">
        <v>34</v>
      </c>
      <c r="B2262">
        <v>2017</v>
      </c>
      <c r="C2262" t="s">
        <v>37</v>
      </c>
      <c r="D2262" s="29">
        <v>42826</v>
      </c>
      <c r="E2262" t="s">
        <v>12</v>
      </c>
      <c r="F2262">
        <v>136.5</v>
      </c>
      <c r="G2262">
        <v>131.1</v>
      </c>
      <c r="H2262">
        <v>135.30000000000001</v>
      </c>
      <c r="I2262">
        <v>1.1999999999999886</v>
      </c>
    </row>
    <row r="2263" spans="1:9" x14ac:dyDescent="0.35">
      <c r="A2263" t="s">
        <v>34</v>
      </c>
      <c r="B2263">
        <v>2017</v>
      </c>
      <c r="C2263" t="s">
        <v>37</v>
      </c>
      <c r="D2263" s="29">
        <v>42826</v>
      </c>
      <c r="E2263" t="s">
        <v>14</v>
      </c>
      <c r="F2263">
        <v>144.19999999999999</v>
      </c>
      <c r="G2263">
        <v>131.1</v>
      </c>
      <c r="H2263">
        <v>137.4</v>
      </c>
      <c r="I2263">
        <v>6.7999999999999829</v>
      </c>
    </row>
    <row r="2264" spans="1:9" x14ac:dyDescent="0.35">
      <c r="A2264" t="s">
        <v>34</v>
      </c>
      <c r="B2264">
        <v>2017</v>
      </c>
      <c r="C2264" t="s">
        <v>37</v>
      </c>
      <c r="D2264" s="29">
        <v>42826</v>
      </c>
      <c r="E2264" t="s">
        <v>15</v>
      </c>
      <c r="F2264">
        <v>133.5</v>
      </c>
      <c r="G2264">
        <v>131.1</v>
      </c>
      <c r="H2264">
        <v>134</v>
      </c>
      <c r="I2264">
        <v>-0.5</v>
      </c>
    </row>
    <row r="2265" spans="1:9" x14ac:dyDescent="0.35">
      <c r="A2265" t="s">
        <v>34</v>
      </c>
      <c r="B2265">
        <v>2017</v>
      </c>
      <c r="C2265" t="s">
        <v>38</v>
      </c>
      <c r="D2265" s="29">
        <v>42856</v>
      </c>
      <c r="E2265" t="s">
        <v>3</v>
      </c>
      <c r="F2265">
        <v>132.9</v>
      </c>
      <c r="G2265">
        <v>131.4</v>
      </c>
      <c r="H2265">
        <v>127.7</v>
      </c>
      <c r="I2265">
        <v>5.2000000000000028</v>
      </c>
    </row>
    <row r="2266" spans="1:9" x14ac:dyDescent="0.35">
      <c r="A2266" t="s">
        <v>34</v>
      </c>
      <c r="B2266">
        <v>2017</v>
      </c>
      <c r="C2266" t="s">
        <v>38</v>
      </c>
      <c r="D2266" s="29">
        <v>42856</v>
      </c>
      <c r="E2266" t="s">
        <v>4</v>
      </c>
      <c r="F2266">
        <v>141.6</v>
      </c>
      <c r="G2266">
        <v>131.4</v>
      </c>
      <c r="H2266">
        <v>140.5</v>
      </c>
      <c r="I2266">
        <v>1.0999999999999943</v>
      </c>
    </row>
    <row r="2267" spans="1:9" x14ac:dyDescent="0.35">
      <c r="A2267" t="s">
        <v>34</v>
      </c>
      <c r="B2267">
        <v>2017</v>
      </c>
      <c r="C2267" t="s">
        <v>38</v>
      </c>
      <c r="D2267" s="29">
        <v>42856</v>
      </c>
      <c r="E2267" t="s">
        <v>5</v>
      </c>
      <c r="F2267">
        <v>126.3</v>
      </c>
      <c r="G2267">
        <v>131.4</v>
      </c>
      <c r="H2267">
        <v>128.30000000000001</v>
      </c>
      <c r="I2267">
        <v>-2.0000000000000142</v>
      </c>
    </row>
    <row r="2268" spans="1:9" x14ac:dyDescent="0.35">
      <c r="A2268" t="s">
        <v>34</v>
      </c>
      <c r="B2268">
        <v>2017</v>
      </c>
      <c r="C2268" t="s">
        <v>38</v>
      </c>
      <c r="D2268" s="29">
        <v>42856</v>
      </c>
      <c r="E2268" t="s">
        <v>6</v>
      </c>
      <c r="F2268">
        <v>137.69999999999999</v>
      </c>
      <c r="G2268">
        <v>131.4</v>
      </c>
      <c r="H2268">
        <v>132.6</v>
      </c>
      <c r="I2268">
        <v>5.0999999999999943</v>
      </c>
    </row>
    <row r="2269" spans="1:9" x14ac:dyDescent="0.35">
      <c r="A2269" t="s">
        <v>34</v>
      </c>
      <c r="B2269">
        <v>2017</v>
      </c>
      <c r="C2269" t="s">
        <v>38</v>
      </c>
      <c r="D2269" s="29">
        <v>42856</v>
      </c>
      <c r="E2269" t="s">
        <v>7</v>
      </c>
      <c r="F2269">
        <v>118.1</v>
      </c>
      <c r="G2269">
        <v>131.4</v>
      </c>
      <c r="H2269">
        <v>115.5</v>
      </c>
      <c r="I2269">
        <v>2.5999999999999943</v>
      </c>
    </row>
    <row r="2270" spans="1:9" x14ac:dyDescent="0.35">
      <c r="A2270" t="s">
        <v>34</v>
      </c>
      <c r="B2270">
        <v>2017</v>
      </c>
      <c r="C2270" t="s">
        <v>38</v>
      </c>
      <c r="D2270" s="29">
        <v>42856</v>
      </c>
      <c r="E2270" t="s">
        <v>8</v>
      </c>
      <c r="F2270">
        <v>137.9</v>
      </c>
      <c r="G2270">
        <v>131.4</v>
      </c>
      <c r="H2270">
        <v>136.5</v>
      </c>
      <c r="I2270">
        <v>1.4000000000000057</v>
      </c>
    </row>
    <row r="2271" spans="1:9" x14ac:dyDescent="0.35">
      <c r="A2271" t="s">
        <v>34</v>
      </c>
      <c r="B2271">
        <v>2017</v>
      </c>
      <c r="C2271" t="s">
        <v>38</v>
      </c>
      <c r="D2271" s="29">
        <v>42856</v>
      </c>
      <c r="E2271" t="s">
        <v>9</v>
      </c>
      <c r="F2271">
        <v>125.6</v>
      </c>
      <c r="G2271">
        <v>131.4</v>
      </c>
      <c r="H2271">
        <v>159.69999999999999</v>
      </c>
      <c r="I2271">
        <v>-34.099999999999994</v>
      </c>
    </row>
    <row r="2272" spans="1:9" x14ac:dyDescent="0.35">
      <c r="A2272" t="s">
        <v>34</v>
      </c>
      <c r="B2272">
        <v>2017</v>
      </c>
      <c r="C2272" t="s">
        <v>38</v>
      </c>
      <c r="D2272" s="29">
        <v>42856</v>
      </c>
      <c r="E2272" t="s">
        <v>10</v>
      </c>
      <c r="F2272">
        <v>138.30000000000001</v>
      </c>
      <c r="G2272">
        <v>131.4</v>
      </c>
      <c r="H2272">
        <v>174.3</v>
      </c>
      <c r="I2272">
        <v>-36</v>
      </c>
    </row>
    <row r="2273" spans="1:9" x14ac:dyDescent="0.35">
      <c r="A2273" t="s">
        <v>34</v>
      </c>
      <c r="B2273">
        <v>2017</v>
      </c>
      <c r="C2273" t="s">
        <v>38</v>
      </c>
      <c r="D2273" s="29">
        <v>42856</v>
      </c>
      <c r="E2273" t="s">
        <v>11</v>
      </c>
      <c r="F2273">
        <v>119.4</v>
      </c>
      <c r="G2273">
        <v>131.4</v>
      </c>
      <c r="H2273">
        <v>109.9</v>
      </c>
      <c r="I2273">
        <v>9.5</v>
      </c>
    </row>
    <row r="2274" spans="1:9" x14ac:dyDescent="0.35">
      <c r="A2274" t="s">
        <v>34</v>
      </c>
      <c r="B2274">
        <v>2017</v>
      </c>
      <c r="C2274" t="s">
        <v>38</v>
      </c>
      <c r="D2274" s="29">
        <v>42856</v>
      </c>
      <c r="E2274" t="s">
        <v>12</v>
      </c>
      <c r="F2274">
        <v>136</v>
      </c>
      <c r="G2274">
        <v>131.4</v>
      </c>
      <c r="H2274">
        <v>136.30000000000001</v>
      </c>
      <c r="I2274">
        <v>-0.30000000000001137</v>
      </c>
    </row>
    <row r="2275" spans="1:9" x14ac:dyDescent="0.35">
      <c r="A2275" t="s">
        <v>34</v>
      </c>
      <c r="B2275">
        <v>2017</v>
      </c>
      <c r="C2275" t="s">
        <v>38</v>
      </c>
      <c r="D2275" s="29">
        <v>42856</v>
      </c>
      <c r="E2275" t="s">
        <v>14</v>
      </c>
      <c r="F2275">
        <v>144.5</v>
      </c>
      <c r="G2275">
        <v>131.4</v>
      </c>
      <c r="H2275">
        <v>138.1</v>
      </c>
      <c r="I2275">
        <v>6.4000000000000057</v>
      </c>
    </row>
    <row r="2276" spans="1:9" x14ac:dyDescent="0.35">
      <c r="A2276" t="s">
        <v>34</v>
      </c>
      <c r="B2276">
        <v>2017</v>
      </c>
      <c r="C2276" t="s">
        <v>38</v>
      </c>
      <c r="D2276" s="29">
        <v>42856</v>
      </c>
      <c r="E2276" t="s">
        <v>15</v>
      </c>
      <c r="F2276">
        <v>133.69999999999999</v>
      </c>
      <c r="G2276">
        <v>131.4</v>
      </c>
      <c r="H2276">
        <v>136.80000000000001</v>
      </c>
      <c r="I2276">
        <v>-3.1000000000000227</v>
      </c>
    </row>
    <row r="2277" spans="1:9" x14ac:dyDescent="0.35">
      <c r="A2277" t="s">
        <v>34</v>
      </c>
      <c r="B2277">
        <v>2017</v>
      </c>
      <c r="C2277" t="s">
        <v>39</v>
      </c>
      <c r="D2277" s="29">
        <v>42887</v>
      </c>
      <c r="E2277" t="s">
        <v>3</v>
      </c>
      <c r="F2277">
        <v>133.30000000000001</v>
      </c>
      <c r="G2277">
        <v>132</v>
      </c>
      <c r="H2277">
        <v>128.5</v>
      </c>
      <c r="I2277">
        <v>4.8000000000000114</v>
      </c>
    </row>
    <row r="2278" spans="1:9" x14ac:dyDescent="0.35">
      <c r="A2278" t="s">
        <v>34</v>
      </c>
      <c r="B2278">
        <v>2017</v>
      </c>
      <c r="C2278" t="s">
        <v>39</v>
      </c>
      <c r="D2278" s="29">
        <v>42887</v>
      </c>
      <c r="E2278" t="s">
        <v>4</v>
      </c>
      <c r="F2278">
        <v>145.5</v>
      </c>
      <c r="G2278">
        <v>132</v>
      </c>
      <c r="H2278">
        <v>141.19999999999999</v>
      </c>
      <c r="I2278">
        <v>4.3000000000000114</v>
      </c>
    </row>
    <row r="2279" spans="1:9" x14ac:dyDescent="0.35">
      <c r="A2279" t="s">
        <v>34</v>
      </c>
      <c r="B2279">
        <v>2017</v>
      </c>
      <c r="C2279" t="s">
        <v>39</v>
      </c>
      <c r="D2279" s="29">
        <v>42887</v>
      </c>
      <c r="E2279" t="s">
        <v>5</v>
      </c>
      <c r="F2279">
        <v>128.1</v>
      </c>
      <c r="G2279">
        <v>132</v>
      </c>
      <c r="H2279">
        <v>132.30000000000001</v>
      </c>
      <c r="I2279">
        <v>-4.2000000000000171</v>
      </c>
    </row>
    <row r="2280" spans="1:9" x14ac:dyDescent="0.35">
      <c r="A2280" t="s">
        <v>34</v>
      </c>
      <c r="B2280">
        <v>2017</v>
      </c>
      <c r="C2280" t="s">
        <v>39</v>
      </c>
      <c r="D2280" s="29">
        <v>42887</v>
      </c>
      <c r="E2280" t="s">
        <v>6</v>
      </c>
      <c r="F2280">
        <v>138.1</v>
      </c>
      <c r="G2280">
        <v>132</v>
      </c>
      <c r="H2280">
        <v>133.5</v>
      </c>
      <c r="I2280">
        <v>4.5999999999999943</v>
      </c>
    </row>
    <row r="2281" spans="1:9" x14ac:dyDescent="0.35">
      <c r="A2281" t="s">
        <v>34</v>
      </c>
      <c r="B2281">
        <v>2017</v>
      </c>
      <c r="C2281" t="s">
        <v>39</v>
      </c>
      <c r="D2281" s="29">
        <v>42887</v>
      </c>
      <c r="E2281" t="s">
        <v>7</v>
      </c>
      <c r="F2281">
        <v>118.2</v>
      </c>
      <c r="G2281">
        <v>132</v>
      </c>
      <c r="H2281">
        <v>116.4</v>
      </c>
      <c r="I2281">
        <v>1.7999999999999972</v>
      </c>
    </row>
    <row r="2282" spans="1:9" x14ac:dyDescent="0.35">
      <c r="A2282" t="s">
        <v>34</v>
      </c>
      <c r="B2282">
        <v>2017</v>
      </c>
      <c r="C2282" t="s">
        <v>39</v>
      </c>
      <c r="D2282" s="29">
        <v>42887</v>
      </c>
      <c r="E2282" t="s">
        <v>8</v>
      </c>
      <c r="F2282">
        <v>139.19999999999999</v>
      </c>
      <c r="G2282">
        <v>132</v>
      </c>
      <c r="H2282">
        <v>137.80000000000001</v>
      </c>
      <c r="I2282">
        <v>1.3999999999999773</v>
      </c>
    </row>
    <row r="2283" spans="1:9" x14ac:dyDescent="0.35">
      <c r="A2283" t="s">
        <v>34</v>
      </c>
      <c r="B2283">
        <v>2017</v>
      </c>
      <c r="C2283" t="s">
        <v>39</v>
      </c>
      <c r="D2283" s="29">
        <v>42887</v>
      </c>
      <c r="E2283" t="s">
        <v>9</v>
      </c>
      <c r="F2283">
        <v>133.30000000000001</v>
      </c>
      <c r="G2283">
        <v>132</v>
      </c>
      <c r="H2283">
        <v>165.4</v>
      </c>
      <c r="I2283">
        <v>-32.099999999999994</v>
      </c>
    </row>
    <row r="2284" spans="1:9" x14ac:dyDescent="0.35">
      <c r="A2284" t="s">
        <v>34</v>
      </c>
      <c r="B2284">
        <v>2017</v>
      </c>
      <c r="C2284" t="s">
        <v>39</v>
      </c>
      <c r="D2284" s="29">
        <v>42887</v>
      </c>
      <c r="E2284" t="s">
        <v>10</v>
      </c>
      <c r="F2284">
        <v>136.19999999999999</v>
      </c>
      <c r="G2284">
        <v>132</v>
      </c>
      <c r="H2284">
        <v>177.4</v>
      </c>
      <c r="I2284">
        <v>-41.200000000000017</v>
      </c>
    </row>
    <row r="2285" spans="1:9" x14ac:dyDescent="0.35">
      <c r="A2285" t="s">
        <v>34</v>
      </c>
      <c r="B2285">
        <v>2017</v>
      </c>
      <c r="C2285" t="s">
        <v>39</v>
      </c>
      <c r="D2285" s="29">
        <v>42887</v>
      </c>
      <c r="E2285" t="s">
        <v>11</v>
      </c>
      <c r="F2285">
        <v>119.6</v>
      </c>
      <c r="G2285">
        <v>132</v>
      </c>
      <c r="H2285">
        <v>111.3</v>
      </c>
      <c r="I2285">
        <v>8.2999999999999972</v>
      </c>
    </row>
    <row r="2286" spans="1:9" x14ac:dyDescent="0.35">
      <c r="A2286" t="s">
        <v>34</v>
      </c>
      <c r="B2286">
        <v>2017</v>
      </c>
      <c r="C2286" t="s">
        <v>39</v>
      </c>
      <c r="D2286" s="29">
        <v>42887</v>
      </c>
      <c r="E2286" t="s">
        <v>12</v>
      </c>
      <c r="F2286">
        <v>135.30000000000001</v>
      </c>
      <c r="G2286">
        <v>132</v>
      </c>
      <c r="H2286">
        <v>137.5</v>
      </c>
      <c r="I2286">
        <v>-2.1999999999999886</v>
      </c>
    </row>
    <row r="2287" spans="1:9" x14ac:dyDescent="0.35">
      <c r="A2287" t="s">
        <v>34</v>
      </c>
      <c r="B2287">
        <v>2017</v>
      </c>
      <c r="C2287" t="s">
        <v>39</v>
      </c>
      <c r="D2287" s="29">
        <v>42887</v>
      </c>
      <c r="E2287" t="s">
        <v>14</v>
      </c>
      <c r="F2287">
        <v>144.9</v>
      </c>
      <c r="G2287">
        <v>132</v>
      </c>
      <c r="H2287">
        <v>138.80000000000001</v>
      </c>
      <c r="I2287">
        <v>6.0999999999999943</v>
      </c>
    </row>
    <row r="2288" spans="1:9" x14ac:dyDescent="0.35">
      <c r="A2288" t="s">
        <v>34</v>
      </c>
      <c r="B2288">
        <v>2017</v>
      </c>
      <c r="C2288" t="s">
        <v>39</v>
      </c>
      <c r="D2288" s="29">
        <v>42887</v>
      </c>
      <c r="E2288" t="s">
        <v>15</v>
      </c>
      <c r="F2288">
        <v>135.19999999999999</v>
      </c>
      <c r="G2288">
        <v>132</v>
      </c>
      <c r="H2288">
        <v>138.4</v>
      </c>
      <c r="I2288">
        <v>-3.2000000000000171</v>
      </c>
    </row>
    <row r="2289" spans="1:9" x14ac:dyDescent="0.35">
      <c r="A2289" t="s">
        <v>34</v>
      </c>
      <c r="B2289">
        <v>2017</v>
      </c>
      <c r="C2289" t="s">
        <v>40</v>
      </c>
      <c r="D2289" s="29">
        <v>42917</v>
      </c>
      <c r="E2289" t="s">
        <v>3</v>
      </c>
      <c r="F2289">
        <v>133.6</v>
      </c>
      <c r="G2289">
        <v>134.19999999999999</v>
      </c>
      <c r="H2289">
        <v>129.30000000000001</v>
      </c>
      <c r="I2289">
        <v>4.2999999999999829</v>
      </c>
    </row>
    <row r="2290" spans="1:9" x14ac:dyDescent="0.35">
      <c r="A2290" t="s">
        <v>34</v>
      </c>
      <c r="B2290">
        <v>2017</v>
      </c>
      <c r="C2290" t="s">
        <v>40</v>
      </c>
      <c r="D2290" s="29">
        <v>42917</v>
      </c>
      <c r="E2290" t="s">
        <v>4</v>
      </c>
      <c r="F2290">
        <v>145.69999999999999</v>
      </c>
      <c r="G2290">
        <v>134.19999999999999</v>
      </c>
      <c r="H2290">
        <v>139.30000000000001</v>
      </c>
      <c r="I2290">
        <v>6.3999999999999773</v>
      </c>
    </row>
    <row r="2291" spans="1:9" x14ac:dyDescent="0.35">
      <c r="A2291" t="s">
        <v>34</v>
      </c>
      <c r="B2291">
        <v>2017</v>
      </c>
      <c r="C2291" t="s">
        <v>40</v>
      </c>
      <c r="D2291" s="29">
        <v>42917</v>
      </c>
      <c r="E2291" t="s">
        <v>5</v>
      </c>
      <c r="F2291">
        <v>129.6</v>
      </c>
      <c r="G2291">
        <v>134.19999999999999</v>
      </c>
      <c r="H2291">
        <v>131.6</v>
      </c>
      <c r="I2291">
        <v>-2</v>
      </c>
    </row>
    <row r="2292" spans="1:9" x14ac:dyDescent="0.35">
      <c r="A2292" t="s">
        <v>34</v>
      </c>
      <c r="B2292">
        <v>2017</v>
      </c>
      <c r="C2292" t="s">
        <v>40</v>
      </c>
      <c r="D2292" s="29">
        <v>42917</v>
      </c>
      <c r="E2292" t="s">
        <v>6</v>
      </c>
      <c r="F2292">
        <v>138.5</v>
      </c>
      <c r="G2292">
        <v>134.19999999999999</v>
      </c>
      <c r="H2292">
        <v>134.1</v>
      </c>
      <c r="I2292">
        <v>4.4000000000000057</v>
      </c>
    </row>
    <row r="2293" spans="1:9" x14ac:dyDescent="0.35">
      <c r="A2293" t="s">
        <v>34</v>
      </c>
      <c r="B2293">
        <v>2017</v>
      </c>
      <c r="C2293" t="s">
        <v>40</v>
      </c>
      <c r="D2293" s="29">
        <v>42917</v>
      </c>
      <c r="E2293" t="s">
        <v>7</v>
      </c>
      <c r="F2293">
        <v>118.1</v>
      </c>
      <c r="G2293">
        <v>134.19999999999999</v>
      </c>
      <c r="H2293">
        <v>116.9</v>
      </c>
      <c r="I2293">
        <v>1.1999999999999886</v>
      </c>
    </row>
    <row r="2294" spans="1:9" x14ac:dyDescent="0.35">
      <c r="A2294" t="s">
        <v>34</v>
      </c>
      <c r="B2294">
        <v>2017</v>
      </c>
      <c r="C2294" t="s">
        <v>40</v>
      </c>
      <c r="D2294" s="29">
        <v>42917</v>
      </c>
      <c r="E2294" t="s">
        <v>8</v>
      </c>
      <c r="F2294">
        <v>141.80000000000001</v>
      </c>
      <c r="G2294">
        <v>134.19999999999999</v>
      </c>
      <c r="H2294">
        <v>138.1</v>
      </c>
      <c r="I2294">
        <v>3.7000000000000171</v>
      </c>
    </row>
    <row r="2295" spans="1:9" x14ac:dyDescent="0.35">
      <c r="A2295" t="s">
        <v>34</v>
      </c>
      <c r="B2295">
        <v>2017</v>
      </c>
      <c r="C2295" t="s">
        <v>40</v>
      </c>
      <c r="D2295" s="29">
        <v>42917</v>
      </c>
      <c r="E2295" t="s">
        <v>9</v>
      </c>
      <c r="F2295">
        <v>159.5</v>
      </c>
      <c r="G2295">
        <v>134.19999999999999</v>
      </c>
      <c r="H2295">
        <v>159.1</v>
      </c>
      <c r="I2295">
        <v>0.40000000000000568</v>
      </c>
    </row>
    <row r="2296" spans="1:9" x14ac:dyDescent="0.35">
      <c r="A2296" t="s">
        <v>34</v>
      </c>
      <c r="B2296">
        <v>2017</v>
      </c>
      <c r="C2296" t="s">
        <v>40</v>
      </c>
      <c r="D2296" s="29">
        <v>42917</v>
      </c>
      <c r="E2296" t="s">
        <v>10</v>
      </c>
      <c r="F2296">
        <v>133.6</v>
      </c>
      <c r="G2296">
        <v>134.19999999999999</v>
      </c>
      <c r="H2296">
        <v>175.6</v>
      </c>
      <c r="I2296">
        <v>-42</v>
      </c>
    </row>
    <row r="2297" spans="1:9" x14ac:dyDescent="0.35">
      <c r="A2297" t="s">
        <v>34</v>
      </c>
      <c r="B2297">
        <v>2017</v>
      </c>
      <c r="C2297" t="s">
        <v>40</v>
      </c>
      <c r="D2297" s="29">
        <v>42917</v>
      </c>
      <c r="E2297" t="s">
        <v>11</v>
      </c>
      <c r="F2297">
        <v>120.5</v>
      </c>
      <c r="G2297">
        <v>134.19999999999999</v>
      </c>
      <c r="H2297">
        <v>112.9</v>
      </c>
      <c r="I2297">
        <v>7.5999999999999943</v>
      </c>
    </row>
    <row r="2298" spans="1:9" x14ac:dyDescent="0.35">
      <c r="A2298" t="s">
        <v>34</v>
      </c>
      <c r="B2298">
        <v>2017</v>
      </c>
      <c r="C2298" t="s">
        <v>40</v>
      </c>
      <c r="D2298" s="29">
        <v>42917</v>
      </c>
      <c r="E2298" t="s">
        <v>12</v>
      </c>
      <c r="F2298">
        <v>135.19999999999999</v>
      </c>
      <c r="G2298">
        <v>134.19999999999999</v>
      </c>
      <c r="H2298">
        <v>138.1</v>
      </c>
      <c r="I2298">
        <v>-2.9000000000000057</v>
      </c>
    </row>
    <row r="2299" spans="1:9" x14ac:dyDescent="0.35">
      <c r="A2299" t="s">
        <v>34</v>
      </c>
      <c r="B2299">
        <v>2017</v>
      </c>
      <c r="C2299" t="s">
        <v>40</v>
      </c>
      <c r="D2299" s="29">
        <v>42917</v>
      </c>
      <c r="E2299" t="s">
        <v>14</v>
      </c>
      <c r="F2299">
        <v>145.80000000000001</v>
      </c>
      <c r="G2299">
        <v>134.19999999999999</v>
      </c>
      <c r="H2299">
        <v>139.5</v>
      </c>
      <c r="I2299">
        <v>6.3000000000000114</v>
      </c>
    </row>
    <row r="2300" spans="1:9" x14ac:dyDescent="0.35">
      <c r="A2300" t="s">
        <v>34</v>
      </c>
      <c r="B2300">
        <v>2017</v>
      </c>
      <c r="C2300" t="s">
        <v>40</v>
      </c>
      <c r="D2300" s="29">
        <v>42917</v>
      </c>
      <c r="E2300" t="s">
        <v>15</v>
      </c>
      <c r="F2300">
        <v>139</v>
      </c>
      <c r="G2300">
        <v>134.19999999999999</v>
      </c>
      <c r="H2300">
        <v>137.9</v>
      </c>
      <c r="I2300">
        <v>1.0999999999999943</v>
      </c>
    </row>
    <row r="2301" spans="1:9" x14ac:dyDescent="0.35">
      <c r="A2301" t="s">
        <v>34</v>
      </c>
      <c r="B2301">
        <v>2017</v>
      </c>
      <c r="C2301" t="s">
        <v>41</v>
      </c>
      <c r="D2301" s="29">
        <v>42948</v>
      </c>
      <c r="E2301" t="s">
        <v>3</v>
      </c>
      <c r="F2301">
        <v>134.30000000000001</v>
      </c>
      <c r="G2301">
        <v>135.4</v>
      </c>
      <c r="H2301">
        <v>129.9</v>
      </c>
      <c r="I2301">
        <v>4.4000000000000057</v>
      </c>
    </row>
    <row r="2302" spans="1:9" x14ac:dyDescent="0.35">
      <c r="A2302" t="s">
        <v>34</v>
      </c>
      <c r="B2302">
        <v>2017</v>
      </c>
      <c r="C2302" t="s">
        <v>41</v>
      </c>
      <c r="D2302" s="29">
        <v>42948</v>
      </c>
      <c r="E2302" t="s">
        <v>4</v>
      </c>
      <c r="F2302">
        <v>143.4</v>
      </c>
      <c r="G2302">
        <v>135.4</v>
      </c>
      <c r="H2302">
        <v>138</v>
      </c>
      <c r="I2302">
        <v>5.4000000000000057</v>
      </c>
    </row>
    <row r="2303" spans="1:9" x14ac:dyDescent="0.35">
      <c r="A2303" t="s">
        <v>34</v>
      </c>
      <c r="B2303">
        <v>2017</v>
      </c>
      <c r="C2303" t="s">
        <v>41</v>
      </c>
      <c r="D2303" s="29">
        <v>42948</v>
      </c>
      <c r="E2303" t="s">
        <v>5</v>
      </c>
      <c r="F2303">
        <v>129.30000000000001</v>
      </c>
      <c r="G2303">
        <v>135.4</v>
      </c>
      <c r="H2303">
        <v>130.5</v>
      </c>
      <c r="I2303">
        <v>-1.1999999999999886</v>
      </c>
    </row>
    <row r="2304" spans="1:9" x14ac:dyDescent="0.35">
      <c r="A2304" t="s">
        <v>34</v>
      </c>
      <c r="B2304">
        <v>2017</v>
      </c>
      <c r="C2304" t="s">
        <v>41</v>
      </c>
      <c r="D2304" s="29">
        <v>42948</v>
      </c>
      <c r="E2304" t="s">
        <v>6</v>
      </c>
      <c r="F2304">
        <v>139</v>
      </c>
      <c r="G2304">
        <v>135.4</v>
      </c>
      <c r="H2304">
        <v>134.4</v>
      </c>
      <c r="I2304">
        <v>4.5999999999999943</v>
      </c>
    </row>
    <row r="2305" spans="1:9" x14ac:dyDescent="0.35">
      <c r="A2305" t="s">
        <v>34</v>
      </c>
      <c r="B2305">
        <v>2017</v>
      </c>
      <c r="C2305" t="s">
        <v>41</v>
      </c>
      <c r="D2305" s="29">
        <v>42948</v>
      </c>
      <c r="E2305" t="s">
        <v>7</v>
      </c>
      <c r="F2305">
        <v>118.1</v>
      </c>
      <c r="G2305">
        <v>135.4</v>
      </c>
      <c r="H2305">
        <v>117.2</v>
      </c>
      <c r="I2305">
        <v>0.89999999999999147</v>
      </c>
    </row>
    <row r="2306" spans="1:9" x14ac:dyDescent="0.35">
      <c r="A2306" t="s">
        <v>34</v>
      </c>
      <c r="B2306">
        <v>2017</v>
      </c>
      <c r="C2306" t="s">
        <v>41</v>
      </c>
      <c r="D2306" s="29">
        <v>42948</v>
      </c>
      <c r="E2306" t="s">
        <v>8</v>
      </c>
      <c r="F2306">
        <v>145.5</v>
      </c>
      <c r="G2306">
        <v>135.4</v>
      </c>
      <c r="H2306">
        <v>136.1</v>
      </c>
      <c r="I2306">
        <v>9.4000000000000057</v>
      </c>
    </row>
    <row r="2307" spans="1:9" x14ac:dyDescent="0.35">
      <c r="A2307" t="s">
        <v>34</v>
      </c>
      <c r="B2307">
        <v>2017</v>
      </c>
      <c r="C2307" t="s">
        <v>41</v>
      </c>
      <c r="D2307" s="29">
        <v>42948</v>
      </c>
      <c r="E2307" t="s">
        <v>9</v>
      </c>
      <c r="F2307">
        <v>168.6</v>
      </c>
      <c r="G2307">
        <v>135.4</v>
      </c>
      <c r="H2307">
        <v>150.69999999999999</v>
      </c>
      <c r="I2307">
        <v>17.900000000000006</v>
      </c>
    </row>
    <row r="2308" spans="1:9" x14ac:dyDescent="0.35">
      <c r="A2308" t="s">
        <v>34</v>
      </c>
      <c r="B2308">
        <v>2017</v>
      </c>
      <c r="C2308" t="s">
        <v>41</v>
      </c>
      <c r="D2308" s="29">
        <v>42948</v>
      </c>
      <c r="E2308" t="s">
        <v>10</v>
      </c>
      <c r="F2308">
        <v>132.69999999999999</v>
      </c>
      <c r="G2308">
        <v>135.4</v>
      </c>
      <c r="H2308">
        <v>171.5</v>
      </c>
      <c r="I2308">
        <v>-38.800000000000011</v>
      </c>
    </row>
    <row r="2309" spans="1:9" x14ac:dyDescent="0.35">
      <c r="A2309" t="s">
        <v>34</v>
      </c>
      <c r="B2309">
        <v>2017</v>
      </c>
      <c r="C2309" t="s">
        <v>41</v>
      </c>
      <c r="D2309" s="29">
        <v>42948</v>
      </c>
      <c r="E2309" t="s">
        <v>11</v>
      </c>
      <c r="F2309">
        <v>121.2</v>
      </c>
      <c r="G2309">
        <v>135.4</v>
      </c>
      <c r="H2309">
        <v>113.8</v>
      </c>
      <c r="I2309">
        <v>7.4000000000000057</v>
      </c>
    </row>
    <row r="2310" spans="1:9" x14ac:dyDescent="0.35">
      <c r="A2310" t="s">
        <v>34</v>
      </c>
      <c r="B2310">
        <v>2017</v>
      </c>
      <c r="C2310" t="s">
        <v>41</v>
      </c>
      <c r="D2310" s="29">
        <v>42948</v>
      </c>
      <c r="E2310" t="s">
        <v>12</v>
      </c>
      <c r="F2310">
        <v>135.6</v>
      </c>
      <c r="G2310">
        <v>135.4</v>
      </c>
      <c r="H2310">
        <v>138.80000000000001</v>
      </c>
      <c r="I2310">
        <v>-3.2000000000000171</v>
      </c>
    </row>
    <row r="2311" spans="1:9" x14ac:dyDescent="0.35">
      <c r="A2311" t="s">
        <v>34</v>
      </c>
      <c r="B2311">
        <v>2017</v>
      </c>
      <c r="C2311" t="s">
        <v>41</v>
      </c>
      <c r="D2311" s="29">
        <v>42948</v>
      </c>
      <c r="E2311" t="s">
        <v>14</v>
      </c>
      <c r="F2311">
        <v>146.80000000000001</v>
      </c>
      <c r="G2311">
        <v>135.4</v>
      </c>
      <c r="H2311">
        <v>140.19999999999999</v>
      </c>
      <c r="I2311">
        <v>6.6000000000000227</v>
      </c>
    </row>
    <row r="2312" spans="1:9" x14ac:dyDescent="0.35">
      <c r="A2312" t="s">
        <v>34</v>
      </c>
      <c r="B2312">
        <v>2017</v>
      </c>
      <c r="C2312" t="s">
        <v>41</v>
      </c>
      <c r="D2312" s="29">
        <v>42948</v>
      </c>
      <c r="E2312" t="s">
        <v>15</v>
      </c>
      <c r="F2312">
        <v>140.6</v>
      </c>
      <c r="G2312">
        <v>135.4</v>
      </c>
      <c r="H2312">
        <v>136.6</v>
      </c>
      <c r="I2312">
        <v>4</v>
      </c>
    </row>
    <row r="2313" spans="1:9" x14ac:dyDescent="0.35">
      <c r="A2313" t="s">
        <v>34</v>
      </c>
      <c r="B2313">
        <v>2017</v>
      </c>
      <c r="C2313" t="s">
        <v>42</v>
      </c>
      <c r="D2313" s="29">
        <v>42979</v>
      </c>
      <c r="E2313" t="s">
        <v>3</v>
      </c>
      <c r="F2313">
        <v>134.69999999999999</v>
      </c>
      <c r="G2313">
        <v>135.19999999999999</v>
      </c>
      <c r="H2313">
        <v>130.5</v>
      </c>
      <c r="I2313">
        <v>4.1999999999999886</v>
      </c>
    </row>
    <row r="2314" spans="1:9" x14ac:dyDescent="0.35">
      <c r="A2314" t="s">
        <v>34</v>
      </c>
      <c r="B2314">
        <v>2017</v>
      </c>
      <c r="C2314" t="s">
        <v>42</v>
      </c>
      <c r="D2314" s="29">
        <v>42979</v>
      </c>
      <c r="E2314" t="s">
        <v>4</v>
      </c>
      <c r="F2314">
        <v>142.4</v>
      </c>
      <c r="G2314">
        <v>135.19999999999999</v>
      </c>
      <c r="H2314">
        <v>137.9</v>
      </c>
      <c r="I2314">
        <v>4.5</v>
      </c>
    </row>
    <row r="2315" spans="1:9" x14ac:dyDescent="0.35">
      <c r="A2315" t="s">
        <v>34</v>
      </c>
      <c r="B2315">
        <v>2017</v>
      </c>
      <c r="C2315" t="s">
        <v>42</v>
      </c>
      <c r="D2315" s="29">
        <v>42979</v>
      </c>
      <c r="E2315" t="s">
        <v>6</v>
      </c>
      <c r="F2315">
        <v>139.6</v>
      </c>
      <c r="G2315">
        <v>135.19999999999999</v>
      </c>
      <c r="H2315">
        <v>134.80000000000001</v>
      </c>
      <c r="I2315">
        <v>4.7999999999999829</v>
      </c>
    </row>
    <row r="2316" spans="1:9" x14ac:dyDescent="0.35">
      <c r="A2316" t="s">
        <v>34</v>
      </c>
      <c r="B2316">
        <v>2017</v>
      </c>
      <c r="C2316" t="s">
        <v>42</v>
      </c>
      <c r="D2316" s="29">
        <v>42979</v>
      </c>
      <c r="E2316" t="s">
        <v>7</v>
      </c>
      <c r="F2316">
        <v>118.4</v>
      </c>
      <c r="G2316">
        <v>135.19999999999999</v>
      </c>
      <c r="H2316">
        <v>117.8</v>
      </c>
      <c r="I2316">
        <v>0.60000000000000853</v>
      </c>
    </row>
    <row r="2317" spans="1:9" x14ac:dyDescent="0.35">
      <c r="A2317" t="s">
        <v>34</v>
      </c>
      <c r="B2317">
        <v>2017</v>
      </c>
      <c r="C2317" t="s">
        <v>42</v>
      </c>
      <c r="D2317" s="29">
        <v>42979</v>
      </c>
      <c r="E2317" t="s">
        <v>8</v>
      </c>
      <c r="F2317">
        <v>143</v>
      </c>
      <c r="G2317">
        <v>135.19999999999999</v>
      </c>
      <c r="H2317">
        <v>134.69999999999999</v>
      </c>
      <c r="I2317">
        <v>8.3000000000000114</v>
      </c>
    </row>
    <row r="2318" spans="1:9" x14ac:dyDescent="0.35">
      <c r="A2318" t="s">
        <v>34</v>
      </c>
      <c r="B2318">
        <v>2017</v>
      </c>
      <c r="C2318" t="s">
        <v>42</v>
      </c>
      <c r="D2318" s="29">
        <v>42979</v>
      </c>
      <c r="E2318" t="s">
        <v>9</v>
      </c>
      <c r="F2318">
        <v>156.6</v>
      </c>
      <c r="G2318">
        <v>135.19999999999999</v>
      </c>
      <c r="H2318">
        <v>151.19999999999999</v>
      </c>
      <c r="I2318">
        <v>5.4000000000000057</v>
      </c>
    </row>
    <row r="2319" spans="1:9" x14ac:dyDescent="0.35">
      <c r="A2319" t="s">
        <v>34</v>
      </c>
      <c r="B2319">
        <v>2017</v>
      </c>
      <c r="C2319" t="s">
        <v>42</v>
      </c>
      <c r="D2319" s="29">
        <v>42979</v>
      </c>
      <c r="E2319" t="s">
        <v>10</v>
      </c>
      <c r="F2319">
        <v>132.9</v>
      </c>
      <c r="G2319">
        <v>135.19999999999999</v>
      </c>
      <c r="H2319">
        <v>172.1</v>
      </c>
      <c r="I2319">
        <v>-39.199999999999989</v>
      </c>
    </row>
    <row r="2320" spans="1:9" x14ac:dyDescent="0.35">
      <c r="A2320" t="s">
        <v>34</v>
      </c>
      <c r="B2320">
        <v>2017</v>
      </c>
      <c r="C2320" t="s">
        <v>42</v>
      </c>
      <c r="D2320" s="29">
        <v>42979</v>
      </c>
      <c r="E2320" t="s">
        <v>11</v>
      </c>
      <c r="F2320">
        <v>121.5</v>
      </c>
      <c r="G2320">
        <v>135.19999999999999</v>
      </c>
      <c r="H2320">
        <v>114.1</v>
      </c>
      <c r="I2320">
        <v>7.4000000000000057</v>
      </c>
    </row>
    <row r="2321" spans="1:9" x14ac:dyDescent="0.35">
      <c r="A2321" t="s">
        <v>34</v>
      </c>
      <c r="B2321">
        <v>2017</v>
      </c>
      <c r="C2321" t="s">
        <v>42</v>
      </c>
      <c r="D2321" s="29">
        <v>42979</v>
      </c>
      <c r="E2321" t="s">
        <v>12</v>
      </c>
      <c r="F2321">
        <v>135.6</v>
      </c>
      <c r="G2321">
        <v>135.19999999999999</v>
      </c>
      <c r="H2321">
        <v>139.30000000000001</v>
      </c>
      <c r="I2321">
        <v>-3.7000000000000171</v>
      </c>
    </row>
    <row r="2322" spans="1:9" x14ac:dyDescent="0.35">
      <c r="A2322" t="s">
        <v>34</v>
      </c>
      <c r="B2322">
        <v>2017</v>
      </c>
      <c r="C2322" t="s">
        <v>42</v>
      </c>
      <c r="D2322" s="29">
        <v>42979</v>
      </c>
      <c r="E2322" t="s">
        <v>14</v>
      </c>
      <c r="F2322">
        <v>147.30000000000001</v>
      </c>
      <c r="G2322">
        <v>135.19999999999999</v>
      </c>
      <c r="H2322">
        <v>141.1</v>
      </c>
      <c r="I2322">
        <v>6.2000000000000171</v>
      </c>
    </row>
    <row r="2323" spans="1:9" x14ac:dyDescent="0.35">
      <c r="A2323" t="s">
        <v>34</v>
      </c>
      <c r="B2323">
        <v>2017</v>
      </c>
      <c r="C2323" t="s">
        <v>42</v>
      </c>
      <c r="D2323" s="29">
        <v>42979</v>
      </c>
      <c r="E2323" t="s">
        <v>15</v>
      </c>
      <c r="F2323">
        <v>139</v>
      </c>
      <c r="G2323">
        <v>135.19999999999999</v>
      </c>
      <c r="H2323">
        <v>137</v>
      </c>
      <c r="I2323">
        <v>2</v>
      </c>
    </row>
    <row r="2324" spans="1:9" x14ac:dyDescent="0.35">
      <c r="A2324" t="s">
        <v>34</v>
      </c>
      <c r="B2324">
        <v>2017</v>
      </c>
      <c r="C2324" t="s">
        <v>43</v>
      </c>
      <c r="D2324" s="29">
        <v>43009</v>
      </c>
      <c r="E2324" t="s">
        <v>3</v>
      </c>
      <c r="F2324">
        <v>135.30000000000001</v>
      </c>
      <c r="G2324">
        <v>136.1</v>
      </c>
      <c r="H2324">
        <v>131.4</v>
      </c>
      <c r="I2324">
        <v>3.9000000000000057</v>
      </c>
    </row>
    <row r="2325" spans="1:9" x14ac:dyDescent="0.35">
      <c r="A2325" t="s">
        <v>34</v>
      </c>
      <c r="B2325">
        <v>2017</v>
      </c>
      <c r="C2325" t="s">
        <v>43</v>
      </c>
      <c r="D2325" s="29">
        <v>43009</v>
      </c>
      <c r="E2325" t="s">
        <v>4</v>
      </c>
      <c r="F2325">
        <v>142.19999999999999</v>
      </c>
      <c r="G2325">
        <v>136.1</v>
      </c>
      <c r="H2325">
        <v>137.80000000000001</v>
      </c>
      <c r="I2325">
        <v>4.3999999999999773</v>
      </c>
    </row>
    <row r="2326" spans="1:9" x14ac:dyDescent="0.35">
      <c r="A2326" t="s">
        <v>34</v>
      </c>
      <c r="B2326">
        <v>2017</v>
      </c>
      <c r="C2326" t="s">
        <v>43</v>
      </c>
      <c r="D2326" s="29">
        <v>43009</v>
      </c>
      <c r="E2326" t="s">
        <v>5</v>
      </c>
      <c r="F2326">
        <v>131.19999999999999</v>
      </c>
      <c r="G2326">
        <v>136.1</v>
      </c>
      <c r="H2326">
        <v>132</v>
      </c>
      <c r="I2326">
        <v>-0.80000000000001137</v>
      </c>
    </row>
    <row r="2327" spans="1:9" x14ac:dyDescent="0.35">
      <c r="A2327" t="s">
        <v>34</v>
      </c>
      <c r="B2327">
        <v>2017</v>
      </c>
      <c r="C2327" t="s">
        <v>43</v>
      </c>
      <c r="D2327" s="29">
        <v>43009</v>
      </c>
      <c r="E2327" t="s">
        <v>6</v>
      </c>
      <c r="F2327">
        <v>140.6</v>
      </c>
      <c r="G2327">
        <v>136.1</v>
      </c>
      <c r="H2327">
        <v>135</v>
      </c>
      <c r="I2327">
        <v>5.5999999999999943</v>
      </c>
    </row>
    <row r="2328" spans="1:9" x14ac:dyDescent="0.35">
      <c r="A2328" t="s">
        <v>34</v>
      </c>
      <c r="B2328">
        <v>2017</v>
      </c>
      <c r="C2328" t="s">
        <v>43</v>
      </c>
      <c r="D2328" s="29">
        <v>43009</v>
      </c>
      <c r="E2328" t="s">
        <v>7</v>
      </c>
      <c r="F2328">
        <v>119</v>
      </c>
      <c r="G2328">
        <v>136.1</v>
      </c>
      <c r="H2328">
        <v>118</v>
      </c>
      <c r="I2328">
        <v>1</v>
      </c>
    </row>
    <row r="2329" spans="1:9" x14ac:dyDescent="0.35">
      <c r="A2329" t="s">
        <v>34</v>
      </c>
      <c r="B2329">
        <v>2017</v>
      </c>
      <c r="C2329" t="s">
        <v>43</v>
      </c>
      <c r="D2329" s="29">
        <v>43009</v>
      </c>
      <c r="E2329" t="s">
        <v>8</v>
      </c>
      <c r="F2329">
        <v>141.5</v>
      </c>
      <c r="G2329">
        <v>136.1</v>
      </c>
      <c r="H2329">
        <v>134.1</v>
      </c>
      <c r="I2329">
        <v>7.4000000000000057</v>
      </c>
    </row>
    <row r="2330" spans="1:9" x14ac:dyDescent="0.35">
      <c r="A2330" t="s">
        <v>34</v>
      </c>
      <c r="B2330">
        <v>2017</v>
      </c>
      <c r="C2330" t="s">
        <v>43</v>
      </c>
      <c r="D2330" s="29">
        <v>43009</v>
      </c>
      <c r="E2330" t="s">
        <v>9</v>
      </c>
      <c r="F2330">
        <v>162.6</v>
      </c>
      <c r="G2330">
        <v>136.1</v>
      </c>
      <c r="H2330">
        <v>141.9</v>
      </c>
      <c r="I2330">
        <v>20.699999999999989</v>
      </c>
    </row>
    <row r="2331" spans="1:9" x14ac:dyDescent="0.35">
      <c r="A2331" t="s">
        <v>34</v>
      </c>
      <c r="B2331">
        <v>2017</v>
      </c>
      <c r="C2331" t="s">
        <v>43</v>
      </c>
      <c r="D2331" s="29">
        <v>43009</v>
      </c>
      <c r="E2331" t="s">
        <v>10</v>
      </c>
      <c r="F2331">
        <v>132.30000000000001</v>
      </c>
      <c r="G2331">
        <v>136.1</v>
      </c>
      <c r="H2331">
        <v>171.7</v>
      </c>
      <c r="I2331">
        <v>-39.399999999999977</v>
      </c>
    </row>
    <row r="2332" spans="1:9" x14ac:dyDescent="0.35">
      <c r="A2332" t="s">
        <v>34</v>
      </c>
      <c r="B2332">
        <v>2017</v>
      </c>
      <c r="C2332" t="s">
        <v>43</v>
      </c>
      <c r="D2332" s="29">
        <v>43009</v>
      </c>
      <c r="E2332" t="s">
        <v>11</v>
      </c>
      <c r="F2332">
        <v>121.8</v>
      </c>
      <c r="G2332">
        <v>136.1</v>
      </c>
      <c r="H2332">
        <v>114.1</v>
      </c>
      <c r="I2332">
        <v>7.7000000000000028</v>
      </c>
    </row>
    <row r="2333" spans="1:9" x14ac:dyDescent="0.35">
      <c r="A2333" t="s">
        <v>34</v>
      </c>
      <c r="B2333">
        <v>2017</v>
      </c>
      <c r="C2333" t="s">
        <v>43</v>
      </c>
      <c r="D2333" s="29">
        <v>43009</v>
      </c>
      <c r="E2333" t="s">
        <v>12</v>
      </c>
      <c r="F2333">
        <v>136.30000000000001</v>
      </c>
      <c r="G2333">
        <v>136.1</v>
      </c>
      <c r="H2333">
        <v>139.69999999999999</v>
      </c>
      <c r="I2333">
        <v>-3.3999999999999773</v>
      </c>
    </row>
    <row r="2334" spans="1:9" x14ac:dyDescent="0.35">
      <c r="A2334" t="s">
        <v>34</v>
      </c>
      <c r="B2334">
        <v>2017</v>
      </c>
      <c r="C2334" t="s">
        <v>43</v>
      </c>
      <c r="D2334" s="29">
        <v>43009</v>
      </c>
      <c r="E2334" t="s">
        <v>14</v>
      </c>
      <c r="F2334">
        <v>148.1</v>
      </c>
      <c r="G2334">
        <v>136.1</v>
      </c>
      <c r="H2334">
        <v>141.80000000000001</v>
      </c>
      <c r="I2334">
        <v>6.2999999999999829</v>
      </c>
    </row>
    <row r="2335" spans="1:9" x14ac:dyDescent="0.35">
      <c r="A2335" t="s">
        <v>34</v>
      </c>
      <c r="B2335">
        <v>2017</v>
      </c>
      <c r="C2335" t="s">
        <v>43</v>
      </c>
      <c r="D2335" s="29">
        <v>43009</v>
      </c>
      <c r="E2335" t="s">
        <v>15</v>
      </c>
      <c r="F2335">
        <v>140.1</v>
      </c>
      <c r="G2335">
        <v>136.1</v>
      </c>
      <c r="H2335">
        <v>136.1</v>
      </c>
      <c r="I2335">
        <v>4</v>
      </c>
    </row>
    <row r="2336" spans="1:9" x14ac:dyDescent="0.35">
      <c r="A2336" t="s">
        <v>34</v>
      </c>
      <c r="B2336">
        <v>2017</v>
      </c>
      <c r="C2336" t="s">
        <v>45</v>
      </c>
      <c r="D2336" s="29">
        <v>43040</v>
      </c>
      <c r="E2336" t="s">
        <v>3</v>
      </c>
      <c r="F2336">
        <v>135.69999999999999</v>
      </c>
      <c r="G2336">
        <v>137.6</v>
      </c>
      <c r="H2336">
        <v>132.30000000000001</v>
      </c>
      <c r="I2336">
        <v>3.3999999999999773</v>
      </c>
    </row>
    <row r="2337" spans="1:9" x14ac:dyDescent="0.35">
      <c r="A2337" t="s">
        <v>34</v>
      </c>
      <c r="B2337">
        <v>2017</v>
      </c>
      <c r="C2337" t="s">
        <v>45</v>
      </c>
      <c r="D2337" s="29">
        <v>43040</v>
      </c>
      <c r="E2337" t="s">
        <v>4</v>
      </c>
      <c r="F2337">
        <v>142.4</v>
      </c>
      <c r="G2337">
        <v>137.6</v>
      </c>
      <c r="H2337">
        <v>137.6</v>
      </c>
      <c r="I2337">
        <v>4.8000000000000114</v>
      </c>
    </row>
    <row r="2338" spans="1:9" x14ac:dyDescent="0.35">
      <c r="A2338" t="s">
        <v>34</v>
      </c>
      <c r="B2338">
        <v>2017</v>
      </c>
      <c r="C2338" t="s">
        <v>45</v>
      </c>
      <c r="D2338" s="29">
        <v>43040</v>
      </c>
      <c r="E2338" t="s">
        <v>5</v>
      </c>
      <c r="F2338">
        <v>142.9</v>
      </c>
      <c r="G2338">
        <v>137.6</v>
      </c>
      <c r="H2338">
        <v>132.9</v>
      </c>
      <c r="I2338">
        <v>10</v>
      </c>
    </row>
    <row r="2339" spans="1:9" x14ac:dyDescent="0.35">
      <c r="A2339" t="s">
        <v>34</v>
      </c>
      <c r="B2339">
        <v>2017</v>
      </c>
      <c r="C2339" t="s">
        <v>45</v>
      </c>
      <c r="D2339" s="29">
        <v>43040</v>
      </c>
      <c r="E2339" t="s">
        <v>6</v>
      </c>
      <c r="F2339">
        <v>140.80000000000001</v>
      </c>
      <c r="G2339">
        <v>137.6</v>
      </c>
      <c r="H2339">
        <v>135.1</v>
      </c>
      <c r="I2339">
        <v>5.7000000000000171</v>
      </c>
    </row>
    <row r="2340" spans="1:9" x14ac:dyDescent="0.35">
      <c r="A2340" t="s">
        <v>34</v>
      </c>
      <c r="B2340">
        <v>2017</v>
      </c>
      <c r="C2340" t="s">
        <v>45</v>
      </c>
      <c r="D2340" s="29">
        <v>43040</v>
      </c>
      <c r="E2340" t="s">
        <v>7</v>
      </c>
      <c r="F2340">
        <v>119.2</v>
      </c>
      <c r="G2340">
        <v>137.6</v>
      </c>
      <c r="H2340">
        <v>118.6</v>
      </c>
      <c r="I2340">
        <v>0.60000000000000853</v>
      </c>
    </row>
    <row r="2341" spans="1:9" x14ac:dyDescent="0.35">
      <c r="A2341" t="s">
        <v>34</v>
      </c>
      <c r="B2341">
        <v>2017</v>
      </c>
      <c r="C2341" t="s">
        <v>45</v>
      </c>
      <c r="D2341" s="29">
        <v>43040</v>
      </c>
      <c r="E2341" t="s">
        <v>8</v>
      </c>
      <c r="F2341">
        <v>142.19999999999999</v>
      </c>
      <c r="G2341">
        <v>137.6</v>
      </c>
      <c r="H2341">
        <v>132.69999999999999</v>
      </c>
      <c r="I2341">
        <v>9.5</v>
      </c>
    </row>
    <row r="2342" spans="1:9" x14ac:dyDescent="0.35">
      <c r="A2342" t="s">
        <v>34</v>
      </c>
      <c r="B2342">
        <v>2017</v>
      </c>
      <c r="C2342" t="s">
        <v>45</v>
      </c>
      <c r="D2342" s="29">
        <v>43040</v>
      </c>
      <c r="E2342" t="s">
        <v>9</v>
      </c>
      <c r="F2342">
        <v>173.8</v>
      </c>
      <c r="G2342">
        <v>137.6</v>
      </c>
      <c r="H2342">
        <v>125.3</v>
      </c>
      <c r="I2342">
        <v>48.500000000000014</v>
      </c>
    </row>
    <row r="2343" spans="1:9" x14ac:dyDescent="0.35">
      <c r="A2343" t="s">
        <v>34</v>
      </c>
      <c r="B2343">
        <v>2017</v>
      </c>
      <c r="C2343" t="s">
        <v>45</v>
      </c>
      <c r="D2343" s="29">
        <v>43040</v>
      </c>
      <c r="E2343" t="s">
        <v>10</v>
      </c>
      <c r="F2343">
        <v>131.19999999999999</v>
      </c>
      <c r="G2343">
        <v>137.6</v>
      </c>
      <c r="H2343">
        <v>168.7</v>
      </c>
      <c r="I2343">
        <v>-37.5</v>
      </c>
    </row>
    <row r="2344" spans="1:9" x14ac:dyDescent="0.35">
      <c r="A2344" t="s">
        <v>34</v>
      </c>
      <c r="B2344">
        <v>2017</v>
      </c>
      <c r="C2344" t="s">
        <v>45</v>
      </c>
      <c r="D2344" s="29">
        <v>43040</v>
      </c>
      <c r="E2344" t="s">
        <v>11</v>
      </c>
      <c r="F2344">
        <v>123</v>
      </c>
      <c r="G2344">
        <v>137.6</v>
      </c>
      <c r="H2344">
        <v>114.4</v>
      </c>
      <c r="I2344">
        <v>8.5999999999999943</v>
      </c>
    </row>
    <row r="2345" spans="1:9" x14ac:dyDescent="0.35">
      <c r="A2345" t="s">
        <v>34</v>
      </c>
      <c r="B2345">
        <v>2017</v>
      </c>
      <c r="C2345" t="s">
        <v>45</v>
      </c>
      <c r="D2345" s="29">
        <v>43040</v>
      </c>
      <c r="E2345" t="s">
        <v>12</v>
      </c>
      <c r="F2345">
        <v>136.80000000000001</v>
      </c>
      <c r="G2345">
        <v>137.6</v>
      </c>
      <c r="H2345">
        <v>140.19999999999999</v>
      </c>
      <c r="I2345">
        <v>-3.3999999999999773</v>
      </c>
    </row>
    <row r="2346" spans="1:9" x14ac:dyDescent="0.35">
      <c r="A2346" t="s">
        <v>34</v>
      </c>
      <c r="B2346">
        <v>2017</v>
      </c>
      <c r="C2346" t="s">
        <v>45</v>
      </c>
      <c r="D2346" s="29">
        <v>43040</v>
      </c>
      <c r="E2346" t="s">
        <v>14</v>
      </c>
      <c r="F2346">
        <v>148.9</v>
      </c>
      <c r="G2346">
        <v>137.6</v>
      </c>
      <c r="H2346">
        <v>142.30000000000001</v>
      </c>
      <c r="I2346">
        <v>6.5999999999999943</v>
      </c>
    </row>
    <row r="2347" spans="1:9" x14ac:dyDescent="0.35">
      <c r="A2347" t="s">
        <v>34</v>
      </c>
      <c r="B2347">
        <v>2017</v>
      </c>
      <c r="C2347" t="s">
        <v>45</v>
      </c>
      <c r="D2347" s="29">
        <v>43040</v>
      </c>
      <c r="E2347" t="s">
        <v>15</v>
      </c>
      <c r="F2347">
        <v>142.1</v>
      </c>
      <c r="G2347">
        <v>137.6</v>
      </c>
      <c r="H2347">
        <v>134</v>
      </c>
      <c r="I2347">
        <v>8.0999999999999943</v>
      </c>
    </row>
    <row r="2348" spans="1:9" x14ac:dyDescent="0.35">
      <c r="A2348" t="s">
        <v>34</v>
      </c>
      <c r="B2348">
        <v>2017</v>
      </c>
      <c r="C2348" t="s">
        <v>46</v>
      </c>
      <c r="D2348" s="29">
        <v>43070</v>
      </c>
      <c r="E2348" t="s">
        <v>3</v>
      </c>
      <c r="F2348">
        <v>135.80000000000001</v>
      </c>
      <c r="G2348">
        <v>137.19999999999999</v>
      </c>
      <c r="H2348">
        <v>132.80000000000001</v>
      </c>
      <c r="I2348">
        <v>3</v>
      </c>
    </row>
    <row r="2349" spans="1:9" x14ac:dyDescent="0.35">
      <c r="A2349" t="s">
        <v>34</v>
      </c>
      <c r="B2349">
        <v>2017</v>
      </c>
      <c r="C2349" t="s">
        <v>46</v>
      </c>
      <c r="D2349" s="29">
        <v>43070</v>
      </c>
      <c r="E2349" t="s">
        <v>4</v>
      </c>
      <c r="F2349">
        <v>143.30000000000001</v>
      </c>
      <c r="G2349">
        <v>137.19999999999999</v>
      </c>
      <c r="H2349">
        <v>138.19999999999999</v>
      </c>
      <c r="I2349">
        <v>5.1000000000000227</v>
      </c>
    </row>
    <row r="2350" spans="1:9" x14ac:dyDescent="0.35">
      <c r="A2350" t="s">
        <v>34</v>
      </c>
      <c r="B2350">
        <v>2017</v>
      </c>
      <c r="C2350" t="s">
        <v>46</v>
      </c>
      <c r="D2350" s="29">
        <v>43070</v>
      </c>
      <c r="E2350" t="s">
        <v>5</v>
      </c>
      <c r="F2350">
        <v>145.19999999999999</v>
      </c>
      <c r="G2350">
        <v>137.19999999999999</v>
      </c>
      <c r="H2350">
        <v>132.19999999999999</v>
      </c>
      <c r="I2350">
        <v>13</v>
      </c>
    </row>
    <row r="2351" spans="1:9" x14ac:dyDescent="0.35">
      <c r="A2351" t="s">
        <v>34</v>
      </c>
      <c r="B2351">
        <v>2017</v>
      </c>
      <c r="C2351" t="s">
        <v>46</v>
      </c>
      <c r="D2351" s="29">
        <v>43070</v>
      </c>
      <c r="E2351" t="s">
        <v>6</v>
      </c>
      <c r="F2351">
        <v>141</v>
      </c>
      <c r="G2351">
        <v>137.19999999999999</v>
      </c>
      <c r="H2351">
        <v>135.4</v>
      </c>
      <c r="I2351">
        <v>5.5999999999999943</v>
      </c>
    </row>
    <row r="2352" spans="1:9" x14ac:dyDescent="0.35">
      <c r="A2352" t="s">
        <v>34</v>
      </c>
      <c r="B2352">
        <v>2017</v>
      </c>
      <c r="C2352" t="s">
        <v>46</v>
      </c>
      <c r="D2352" s="29">
        <v>43070</v>
      </c>
      <c r="E2352" t="s">
        <v>7</v>
      </c>
      <c r="F2352">
        <v>120.5</v>
      </c>
      <c r="G2352">
        <v>137.19999999999999</v>
      </c>
      <c r="H2352">
        <v>119.1</v>
      </c>
      <c r="I2352">
        <v>1.4000000000000057</v>
      </c>
    </row>
    <row r="2353" spans="1:9" x14ac:dyDescent="0.35">
      <c r="A2353" t="s">
        <v>34</v>
      </c>
      <c r="B2353">
        <v>2017</v>
      </c>
      <c r="C2353" t="s">
        <v>46</v>
      </c>
      <c r="D2353" s="29">
        <v>43070</v>
      </c>
      <c r="E2353" t="s">
        <v>8</v>
      </c>
      <c r="F2353">
        <v>141.5</v>
      </c>
      <c r="G2353">
        <v>137.19999999999999</v>
      </c>
      <c r="H2353">
        <v>133</v>
      </c>
      <c r="I2353">
        <v>8.5</v>
      </c>
    </row>
    <row r="2354" spans="1:9" x14ac:dyDescent="0.35">
      <c r="A2354" t="s">
        <v>34</v>
      </c>
      <c r="B2354">
        <v>2017</v>
      </c>
      <c r="C2354" t="s">
        <v>46</v>
      </c>
      <c r="D2354" s="29">
        <v>43070</v>
      </c>
      <c r="E2354" t="s">
        <v>9</v>
      </c>
      <c r="F2354">
        <v>161.69999999999999</v>
      </c>
      <c r="G2354">
        <v>137.19999999999999</v>
      </c>
      <c r="H2354">
        <v>119.4</v>
      </c>
      <c r="I2354">
        <v>42.299999999999983</v>
      </c>
    </row>
    <row r="2355" spans="1:9" x14ac:dyDescent="0.35">
      <c r="A2355" t="s">
        <v>34</v>
      </c>
      <c r="B2355">
        <v>2017</v>
      </c>
      <c r="C2355" t="s">
        <v>46</v>
      </c>
      <c r="D2355" s="29">
        <v>43070</v>
      </c>
      <c r="E2355" t="s">
        <v>10</v>
      </c>
      <c r="F2355">
        <v>129.1</v>
      </c>
      <c r="G2355">
        <v>137.19999999999999</v>
      </c>
      <c r="H2355">
        <v>159.5</v>
      </c>
      <c r="I2355">
        <v>-30.400000000000006</v>
      </c>
    </row>
    <row r="2356" spans="1:9" x14ac:dyDescent="0.35">
      <c r="A2356" t="s">
        <v>34</v>
      </c>
      <c r="B2356">
        <v>2017</v>
      </c>
      <c r="C2356" t="s">
        <v>46</v>
      </c>
      <c r="D2356" s="29">
        <v>43070</v>
      </c>
      <c r="E2356" t="s">
        <v>11</v>
      </c>
      <c r="F2356">
        <v>121.5</v>
      </c>
      <c r="G2356">
        <v>137.19999999999999</v>
      </c>
      <c r="H2356">
        <v>115.6</v>
      </c>
      <c r="I2356">
        <v>5.9000000000000057</v>
      </c>
    </row>
    <row r="2357" spans="1:9" x14ac:dyDescent="0.35">
      <c r="A2357" t="s">
        <v>34</v>
      </c>
      <c r="B2357">
        <v>2017</v>
      </c>
      <c r="C2357" t="s">
        <v>46</v>
      </c>
      <c r="D2357" s="29">
        <v>43070</v>
      </c>
      <c r="E2357" t="s">
        <v>12</v>
      </c>
      <c r="F2357">
        <v>137.1</v>
      </c>
      <c r="G2357">
        <v>137.19999999999999</v>
      </c>
      <c r="H2357">
        <v>139.6</v>
      </c>
      <c r="I2357">
        <v>-2.5</v>
      </c>
    </row>
    <row r="2358" spans="1:9" x14ac:dyDescent="0.35">
      <c r="A2358" t="s">
        <v>34</v>
      </c>
      <c r="B2358">
        <v>2017</v>
      </c>
      <c r="C2358" t="s">
        <v>46</v>
      </c>
      <c r="D2358" s="29">
        <v>43070</v>
      </c>
      <c r="E2358" t="s">
        <v>14</v>
      </c>
      <c r="F2358">
        <v>149</v>
      </c>
      <c r="G2358">
        <v>137.19999999999999</v>
      </c>
      <c r="H2358">
        <v>142.80000000000001</v>
      </c>
      <c r="I2358">
        <v>6.1999999999999886</v>
      </c>
    </row>
    <row r="2359" spans="1:9" x14ac:dyDescent="0.35">
      <c r="A2359" t="s">
        <v>34</v>
      </c>
      <c r="B2359">
        <v>2017</v>
      </c>
      <c r="C2359" t="s">
        <v>46</v>
      </c>
      <c r="D2359" s="29">
        <v>43070</v>
      </c>
      <c r="E2359" t="s">
        <v>15</v>
      </c>
      <c r="F2359">
        <v>140.5</v>
      </c>
      <c r="G2359">
        <v>137.19999999999999</v>
      </c>
      <c r="H2359">
        <v>133.1</v>
      </c>
      <c r="I2359">
        <v>7.4000000000000057</v>
      </c>
    </row>
    <row r="2360" spans="1:9" x14ac:dyDescent="0.35">
      <c r="A2360" t="s">
        <v>34</v>
      </c>
      <c r="B2360">
        <v>2018</v>
      </c>
      <c r="C2360" t="s">
        <v>31</v>
      </c>
      <c r="D2360" s="29">
        <v>43101</v>
      </c>
      <c r="E2360" t="s">
        <v>3</v>
      </c>
      <c r="F2360">
        <v>136</v>
      </c>
      <c r="G2360">
        <v>136.9</v>
      </c>
      <c r="H2360">
        <v>133.1</v>
      </c>
      <c r="I2360">
        <v>2.9000000000000057</v>
      </c>
    </row>
    <row r="2361" spans="1:9" x14ac:dyDescent="0.35">
      <c r="A2361" t="s">
        <v>34</v>
      </c>
      <c r="B2361">
        <v>2018</v>
      </c>
      <c r="C2361" t="s">
        <v>31</v>
      </c>
      <c r="D2361" s="29">
        <v>43101</v>
      </c>
      <c r="E2361" t="s">
        <v>4</v>
      </c>
      <c r="F2361">
        <v>144.19999999999999</v>
      </c>
      <c r="G2361">
        <v>136.9</v>
      </c>
      <c r="H2361">
        <v>138.80000000000001</v>
      </c>
      <c r="I2361">
        <v>5.3999999999999773</v>
      </c>
    </row>
    <row r="2362" spans="1:9" x14ac:dyDescent="0.35">
      <c r="A2362" t="s">
        <v>34</v>
      </c>
      <c r="B2362">
        <v>2018</v>
      </c>
      <c r="C2362" t="s">
        <v>31</v>
      </c>
      <c r="D2362" s="29">
        <v>43101</v>
      </c>
      <c r="E2362" t="s">
        <v>5</v>
      </c>
      <c r="F2362">
        <v>143.69999999999999</v>
      </c>
      <c r="G2362">
        <v>136.9</v>
      </c>
      <c r="H2362">
        <v>129.30000000000001</v>
      </c>
      <c r="I2362">
        <v>14.399999999999977</v>
      </c>
    </row>
    <row r="2363" spans="1:9" x14ac:dyDescent="0.35">
      <c r="A2363" t="s">
        <v>34</v>
      </c>
      <c r="B2363">
        <v>2018</v>
      </c>
      <c r="C2363" t="s">
        <v>31</v>
      </c>
      <c r="D2363" s="29">
        <v>43101</v>
      </c>
      <c r="E2363" t="s">
        <v>6</v>
      </c>
      <c r="F2363">
        <v>141.1</v>
      </c>
      <c r="G2363">
        <v>136.9</v>
      </c>
      <c r="H2363">
        <v>135.80000000000001</v>
      </c>
      <c r="I2363">
        <v>5.2999999999999829</v>
      </c>
    </row>
    <row r="2364" spans="1:9" x14ac:dyDescent="0.35">
      <c r="A2364" t="s">
        <v>34</v>
      </c>
      <c r="B2364">
        <v>2018</v>
      </c>
      <c r="C2364" t="s">
        <v>31</v>
      </c>
      <c r="D2364" s="29">
        <v>43101</v>
      </c>
      <c r="E2364" t="s">
        <v>7</v>
      </c>
      <c r="F2364">
        <v>120.7</v>
      </c>
      <c r="G2364">
        <v>136.9</v>
      </c>
      <c r="H2364">
        <v>119.2</v>
      </c>
      <c r="I2364">
        <v>1.5</v>
      </c>
    </row>
    <row r="2365" spans="1:9" x14ac:dyDescent="0.35">
      <c r="A2365" t="s">
        <v>34</v>
      </c>
      <c r="B2365">
        <v>2018</v>
      </c>
      <c r="C2365" t="s">
        <v>31</v>
      </c>
      <c r="D2365" s="29">
        <v>43101</v>
      </c>
      <c r="E2365" t="s">
        <v>8</v>
      </c>
      <c r="F2365">
        <v>141.30000000000001</v>
      </c>
      <c r="G2365">
        <v>136.9</v>
      </c>
      <c r="H2365">
        <v>135.30000000000001</v>
      </c>
      <c r="I2365">
        <v>6</v>
      </c>
    </row>
    <row r="2366" spans="1:9" x14ac:dyDescent="0.35">
      <c r="A2366" t="s">
        <v>34</v>
      </c>
      <c r="B2366">
        <v>2018</v>
      </c>
      <c r="C2366" t="s">
        <v>31</v>
      </c>
      <c r="D2366" s="29">
        <v>43101</v>
      </c>
      <c r="E2366" t="s">
        <v>9</v>
      </c>
      <c r="F2366">
        <v>151.6</v>
      </c>
      <c r="G2366">
        <v>136.9</v>
      </c>
      <c r="H2366">
        <v>119.5</v>
      </c>
      <c r="I2366">
        <v>32.099999999999994</v>
      </c>
    </row>
    <row r="2367" spans="1:9" x14ac:dyDescent="0.35">
      <c r="A2367" t="s">
        <v>34</v>
      </c>
      <c r="B2367">
        <v>2018</v>
      </c>
      <c r="C2367" t="s">
        <v>31</v>
      </c>
      <c r="D2367" s="29">
        <v>43101</v>
      </c>
      <c r="E2367" t="s">
        <v>10</v>
      </c>
      <c r="F2367">
        <v>127.3</v>
      </c>
      <c r="G2367">
        <v>136.9</v>
      </c>
      <c r="H2367">
        <v>152.19999999999999</v>
      </c>
      <c r="I2367">
        <v>-24.899999999999991</v>
      </c>
    </row>
    <row r="2368" spans="1:9" x14ac:dyDescent="0.35">
      <c r="A2368" t="s">
        <v>34</v>
      </c>
      <c r="B2368">
        <v>2018</v>
      </c>
      <c r="C2368" t="s">
        <v>31</v>
      </c>
      <c r="D2368" s="29">
        <v>43101</v>
      </c>
      <c r="E2368" t="s">
        <v>11</v>
      </c>
      <c r="F2368">
        <v>118.8</v>
      </c>
      <c r="G2368">
        <v>136.9</v>
      </c>
      <c r="H2368">
        <v>117.3</v>
      </c>
      <c r="I2368">
        <v>1.5</v>
      </c>
    </row>
    <row r="2369" spans="1:9" x14ac:dyDescent="0.35">
      <c r="A2369" t="s">
        <v>34</v>
      </c>
      <c r="B2369">
        <v>2018</v>
      </c>
      <c r="C2369" t="s">
        <v>31</v>
      </c>
      <c r="D2369" s="29">
        <v>43101</v>
      </c>
      <c r="E2369" t="s">
        <v>12</v>
      </c>
      <c r="F2369">
        <v>137.5</v>
      </c>
      <c r="G2369">
        <v>136.9</v>
      </c>
      <c r="H2369">
        <v>138.69999999999999</v>
      </c>
      <c r="I2369">
        <v>-1.1999999999999886</v>
      </c>
    </row>
    <row r="2370" spans="1:9" x14ac:dyDescent="0.35">
      <c r="A2370" t="s">
        <v>34</v>
      </c>
      <c r="B2370">
        <v>2018</v>
      </c>
      <c r="C2370" t="s">
        <v>31</v>
      </c>
      <c r="D2370" s="29">
        <v>43101</v>
      </c>
      <c r="E2370" t="s">
        <v>14</v>
      </c>
      <c r="F2370">
        <v>149.5</v>
      </c>
      <c r="G2370">
        <v>136.9</v>
      </c>
      <c r="H2370">
        <v>143.19999999999999</v>
      </c>
      <c r="I2370">
        <v>6.3000000000000114</v>
      </c>
    </row>
    <row r="2371" spans="1:9" x14ac:dyDescent="0.35">
      <c r="A2371" t="s">
        <v>34</v>
      </c>
      <c r="B2371">
        <v>2018</v>
      </c>
      <c r="C2371" t="s">
        <v>31</v>
      </c>
      <c r="D2371" s="29">
        <v>43101</v>
      </c>
      <c r="E2371" t="s">
        <v>15</v>
      </c>
      <c r="F2371">
        <v>139.19999999999999</v>
      </c>
      <c r="G2371">
        <v>136.9</v>
      </c>
      <c r="H2371">
        <v>133</v>
      </c>
      <c r="I2371">
        <v>6.1999999999999886</v>
      </c>
    </row>
    <row r="2372" spans="1:9" x14ac:dyDescent="0.35">
      <c r="A2372" t="s">
        <v>34</v>
      </c>
      <c r="B2372">
        <v>2018</v>
      </c>
      <c r="C2372" t="s">
        <v>35</v>
      </c>
      <c r="D2372" s="29">
        <v>43132</v>
      </c>
      <c r="E2372" t="s">
        <v>3</v>
      </c>
      <c r="F2372">
        <v>135.9</v>
      </c>
      <c r="G2372">
        <v>136.4</v>
      </c>
      <c r="H2372">
        <v>133.30000000000001</v>
      </c>
      <c r="I2372">
        <v>2.5999999999999943</v>
      </c>
    </row>
    <row r="2373" spans="1:9" x14ac:dyDescent="0.35">
      <c r="A2373" t="s">
        <v>34</v>
      </c>
      <c r="B2373">
        <v>2018</v>
      </c>
      <c r="C2373" t="s">
        <v>35</v>
      </c>
      <c r="D2373" s="29">
        <v>43132</v>
      </c>
      <c r="E2373" t="s">
        <v>4</v>
      </c>
      <c r="F2373">
        <v>143.5</v>
      </c>
      <c r="G2373">
        <v>136.4</v>
      </c>
      <c r="H2373">
        <v>139</v>
      </c>
      <c r="I2373">
        <v>4.5</v>
      </c>
    </row>
    <row r="2374" spans="1:9" x14ac:dyDescent="0.35">
      <c r="A2374" t="s">
        <v>34</v>
      </c>
      <c r="B2374">
        <v>2018</v>
      </c>
      <c r="C2374" t="s">
        <v>35</v>
      </c>
      <c r="D2374" s="29">
        <v>43132</v>
      </c>
      <c r="E2374" t="s">
        <v>5</v>
      </c>
      <c r="F2374">
        <v>140.30000000000001</v>
      </c>
      <c r="G2374">
        <v>136.4</v>
      </c>
      <c r="H2374">
        <v>128.6</v>
      </c>
      <c r="I2374">
        <v>11.700000000000017</v>
      </c>
    </row>
    <row r="2375" spans="1:9" x14ac:dyDescent="0.35">
      <c r="A2375" t="s">
        <v>34</v>
      </c>
      <c r="B2375">
        <v>2018</v>
      </c>
      <c r="C2375" t="s">
        <v>35</v>
      </c>
      <c r="D2375" s="29">
        <v>43132</v>
      </c>
      <c r="E2375" t="s">
        <v>6</v>
      </c>
      <c r="F2375">
        <v>140.9</v>
      </c>
      <c r="G2375">
        <v>136.4</v>
      </c>
      <c r="H2375">
        <v>136.30000000000001</v>
      </c>
      <c r="I2375">
        <v>4.5999999999999943</v>
      </c>
    </row>
    <row r="2376" spans="1:9" x14ac:dyDescent="0.35">
      <c r="A2376" t="s">
        <v>34</v>
      </c>
      <c r="B2376">
        <v>2018</v>
      </c>
      <c r="C2376" t="s">
        <v>35</v>
      </c>
      <c r="D2376" s="29">
        <v>43132</v>
      </c>
      <c r="E2376" t="s">
        <v>7</v>
      </c>
      <c r="F2376">
        <v>120.4</v>
      </c>
      <c r="G2376">
        <v>136.4</v>
      </c>
      <c r="H2376">
        <v>118.8</v>
      </c>
      <c r="I2376">
        <v>1.6000000000000085</v>
      </c>
    </row>
    <row r="2377" spans="1:9" x14ac:dyDescent="0.35">
      <c r="A2377" t="s">
        <v>34</v>
      </c>
      <c r="B2377">
        <v>2018</v>
      </c>
      <c r="C2377" t="s">
        <v>35</v>
      </c>
      <c r="D2377" s="29">
        <v>43132</v>
      </c>
      <c r="E2377" t="s">
        <v>8</v>
      </c>
      <c r="F2377">
        <v>142.9</v>
      </c>
      <c r="G2377">
        <v>136.4</v>
      </c>
      <c r="H2377">
        <v>138.30000000000001</v>
      </c>
      <c r="I2377">
        <v>4.5999999999999943</v>
      </c>
    </row>
    <row r="2378" spans="1:9" x14ac:dyDescent="0.35">
      <c r="A2378" t="s">
        <v>34</v>
      </c>
      <c r="B2378">
        <v>2018</v>
      </c>
      <c r="C2378" t="s">
        <v>35</v>
      </c>
      <c r="D2378" s="29">
        <v>43132</v>
      </c>
      <c r="E2378" t="s">
        <v>9</v>
      </c>
      <c r="F2378">
        <v>140.5</v>
      </c>
      <c r="G2378">
        <v>136.4</v>
      </c>
      <c r="H2378">
        <v>120.5</v>
      </c>
      <c r="I2378">
        <v>20</v>
      </c>
    </row>
    <row r="2379" spans="1:9" x14ac:dyDescent="0.35">
      <c r="A2379" t="s">
        <v>34</v>
      </c>
      <c r="B2379">
        <v>2018</v>
      </c>
      <c r="C2379" t="s">
        <v>35</v>
      </c>
      <c r="D2379" s="29">
        <v>43132</v>
      </c>
      <c r="E2379" t="s">
        <v>10</v>
      </c>
      <c r="F2379">
        <v>125.8</v>
      </c>
      <c r="G2379">
        <v>136.4</v>
      </c>
      <c r="H2379">
        <v>143.9</v>
      </c>
      <c r="I2379">
        <v>-18.100000000000009</v>
      </c>
    </row>
    <row r="2380" spans="1:9" x14ac:dyDescent="0.35">
      <c r="A2380" t="s">
        <v>34</v>
      </c>
      <c r="B2380">
        <v>2018</v>
      </c>
      <c r="C2380" t="s">
        <v>35</v>
      </c>
      <c r="D2380" s="29">
        <v>43132</v>
      </c>
      <c r="E2380" t="s">
        <v>11</v>
      </c>
      <c r="F2380">
        <v>117.1</v>
      </c>
      <c r="G2380">
        <v>136.4</v>
      </c>
      <c r="H2380">
        <v>118</v>
      </c>
      <c r="I2380">
        <v>-0.90000000000000568</v>
      </c>
    </row>
    <row r="2381" spans="1:9" x14ac:dyDescent="0.35">
      <c r="A2381" t="s">
        <v>34</v>
      </c>
      <c r="B2381">
        <v>2018</v>
      </c>
      <c r="C2381" t="s">
        <v>35</v>
      </c>
      <c r="D2381" s="29">
        <v>43132</v>
      </c>
      <c r="E2381" t="s">
        <v>12</v>
      </c>
      <c r="F2381">
        <v>137.30000000000001</v>
      </c>
      <c r="G2381">
        <v>136.4</v>
      </c>
      <c r="H2381">
        <v>137.9</v>
      </c>
      <c r="I2381">
        <v>-0.59999999999999432</v>
      </c>
    </row>
    <row r="2382" spans="1:9" x14ac:dyDescent="0.35">
      <c r="A2382" t="s">
        <v>34</v>
      </c>
      <c r="B2382">
        <v>2018</v>
      </c>
      <c r="C2382" t="s">
        <v>35</v>
      </c>
      <c r="D2382" s="29">
        <v>43132</v>
      </c>
      <c r="E2382" t="s">
        <v>14</v>
      </c>
      <c r="F2382">
        <v>149.6</v>
      </c>
      <c r="G2382">
        <v>136.4</v>
      </c>
      <c r="H2382">
        <v>144</v>
      </c>
      <c r="I2382">
        <v>5.5999999999999943</v>
      </c>
    </row>
    <row r="2383" spans="1:9" x14ac:dyDescent="0.35">
      <c r="A2383" t="s">
        <v>34</v>
      </c>
      <c r="B2383">
        <v>2018</v>
      </c>
      <c r="C2383" t="s">
        <v>35</v>
      </c>
      <c r="D2383" s="29">
        <v>43132</v>
      </c>
      <c r="E2383" t="s">
        <v>15</v>
      </c>
      <c r="F2383">
        <v>137.6</v>
      </c>
      <c r="G2383">
        <v>136.4</v>
      </c>
      <c r="H2383">
        <v>133.1</v>
      </c>
      <c r="I2383">
        <v>4.5</v>
      </c>
    </row>
    <row r="2384" spans="1:9" x14ac:dyDescent="0.35">
      <c r="A2384" t="s">
        <v>34</v>
      </c>
      <c r="B2384">
        <v>2018</v>
      </c>
      <c r="C2384" t="s">
        <v>36</v>
      </c>
      <c r="D2384" s="29">
        <v>43160</v>
      </c>
      <c r="E2384" t="s">
        <v>3</v>
      </c>
      <c r="F2384">
        <v>136.19999999999999</v>
      </c>
      <c r="G2384">
        <v>136.5</v>
      </c>
      <c r="H2384">
        <v>133</v>
      </c>
      <c r="I2384">
        <v>3.1999999999999886</v>
      </c>
    </row>
    <row r="2385" spans="1:9" x14ac:dyDescent="0.35">
      <c r="A2385" t="s">
        <v>34</v>
      </c>
      <c r="B2385">
        <v>2018</v>
      </c>
      <c r="C2385" t="s">
        <v>36</v>
      </c>
      <c r="D2385" s="29">
        <v>43160</v>
      </c>
      <c r="E2385" t="s">
        <v>4</v>
      </c>
      <c r="F2385">
        <v>143.6</v>
      </c>
      <c r="G2385">
        <v>136.5</v>
      </c>
      <c r="H2385">
        <v>139.4</v>
      </c>
      <c r="I2385">
        <v>4.1999999999999886</v>
      </c>
    </row>
    <row r="2386" spans="1:9" x14ac:dyDescent="0.35">
      <c r="A2386" t="s">
        <v>34</v>
      </c>
      <c r="B2386">
        <v>2018</v>
      </c>
      <c r="C2386" t="s">
        <v>36</v>
      </c>
      <c r="D2386" s="29">
        <v>43160</v>
      </c>
      <c r="E2386" t="s">
        <v>5</v>
      </c>
      <c r="F2386">
        <v>138.30000000000001</v>
      </c>
      <c r="G2386">
        <v>136.5</v>
      </c>
      <c r="H2386">
        <v>126.1</v>
      </c>
      <c r="I2386">
        <v>12.200000000000017</v>
      </c>
    </row>
    <row r="2387" spans="1:9" x14ac:dyDescent="0.35">
      <c r="A2387" t="s">
        <v>34</v>
      </c>
      <c r="B2387">
        <v>2018</v>
      </c>
      <c r="C2387" t="s">
        <v>36</v>
      </c>
      <c r="D2387" s="29">
        <v>43160</v>
      </c>
      <c r="E2387" t="s">
        <v>6</v>
      </c>
      <c r="F2387">
        <v>141.19999999999999</v>
      </c>
      <c r="G2387">
        <v>136.5</v>
      </c>
      <c r="H2387">
        <v>137.19999999999999</v>
      </c>
      <c r="I2387">
        <v>4</v>
      </c>
    </row>
    <row r="2388" spans="1:9" x14ac:dyDescent="0.35">
      <c r="A2388" t="s">
        <v>34</v>
      </c>
      <c r="B2388">
        <v>2018</v>
      </c>
      <c r="C2388" t="s">
        <v>36</v>
      </c>
      <c r="D2388" s="29">
        <v>43160</v>
      </c>
      <c r="E2388" t="s">
        <v>7</v>
      </c>
      <c r="F2388">
        <v>120.7</v>
      </c>
      <c r="G2388">
        <v>136.5</v>
      </c>
      <c r="H2388">
        <v>118.4</v>
      </c>
      <c r="I2388">
        <v>2.2999999999999972</v>
      </c>
    </row>
    <row r="2389" spans="1:9" x14ac:dyDescent="0.35">
      <c r="A2389" t="s">
        <v>34</v>
      </c>
      <c r="B2389">
        <v>2018</v>
      </c>
      <c r="C2389" t="s">
        <v>36</v>
      </c>
      <c r="D2389" s="29">
        <v>43160</v>
      </c>
      <c r="E2389" t="s">
        <v>8</v>
      </c>
      <c r="F2389">
        <v>146.19999999999999</v>
      </c>
      <c r="G2389">
        <v>136.5</v>
      </c>
      <c r="H2389">
        <v>139.9</v>
      </c>
      <c r="I2389">
        <v>6.2999999999999829</v>
      </c>
    </row>
    <row r="2390" spans="1:9" x14ac:dyDescent="0.35">
      <c r="A2390" t="s">
        <v>34</v>
      </c>
      <c r="B2390">
        <v>2018</v>
      </c>
      <c r="C2390" t="s">
        <v>36</v>
      </c>
      <c r="D2390" s="29">
        <v>43160</v>
      </c>
      <c r="E2390" t="s">
        <v>9</v>
      </c>
      <c r="F2390">
        <v>134.6</v>
      </c>
      <c r="G2390">
        <v>136.5</v>
      </c>
      <c r="H2390">
        <v>123.4</v>
      </c>
      <c r="I2390">
        <v>11.199999999999989</v>
      </c>
    </row>
    <row r="2391" spans="1:9" x14ac:dyDescent="0.35">
      <c r="A2391" t="s">
        <v>34</v>
      </c>
      <c r="B2391">
        <v>2018</v>
      </c>
      <c r="C2391" t="s">
        <v>36</v>
      </c>
      <c r="D2391" s="29">
        <v>43160</v>
      </c>
      <c r="E2391" t="s">
        <v>10</v>
      </c>
      <c r="F2391">
        <v>124.6</v>
      </c>
      <c r="G2391">
        <v>136.5</v>
      </c>
      <c r="H2391">
        <v>140.9</v>
      </c>
      <c r="I2391">
        <v>-16.300000000000011</v>
      </c>
    </row>
    <row r="2392" spans="1:9" x14ac:dyDescent="0.35">
      <c r="A2392" t="s">
        <v>34</v>
      </c>
      <c r="B2392">
        <v>2018</v>
      </c>
      <c r="C2392" t="s">
        <v>36</v>
      </c>
      <c r="D2392" s="29">
        <v>43160</v>
      </c>
      <c r="E2392" t="s">
        <v>11</v>
      </c>
      <c r="F2392">
        <v>116.1</v>
      </c>
      <c r="G2392">
        <v>136.5</v>
      </c>
      <c r="H2392">
        <v>118.5</v>
      </c>
      <c r="I2392">
        <v>-2.4000000000000057</v>
      </c>
    </row>
    <row r="2393" spans="1:9" x14ac:dyDescent="0.35">
      <c r="A2393" t="s">
        <v>34</v>
      </c>
      <c r="B2393">
        <v>2018</v>
      </c>
      <c r="C2393" t="s">
        <v>36</v>
      </c>
      <c r="D2393" s="29">
        <v>43160</v>
      </c>
      <c r="E2393" t="s">
        <v>12</v>
      </c>
      <c r="F2393">
        <v>137.80000000000001</v>
      </c>
      <c r="G2393">
        <v>136.5</v>
      </c>
      <c r="H2393">
        <v>136.5</v>
      </c>
      <c r="I2393">
        <v>1.3000000000000114</v>
      </c>
    </row>
    <row r="2394" spans="1:9" x14ac:dyDescent="0.35">
      <c r="A2394" t="s">
        <v>34</v>
      </c>
      <c r="B2394">
        <v>2018</v>
      </c>
      <c r="C2394" t="s">
        <v>36</v>
      </c>
      <c r="D2394" s="29">
        <v>43160</v>
      </c>
      <c r="E2394" t="s">
        <v>14</v>
      </c>
      <c r="F2394">
        <v>150.4</v>
      </c>
      <c r="G2394">
        <v>136.5</v>
      </c>
      <c r="H2394">
        <v>144.19999999999999</v>
      </c>
      <c r="I2394">
        <v>6.2000000000000171</v>
      </c>
    </row>
    <row r="2395" spans="1:9" x14ac:dyDescent="0.35">
      <c r="A2395" t="s">
        <v>34</v>
      </c>
      <c r="B2395">
        <v>2018</v>
      </c>
      <c r="C2395" t="s">
        <v>36</v>
      </c>
      <c r="D2395" s="29">
        <v>43160</v>
      </c>
      <c r="E2395" t="s">
        <v>15</v>
      </c>
      <c r="F2395">
        <v>137.19999999999999</v>
      </c>
      <c r="G2395">
        <v>136.5</v>
      </c>
      <c r="H2395">
        <v>133.5</v>
      </c>
      <c r="I2395">
        <v>3.6999999999999886</v>
      </c>
    </row>
    <row r="2396" spans="1:9" x14ac:dyDescent="0.35">
      <c r="A2396" t="s">
        <v>34</v>
      </c>
      <c r="B2396">
        <v>2018</v>
      </c>
      <c r="C2396" t="s">
        <v>37</v>
      </c>
      <c r="D2396" s="29">
        <v>43191</v>
      </c>
      <c r="E2396" t="s">
        <v>3</v>
      </c>
      <c r="F2396">
        <v>136.4</v>
      </c>
      <c r="G2396">
        <v>137.1</v>
      </c>
      <c r="H2396">
        <v>132.9</v>
      </c>
      <c r="I2396">
        <v>3.5</v>
      </c>
    </row>
    <row r="2397" spans="1:9" x14ac:dyDescent="0.35">
      <c r="A2397" t="s">
        <v>34</v>
      </c>
      <c r="B2397">
        <v>2018</v>
      </c>
      <c r="C2397" t="s">
        <v>37</v>
      </c>
      <c r="D2397" s="29">
        <v>43191</v>
      </c>
      <c r="E2397" t="s">
        <v>4</v>
      </c>
      <c r="F2397">
        <v>144.4</v>
      </c>
      <c r="G2397">
        <v>137.1</v>
      </c>
      <c r="H2397">
        <v>141.6</v>
      </c>
      <c r="I2397">
        <v>2.8000000000000114</v>
      </c>
    </row>
    <row r="2398" spans="1:9" x14ac:dyDescent="0.35">
      <c r="A2398" t="s">
        <v>34</v>
      </c>
      <c r="B2398">
        <v>2018</v>
      </c>
      <c r="C2398" t="s">
        <v>37</v>
      </c>
      <c r="D2398" s="29">
        <v>43191</v>
      </c>
      <c r="E2398" t="s">
        <v>5</v>
      </c>
      <c r="F2398">
        <v>133.9</v>
      </c>
      <c r="G2398">
        <v>137.1</v>
      </c>
      <c r="H2398">
        <v>126.3</v>
      </c>
      <c r="I2398">
        <v>7.6000000000000085</v>
      </c>
    </row>
    <row r="2399" spans="1:9" x14ac:dyDescent="0.35">
      <c r="A2399" t="s">
        <v>34</v>
      </c>
      <c r="B2399">
        <v>2018</v>
      </c>
      <c r="C2399" t="s">
        <v>37</v>
      </c>
      <c r="D2399" s="29">
        <v>43191</v>
      </c>
      <c r="E2399" t="s">
        <v>6</v>
      </c>
      <c r="F2399">
        <v>141.6</v>
      </c>
      <c r="G2399">
        <v>137.1</v>
      </c>
      <c r="H2399">
        <v>137.69999999999999</v>
      </c>
      <c r="I2399">
        <v>3.9000000000000057</v>
      </c>
    </row>
    <row r="2400" spans="1:9" x14ac:dyDescent="0.35">
      <c r="A2400" t="s">
        <v>34</v>
      </c>
      <c r="B2400">
        <v>2018</v>
      </c>
      <c r="C2400" t="s">
        <v>37</v>
      </c>
      <c r="D2400" s="29">
        <v>43191</v>
      </c>
      <c r="E2400" t="s">
        <v>7</v>
      </c>
      <c r="F2400">
        <v>121</v>
      </c>
      <c r="G2400">
        <v>137.1</v>
      </c>
      <c r="H2400">
        <v>118.1</v>
      </c>
      <c r="I2400">
        <v>2.9000000000000057</v>
      </c>
    </row>
    <row r="2401" spans="1:9" x14ac:dyDescent="0.35">
      <c r="A2401" t="s">
        <v>34</v>
      </c>
      <c r="B2401">
        <v>2018</v>
      </c>
      <c r="C2401" t="s">
        <v>37</v>
      </c>
      <c r="D2401" s="29">
        <v>43191</v>
      </c>
      <c r="E2401" t="s">
        <v>8</v>
      </c>
      <c r="F2401">
        <v>153.5</v>
      </c>
      <c r="G2401">
        <v>137.1</v>
      </c>
      <c r="H2401">
        <v>137.9</v>
      </c>
      <c r="I2401">
        <v>15.599999999999994</v>
      </c>
    </row>
    <row r="2402" spans="1:9" x14ac:dyDescent="0.35">
      <c r="A2402" t="s">
        <v>34</v>
      </c>
      <c r="B2402">
        <v>2018</v>
      </c>
      <c r="C2402" t="s">
        <v>37</v>
      </c>
      <c r="D2402" s="29">
        <v>43191</v>
      </c>
      <c r="E2402" t="s">
        <v>9</v>
      </c>
      <c r="F2402">
        <v>132.6</v>
      </c>
      <c r="G2402">
        <v>137.1</v>
      </c>
      <c r="H2402">
        <v>125.6</v>
      </c>
      <c r="I2402">
        <v>7</v>
      </c>
    </row>
    <row r="2403" spans="1:9" x14ac:dyDescent="0.35">
      <c r="A2403" t="s">
        <v>34</v>
      </c>
      <c r="B2403">
        <v>2018</v>
      </c>
      <c r="C2403" t="s">
        <v>37</v>
      </c>
      <c r="D2403" s="29">
        <v>43191</v>
      </c>
      <c r="E2403" t="s">
        <v>10</v>
      </c>
      <c r="F2403">
        <v>123.5</v>
      </c>
      <c r="G2403">
        <v>137.1</v>
      </c>
      <c r="H2403">
        <v>138.30000000000001</v>
      </c>
      <c r="I2403">
        <v>-14.800000000000011</v>
      </c>
    </row>
    <row r="2404" spans="1:9" x14ac:dyDescent="0.35">
      <c r="A2404" t="s">
        <v>34</v>
      </c>
      <c r="B2404">
        <v>2018</v>
      </c>
      <c r="C2404" t="s">
        <v>37</v>
      </c>
      <c r="D2404" s="29">
        <v>43191</v>
      </c>
      <c r="E2404" t="s">
        <v>11</v>
      </c>
      <c r="F2404">
        <v>113.7</v>
      </c>
      <c r="G2404">
        <v>137.1</v>
      </c>
      <c r="H2404">
        <v>119.4</v>
      </c>
      <c r="I2404">
        <v>-5.7000000000000028</v>
      </c>
    </row>
    <row r="2405" spans="1:9" x14ac:dyDescent="0.35">
      <c r="A2405" t="s">
        <v>34</v>
      </c>
      <c r="B2405">
        <v>2018</v>
      </c>
      <c r="C2405" t="s">
        <v>37</v>
      </c>
      <c r="D2405" s="29">
        <v>43191</v>
      </c>
      <c r="E2405" t="s">
        <v>12</v>
      </c>
      <c r="F2405">
        <v>138.19999999999999</v>
      </c>
      <c r="G2405">
        <v>137.1</v>
      </c>
      <c r="H2405">
        <v>136</v>
      </c>
      <c r="I2405">
        <v>2.1999999999999886</v>
      </c>
    </row>
    <row r="2406" spans="1:9" x14ac:dyDescent="0.35">
      <c r="A2406" t="s">
        <v>34</v>
      </c>
      <c r="B2406">
        <v>2018</v>
      </c>
      <c r="C2406" t="s">
        <v>37</v>
      </c>
      <c r="D2406" s="29">
        <v>43191</v>
      </c>
      <c r="E2406" t="s">
        <v>14</v>
      </c>
      <c r="F2406">
        <v>151.19999999999999</v>
      </c>
      <c r="G2406">
        <v>137.1</v>
      </c>
      <c r="H2406">
        <v>144.5</v>
      </c>
      <c r="I2406">
        <v>6.6999999999999886</v>
      </c>
    </row>
    <row r="2407" spans="1:9" x14ac:dyDescent="0.35">
      <c r="A2407" t="s">
        <v>34</v>
      </c>
      <c r="B2407">
        <v>2018</v>
      </c>
      <c r="C2407" t="s">
        <v>37</v>
      </c>
      <c r="D2407" s="29">
        <v>43191</v>
      </c>
      <c r="E2407" t="s">
        <v>15</v>
      </c>
      <c r="F2407">
        <v>137.5</v>
      </c>
      <c r="G2407">
        <v>137.1</v>
      </c>
      <c r="H2407">
        <v>133.69999999999999</v>
      </c>
      <c r="I2407">
        <v>3.8000000000000114</v>
      </c>
    </row>
    <row r="2408" spans="1:9" x14ac:dyDescent="0.35">
      <c r="A2408" t="s">
        <v>34</v>
      </c>
      <c r="B2408">
        <v>2018</v>
      </c>
      <c r="C2408" t="s">
        <v>38</v>
      </c>
      <c r="D2408" s="29">
        <v>43221</v>
      </c>
      <c r="E2408" t="s">
        <v>3</v>
      </c>
      <c r="F2408">
        <v>136.6</v>
      </c>
      <c r="G2408">
        <v>137.80000000000001</v>
      </c>
      <c r="H2408">
        <v>133.30000000000001</v>
      </c>
      <c r="I2408">
        <v>3.2999999999999829</v>
      </c>
    </row>
    <row r="2409" spans="1:9" x14ac:dyDescent="0.35">
      <c r="A2409" t="s">
        <v>34</v>
      </c>
      <c r="B2409">
        <v>2018</v>
      </c>
      <c r="C2409" t="s">
        <v>38</v>
      </c>
      <c r="D2409" s="29">
        <v>43221</v>
      </c>
      <c r="E2409" t="s">
        <v>4</v>
      </c>
      <c r="F2409">
        <v>146.6</v>
      </c>
      <c r="G2409">
        <v>137.80000000000001</v>
      </c>
      <c r="H2409">
        <v>145.5</v>
      </c>
      <c r="I2409">
        <v>1.0999999999999943</v>
      </c>
    </row>
    <row r="2410" spans="1:9" x14ac:dyDescent="0.35">
      <c r="A2410" t="s">
        <v>34</v>
      </c>
      <c r="B2410">
        <v>2018</v>
      </c>
      <c r="C2410" t="s">
        <v>38</v>
      </c>
      <c r="D2410" s="29">
        <v>43221</v>
      </c>
      <c r="E2410" t="s">
        <v>5</v>
      </c>
      <c r="F2410">
        <v>133.6</v>
      </c>
      <c r="G2410">
        <v>137.80000000000001</v>
      </c>
      <c r="H2410">
        <v>128.1</v>
      </c>
      <c r="I2410">
        <v>5.5</v>
      </c>
    </row>
    <row r="2411" spans="1:9" x14ac:dyDescent="0.35">
      <c r="A2411" t="s">
        <v>34</v>
      </c>
      <c r="B2411">
        <v>2018</v>
      </c>
      <c r="C2411" t="s">
        <v>38</v>
      </c>
      <c r="D2411" s="29">
        <v>43221</v>
      </c>
      <c r="E2411" t="s">
        <v>6</v>
      </c>
      <c r="F2411">
        <v>142.1</v>
      </c>
      <c r="G2411">
        <v>137.80000000000001</v>
      </c>
      <c r="H2411">
        <v>138.1</v>
      </c>
      <c r="I2411">
        <v>4</v>
      </c>
    </row>
    <row r="2412" spans="1:9" x14ac:dyDescent="0.35">
      <c r="A2412" t="s">
        <v>34</v>
      </c>
      <c r="B2412">
        <v>2018</v>
      </c>
      <c r="C2412" t="s">
        <v>38</v>
      </c>
      <c r="D2412" s="29">
        <v>43221</v>
      </c>
      <c r="E2412" t="s">
        <v>7</v>
      </c>
      <c r="F2412">
        <v>121</v>
      </c>
      <c r="G2412">
        <v>137.80000000000001</v>
      </c>
      <c r="H2412">
        <v>118.2</v>
      </c>
      <c r="I2412">
        <v>2.7999999999999972</v>
      </c>
    </row>
    <row r="2413" spans="1:9" x14ac:dyDescent="0.35">
      <c r="A2413" t="s">
        <v>34</v>
      </c>
      <c r="B2413">
        <v>2018</v>
      </c>
      <c r="C2413" t="s">
        <v>38</v>
      </c>
      <c r="D2413" s="29">
        <v>43221</v>
      </c>
      <c r="E2413" t="s">
        <v>8</v>
      </c>
      <c r="F2413">
        <v>154.6</v>
      </c>
      <c r="G2413">
        <v>137.80000000000001</v>
      </c>
      <c r="H2413">
        <v>139.19999999999999</v>
      </c>
      <c r="I2413">
        <v>15.400000000000006</v>
      </c>
    </row>
    <row r="2414" spans="1:9" x14ac:dyDescent="0.35">
      <c r="A2414" t="s">
        <v>34</v>
      </c>
      <c r="B2414">
        <v>2018</v>
      </c>
      <c r="C2414" t="s">
        <v>38</v>
      </c>
      <c r="D2414" s="29">
        <v>43221</v>
      </c>
      <c r="E2414" t="s">
        <v>9</v>
      </c>
      <c r="F2414">
        <v>135.6</v>
      </c>
      <c r="G2414">
        <v>137.80000000000001</v>
      </c>
      <c r="H2414">
        <v>133.30000000000001</v>
      </c>
      <c r="I2414">
        <v>2.2999999999999829</v>
      </c>
    </row>
    <row r="2415" spans="1:9" x14ac:dyDescent="0.35">
      <c r="A2415" t="s">
        <v>34</v>
      </c>
      <c r="B2415">
        <v>2018</v>
      </c>
      <c r="C2415" t="s">
        <v>38</v>
      </c>
      <c r="D2415" s="29">
        <v>43221</v>
      </c>
      <c r="E2415" t="s">
        <v>10</v>
      </c>
      <c r="F2415">
        <v>122.3</v>
      </c>
      <c r="G2415">
        <v>137.80000000000001</v>
      </c>
      <c r="H2415">
        <v>136.19999999999999</v>
      </c>
      <c r="I2415">
        <v>-13.899999999999991</v>
      </c>
    </row>
    <row r="2416" spans="1:9" x14ac:dyDescent="0.35">
      <c r="A2416" t="s">
        <v>34</v>
      </c>
      <c r="B2416">
        <v>2018</v>
      </c>
      <c r="C2416" t="s">
        <v>38</v>
      </c>
      <c r="D2416" s="29">
        <v>43221</v>
      </c>
      <c r="E2416" t="s">
        <v>11</v>
      </c>
      <c r="F2416">
        <v>109.6</v>
      </c>
      <c r="G2416">
        <v>137.80000000000001</v>
      </c>
      <c r="H2416">
        <v>119.6</v>
      </c>
      <c r="I2416">
        <v>-10</v>
      </c>
    </row>
    <row r="2417" spans="1:9" x14ac:dyDescent="0.35">
      <c r="A2417" t="s">
        <v>34</v>
      </c>
      <c r="B2417">
        <v>2018</v>
      </c>
      <c r="C2417" t="s">
        <v>38</v>
      </c>
      <c r="D2417" s="29">
        <v>43221</v>
      </c>
      <c r="E2417" t="s">
        <v>12</v>
      </c>
      <c r="F2417">
        <v>138.1</v>
      </c>
      <c r="G2417">
        <v>137.80000000000001</v>
      </c>
      <c r="H2417">
        <v>135.30000000000001</v>
      </c>
      <c r="I2417">
        <v>2.7999999999999829</v>
      </c>
    </row>
    <row r="2418" spans="1:9" x14ac:dyDescent="0.35">
      <c r="A2418" t="s">
        <v>34</v>
      </c>
      <c r="B2418">
        <v>2018</v>
      </c>
      <c r="C2418" t="s">
        <v>38</v>
      </c>
      <c r="D2418" s="29">
        <v>43221</v>
      </c>
      <c r="E2418" t="s">
        <v>14</v>
      </c>
      <c r="F2418">
        <v>151.69999999999999</v>
      </c>
      <c r="G2418">
        <v>137.80000000000001</v>
      </c>
      <c r="H2418">
        <v>144.9</v>
      </c>
      <c r="I2418">
        <v>6.7999999999999829</v>
      </c>
    </row>
    <row r="2419" spans="1:9" x14ac:dyDescent="0.35">
      <c r="A2419" t="s">
        <v>34</v>
      </c>
      <c r="B2419">
        <v>2018</v>
      </c>
      <c r="C2419" t="s">
        <v>38</v>
      </c>
      <c r="D2419" s="29">
        <v>43221</v>
      </c>
      <c r="E2419" t="s">
        <v>15</v>
      </c>
      <c r="F2419">
        <v>138.1</v>
      </c>
      <c r="G2419">
        <v>137.80000000000001</v>
      </c>
      <c r="H2419">
        <v>135.19999999999999</v>
      </c>
      <c r="I2419">
        <v>2.9000000000000057</v>
      </c>
    </row>
    <row r="2420" spans="1:9" x14ac:dyDescent="0.35">
      <c r="A2420" t="s">
        <v>34</v>
      </c>
      <c r="B2420">
        <v>2018</v>
      </c>
      <c r="C2420" t="s">
        <v>39</v>
      </c>
      <c r="D2420" s="29">
        <v>43252</v>
      </c>
      <c r="E2420" t="s">
        <v>3</v>
      </c>
      <c r="F2420">
        <v>136.9</v>
      </c>
      <c r="G2420">
        <v>138.5</v>
      </c>
      <c r="H2420">
        <v>133.6</v>
      </c>
      <c r="I2420">
        <v>3.3000000000000114</v>
      </c>
    </row>
    <row r="2421" spans="1:9" x14ac:dyDescent="0.35">
      <c r="A2421" t="s">
        <v>34</v>
      </c>
      <c r="B2421">
        <v>2018</v>
      </c>
      <c r="C2421" t="s">
        <v>39</v>
      </c>
      <c r="D2421" s="29">
        <v>43252</v>
      </c>
      <c r="E2421" t="s">
        <v>4</v>
      </c>
      <c r="F2421">
        <v>148.69999999999999</v>
      </c>
      <c r="G2421">
        <v>138.5</v>
      </c>
      <c r="H2421">
        <v>145.69999999999999</v>
      </c>
      <c r="I2421">
        <v>3</v>
      </c>
    </row>
    <row r="2422" spans="1:9" x14ac:dyDescent="0.35">
      <c r="A2422" t="s">
        <v>34</v>
      </c>
      <c r="B2422">
        <v>2018</v>
      </c>
      <c r="C2422" t="s">
        <v>39</v>
      </c>
      <c r="D2422" s="29">
        <v>43252</v>
      </c>
      <c r="E2422" t="s">
        <v>5</v>
      </c>
      <c r="F2422">
        <v>135.6</v>
      </c>
      <c r="G2422">
        <v>138.5</v>
      </c>
      <c r="H2422">
        <v>129.6</v>
      </c>
      <c r="I2422">
        <v>6</v>
      </c>
    </row>
    <row r="2423" spans="1:9" x14ac:dyDescent="0.35">
      <c r="A2423" t="s">
        <v>34</v>
      </c>
      <c r="B2423">
        <v>2018</v>
      </c>
      <c r="C2423" t="s">
        <v>39</v>
      </c>
      <c r="D2423" s="29">
        <v>43252</v>
      </c>
      <c r="E2423" t="s">
        <v>6</v>
      </c>
      <c r="F2423">
        <v>142.30000000000001</v>
      </c>
      <c r="G2423">
        <v>138.5</v>
      </c>
      <c r="H2423">
        <v>138.5</v>
      </c>
      <c r="I2423">
        <v>3.8000000000000114</v>
      </c>
    </row>
    <row r="2424" spans="1:9" x14ac:dyDescent="0.35">
      <c r="A2424" t="s">
        <v>34</v>
      </c>
      <c r="B2424">
        <v>2018</v>
      </c>
      <c r="C2424" t="s">
        <v>39</v>
      </c>
      <c r="D2424" s="29">
        <v>43252</v>
      </c>
      <c r="E2424" t="s">
        <v>7</v>
      </c>
      <c r="F2424">
        <v>121.3</v>
      </c>
      <c r="G2424">
        <v>138.5</v>
      </c>
      <c r="H2424">
        <v>118.1</v>
      </c>
      <c r="I2424">
        <v>3.2000000000000028</v>
      </c>
    </row>
    <row r="2425" spans="1:9" x14ac:dyDescent="0.35">
      <c r="A2425" t="s">
        <v>34</v>
      </c>
      <c r="B2425">
        <v>2018</v>
      </c>
      <c r="C2425" t="s">
        <v>39</v>
      </c>
      <c r="D2425" s="29">
        <v>43252</v>
      </c>
      <c r="E2425" t="s">
        <v>8</v>
      </c>
      <c r="F2425">
        <v>153.19999999999999</v>
      </c>
      <c r="G2425">
        <v>138.5</v>
      </c>
      <c r="H2425">
        <v>141.80000000000001</v>
      </c>
      <c r="I2425">
        <v>11.399999999999977</v>
      </c>
    </row>
    <row r="2426" spans="1:9" x14ac:dyDescent="0.35">
      <c r="A2426" t="s">
        <v>34</v>
      </c>
      <c r="B2426">
        <v>2018</v>
      </c>
      <c r="C2426" t="s">
        <v>39</v>
      </c>
      <c r="D2426" s="29">
        <v>43252</v>
      </c>
      <c r="E2426" t="s">
        <v>9</v>
      </c>
      <c r="F2426">
        <v>143.69999999999999</v>
      </c>
      <c r="G2426">
        <v>138.5</v>
      </c>
      <c r="H2426">
        <v>159.5</v>
      </c>
      <c r="I2426">
        <v>-15.800000000000011</v>
      </c>
    </row>
    <row r="2427" spans="1:9" x14ac:dyDescent="0.35">
      <c r="A2427" t="s">
        <v>34</v>
      </c>
      <c r="B2427">
        <v>2018</v>
      </c>
      <c r="C2427" t="s">
        <v>39</v>
      </c>
      <c r="D2427" s="29">
        <v>43252</v>
      </c>
      <c r="E2427" t="s">
        <v>10</v>
      </c>
      <c r="F2427">
        <v>121.4</v>
      </c>
      <c r="G2427">
        <v>138.5</v>
      </c>
      <c r="H2427">
        <v>133.6</v>
      </c>
      <c r="I2427">
        <v>-12.199999999999989</v>
      </c>
    </row>
    <row r="2428" spans="1:9" x14ac:dyDescent="0.35">
      <c r="A2428" t="s">
        <v>34</v>
      </c>
      <c r="B2428">
        <v>2018</v>
      </c>
      <c r="C2428" t="s">
        <v>39</v>
      </c>
      <c r="D2428" s="29">
        <v>43252</v>
      </c>
      <c r="E2428" t="s">
        <v>11</v>
      </c>
      <c r="F2428">
        <v>111.1</v>
      </c>
      <c r="G2428">
        <v>138.5</v>
      </c>
      <c r="H2428">
        <v>120.5</v>
      </c>
      <c r="I2428">
        <v>-9.4000000000000057</v>
      </c>
    </row>
    <row r="2429" spans="1:9" x14ac:dyDescent="0.35">
      <c r="A2429" t="s">
        <v>34</v>
      </c>
      <c r="B2429">
        <v>2018</v>
      </c>
      <c r="C2429" t="s">
        <v>39</v>
      </c>
      <c r="D2429" s="29">
        <v>43252</v>
      </c>
      <c r="E2429" t="s">
        <v>12</v>
      </c>
      <c r="F2429">
        <v>138.4</v>
      </c>
      <c r="G2429">
        <v>138.5</v>
      </c>
      <c r="H2429">
        <v>135.19999999999999</v>
      </c>
      <c r="I2429">
        <v>3.2000000000000171</v>
      </c>
    </row>
    <row r="2430" spans="1:9" x14ac:dyDescent="0.35">
      <c r="A2430" t="s">
        <v>34</v>
      </c>
      <c r="B2430">
        <v>2018</v>
      </c>
      <c r="C2430" t="s">
        <v>39</v>
      </c>
      <c r="D2430" s="29">
        <v>43252</v>
      </c>
      <c r="E2430" t="s">
        <v>14</v>
      </c>
      <c r="F2430">
        <v>151.80000000000001</v>
      </c>
      <c r="G2430">
        <v>138.5</v>
      </c>
      <c r="H2430">
        <v>145.80000000000001</v>
      </c>
      <c r="I2430">
        <v>6</v>
      </c>
    </row>
    <row r="2431" spans="1:9" x14ac:dyDescent="0.35">
      <c r="A2431" t="s">
        <v>34</v>
      </c>
      <c r="B2431">
        <v>2018</v>
      </c>
      <c r="C2431" t="s">
        <v>39</v>
      </c>
      <c r="D2431" s="29">
        <v>43252</v>
      </c>
      <c r="E2431" t="s">
        <v>15</v>
      </c>
      <c r="F2431">
        <v>139.4</v>
      </c>
      <c r="G2431">
        <v>138.5</v>
      </c>
      <c r="H2431">
        <v>139</v>
      </c>
      <c r="I2431">
        <v>0.40000000000000568</v>
      </c>
    </row>
    <row r="2432" spans="1:9" x14ac:dyDescent="0.35">
      <c r="A2432" t="s">
        <v>34</v>
      </c>
      <c r="B2432">
        <v>2018</v>
      </c>
      <c r="C2432" t="s">
        <v>40</v>
      </c>
      <c r="D2432" s="29">
        <v>43282</v>
      </c>
      <c r="E2432" t="s">
        <v>3</v>
      </c>
      <c r="F2432">
        <v>137.5</v>
      </c>
      <c r="G2432">
        <v>139.80000000000001</v>
      </c>
      <c r="H2432">
        <v>134.30000000000001</v>
      </c>
      <c r="I2432">
        <v>3.1999999999999886</v>
      </c>
    </row>
    <row r="2433" spans="1:9" x14ac:dyDescent="0.35">
      <c r="A2433" t="s">
        <v>34</v>
      </c>
      <c r="B2433">
        <v>2018</v>
      </c>
      <c r="C2433" t="s">
        <v>40</v>
      </c>
      <c r="D2433" s="29">
        <v>43282</v>
      </c>
      <c r="E2433" t="s">
        <v>4</v>
      </c>
      <c r="F2433">
        <v>149.1</v>
      </c>
      <c r="G2433">
        <v>139.80000000000001</v>
      </c>
      <c r="H2433">
        <v>143.4</v>
      </c>
      <c r="I2433">
        <v>5.6999999999999886</v>
      </c>
    </row>
    <row r="2434" spans="1:9" x14ac:dyDescent="0.35">
      <c r="A2434" t="s">
        <v>34</v>
      </c>
      <c r="B2434">
        <v>2018</v>
      </c>
      <c r="C2434" t="s">
        <v>40</v>
      </c>
      <c r="D2434" s="29">
        <v>43282</v>
      </c>
      <c r="E2434" t="s">
        <v>5</v>
      </c>
      <c r="F2434">
        <v>139.19999999999999</v>
      </c>
      <c r="G2434">
        <v>139.80000000000001</v>
      </c>
      <c r="H2434">
        <v>129.30000000000001</v>
      </c>
      <c r="I2434">
        <v>9.8999999999999773</v>
      </c>
    </row>
    <row r="2435" spans="1:9" x14ac:dyDescent="0.35">
      <c r="A2435" t="s">
        <v>34</v>
      </c>
      <c r="B2435">
        <v>2018</v>
      </c>
      <c r="C2435" t="s">
        <v>40</v>
      </c>
      <c r="D2435" s="29">
        <v>43282</v>
      </c>
      <c r="E2435" t="s">
        <v>6</v>
      </c>
      <c r="F2435">
        <v>142.5</v>
      </c>
      <c r="G2435">
        <v>139.80000000000001</v>
      </c>
      <c r="H2435">
        <v>139</v>
      </c>
      <c r="I2435">
        <v>3.5</v>
      </c>
    </row>
    <row r="2436" spans="1:9" x14ac:dyDescent="0.35">
      <c r="A2436" t="s">
        <v>34</v>
      </c>
      <c r="B2436">
        <v>2018</v>
      </c>
      <c r="C2436" t="s">
        <v>40</v>
      </c>
      <c r="D2436" s="29">
        <v>43282</v>
      </c>
      <c r="E2436" t="s">
        <v>7</v>
      </c>
      <c r="F2436">
        <v>121.4</v>
      </c>
      <c r="G2436">
        <v>139.80000000000001</v>
      </c>
      <c r="H2436">
        <v>118.1</v>
      </c>
      <c r="I2436">
        <v>3.3000000000000114</v>
      </c>
    </row>
    <row r="2437" spans="1:9" x14ac:dyDescent="0.35">
      <c r="A2437" t="s">
        <v>34</v>
      </c>
      <c r="B2437">
        <v>2018</v>
      </c>
      <c r="C2437" t="s">
        <v>40</v>
      </c>
      <c r="D2437" s="29">
        <v>43282</v>
      </c>
      <c r="E2437" t="s">
        <v>8</v>
      </c>
      <c r="F2437">
        <v>151.6</v>
      </c>
      <c r="G2437">
        <v>139.80000000000001</v>
      </c>
      <c r="H2437">
        <v>145.5</v>
      </c>
      <c r="I2437">
        <v>6.0999999999999943</v>
      </c>
    </row>
    <row r="2438" spans="1:9" x14ac:dyDescent="0.35">
      <c r="A2438" t="s">
        <v>34</v>
      </c>
      <c r="B2438">
        <v>2018</v>
      </c>
      <c r="C2438" t="s">
        <v>40</v>
      </c>
      <c r="D2438" s="29">
        <v>43282</v>
      </c>
      <c r="E2438" t="s">
        <v>9</v>
      </c>
      <c r="F2438">
        <v>155.9</v>
      </c>
      <c r="G2438">
        <v>139.80000000000001</v>
      </c>
      <c r="H2438">
        <v>168.6</v>
      </c>
      <c r="I2438">
        <v>-12.699999999999989</v>
      </c>
    </row>
    <row r="2439" spans="1:9" x14ac:dyDescent="0.35">
      <c r="A2439" t="s">
        <v>34</v>
      </c>
      <c r="B2439">
        <v>2018</v>
      </c>
      <c r="C2439" t="s">
        <v>40</v>
      </c>
      <c r="D2439" s="29">
        <v>43282</v>
      </c>
      <c r="E2439" t="s">
        <v>10</v>
      </c>
      <c r="F2439">
        <v>121.7</v>
      </c>
      <c r="G2439">
        <v>139.80000000000001</v>
      </c>
      <c r="H2439">
        <v>132.69999999999999</v>
      </c>
      <c r="I2439">
        <v>-10.999999999999986</v>
      </c>
    </row>
    <row r="2440" spans="1:9" x14ac:dyDescent="0.35">
      <c r="A2440" t="s">
        <v>34</v>
      </c>
      <c r="B2440">
        <v>2018</v>
      </c>
      <c r="C2440" t="s">
        <v>40</v>
      </c>
      <c r="D2440" s="29">
        <v>43282</v>
      </c>
      <c r="E2440" t="s">
        <v>11</v>
      </c>
      <c r="F2440">
        <v>113.5</v>
      </c>
      <c r="G2440">
        <v>139.80000000000001</v>
      </c>
      <c r="H2440">
        <v>121.2</v>
      </c>
      <c r="I2440">
        <v>-7.7000000000000028</v>
      </c>
    </row>
    <row r="2441" spans="1:9" x14ac:dyDescent="0.35">
      <c r="A2441" t="s">
        <v>34</v>
      </c>
      <c r="B2441">
        <v>2018</v>
      </c>
      <c r="C2441" t="s">
        <v>40</v>
      </c>
      <c r="D2441" s="29">
        <v>43282</v>
      </c>
      <c r="E2441" t="s">
        <v>12</v>
      </c>
      <c r="F2441">
        <v>138.9</v>
      </c>
      <c r="G2441">
        <v>139.80000000000001</v>
      </c>
      <c r="H2441">
        <v>135.6</v>
      </c>
      <c r="I2441">
        <v>3.3000000000000114</v>
      </c>
    </row>
    <row r="2442" spans="1:9" x14ac:dyDescent="0.35">
      <c r="A2442" t="s">
        <v>34</v>
      </c>
      <c r="B2442">
        <v>2018</v>
      </c>
      <c r="C2442" t="s">
        <v>40</v>
      </c>
      <c r="D2442" s="29">
        <v>43282</v>
      </c>
      <c r="E2442" t="s">
        <v>14</v>
      </c>
      <c r="F2442">
        <v>152.30000000000001</v>
      </c>
      <c r="G2442">
        <v>139.80000000000001</v>
      </c>
      <c r="H2442">
        <v>146.80000000000001</v>
      </c>
      <c r="I2442">
        <v>5.5</v>
      </c>
    </row>
    <row r="2443" spans="1:9" x14ac:dyDescent="0.35">
      <c r="A2443" t="s">
        <v>34</v>
      </c>
      <c r="B2443">
        <v>2018</v>
      </c>
      <c r="C2443" t="s">
        <v>40</v>
      </c>
      <c r="D2443" s="29">
        <v>43282</v>
      </c>
      <c r="E2443" t="s">
        <v>15</v>
      </c>
      <c r="F2443">
        <v>141.4</v>
      </c>
      <c r="G2443">
        <v>139.80000000000001</v>
      </c>
      <c r="H2443">
        <v>140.6</v>
      </c>
      <c r="I2443">
        <v>0.80000000000001137</v>
      </c>
    </row>
    <row r="2444" spans="1:9" x14ac:dyDescent="0.35">
      <c r="A2444" t="s">
        <v>34</v>
      </c>
      <c r="B2444">
        <v>2018</v>
      </c>
      <c r="C2444" t="s">
        <v>41</v>
      </c>
      <c r="D2444" s="29">
        <v>43313</v>
      </c>
      <c r="E2444" t="s">
        <v>3</v>
      </c>
      <c r="F2444">
        <v>138.30000000000001</v>
      </c>
      <c r="G2444">
        <v>140.4</v>
      </c>
      <c r="H2444">
        <v>134.69999999999999</v>
      </c>
      <c r="I2444">
        <v>3.6000000000000227</v>
      </c>
    </row>
    <row r="2445" spans="1:9" x14ac:dyDescent="0.35">
      <c r="A2445" t="s">
        <v>34</v>
      </c>
      <c r="B2445">
        <v>2018</v>
      </c>
      <c r="C2445" t="s">
        <v>41</v>
      </c>
      <c r="D2445" s="29">
        <v>43313</v>
      </c>
      <c r="E2445" t="s">
        <v>4</v>
      </c>
      <c r="F2445">
        <v>148</v>
      </c>
      <c r="G2445">
        <v>140.4</v>
      </c>
      <c r="H2445">
        <v>142.4</v>
      </c>
      <c r="I2445">
        <v>5.5999999999999943</v>
      </c>
    </row>
    <row r="2446" spans="1:9" x14ac:dyDescent="0.35">
      <c r="A2446" t="s">
        <v>34</v>
      </c>
      <c r="B2446">
        <v>2018</v>
      </c>
      <c r="C2446" t="s">
        <v>41</v>
      </c>
      <c r="D2446" s="29">
        <v>43313</v>
      </c>
      <c r="E2446" t="s">
        <v>5</v>
      </c>
      <c r="F2446">
        <v>138.1</v>
      </c>
      <c r="G2446">
        <v>140.4</v>
      </c>
      <c r="H2446">
        <v>130.19999999999999</v>
      </c>
      <c r="I2446">
        <v>7.9000000000000057</v>
      </c>
    </row>
    <row r="2447" spans="1:9" x14ac:dyDescent="0.35">
      <c r="A2447" t="s">
        <v>34</v>
      </c>
      <c r="B2447">
        <v>2018</v>
      </c>
      <c r="C2447" t="s">
        <v>41</v>
      </c>
      <c r="D2447" s="29">
        <v>43313</v>
      </c>
      <c r="E2447" t="s">
        <v>6</v>
      </c>
      <c r="F2447">
        <v>142.6</v>
      </c>
      <c r="G2447">
        <v>140.4</v>
      </c>
      <c r="H2447">
        <v>139.6</v>
      </c>
      <c r="I2447">
        <v>3</v>
      </c>
    </row>
    <row r="2448" spans="1:9" x14ac:dyDescent="0.35">
      <c r="A2448" t="s">
        <v>34</v>
      </c>
      <c r="B2448">
        <v>2018</v>
      </c>
      <c r="C2448" t="s">
        <v>41</v>
      </c>
      <c r="D2448" s="29">
        <v>43313</v>
      </c>
      <c r="E2448" t="s">
        <v>7</v>
      </c>
      <c r="F2448">
        <v>122.2</v>
      </c>
      <c r="G2448">
        <v>140.4</v>
      </c>
      <c r="H2448">
        <v>118.4</v>
      </c>
      <c r="I2448">
        <v>3.7999999999999972</v>
      </c>
    </row>
    <row r="2449" spans="1:9" x14ac:dyDescent="0.35">
      <c r="A2449" t="s">
        <v>34</v>
      </c>
      <c r="B2449">
        <v>2018</v>
      </c>
      <c r="C2449" t="s">
        <v>41</v>
      </c>
      <c r="D2449" s="29">
        <v>43313</v>
      </c>
      <c r="E2449" t="s">
        <v>8</v>
      </c>
      <c r="F2449">
        <v>150.6</v>
      </c>
      <c r="G2449">
        <v>140.4</v>
      </c>
      <c r="H2449">
        <v>143</v>
      </c>
      <c r="I2449">
        <v>7.5999999999999943</v>
      </c>
    </row>
    <row r="2450" spans="1:9" x14ac:dyDescent="0.35">
      <c r="A2450" t="s">
        <v>34</v>
      </c>
      <c r="B2450">
        <v>2018</v>
      </c>
      <c r="C2450" t="s">
        <v>41</v>
      </c>
      <c r="D2450" s="29">
        <v>43313</v>
      </c>
      <c r="E2450" t="s">
        <v>10</v>
      </c>
      <c r="F2450">
        <v>122.4</v>
      </c>
      <c r="G2450">
        <v>140.4</v>
      </c>
      <c r="H2450">
        <v>132.9</v>
      </c>
      <c r="I2450">
        <v>-10.5</v>
      </c>
    </row>
    <row r="2451" spans="1:9" x14ac:dyDescent="0.35">
      <c r="A2451" t="s">
        <v>34</v>
      </c>
      <c r="B2451">
        <v>2018</v>
      </c>
      <c r="C2451" t="s">
        <v>41</v>
      </c>
      <c r="D2451" s="29">
        <v>43313</v>
      </c>
      <c r="E2451" t="s">
        <v>11</v>
      </c>
      <c r="F2451">
        <v>114.7</v>
      </c>
      <c r="G2451">
        <v>140.4</v>
      </c>
      <c r="H2451">
        <v>121.5</v>
      </c>
      <c r="I2451">
        <v>-6.7999999999999972</v>
      </c>
    </row>
    <row r="2452" spans="1:9" x14ac:dyDescent="0.35">
      <c r="A2452" t="s">
        <v>34</v>
      </c>
      <c r="B2452">
        <v>2018</v>
      </c>
      <c r="C2452" t="s">
        <v>41</v>
      </c>
      <c r="D2452" s="29">
        <v>43313</v>
      </c>
      <c r="E2452" t="s">
        <v>12</v>
      </c>
      <c r="F2452">
        <v>139.4</v>
      </c>
      <c r="G2452">
        <v>140.4</v>
      </c>
      <c r="H2452">
        <v>135.6</v>
      </c>
      <c r="I2452">
        <v>3.8000000000000114</v>
      </c>
    </row>
    <row r="2453" spans="1:9" x14ac:dyDescent="0.35">
      <c r="A2453" t="s">
        <v>34</v>
      </c>
      <c r="B2453">
        <v>2018</v>
      </c>
      <c r="C2453" t="s">
        <v>41</v>
      </c>
      <c r="D2453" s="29">
        <v>43313</v>
      </c>
      <c r="E2453" t="s">
        <v>14</v>
      </c>
      <c r="F2453">
        <v>153</v>
      </c>
      <c r="G2453">
        <v>140.4</v>
      </c>
      <c r="H2453">
        <v>147.30000000000001</v>
      </c>
      <c r="I2453">
        <v>5.6999999999999886</v>
      </c>
    </row>
    <row r="2454" spans="1:9" x14ac:dyDescent="0.35">
      <c r="A2454" t="s">
        <v>34</v>
      </c>
      <c r="B2454">
        <v>2018</v>
      </c>
      <c r="C2454" t="s">
        <v>41</v>
      </c>
      <c r="D2454" s="29">
        <v>43313</v>
      </c>
      <c r="E2454" t="s">
        <v>15</v>
      </c>
      <c r="F2454">
        <v>141.69999999999999</v>
      </c>
      <c r="G2454">
        <v>140.4</v>
      </c>
      <c r="H2454">
        <v>139</v>
      </c>
      <c r="I2454">
        <v>2.6999999999999886</v>
      </c>
    </row>
    <row r="2455" spans="1:9" x14ac:dyDescent="0.35">
      <c r="A2455" t="s">
        <v>34</v>
      </c>
      <c r="B2455">
        <v>2018</v>
      </c>
      <c r="C2455" t="s">
        <v>42</v>
      </c>
      <c r="D2455" s="29">
        <v>43344</v>
      </c>
      <c r="E2455" t="s">
        <v>3</v>
      </c>
      <c r="F2455">
        <v>138.6</v>
      </c>
      <c r="G2455">
        <v>140.19999999999999</v>
      </c>
      <c r="H2455">
        <v>135.30000000000001</v>
      </c>
      <c r="I2455">
        <v>3.2999999999999829</v>
      </c>
    </row>
    <row r="2456" spans="1:9" x14ac:dyDescent="0.35">
      <c r="A2456" t="s">
        <v>34</v>
      </c>
      <c r="B2456">
        <v>2018</v>
      </c>
      <c r="C2456" t="s">
        <v>42</v>
      </c>
      <c r="D2456" s="29">
        <v>43344</v>
      </c>
      <c r="E2456" t="s">
        <v>4</v>
      </c>
      <c r="F2456">
        <v>145.80000000000001</v>
      </c>
      <c r="G2456">
        <v>140.19999999999999</v>
      </c>
      <c r="H2456">
        <v>142.19999999999999</v>
      </c>
      <c r="I2456">
        <v>3.6000000000000227</v>
      </c>
    </row>
    <row r="2457" spans="1:9" x14ac:dyDescent="0.35">
      <c r="A2457" t="s">
        <v>34</v>
      </c>
      <c r="B2457">
        <v>2018</v>
      </c>
      <c r="C2457" t="s">
        <v>42</v>
      </c>
      <c r="D2457" s="29">
        <v>43344</v>
      </c>
      <c r="E2457" t="s">
        <v>5</v>
      </c>
      <c r="F2457">
        <v>135.1</v>
      </c>
      <c r="G2457">
        <v>140.19999999999999</v>
      </c>
      <c r="H2457">
        <v>131.19999999999999</v>
      </c>
      <c r="I2457">
        <v>3.9000000000000057</v>
      </c>
    </row>
    <row r="2458" spans="1:9" x14ac:dyDescent="0.35">
      <c r="A2458" t="s">
        <v>34</v>
      </c>
      <c r="B2458">
        <v>2018</v>
      </c>
      <c r="C2458" t="s">
        <v>42</v>
      </c>
      <c r="D2458" s="29">
        <v>43344</v>
      </c>
      <c r="E2458" t="s">
        <v>6</v>
      </c>
      <c r="F2458">
        <v>142.9</v>
      </c>
      <c r="G2458">
        <v>140.19999999999999</v>
      </c>
      <c r="H2458">
        <v>140.6</v>
      </c>
      <c r="I2458">
        <v>2.3000000000000114</v>
      </c>
    </row>
    <row r="2459" spans="1:9" x14ac:dyDescent="0.35">
      <c r="A2459" t="s">
        <v>34</v>
      </c>
      <c r="B2459">
        <v>2018</v>
      </c>
      <c r="C2459" t="s">
        <v>42</v>
      </c>
      <c r="D2459" s="29">
        <v>43344</v>
      </c>
      <c r="E2459" t="s">
        <v>7</v>
      </c>
      <c r="F2459">
        <v>122.1</v>
      </c>
      <c r="G2459">
        <v>140.19999999999999</v>
      </c>
      <c r="H2459">
        <v>119</v>
      </c>
      <c r="I2459">
        <v>3.0999999999999943</v>
      </c>
    </row>
    <row r="2460" spans="1:9" x14ac:dyDescent="0.35">
      <c r="A2460" t="s">
        <v>34</v>
      </c>
      <c r="B2460">
        <v>2018</v>
      </c>
      <c r="C2460" t="s">
        <v>42</v>
      </c>
      <c r="D2460" s="29">
        <v>43344</v>
      </c>
      <c r="E2460" t="s">
        <v>8</v>
      </c>
      <c r="F2460">
        <v>145.4</v>
      </c>
      <c r="G2460">
        <v>140.19999999999999</v>
      </c>
      <c r="H2460">
        <v>141.5</v>
      </c>
      <c r="I2460">
        <v>3.9000000000000057</v>
      </c>
    </row>
    <row r="2461" spans="1:9" x14ac:dyDescent="0.35">
      <c r="A2461" t="s">
        <v>34</v>
      </c>
      <c r="B2461">
        <v>2018</v>
      </c>
      <c r="C2461" t="s">
        <v>42</v>
      </c>
      <c r="D2461" s="29">
        <v>43344</v>
      </c>
      <c r="E2461" t="s">
        <v>9</v>
      </c>
      <c r="F2461">
        <v>150</v>
      </c>
      <c r="G2461">
        <v>140.19999999999999</v>
      </c>
      <c r="H2461">
        <v>162.6</v>
      </c>
      <c r="I2461">
        <v>-12.599999999999994</v>
      </c>
    </row>
    <row r="2462" spans="1:9" x14ac:dyDescent="0.35">
      <c r="A2462" t="s">
        <v>34</v>
      </c>
      <c r="B2462">
        <v>2018</v>
      </c>
      <c r="C2462" t="s">
        <v>42</v>
      </c>
      <c r="D2462" s="29">
        <v>43344</v>
      </c>
      <c r="E2462" t="s">
        <v>10</v>
      </c>
      <c r="F2462">
        <v>121.4</v>
      </c>
      <c r="G2462">
        <v>140.19999999999999</v>
      </c>
      <c r="H2462">
        <v>132.30000000000001</v>
      </c>
      <c r="I2462">
        <v>-10.900000000000006</v>
      </c>
    </row>
    <row r="2463" spans="1:9" x14ac:dyDescent="0.35">
      <c r="A2463" t="s">
        <v>34</v>
      </c>
      <c r="B2463">
        <v>2018</v>
      </c>
      <c r="C2463" t="s">
        <v>42</v>
      </c>
      <c r="D2463" s="29">
        <v>43344</v>
      </c>
      <c r="E2463" t="s">
        <v>11</v>
      </c>
      <c r="F2463">
        <v>113.7</v>
      </c>
      <c r="G2463">
        <v>140.19999999999999</v>
      </c>
      <c r="H2463">
        <v>121.8</v>
      </c>
      <c r="I2463">
        <v>-8.0999999999999943</v>
      </c>
    </row>
    <row r="2464" spans="1:9" x14ac:dyDescent="0.35">
      <c r="A2464" t="s">
        <v>34</v>
      </c>
      <c r="B2464">
        <v>2018</v>
      </c>
      <c r="C2464" t="s">
        <v>42</v>
      </c>
      <c r="D2464" s="29">
        <v>43344</v>
      </c>
      <c r="E2464" t="s">
        <v>12</v>
      </c>
      <c r="F2464">
        <v>139.5</v>
      </c>
      <c r="G2464">
        <v>140.19999999999999</v>
      </c>
      <c r="H2464">
        <v>136.30000000000001</v>
      </c>
      <c r="I2464">
        <v>3.1999999999999886</v>
      </c>
    </row>
    <row r="2465" spans="1:9" x14ac:dyDescent="0.35">
      <c r="A2465" t="s">
        <v>34</v>
      </c>
      <c r="B2465">
        <v>2018</v>
      </c>
      <c r="C2465" t="s">
        <v>42</v>
      </c>
      <c r="D2465" s="29">
        <v>43344</v>
      </c>
      <c r="E2465" t="s">
        <v>14</v>
      </c>
      <c r="F2465">
        <v>153.80000000000001</v>
      </c>
      <c r="G2465">
        <v>140.19999999999999</v>
      </c>
      <c r="H2465">
        <v>148.1</v>
      </c>
      <c r="I2465">
        <v>5.7000000000000171</v>
      </c>
    </row>
    <row r="2466" spans="1:9" x14ac:dyDescent="0.35">
      <c r="A2466" t="s">
        <v>34</v>
      </c>
      <c r="B2466">
        <v>2018</v>
      </c>
      <c r="C2466" t="s">
        <v>42</v>
      </c>
      <c r="D2466" s="29">
        <v>43344</v>
      </c>
      <c r="E2466" t="s">
        <v>15</v>
      </c>
      <c r="F2466">
        <v>140.4</v>
      </c>
      <c r="G2466">
        <v>140.19999999999999</v>
      </c>
      <c r="H2466">
        <v>140.1</v>
      </c>
      <c r="I2466">
        <v>0.30000000000001137</v>
      </c>
    </row>
    <row r="2467" spans="1:9" x14ac:dyDescent="0.35">
      <c r="A2467" t="s">
        <v>34</v>
      </c>
      <c r="B2467">
        <v>2018</v>
      </c>
      <c r="C2467" t="s">
        <v>43</v>
      </c>
      <c r="D2467" s="29">
        <v>43374</v>
      </c>
      <c r="E2467" t="s">
        <v>3</v>
      </c>
      <c r="F2467">
        <v>137.4</v>
      </c>
      <c r="G2467">
        <v>140.80000000000001</v>
      </c>
      <c r="H2467">
        <v>135.69999999999999</v>
      </c>
      <c r="I2467">
        <v>1.7000000000000171</v>
      </c>
    </row>
    <row r="2468" spans="1:9" x14ac:dyDescent="0.35">
      <c r="A2468" t="s">
        <v>34</v>
      </c>
      <c r="B2468">
        <v>2018</v>
      </c>
      <c r="C2468" t="s">
        <v>43</v>
      </c>
      <c r="D2468" s="29">
        <v>43374</v>
      </c>
      <c r="E2468" t="s">
        <v>4</v>
      </c>
      <c r="F2468">
        <v>149.5</v>
      </c>
      <c r="G2468">
        <v>140.80000000000001</v>
      </c>
      <c r="H2468">
        <v>142.4</v>
      </c>
      <c r="I2468">
        <v>7.0999999999999943</v>
      </c>
    </row>
    <row r="2469" spans="1:9" x14ac:dyDescent="0.35">
      <c r="A2469" t="s">
        <v>34</v>
      </c>
      <c r="B2469">
        <v>2018</v>
      </c>
      <c r="C2469" t="s">
        <v>43</v>
      </c>
      <c r="D2469" s="29">
        <v>43374</v>
      </c>
      <c r="E2469" t="s">
        <v>5</v>
      </c>
      <c r="F2469">
        <v>137.30000000000001</v>
      </c>
      <c r="G2469">
        <v>140.80000000000001</v>
      </c>
      <c r="H2469">
        <v>142.9</v>
      </c>
      <c r="I2469">
        <v>-5.5999999999999943</v>
      </c>
    </row>
    <row r="2470" spans="1:9" x14ac:dyDescent="0.35">
      <c r="A2470" t="s">
        <v>34</v>
      </c>
      <c r="B2470">
        <v>2018</v>
      </c>
      <c r="C2470" t="s">
        <v>43</v>
      </c>
      <c r="D2470" s="29">
        <v>43374</v>
      </c>
      <c r="E2470" t="s">
        <v>6</v>
      </c>
      <c r="F2470">
        <v>141.9</v>
      </c>
      <c r="G2470">
        <v>140.80000000000001</v>
      </c>
      <c r="H2470">
        <v>140.80000000000001</v>
      </c>
      <c r="I2470">
        <v>1.0999999999999943</v>
      </c>
    </row>
    <row r="2471" spans="1:9" x14ac:dyDescent="0.35">
      <c r="A2471" t="s">
        <v>34</v>
      </c>
      <c r="B2471">
        <v>2018</v>
      </c>
      <c r="C2471" t="s">
        <v>43</v>
      </c>
      <c r="D2471" s="29">
        <v>43374</v>
      </c>
      <c r="E2471" t="s">
        <v>7</v>
      </c>
      <c r="F2471">
        <v>121.1</v>
      </c>
      <c r="G2471">
        <v>140.80000000000001</v>
      </c>
      <c r="H2471">
        <v>119.2</v>
      </c>
      <c r="I2471">
        <v>1.8999999999999915</v>
      </c>
    </row>
    <row r="2472" spans="1:9" x14ac:dyDescent="0.35">
      <c r="A2472" t="s">
        <v>34</v>
      </c>
      <c r="B2472">
        <v>2018</v>
      </c>
      <c r="C2472" t="s">
        <v>43</v>
      </c>
      <c r="D2472" s="29">
        <v>43374</v>
      </c>
      <c r="E2472" t="s">
        <v>8</v>
      </c>
      <c r="F2472">
        <v>142.5</v>
      </c>
      <c r="G2472">
        <v>140.80000000000001</v>
      </c>
      <c r="H2472">
        <v>142.19999999999999</v>
      </c>
      <c r="I2472">
        <v>0.30000000000001137</v>
      </c>
    </row>
    <row r="2473" spans="1:9" x14ac:dyDescent="0.35">
      <c r="A2473" t="s">
        <v>34</v>
      </c>
      <c r="B2473">
        <v>2018</v>
      </c>
      <c r="C2473" t="s">
        <v>43</v>
      </c>
      <c r="D2473" s="29">
        <v>43374</v>
      </c>
      <c r="E2473" t="s">
        <v>9</v>
      </c>
      <c r="F2473">
        <v>146.69999999999999</v>
      </c>
      <c r="G2473">
        <v>140.80000000000001</v>
      </c>
      <c r="H2473">
        <v>173.8</v>
      </c>
      <c r="I2473">
        <v>-27.100000000000023</v>
      </c>
    </row>
    <row r="2474" spans="1:9" x14ac:dyDescent="0.35">
      <c r="A2474" t="s">
        <v>34</v>
      </c>
      <c r="B2474">
        <v>2018</v>
      </c>
      <c r="C2474" t="s">
        <v>43</v>
      </c>
      <c r="D2474" s="29">
        <v>43374</v>
      </c>
      <c r="E2474" t="s">
        <v>10</v>
      </c>
      <c r="F2474">
        <v>119.1</v>
      </c>
      <c r="G2474">
        <v>140.80000000000001</v>
      </c>
      <c r="H2474">
        <v>131.19999999999999</v>
      </c>
      <c r="I2474">
        <v>-12.099999999999994</v>
      </c>
    </row>
    <row r="2475" spans="1:9" x14ac:dyDescent="0.35">
      <c r="A2475" t="s">
        <v>34</v>
      </c>
      <c r="B2475">
        <v>2018</v>
      </c>
      <c r="C2475" t="s">
        <v>43</v>
      </c>
      <c r="D2475" s="29">
        <v>43374</v>
      </c>
      <c r="E2475" t="s">
        <v>11</v>
      </c>
      <c r="F2475">
        <v>111.9</v>
      </c>
      <c r="G2475">
        <v>140.80000000000001</v>
      </c>
      <c r="H2475">
        <v>123</v>
      </c>
      <c r="I2475">
        <v>-11.099999999999994</v>
      </c>
    </row>
    <row r="2476" spans="1:9" x14ac:dyDescent="0.35">
      <c r="A2476" t="s">
        <v>34</v>
      </c>
      <c r="B2476">
        <v>2018</v>
      </c>
      <c r="C2476" t="s">
        <v>43</v>
      </c>
      <c r="D2476" s="29">
        <v>43374</v>
      </c>
      <c r="E2476" t="s">
        <v>12</v>
      </c>
      <c r="F2476">
        <v>141</v>
      </c>
      <c r="G2476">
        <v>140.80000000000001</v>
      </c>
      <c r="H2476">
        <v>136.80000000000001</v>
      </c>
      <c r="I2476">
        <v>4.1999999999999886</v>
      </c>
    </row>
    <row r="2477" spans="1:9" x14ac:dyDescent="0.35">
      <c r="A2477" t="s">
        <v>34</v>
      </c>
      <c r="B2477">
        <v>2018</v>
      </c>
      <c r="C2477" t="s">
        <v>43</v>
      </c>
      <c r="D2477" s="29">
        <v>43374</v>
      </c>
      <c r="E2477" t="s">
        <v>14</v>
      </c>
      <c r="F2477">
        <v>154.5</v>
      </c>
      <c r="G2477">
        <v>140.80000000000001</v>
      </c>
      <c r="H2477">
        <v>148.9</v>
      </c>
      <c r="I2477">
        <v>5.5999999999999943</v>
      </c>
    </row>
    <row r="2478" spans="1:9" x14ac:dyDescent="0.35">
      <c r="A2478" t="s">
        <v>34</v>
      </c>
      <c r="B2478">
        <v>2018</v>
      </c>
      <c r="C2478" t="s">
        <v>43</v>
      </c>
      <c r="D2478" s="29">
        <v>43374</v>
      </c>
      <c r="E2478" t="s">
        <v>15</v>
      </c>
      <c r="F2478">
        <v>139.69999999999999</v>
      </c>
      <c r="G2478">
        <v>140.80000000000001</v>
      </c>
      <c r="H2478">
        <v>142.1</v>
      </c>
      <c r="I2478">
        <v>-2.4000000000000057</v>
      </c>
    </row>
    <row r="2479" spans="1:9" x14ac:dyDescent="0.35">
      <c r="A2479" t="s">
        <v>34</v>
      </c>
      <c r="B2479">
        <v>2018</v>
      </c>
      <c r="C2479" t="s">
        <v>45</v>
      </c>
      <c r="D2479" s="29">
        <v>43405</v>
      </c>
      <c r="E2479" t="s">
        <v>3</v>
      </c>
      <c r="F2479">
        <v>137.4</v>
      </c>
      <c r="G2479">
        <v>140.80000000000001</v>
      </c>
      <c r="H2479">
        <v>135.80000000000001</v>
      </c>
      <c r="I2479">
        <v>1.5999999999999943</v>
      </c>
    </row>
    <row r="2480" spans="1:9" x14ac:dyDescent="0.35">
      <c r="A2480" t="s">
        <v>34</v>
      </c>
      <c r="B2480">
        <v>2018</v>
      </c>
      <c r="C2480" t="s">
        <v>45</v>
      </c>
      <c r="D2480" s="29">
        <v>43405</v>
      </c>
      <c r="E2480" t="s">
        <v>4</v>
      </c>
      <c r="F2480">
        <v>149.19999999999999</v>
      </c>
      <c r="G2480">
        <v>140.80000000000001</v>
      </c>
      <c r="H2480">
        <v>143.30000000000001</v>
      </c>
      <c r="I2480">
        <v>5.8999999999999773</v>
      </c>
    </row>
    <row r="2481" spans="1:9" x14ac:dyDescent="0.35">
      <c r="A2481" t="s">
        <v>34</v>
      </c>
      <c r="B2481">
        <v>2018</v>
      </c>
      <c r="C2481" t="s">
        <v>45</v>
      </c>
      <c r="D2481" s="29">
        <v>43405</v>
      </c>
      <c r="E2481" t="s">
        <v>5</v>
      </c>
      <c r="F2481">
        <v>137.1</v>
      </c>
      <c r="G2481">
        <v>140.80000000000001</v>
      </c>
      <c r="H2481">
        <v>145.19999999999999</v>
      </c>
      <c r="I2481">
        <v>-8.0999999999999943</v>
      </c>
    </row>
    <row r="2482" spans="1:9" x14ac:dyDescent="0.35">
      <c r="A2482" t="s">
        <v>34</v>
      </c>
      <c r="B2482">
        <v>2018</v>
      </c>
      <c r="C2482" t="s">
        <v>45</v>
      </c>
      <c r="D2482" s="29">
        <v>43405</v>
      </c>
      <c r="E2482" t="s">
        <v>6</v>
      </c>
      <c r="F2482">
        <v>141.80000000000001</v>
      </c>
      <c r="G2482">
        <v>140.80000000000001</v>
      </c>
      <c r="H2482">
        <v>141</v>
      </c>
      <c r="I2482">
        <v>0.80000000000001137</v>
      </c>
    </row>
    <row r="2483" spans="1:9" x14ac:dyDescent="0.35">
      <c r="A2483" t="s">
        <v>34</v>
      </c>
      <c r="B2483">
        <v>2018</v>
      </c>
      <c r="C2483" t="s">
        <v>45</v>
      </c>
      <c r="D2483" s="29">
        <v>43405</v>
      </c>
      <c r="E2483" t="s">
        <v>7</v>
      </c>
      <c r="F2483">
        <v>121.1</v>
      </c>
      <c r="G2483">
        <v>140.80000000000001</v>
      </c>
      <c r="H2483">
        <v>120.5</v>
      </c>
      <c r="I2483">
        <v>0.59999999999999432</v>
      </c>
    </row>
    <row r="2484" spans="1:9" x14ac:dyDescent="0.35">
      <c r="A2484" t="s">
        <v>34</v>
      </c>
      <c r="B2484">
        <v>2018</v>
      </c>
      <c r="C2484" t="s">
        <v>45</v>
      </c>
      <c r="D2484" s="29">
        <v>43405</v>
      </c>
      <c r="E2484" t="s">
        <v>8</v>
      </c>
      <c r="F2484">
        <v>142.80000000000001</v>
      </c>
      <c r="G2484">
        <v>140.80000000000001</v>
      </c>
      <c r="H2484">
        <v>141.5</v>
      </c>
      <c r="I2484">
        <v>1.3000000000000114</v>
      </c>
    </row>
    <row r="2485" spans="1:9" x14ac:dyDescent="0.35">
      <c r="A2485" t="s">
        <v>34</v>
      </c>
      <c r="B2485">
        <v>2018</v>
      </c>
      <c r="C2485" t="s">
        <v>45</v>
      </c>
      <c r="D2485" s="29">
        <v>43405</v>
      </c>
      <c r="E2485" t="s">
        <v>9</v>
      </c>
      <c r="F2485">
        <v>146.69999999999999</v>
      </c>
      <c r="G2485">
        <v>140.80000000000001</v>
      </c>
      <c r="H2485">
        <v>161.69999999999999</v>
      </c>
      <c r="I2485">
        <v>-15</v>
      </c>
    </row>
    <row r="2486" spans="1:9" x14ac:dyDescent="0.35">
      <c r="A2486" t="s">
        <v>34</v>
      </c>
      <c r="B2486">
        <v>2018</v>
      </c>
      <c r="C2486" t="s">
        <v>45</v>
      </c>
      <c r="D2486" s="29">
        <v>43405</v>
      </c>
      <c r="E2486" t="s">
        <v>10</v>
      </c>
      <c r="F2486">
        <v>119.1</v>
      </c>
      <c r="G2486">
        <v>140.80000000000001</v>
      </c>
      <c r="H2486">
        <v>129.1</v>
      </c>
      <c r="I2486">
        <v>-10</v>
      </c>
    </row>
    <row r="2487" spans="1:9" x14ac:dyDescent="0.35">
      <c r="A2487" t="s">
        <v>34</v>
      </c>
      <c r="B2487">
        <v>2018</v>
      </c>
      <c r="C2487" t="s">
        <v>45</v>
      </c>
      <c r="D2487" s="29">
        <v>43405</v>
      </c>
      <c r="E2487" t="s">
        <v>11</v>
      </c>
      <c r="F2487">
        <v>111.9</v>
      </c>
      <c r="G2487">
        <v>140.80000000000001</v>
      </c>
      <c r="H2487">
        <v>121.5</v>
      </c>
      <c r="I2487">
        <v>-9.5999999999999943</v>
      </c>
    </row>
    <row r="2488" spans="1:9" x14ac:dyDescent="0.35">
      <c r="A2488" t="s">
        <v>34</v>
      </c>
      <c r="B2488">
        <v>2018</v>
      </c>
      <c r="C2488" t="s">
        <v>45</v>
      </c>
      <c r="D2488" s="29">
        <v>43405</v>
      </c>
      <c r="E2488" t="s">
        <v>12</v>
      </c>
      <c r="F2488">
        <v>140.9</v>
      </c>
      <c r="G2488">
        <v>140.80000000000001</v>
      </c>
      <c r="H2488">
        <v>137.1</v>
      </c>
      <c r="I2488">
        <v>3.8000000000000114</v>
      </c>
    </row>
    <row r="2489" spans="1:9" x14ac:dyDescent="0.35">
      <c r="A2489" t="s">
        <v>34</v>
      </c>
      <c r="B2489">
        <v>2018</v>
      </c>
      <c r="C2489" t="s">
        <v>45</v>
      </c>
      <c r="D2489" s="29">
        <v>43405</v>
      </c>
      <c r="E2489" t="s">
        <v>14</v>
      </c>
      <c r="F2489">
        <v>154.5</v>
      </c>
      <c r="G2489">
        <v>140.80000000000001</v>
      </c>
      <c r="H2489">
        <v>149</v>
      </c>
      <c r="I2489">
        <v>5.5</v>
      </c>
    </row>
    <row r="2490" spans="1:9" x14ac:dyDescent="0.35">
      <c r="A2490" t="s">
        <v>34</v>
      </c>
      <c r="B2490">
        <v>2018</v>
      </c>
      <c r="C2490" t="s">
        <v>45</v>
      </c>
      <c r="D2490" s="29">
        <v>43405</v>
      </c>
      <c r="E2490" t="s">
        <v>15</v>
      </c>
      <c r="F2490">
        <v>139.69999999999999</v>
      </c>
      <c r="G2490">
        <v>140.80000000000001</v>
      </c>
      <c r="H2490">
        <v>140.5</v>
      </c>
      <c r="I2490">
        <v>-0.80000000000001137</v>
      </c>
    </row>
    <row r="2491" spans="1:9" x14ac:dyDescent="0.35">
      <c r="A2491" t="s">
        <v>34</v>
      </c>
      <c r="B2491">
        <v>2018</v>
      </c>
      <c r="C2491" t="s">
        <v>46</v>
      </c>
      <c r="D2491" s="29">
        <v>43435</v>
      </c>
      <c r="E2491" t="s">
        <v>3</v>
      </c>
      <c r="F2491">
        <v>137.5</v>
      </c>
      <c r="G2491">
        <v>140.1</v>
      </c>
      <c r="H2491">
        <v>136</v>
      </c>
      <c r="I2491">
        <v>1.5</v>
      </c>
    </row>
    <row r="2492" spans="1:9" x14ac:dyDescent="0.35">
      <c r="A2492" t="s">
        <v>34</v>
      </c>
      <c r="B2492">
        <v>2018</v>
      </c>
      <c r="C2492" t="s">
        <v>46</v>
      </c>
      <c r="D2492" s="29">
        <v>43435</v>
      </c>
      <c r="E2492" t="s">
        <v>4</v>
      </c>
      <c r="F2492">
        <v>150.5</v>
      </c>
      <c r="G2492">
        <v>140.1</v>
      </c>
      <c r="H2492">
        <v>144.19999999999999</v>
      </c>
      <c r="I2492">
        <v>6.3000000000000114</v>
      </c>
    </row>
    <row r="2493" spans="1:9" x14ac:dyDescent="0.35">
      <c r="A2493" t="s">
        <v>34</v>
      </c>
      <c r="B2493">
        <v>2018</v>
      </c>
      <c r="C2493" t="s">
        <v>46</v>
      </c>
      <c r="D2493" s="29">
        <v>43435</v>
      </c>
      <c r="E2493" t="s">
        <v>5</v>
      </c>
      <c r="F2493">
        <v>138.80000000000001</v>
      </c>
      <c r="G2493">
        <v>140.1</v>
      </c>
      <c r="H2493">
        <v>143.69999999999999</v>
      </c>
      <c r="I2493">
        <v>-4.8999999999999773</v>
      </c>
    </row>
    <row r="2494" spans="1:9" x14ac:dyDescent="0.35">
      <c r="A2494" t="s">
        <v>34</v>
      </c>
      <c r="B2494">
        <v>2018</v>
      </c>
      <c r="C2494" t="s">
        <v>46</v>
      </c>
      <c r="D2494" s="29">
        <v>43435</v>
      </c>
      <c r="E2494" t="s">
        <v>6</v>
      </c>
      <c r="F2494">
        <v>142.1</v>
      </c>
      <c r="G2494">
        <v>140.1</v>
      </c>
      <c r="H2494">
        <v>141.1</v>
      </c>
      <c r="I2494">
        <v>1</v>
      </c>
    </row>
    <row r="2495" spans="1:9" x14ac:dyDescent="0.35">
      <c r="A2495" t="s">
        <v>34</v>
      </c>
      <c r="B2495">
        <v>2018</v>
      </c>
      <c r="C2495" t="s">
        <v>46</v>
      </c>
      <c r="D2495" s="29">
        <v>43435</v>
      </c>
      <c r="E2495" t="s">
        <v>7</v>
      </c>
      <c r="F2495">
        <v>122</v>
      </c>
      <c r="G2495">
        <v>140.1</v>
      </c>
      <c r="H2495">
        <v>120.7</v>
      </c>
      <c r="I2495">
        <v>1.2999999999999972</v>
      </c>
    </row>
    <row r="2496" spans="1:9" x14ac:dyDescent="0.35">
      <c r="A2496" t="s">
        <v>34</v>
      </c>
      <c r="B2496">
        <v>2018</v>
      </c>
      <c r="C2496" t="s">
        <v>46</v>
      </c>
      <c r="D2496" s="29">
        <v>43435</v>
      </c>
      <c r="E2496" t="s">
        <v>8</v>
      </c>
      <c r="F2496">
        <v>139.4</v>
      </c>
      <c r="G2496">
        <v>140.1</v>
      </c>
      <c r="H2496">
        <v>141.30000000000001</v>
      </c>
      <c r="I2496">
        <v>-1.9000000000000057</v>
      </c>
    </row>
    <row r="2497" spans="1:9" x14ac:dyDescent="0.35">
      <c r="A2497" t="s">
        <v>34</v>
      </c>
      <c r="B2497">
        <v>2018</v>
      </c>
      <c r="C2497" t="s">
        <v>46</v>
      </c>
      <c r="D2497" s="29">
        <v>43435</v>
      </c>
      <c r="E2497" t="s">
        <v>9</v>
      </c>
      <c r="F2497">
        <v>135.19999999999999</v>
      </c>
      <c r="G2497">
        <v>140.1</v>
      </c>
      <c r="H2497">
        <v>151.6</v>
      </c>
      <c r="I2497">
        <v>-16.400000000000006</v>
      </c>
    </row>
    <row r="2498" spans="1:9" x14ac:dyDescent="0.35">
      <c r="A2498" t="s">
        <v>34</v>
      </c>
      <c r="B2498">
        <v>2018</v>
      </c>
      <c r="C2498" t="s">
        <v>46</v>
      </c>
      <c r="D2498" s="29">
        <v>43435</v>
      </c>
      <c r="E2498" t="s">
        <v>10</v>
      </c>
      <c r="F2498">
        <v>119.8</v>
      </c>
      <c r="G2498">
        <v>140.1</v>
      </c>
      <c r="H2498">
        <v>127.3</v>
      </c>
      <c r="I2498">
        <v>-7.5</v>
      </c>
    </row>
    <row r="2499" spans="1:9" x14ac:dyDescent="0.35">
      <c r="A2499" t="s">
        <v>34</v>
      </c>
      <c r="B2499">
        <v>2018</v>
      </c>
      <c r="C2499" t="s">
        <v>46</v>
      </c>
      <c r="D2499" s="29">
        <v>43435</v>
      </c>
      <c r="E2499" t="s">
        <v>11</v>
      </c>
      <c r="F2499">
        <v>110.3</v>
      </c>
      <c r="G2499">
        <v>140.1</v>
      </c>
      <c r="H2499">
        <v>118.8</v>
      </c>
      <c r="I2499">
        <v>-8.5</v>
      </c>
    </row>
    <row r="2500" spans="1:9" x14ac:dyDescent="0.35">
      <c r="A2500" t="s">
        <v>34</v>
      </c>
      <c r="B2500">
        <v>2018</v>
      </c>
      <c r="C2500" t="s">
        <v>46</v>
      </c>
      <c r="D2500" s="29">
        <v>43435</v>
      </c>
      <c r="E2500" t="s">
        <v>12</v>
      </c>
      <c r="F2500">
        <v>140.6</v>
      </c>
      <c r="G2500">
        <v>140.1</v>
      </c>
      <c r="H2500">
        <v>137.5</v>
      </c>
      <c r="I2500">
        <v>3.0999999999999943</v>
      </c>
    </row>
    <row r="2501" spans="1:9" x14ac:dyDescent="0.35">
      <c r="A2501" t="s">
        <v>34</v>
      </c>
      <c r="B2501">
        <v>2018</v>
      </c>
      <c r="C2501" t="s">
        <v>46</v>
      </c>
      <c r="D2501" s="29">
        <v>43435</v>
      </c>
      <c r="E2501" t="s">
        <v>14</v>
      </c>
      <c r="F2501">
        <v>154.6</v>
      </c>
      <c r="G2501">
        <v>140.1</v>
      </c>
      <c r="H2501">
        <v>149.5</v>
      </c>
      <c r="I2501">
        <v>5.0999999999999943</v>
      </c>
    </row>
    <row r="2502" spans="1:9" x14ac:dyDescent="0.35">
      <c r="A2502" t="s">
        <v>34</v>
      </c>
      <c r="B2502">
        <v>2018</v>
      </c>
      <c r="C2502" t="s">
        <v>46</v>
      </c>
      <c r="D2502" s="29">
        <v>43435</v>
      </c>
      <c r="E2502" t="s">
        <v>15</v>
      </c>
      <c r="F2502">
        <v>138.19999999999999</v>
      </c>
      <c r="G2502">
        <v>140.1</v>
      </c>
      <c r="H2502">
        <v>139.19999999999999</v>
      </c>
      <c r="I2502">
        <v>-1</v>
      </c>
    </row>
    <row r="2503" spans="1:9" x14ac:dyDescent="0.35">
      <c r="A2503" t="s">
        <v>34</v>
      </c>
      <c r="B2503">
        <v>2022</v>
      </c>
      <c r="C2503" t="s">
        <v>31</v>
      </c>
      <c r="D2503" s="29">
        <v>44562</v>
      </c>
      <c r="E2503" t="s">
        <v>3</v>
      </c>
      <c r="F2503">
        <v>149.5</v>
      </c>
      <c r="G2503">
        <v>165.7</v>
      </c>
      <c r="H2503">
        <v>144.30000000000001</v>
      </c>
      <c r="I2503">
        <v>5.1999999999999886</v>
      </c>
    </row>
    <row r="2504" spans="1:9" x14ac:dyDescent="0.35">
      <c r="A2504" t="s">
        <v>34</v>
      </c>
      <c r="B2504">
        <v>2022</v>
      </c>
      <c r="C2504" t="s">
        <v>31</v>
      </c>
      <c r="D2504" s="29">
        <v>44562</v>
      </c>
      <c r="E2504" t="s">
        <v>4</v>
      </c>
      <c r="F2504">
        <v>198.7</v>
      </c>
      <c r="G2504">
        <v>165.7</v>
      </c>
      <c r="H2504">
        <v>186.5</v>
      </c>
      <c r="I2504">
        <v>12.199999999999989</v>
      </c>
    </row>
    <row r="2505" spans="1:9" x14ac:dyDescent="0.35">
      <c r="A2505" t="s">
        <v>34</v>
      </c>
      <c r="B2505">
        <v>2022</v>
      </c>
      <c r="C2505" t="s">
        <v>31</v>
      </c>
      <c r="D2505" s="29">
        <v>44562</v>
      </c>
      <c r="E2505" t="s">
        <v>5</v>
      </c>
      <c r="F2505">
        <v>178.8</v>
      </c>
      <c r="G2505">
        <v>165.7</v>
      </c>
      <c r="H2505">
        <v>168.7</v>
      </c>
      <c r="I2505">
        <v>10.100000000000023</v>
      </c>
    </row>
    <row r="2506" spans="1:9" x14ac:dyDescent="0.35">
      <c r="A2506" t="s">
        <v>34</v>
      </c>
      <c r="B2506">
        <v>2022</v>
      </c>
      <c r="C2506" t="s">
        <v>31</v>
      </c>
      <c r="D2506" s="29">
        <v>44562</v>
      </c>
      <c r="E2506" t="s">
        <v>6</v>
      </c>
      <c r="F2506">
        <v>160.5</v>
      </c>
      <c r="G2506">
        <v>165.7</v>
      </c>
      <c r="H2506">
        <v>154.69999999999999</v>
      </c>
      <c r="I2506">
        <v>5.8000000000000114</v>
      </c>
    </row>
    <row r="2507" spans="1:9" x14ac:dyDescent="0.35">
      <c r="A2507" t="s">
        <v>34</v>
      </c>
      <c r="B2507">
        <v>2022</v>
      </c>
      <c r="C2507" t="s">
        <v>31</v>
      </c>
      <c r="D2507" s="29">
        <v>44562</v>
      </c>
      <c r="E2507" t="s">
        <v>7</v>
      </c>
      <c r="F2507">
        <v>184.7</v>
      </c>
      <c r="G2507">
        <v>165.7</v>
      </c>
      <c r="H2507">
        <v>158.69999999999999</v>
      </c>
      <c r="I2507">
        <v>26</v>
      </c>
    </row>
    <row r="2508" spans="1:9" x14ac:dyDescent="0.35">
      <c r="A2508" t="s">
        <v>34</v>
      </c>
      <c r="B2508">
        <v>2022</v>
      </c>
      <c r="C2508" t="s">
        <v>31</v>
      </c>
      <c r="D2508" s="29">
        <v>44562</v>
      </c>
      <c r="E2508" t="s">
        <v>8</v>
      </c>
      <c r="F2508">
        <v>153.69999999999999</v>
      </c>
      <c r="G2508">
        <v>165.7</v>
      </c>
      <c r="H2508">
        <v>150.69999999999999</v>
      </c>
      <c r="I2508">
        <v>3</v>
      </c>
    </row>
    <row r="2509" spans="1:9" x14ac:dyDescent="0.35">
      <c r="A2509" t="s">
        <v>34</v>
      </c>
      <c r="B2509">
        <v>2022</v>
      </c>
      <c r="C2509" t="s">
        <v>31</v>
      </c>
      <c r="D2509" s="29">
        <v>44562</v>
      </c>
      <c r="E2509" t="s">
        <v>9</v>
      </c>
      <c r="F2509">
        <v>174.3</v>
      </c>
      <c r="G2509">
        <v>165.7</v>
      </c>
      <c r="H2509">
        <v>160</v>
      </c>
      <c r="I2509">
        <v>14.300000000000011</v>
      </c>
    </row>
    <row r="2510" spans="1:9" x14ac:dyDescent="0.35">
      <c r="A2510" t="s">
        <v>34</v>
      </c>
      <c r="B2510">
        <v>2022</v>
      </c>
      <c r="C2510" t="s">
        <v>31</v>
      </c>
      <c r="D2510" s="29">
        <v>44562</v>
      </c>
      <c r="E2510" t="s">
        <v>10</v>
      </c>
      <c r="F2510">
        <v>163.9</v>
      </c>
      <c r="G2510">
        <v>165.7</v>
      </c>
      <c r="H2510">
        <v>158.80000000000001</v>
      </c>
      <c r="I2510">
        <v>5.0999999999999943</v>
      </c>
    </row>
    <row r="2511" spans="1:9" x14ac:dyDescent="0.35">
      <c r="A2511" t="s">
        <v>34</v>
      </c>
      <c r="B2511">
        <v>2022</v>
      </c>
      <c r="C2511" t="s">
        <v>31</v>
      </c>
      <c r="D2511" s="29">
        <v>44562</v>
      </c>
      <c r="E2511" t="s">
        <v>11</v>
      </c>
      <c r="F2511">
        <v>120</v>
      </c>
      <c r="G2511">
        <v>165.7</v>
      </c>
      <c r="H2511">
        <v>112.8</v>
      </c>
      <c r="I2511">
        <v>7.2000000000000028</v>
      </c>
    </row>
    <row r="2512" spans="1:9" x14ac:dyDescent="0.35">
      <c r="A2512" t="s">
        <v>34</v>
      </c>
      <c r="B2512">
        <v>2022</v>
      </c>
      <c r="C2512" t="s">
        <v>31</v>
      </c>
      <c r="D2512" s="29">
        <v>44562</v>
      </c>
      <c r="E2512" t="s">
        <v>12</v>
      </c>
      <c r="F2512">
        <v>172.1</v>
      </c>
      <c r="G2512">
        <v>165.7</v>
      </c>
      <c r="H2512">
        <v>164.2</v>
      </c>
      <c r="I2512">
        <v>7.9000000000000057</v>
      </c>
    </row>
    <row r="2513" spans="1:9" x14ac:dyDescent="0.35">
      <c r="A2513" t="s">
        <v>34</v>
      </c>
      <c r="B2513">
        <v>2022</v>
      </c>
      <c r="C2513" t="s">
        <v>31</v>
      </c>
      <c r="D2513" s="29">
        <v>44562</v>
      </c>
      <c r="E2513" t="s">
        <v>14</v>
      </c>
      <c r="F2513">
        <v>177.3</v>
      </c>
      <c r="G2513">
        <v>165.7</v>
      </c>
      <c r="H2513">
        <v>167.5</v>
      </c>
      <c r="I2513">
        <v>9.8000000000000114</v>
      </c>
    </row>
    <row r="2514" spans="1:9" x14ac:dyDescent="0.35">
      <c r="A2514" t="s">
        <v>34</v>
      </c>
      <c r="B2514">
        <v>2022</v>
      </c>
      <c r="C2514" t="s">
        <v>31</v>
      </c>
      <c r="D2514" s="29">
        <v>44562</v>
      </c>
      <c r="E2514" t="s">
        <v>15</v>
      </c>
      <c r="F2514">
        <v>166.4</v>
      </c>
      <c r="G2514">
        <v>165.7</v>
      </c>
      <c r="H2514">
        <v>156.9</v>
      </c>
      <c r="I2514">
        <v>9.5</v>
      </c>
    </row>
    <row r="2515" spans="1:9" x14ac:dyDescent="0.35">
      <c r="A2515" t="s">
        <v>34</v>
      </c>
      <c r="B2515">
        <v>2022</v>
      </c>
      <c r="C2515" t="s">
        <v>35</v>
      </c>
      <c r="D2515" s="29">
        <v>44593</v>
      </c>
      <c r="E2515" t="s">
        <v>3</v>
      </c>
      <c r="F2515">
        <v>150</v>
      </c>
      <c r="G2515">
        <v>166.1</v>
      </c>
      <c r="H2515">
        <v>144.1</v>
      </c>
      <c r="I2515">
        <v>5.9000000000000057</v>
      </c>
    </row>
    <row r="2516" spans="1:9" x14ac:dyDescent="0.35">
      <c r="A2516" t="s">
        <v>34</v>
      </c>
      <c r="B2516">
        <v>2022</v>
      </c>
      <c r="C2516" t="s">
        <v>35</v>
      </c>
      <c r="D2516" s="29">
        <v>44593</v>
      </c>
      <c r="E2516" t="s">
        <v>4</v>
      </c>
      <c r="F2516">
        <v>200.6</v>
      </c>
      <c r="G2516">
        <v>166.1</v>
      </c>
      <c r="H2516">
        <v>192.2</v>
      </c>
      <c r="I2516">
        <v>8.4000000000000057</v>
      </c>
    </row>
    <row r="2517" spans="1:9" x14ac:dyDescent="0.35">
      <c r="A2517" t="s">
        <v>34</v>
      </c>
      <c r="B2517">
        <v>2022</v>
      </c>
      <c r="C2517" t="s">
        <v>35</v>
      </c>
      <c r="D2517" s="29">
        <v>44593</v>
      </c>
      <c r="E2517" t="s">
        <v>5</v>
      </c>
      <c r="F2517">
        <v>175.8</v>
      </c>
      <c r="G2517">
        <v>166.1</v>
      </c>
      <c r="H2517">
        <v>163.80000000000001</v>
      </c>
      <c r="I2517">
        <v>12</v>
      </c>
    </row>
    <row r="2518" spans="1:9" x14ac:dyDescent="0.35">
      <c r="A2518" t="s">
        <v>34</v>
      </c>
      <c r="B2518">
        <v>2022</v>
      </c>
      <c r="C2518" t="s">
        <v>35</v>
      </c>
      <c r="D2518" s="29">
        <v>44593</v>
      </c>
      <c r="E2518" t="s">
        <v>6</v>
      </c>
      <c r="F2518">
        <v>160.69999999999999</v>
      </c>
      <c r="G2518">
        <v>166.1</v>
      </c>
      <c r="H2518">
        <v>154.9</v>
      </c>
      <c r="I2518">
        <v>5.7999999999999829</v>
      </c>
    </row>
    <row r="2519" spans="1:9" x14ac:dyDescent="0.35">
      <c r="A2519" t="s">
        <v>34</v>
      </c>
      <c r="B2519">
        <v>2022</v>
      </c>
      <c r="C2519" t="s">
        <v>35</v>
      </c>
      <c r="D2519" s="29">
        <v>44593</v>
      </c>
      <c r="E2519" t="s">
        <v>7</v>
      </c>
      <c r="F2519">
        <v>184.9</v>
      </c>
      <c r="G2519">
        <v>166.1</v>
      </c>
      <c r="H2519">
        <v>163.9</v>
      </c>
      <c r="I2519">
        <v>21</v>
      </c>
    </row>
    <row r="2520" spans="1:9" x14ac:dyDescent="0.35">
      <c r="A2520" t="s">
        <v>34</v>
      </c>
      <c r="B2520">
        <v>2022</v>
      </c>
      <c r="C2520" t="s">
        <v>35</v>
      </c>
      <c r="D2520" s="29">
        <v>44593</v>
      </c>
      <c r="E2520" t="s">
        <v>9</v>
      </c>
      <c r="F2520">
        <v>169.7</v>
      </c>
      <c r="G2520">
        <v>166.1</v>
      </c>
      <c r="H2520">
        <v>149.5</v>
      </c>
      <c r="I2520">
        <v>20.199999999999989</v>
      </c>
    </row>
    <row r="2521" spans="1:9" x14ac:dyDescent="0.35">
      <c r="A2521" t="s">
        <v>34</v>
      </c>
      <c r="B2521">
        <v>2022</v>
      </c>
      <c r="C2521" t="s">
        <v>35</v>
      </c>
      <c r="D2521" s="29">
        <v>44593</v>
      </c>
      <c r="E2521" t="s">
        <v>10</v>
      </c>
      <c r="F2521">
        <v>163.69999999999999</v>
      </c>
      <c r="G2521">
        <v>166.1</v>
      </c>
      <c r="H2521">
        <v>159.80000000000001</v>
      </c>
      <c r="I2521">
        <v>3.8999999999999773</v>
      </c>
    </row>
    <row r="2522" spans="1:9" x14ac:dyDescent="0.35">
      <c r="A2522" t="s">
        <v>34</v>
      </c>
      <c r="B2522">
        <v>2022</v>
      </c>
      <c r="C2522" t="s">
        <v>35</v>
      </c>
      <c r="D2522" s="29">
        <v>44593</v>
      </c>
      <c r="E2522" t="s">
        <v>11</v>
      </c>
      <c r="F2522">
        <v>118.9</v>
      </c>
      <c r="G2522">
        <v>166.1</v>
      </c>
      <c r="H2522">
        <v>112.6</v>
      </c>
      <c r="I2522">
        <v>6.3000000000000114</v>
      </c>
    </row>
    <row r="2523" spans="1:9" x14ac:dyDescent="0.35">
      <c r="A2523" t="s">
        <v>34</v>
      </c>
      <c r="B2523">
        <v>2022</v>
      </c>
      <c r="C2523" t="s">
        <v>35</v>
      </c>
      <c r="D2523" s="29">
        <v>44593</v>
      </c>
      <c r="E2523" t="s">
        <v>12</v>
      </c>
      <c r="F2523">
        <v>174.3</v>
      </c>
      <c r="G2523">
        <v>166.1</v>
      </c>
      <c r="H2523">
        <v>163.5</v>
      </c>
      <c r="I2523">
        <v>10.800000000000011</v>
      </c>
    </row>
    <row r="2524" spans="1:9" x14ac:dyDescent="0.35">
      <c r="A2524" t="s">
        <v>34</v>
      </c>
      <c r="B2524">
        <v>2022</v>
      </c>
      <c r="C2524" t="s">
        <v>35</v>
      </c>
      <c r="D2524" s="29">
        <v>44593</v>
      </c>
      <c r="E2524" t="s">
        <v>14</v>
      </c>
      <c r="F2524">
        <v>178</v>
      </c>
      <c r="G2524">
        <v>166.1</v>
      </c>
      <c r="H2524">
        <v>168.2</v>
      </c>
      <c r="I2524">
        <v>9.8000000000000114</v>
      </c>
    </row>
    <row r="2525" spans="1:9" x14ac:dyDescent="0.35">
      <c r="A2525" t="s">
        <v>34</v>
      </c>
      <c r="B2525">
        <v>2022</v>
      </c>
      <c r="C2525" t="s">
        <v>35</v>
      </c>
      <c r="D2525" s="29">
        <v>44593</v>
      </c>
      <c r="E2525" t="s">
        <v>15</v>
      </c>
      <c r="F2525">
        <v>166.2</v>
      </c>
      <c r="G2525">
        <v>166.1</v>
      </c>
      <c r="H2525">
        <v>156.69999999999999</v>
      </c>
      <c r="I2525">
        <v>9.5</v>
      </c>
    </row>
    <row r="2526" spans="1:9" x14ac:dyDescent="0.35">
      <c r="A2526" t="s">
        <v>34</v>
      </c>
      <c r="B2526">
        <v>2022</v>
      </c>
      <c r="C2526" t="s">
        <v>36</v>
      </c>
      <c r="D2526" s="29">
        <v>44621</v>
      </c>
      <c r="E2526" t="s">
        <v>3</v>
      </c>
      <c r="F2526">
        <v>151.30000000000001</v>
      </c>
      <c r="G2526">
        <v>167.7</v>
      </c>
      <c r="H2526">
        <v>144.30000000000001</v>
      </c>
      <c r="I2526">
        <v>7</v>
      </c>
    </row>
    <row r="2527" spans="1:9" x14ac:dyDescent="0.35">
      <c r="A2527" t="s">
        <v>34</v>
      </c>
      <c r="B2527">
        <v>2022</v>
      </c>
      <c r="C2527" t="s">
        <v>36</v>
      </c>
      <c r="D2527" s="29">
        <v>44621</v>
      </c>
      <c r="E2527" t="s">
        <v>4</v>
      </c>
      <c r="F2527">
        <v>210.7</v>
      </c>
      <c r="G2527">
        <v>167.7</v>
      </c>
      <c r="H2527">
        <v>198</v>
      </c>
      <c r="I2527">
        <v>12.699999999999989</v>
      </c>
    </row>
    <row r="2528" spans="1:9" x14ac:dyDescent="0.35">
      <c r="A2528" t="s">
        <v>34</v>
      </c>
      <c r="B2528">
        <v>2022</v>
      </c>
      <c r="C2528" t="s">
        <v>36</v>
      </c>
      <c r="D2528" s="29">
        <v>44621</v>
      </c>
      <c r="E2528" t="s">
        <v>5</v>
      </c>
      <c r="F2528">
        <v>167.8</v>
      </c>
      <c r="G2528">
        <v>167.7</v>
      </c>
      <c r="H2528">
        <v>164.6</v>
      </c>
      <c r="I2528">
        <v>3.2000000000000171</v>
      </c>
    </row>
    <row r="2529" spans="1:9" x14ac:dyDescent="0.35">
      <c r="A2529" t="s">
        <v>34</v>
      </c>
      <c r="B2529">
        <v>2022</v>
      </c>
      <c r="C2529" t="s">
        <v>36</v>
      </c>
      <c r="D2529" s="29">
        <v>44621</v>
      </c>
      <c r="E2529" t="s">
        <v>6</v>
      </c>
      <c r="F2529">
        <v>162.19999999999999</v>
      </c>
      <c r="G2529">
        <v>167.7</v>
      </c>
      <c r="H2529">
        <v>155.4</v>
      </c>
      <c r="I2529">
        <v>6.7999999999999829</v>
      </c>
    </row>
    <row r="2530" spans="1:9" x14ac:dyDescent="0.35">
      <c r="A2530" t="s">
        <v>34</v>
      </c>
      <c r="B2530">
        <v>2022</v>
      </c>
      <c r="C2530" t="s">
        <v>36</v>
      </c>
      <c r="D2530" s="29">
        <v>44621</v>
      </c>
      <c r="E2530" t="s">
        <v>7</v>
      </c>
      <c r="F2530">
        <v>194.6</v>
      </c>
      <c r="G2530">
        <v>167.7</v>
      </c>
      <c r="H2530">
        <v>170.1</v>
      </c>
      <c r="I2530">
        <v>24.5</v>
      </c>
    </row>
    <row r="2531" spans="1:9" x14ac:dyDescent="0.35">
      <c r="A2531" t="s">
        <v>34</v>
      </c>
      <c r="B2531">
        <v>2022</v>
      </c>
      <c r="C2531" t="s">
        <v>36</v>
      </c>
      <c r="D2531" s="29">
        <v>44621</v>
      </c>
      <c r="E2531" t="s">
        <v>8</v>
      </c>
      <c r="F2531">
        <v>157.6</v>
      </c>
      <c r="G2531">
        <v>167.7</v>
      </c>
      <c r="H2531">
        <v>164.4</v>
      </c>
      <c r="I2531">
        <v>-6.8000000000000114</v>
      </c>
    </row>
    <row r="2532" spans="1:9" x14ac:dyDescent="0.35">
      <c r="A2532" t="s">
        <v>34</v>
      </c>
      <c r="B2532">
        <v>2022</v>
      </c>
      <c r="C2532" t="s">
        <v>36</v>
      </c>
      <c r="D2532" s="29">
        <v>44621</v>
      </c>
      <c r="E2532" t="s">
        <v>9</v>
      </c>
      <c r="F2532">
        <v>166.9</v>
      </c>
      <c r="G2532">
        <v>167.7</v>
      </c>
      <c r="H2532">
        <v>144.1</v>
      </c>
      <c r="I2532">
        <v>22.800000000000011</v>
      </c>
    </row>
    <row r="2533" spans="1:9" x14ac:dyDescent="0.35">
      <c r="A2533" t="s">
        <v>34</v>
      </c>
      <c r="B2533">
        <v>2022</v>
      </c>
      <c r="C2533" t="s">
        <v>36</v>
      </c>
      <c r="D2533" s="29">
        <v>44621</v>
      </c>
      <c r="E2533" t="s">
        <v>10</v>
      </c>
      <c r="F2533">
        <v>163.9</v>
      </c>
      <c r="G2533">
        <v>167.7</v>
      </c>
      <c r="H2533">
        <v>161.69999999999999</v>
      </c>
      <c r="I2533">
        <v>2.2000000000000171</v>
      </c>
    </row>
    <row r="2534" spans="1:9" x14ac:dyDescent="0.35">
      <c r="A2534" t="s">
        <v>34</v>
      </c>
      <c r="B2534">
        <v>2022</v>
      </c>
      <c r="C2534" t="s">
        <v>36</v>
      </c>
      <c r="D2534" s="29">
        <v>44621</v>
      </c>
      <c r="E2534" t="s">
        <v>11</v>
      </c>
      <c r="F2534">
        <v>118.8</v>
      </c>
      <c r="G2534">
        <v>167.7</v>
      </c>
      <c r="H2534">
        <v>113.1</v>
      </c>
      <c r="I2534">
        <v>5.7000000000000028</v>
      </c>
    </row>
    <row r="2535" spans="1:9" x14ac:dyDescent="0.35">
      <c r="A2535" t="s">
        <v>34</v>
      </c>
      <c r="B2535">
        <v>2022</v>
      </c>
      <c r="C2535" t="s">
        <v>36</v>
      </c>
      <c r="D2535" s="29">
        <v>44621</v>
      </c>
      <c r="E2535" t="s">
        <v>12</v>
      </c>
      <c r="F2535">
        <v>177.4</v>
      </c>
      <c r="G2535">
        <v>167.7</v>
      </c>
      <c r="H2535">
        <v>163.9</v>
      </c>
      <c r="I2535">
        <v>13.5</v>
      </c>
    </row>
    <row r="2536" spans="1:9" x14ac:dyDescent="0.35">
      <c r="A2536" t="s">
        <v>34</v>
      </c>
      <c r="B2536">
        <v>2022</v>
      </c>
      <c r="C2536" t="s">
        <v>36</v>
      </c>
      <c r="D2536" s="29">
        <v>44621</v>
      </c>
      <c r="E2536" t="s">
        <v>14</v>
      </c>
      <c r="F2536">
        <v>179.3</v>
      </c>
      <c r="G2536">
        <v>167.7</v>
      </c>
      <c r="H2536">
        <v>168.9</v>
      </c>
      <c r="I2536">
        <v>10.400000000000006</v>
      </c>
    </row>
    <row r="2537" spans="1:9" x14ac:dyDescent="0.35">
      <c r="A2537" t="s">
        <v>34</v>
      </c>
      <c r="B2537">
        <v>2022</v>
      </c>
      <c r="C2537" t="s">
        <v>36</v>
      </c>
      <c r="D2537" s="29">
        <v>44621</v>
      </c>
      <c r="E2537" t="s">
        <v>15</v>
      </c>
      <c r="F2537">
        <v>168.4</v>
      </c>
      <c r="G2537">
        <v>167.7</v>
      </c>
      <c r="H2537">
        <v>158</v>
      </c>
      <c r="I2537">
        <v>10.400000000000006</v>
      </c>
    </row>
    <row r="2538" spans="1:9" x14ac:dyDescent="0.35">
      <c r="A2538" t="s">
        <v>34</v>
      </c>
      <c r="B2538">
        <v>2022</v>
      </c>
      <c r="C2538" t="s">
        <v>37</v>
      </c>
      <c r="D2538" s="29">
        <v>44652</v>
      </c>
      <c r="E2538" t="s">
        <v>3</v>
      </c>
      <c r="F2538">
        <v>152.9</v>
      </c>
      <c r="G2538">
        <v>170.1</v>
      </c>
      <c r="H2538">
        <v>146.30000000000001</v>
      </c>
      <c r="I2538">
        <v>6.5999999999999943</v>
      </c>
    </row>
    <row r="2539" spans="1:9" x14ac:dyDescent="0.35">
      <c r="A2539" t="s">
        <v>34</v>
      </c>
      <c r="B2539">
        <v>2022</v>
      </c>
      <c r="C2539" t="s">
        <v>37</v>
      </c>
      <c r="D2539" s="29">
        <v>44652</v>
      </c>
      <c r="E2539" t="s">
        <v>4</v>
      </c>
      <c r="F2539">
        <v>211.8</v>
      </c>
      <c r="G2539">
        <v>170.1</v>
      </c>
      <c r="H2539">
        <v>200.5</v>
      </c>
      <c r="I2539">
        <v>11.300000000000011</v>
      </c>
    </row>
    <row r="2540" spans="1:9" x14ac:dyDescent="0.35">
      <c r="A2540" t="s">
        <v>34</v>
      </c>
      <c r="B2540">
        <v>2022</v>
      </c>
      <c r="C2540" t="s">
        <v>37</v>
      </c>
      <c r="D2540" s="29">
        <v>44652</v>
      </c>
      <c r="E2540" t="s">
        <v>5</v>
      </c>
      <c r="F2540">
        <v>164.5</v>
      </c>
      <c r="G2540">
        <v>170.1</v>
      </c>
      <c r="H2540">
        <v>170.3</v>
      </c>
      <c r="I2540">
        <v>-5.8000000000000114</v>
      </c>
    </row>
    <row r="2541" spans="1:9" x14ac:dyDescent="0.35">
      <c r="A2541" t="s">
        <v>34</v>
      </c>
      <c r="B2541">
        <v>2022</v>
      </c>
      <c r="C2541" t="s">
        <v>37</v>
      </c>
      <c r="D2541" s="29">
        <v>44652</v>
      </c>
      <c r="E2541" t="s">
        <v>6</v>
      </c>
      <c r="F2541">
        <v>163.9</v>
      </c>
      <c r="G2541">
        <v>170.1</v>
      </c>
      <c r="H2541">
        <v>156.1</v>
      </c>
      <c r="I2541">
        <v>7.8000000000000114</v>
      </c>
    </row>
    <row r="2542" spans="1:9" x14ac:dyDescent="0.35">
      <c r="A2542" t="s">
        <v>34</v>
      </c>
      <c r="B2542">
        <v>2022</v>
      </c>
      <c r="C2542" t="s">
        <v>37</v>
      </c>
      <c r="D2542" s="29">
        <v>44652</v>
      </c>
      <c r="E2542" t="s">
        <v>7</v>
      </c>
      <c r="F2542">
        <v>199.5</v>
      </c>
      <c r="G2542">
        <v>170.1</v>
      </c>
      <c r="H2542">
        <v>178.7</v>
      </c>
      <c r="I2542">
        <v>20.800000000000011</v>
      </c>
    </row>
    <row r="2543" spans="1:9" x14ac:dyDescent="0.35">
      <c r="A2543" t="s">
        <v>34</v>
      </c>
      <c r="B2543">
        <v>2022</v>
      </c>
      <c r="C2543" t="s">
        <v>37</v>
      </c>
      <c r="D2543" s="29">
        <v>44652</v>
      </c>
      <c r="E2543" t="s">
        <v>8</v>
      </c>
      <c r="F2543">
        <v>172.6</v>
      </c>
      <c r="G2543">
        <v>170.1</v>
      </c>
      <c r="H2543">
        <v>167.1</v>
      </c>
      <c r="I2543">
        <v>5.5</v>
      </c>
    </row>
    <row r="2544" spans="1:9" x14ac:dyDescent="0.35">
      <c r="A2544" t="s">
        <v>34</v>
      </c>
      <c r="B2544">
        <v>2022</v>
      </c>
      <c r="C2544" t="s">
        <v>37</v>
      </c>
      <c r="D2544" s="29">
        <v>44652</v>
      </c>
      <c r="E2544" t="s">
        <v>9</v>
      </c>
      <c r="F2544">
        <v>166.2</v>
      </c>
      <c r="G2544">
        <v>170.1</v>
      </c>
      <c r="H2544">
        <v>147.9</v>
      </c>
      <c r="I2544">
        <v>18.299999999999983</v>
      </c>
    </row>
    <row r="2545" spans="1:9" x14ac:dyDescent="0.35">
      <c r="A2545" t="s">
        <v>34</v>
      </c>
      <c r="B2545">
        <v>2022</v>
      </c>
      <c r="C2545" t="s">
        <v>37</v>
      </c>
      <c r="D2545" s="29">
        <v>44652</v>
      </c>
      <c r="E2545" t="s">
        <v>10</v>
      </c>
      <c r="F2545">
        <v>164.7</v>
      </c>
      <c r="G2545">
        <v>170.1</v>
      </c>
      <c r="H2545">
        <v>165.4</v>
      </c>
      <c r="I2545">
        <v>-0.70000000000001705</v>
      </c>
    </row>
    <row r="2546" spans="1:9" x14ac:dyDescent="0.35">
      <c r="A2546" t="s">
        <v>34</v>
      </c>
      <c r="B2546">
        <v>2022</v>
      </c>
      <c r="C2546" t="s">
        <v>37</v>
      </c>
      <c r="D2546" s="29">
        <v>44652</v>
      </c>
      <c r="E2546" t="s">
        <v>11</v>
      </c>
      <c r="F2546">
        <v>119</v>
      </c>
      <c r="G2546">
        <v>170.1</v>
      </c>
      <c r="H2546">
        <v>114.8</v>
      </c>
      <c r="I2546">
        <v>4.2000000000000028</v>
      </c>
    </row>
    <row r="2547" spans="1:9" x14ac:dyDescent="0.35">
      <c r="A2547" t="s">
        <v>34</v>
      </c>
      <c r="B2547">
        <v>2022</v>
      </c>
      <c r="C2547" t="s">
        <v>37</v>
      </c>
      <c r="D2547" s="29">
        <v>44652</v>
      </c>
      <c r="E2547" t="s">
        <v>12</v>
      </c>
      <c r="F2547">
        <v>181.3</v>
      </c>
      <c r="G2547">
        <v>170.1</v>
      </c>
      <c r="H2547">
        <v>168.2</v>
      </c>
      <c r="I2547">
        <v>13.100000000000023</v>
      </c>
    </row>
    <row r="2548" spans="1:9" x14ac:dyDescent="0.35">
      <c r="A2548" t="s">
        <v>34</v>
      </c>
      <c r="B2548">
        <v>2022</v>
      </c>
      <c r="C2548" t="s">
        <v>37</v>
      </c>
      <c r="D2548" s="29">
        <v>44652</v>
      </c>
      <c r="E2548" t="s">
        <v>14</v>
      </c>
      <c r="F2548">
        <v>180.9</v>
      </c>
      <c r="G2548">
        <v>170.1</v>
      </c>
      <c r="H2548">
        <v>170.4</v>
      </c>
      <c r="I2548">
        <v>10.5</v>
      </c>
    </row>
    <row r="2549" spans="1:9" x14ac:dyDescent="0.35">
      <c r="A2549" t="s">
        <v>34</v>
      </c>
      <c r="B2549">
        <v>2022</v>
      </c>
      <c r="C2549" t="s">
        <v>37</v>
      </c>
      <c r="D2549" s="29">
        <v>44652</v>
      </c>
      <c r="E2549" t="s">
        <v>15</v>
      </c>
      <c r="F2549">
        <v>170.8</v>
      </c>
      <c r="G2549">
        <v>170.1</v>
      </c>
      <c r="H2549">
        <v>160.69999999999999</v>
      </c>
      <c r="I2549">
        <v>10.100000000000023</v>
      </c>
    </row>
    <row r="2550" spans="1:9" x14ac:dyDescent="0.35">
      <c r="A2550" t="s">
        <v>34</v>
      </c>
      <c r="B2550">
        <v>2022</v>
      </c>
      <c r="C2550" t="s">
        <v>38</v>
      </c>
      <c r="D2550" s="29">
        <v>44682</v>
      </c>
      <c r="E2550" t="s">
        <v>3</v>
      </c>
      <c r="F2550">
        <v>154.1</v>
      </c>
      <c r="G2550">
        <v>171.7</v>
      </c>
      <c r="H2550">
        <v>146.69999999999999</v>
      </c>
      <c r="I2550">
        <v>7.4000000000000057</v>
      </c>
    </row>
    <row r="2551" spans="1:9" x14ac:dyDescent="0.35">
      <c r="A2551" t="s">
        <v>34</v>
      </c>
      <c r="B2551">
        <v>2022</v>
      </c>
      <c r="C2551" t="s">
        <v>38</v>
      </c>
      <c r="D2551" s="29">
        <v>44682</v>
      </c>
      <c r="E2551" t="s">
        <v>4</v>
      </c>
      <c r="F2551">
        <v>217</v>
      </c>
      <c r="G2551">
        <v>171.7</v>
      </c>
      <c r="H2551">
        <v>202</v>
      </c>
      <c r="I2551">
        <v>15</v>
      </c>
    </row>
    <row r="2552" spans="1:9" x14ac:dyDescent="0.35">
      <c r="A2552" t="s">
        <v>34</v>
      </c>
      <c r="B2552">
        <v>2022</v>
      </c>
      <c r="C2552" t="s">
        <v>38</v>
      </c>
      <c r="D2552" s="29">
        <v>44682</v>
      </c>
      <c r="E2552" t="s">
        <v>5</v>
      </c>
      <c r="F2552">
        <v>162.4</v>
      </c>
      <c r="G2552">
        <v>171.7</v>
      </c>
      <c r="H2552">
        <v>180.7</v>
      </c>
      <c r="I2552">
        <v>-18.299999999999983</v>
      </c>
    </row>
    <row r="2553" spans="1:9" x14ac:dyDescent="0.35">
      <c r="A2553" t="s">
        <v>34</v>
      </c>
      <c r="B2553">
        <v>2022</v>
      </c>
      <c r="C2553" t="s">
        <v>38</v>
      </c>
      <c r="D2553" s="29">
        <v>44682</v>
      </c>
      <c r="E2553" t="s">
        <v>6</v>
      </c>
      <c r="F2553">
        <v>164.9</v>
      </c>
      <c r="G2553">
        <v>171.7</v>
      </c>
      <c r="H2553">
        <v>156.19999999999999</v>
      </c>
      <c r="I2553">
        <v>8.7000000000000171</v>
      </c>
    </row>
    <row r="2554" spans="1:9" x14ac:dyDescent="0.35">
      <c r="A2554" t="s">
        <v>34</v>
      </c>
      <c r="B2554">
        <v>2022</v>
      </c>
      <c r="C2554" t="s">
        <v>38</v>
      </c>
      <c r="D2554" s="29">
        <v>44682</v>
      </c>
      <c r="E2554" t="s">
        <v>7</v>
      </c>
      <c r="F2554">
        <v>202.4</v>
      </c>
      <c r="G2554">
        <v>171.7</v>
      </c>
      <c r="H2554">
        <v>183.7</v>
      </c>
      <c r="I2554">
        <v>18.700000000000017</v>
      </c>
    </row>
    <row r="2555" spans="1:9" x14ac:dyDescent="0.35">
      <c r="A2555" t="s">
        <v>34</v>
      </c>
      <c r="B2555">
        <v>2022</v>
      </c>
      <c r="C2555" t="s">
        <v>38</v>
      </c>
      <c r="D2555" s="29">
        <v>44682</v>
      </c>
      <c r="E2555" t="s">
        <v>8</v>
      </c>
      <c r="F2555">
        <v>171</v>
      </c>
      <c r="G2555">
        <v>171.7</v>
      </c>
      <c r="H2555">
        <v>164.6</v>
      </c>
      <c r="I2555">
        <v>6.4000000000000057</v>
      </c>
    </row>
    <row r="2556" spans="1:9" x14ac:dyDescent="0.35">
      <c r="A2556" t="s">
        <v>34</v>
      </c>
      <c r="B2556">
        <v>2022</v>
      </c>
      <c r="C2556" t="s">
        <v>38</v>
      </c>
      <c r="D2556" s="29">
        <v>44682</v>
      </c>
      <c r="E2556" t="s">
        <v>9</v>
      </c>
      <c r="F2556">
        <v>174.9</v>
      </c>
      <c r="G2556">
        <v>171.7</v>
      </c>
      <c r="H2556">
        <v>155.4</v>
      </c>
      <c r="I2556">
        <v>19.5</v>
      </c>
    </row>
    <row r="2557" spans="1:9" x14ac:dyDescent="0.35">
      <c r="A2557" t="s">
        <v>34</v>
      </c>
      <c r="B2557">
        <v>2022</v>
      </c>
      <c r="C2557" t="s">
        <v>38</v>
      </c>
      <c r="D2557" s="29">
        <v>44682</v>
      </c>
      <c r="E2557" t="s">
        <v>10</v>
      </c>
      <c r="F2557">
        <v>164.7</v>
      </c>
      <c r="G2557">
        <v>171.7</v>
      </c>
      <c r="H2557">
        <v>166</v>
      </c>
      <c r="I2557">
        <v>-1.3000000000000114</v>
      </c>
    </row>
    <row r="2558" spans="1:9" x14ac:dyDescent="0.35">
      <c r="A2558" t="s">
        <v>34</v>
      </c>
      <c r="B2558">
        <v>2022</v>
      </c>
      <c r="C2558" t="s">
        <v>38</v>
      </c>
      <c r="D2558" s="29">
        <v>44682</v>
      </c>
      <c r="E2558" t="s">
        <v>11</v>
      </c>
      <c r="F2558">
        <v>119.7</v>
      </c>
      <c r="G2558">
        <v>171.7</v>
      </c>
      <c r="H2558">
        <v>115.1</v>
      </c>
      <c r="I2558">
        <v>4.6000000000000085</v>
      </c>
    </row>
    <row r="2559" spans="1:9" x14ac:dyDescent="0.35">
      <c r="A2559" t="s">
        <v>34</v>
      </c>
      <c r="B2559">
        <v>2022</v>
      </c>
      <c r="C2559" t="s">
        <v>38</v>
      </c>
      <c r="D2559" s="29">
        <v>44682</v>
      </c>
      <c r="E2559" t="s">
        <v>12</v>
      </c>
      <c r="F2559">
        <v>184.9</v>
      </c>
      <c r="G2559">
        <v>171.7</v>
      </c>
      <c r="H2559">
        <v>168.5</v>
      </c>
      <c r="I2559">
        <v>16.400000000000006</v>
      </c>
    </row>
    <row r="2560" spans="1:9" x14ac:dyDescent="0.35">
      <c r="A2560" t="s">
        <v>34</v>
      </c>
      <c r="B2560">
        <v>2022</v>
      </c>
      <c r="C2560" t="s">
        <v>38</v>
      </c>
      <c r="D2560" s="29">
        <v>44682</v>
      </c>
      <c r="E2560" t="s">
        <v>14</v>
      </c>
      <c r="F2560">
        <v>182.5</v>
      </c>
      <c r="G2560">
        <v>171.7</v>
      </c>
      <c r="H2560">
        <v>172.4</v>
      </c>
      <c r="I2560">
        <v>10.099999999999994</v>
      </c>
    </row>
    <row r="2561" spans="1:9" x14ac:dyDescent="0.35">
      <c r="A2561" t="s">
        <v>34</v>
      </c>
      <c r="B2561">
        <v>2022</v>
      </c>
      <c r="C2561" t="s">
        <v>38</v>
      </c>
      <c r="D2561" s="29">
        <v>44682</v>
      </c>
      <c r="E2561" t="s">
        <v>15</v>
      </c>
      <c r="F2561">
        <v>173.3</v>
      </c>
      <c r="G2561">
        <v>171.7</v>
      </c>
      <c r="H2561">
        <v>162.6</v>
      </c>
      <c r="I2561">
        <v>10.700000000000017</v>
      </c>
    </row>
    <row r="2562" spans="1:9" x14ac:dyDescent="0.35">
      <c r="A2562" t="s">
        <v>34</v>
      </c>
      <c r="B2562">
        <v>2022</v>
      </c>
      <c r="C2562" t="s">
        <v>39</v>
      </c>
      <c r="D2562" s="29">
        <v>44713</v>
      </c>
      <c r="E2562" t="s">
        <v>3</v>
      </c>
      <c r="F2562">
        <v>155</v>
      </c>
      <c r="G2562">
        <v>172.6</v>
      </c>
      <c r="H2562">
        <v>146.4</v>
      </c>
      <c r="I2562">
        <v>8.5999999999999943</v>
      </c>
    </row>
    <row r="2563" spans="1:9" x14ac:dyDescent="0.35">
      <c r="A2563" t="s">
        <v>34</v>
      </c>
      <c r="B2563">
        <v>2022</v>
      </c>
      <c r="C2563" t="s">
        <v>39</v>
      </c>
      <c r="D2563" s="29">
        <v>44713</v>
      </c>
      <c r="E2563" t="s">
        <v>4</v>
      </c>
      <c r="F2563">
        <v>219.4</v>
      </c>
      <c r="G2563">
        <v>172.6</v>
      </c>
      <c r="H2563">
        <v>206.8</v>
      </c>
      <c r="I2563">
        <v>12.599999999999994</v>
      </c>
    </row>
    <row r="2564" spans="1:9" x14ac:dyDescent="0.35">
      <c r="A2564" t="s">
        <v>34</v>
      </c>
      <c r="B2564">
        <v>2022</v>
      </c>
      <c r="C2564" t="s">
        <v>39</v>
      </c>
      <c r="D2564" s="29">
        <v>44713</v>
      </c>
      <c r="E2564" t="s">
        <v>5</v>
      </c>
      <c r="F2564">
        <v>170.8</v>
      </c>
      <c r="G2564">
        <v>172.6</v>
      </c>
      <c r="H2564">
        <v>182.2</v>
      </c>
      <c r="I2564">
        <v>-11.399999999999977</v>
      </c>
    </row>
    <row r="2565" spans="1:9" x14ac:dyDescent="0.35">
      <c r="A2565" t="s">
        <v>34</v>
      </c>
      <c r="B2565">
        <v>2022</v>
      </c>
      <c r="C2565" t="s">
        <v>39</v>
      </c>
      <c r="D2565" s="29">
        <v>44713</v>
      </c>
      <c r="E2565" t="s">
        <v>6</v>
      </c>
      <c r="F2565">
        <v>165.8</v>
      </c>
      <c r="G2565">
        <v>172.6</v>
      </c>
      <c r="H2565">
        <v>157.5</v>
      </c>
      <c r="I2565">
        <v>8.3000000000000114</v>
      </c>
    </row>
    <row r="2566" spans="1:9" x14ac:dyDescent="0.35">
      <c r="A2566" t="s">
        <v>34</v>
      </c>
      <c r="B2566">
        <v>2022</v>
      </c>
      <c r="C2566" t="s">
        <v>39</v>
      </c>
      <c r="D2566" s="29">
        <v>44713</v>
      </c>
      <c r="E2566" t="s">
        <v>7</v>
      </c>
      <c r="F2566">
        <v>200.9</v>
      </c>
      <c r="G2566">
        <v>172.6</v>
      </c>
      <c r="H2566">
        <v>182.1</v>
      </c>
      <c r="I2566">
        <v>18.800000000000011</v>
      </c>
    </row>
    <row r="2567" spans="1:9" x14ac:dyDescent="0.35">
      <c r="A2567" t="s">
        <v>34</v>
      </c>
      <c r="B2567">
        <v>2022</v>
      </c>
      <c r="C2567" t="s">
        <v>39</v>
      </c>
      <c r="D2567" s="29">
        <v>44713</v>
      </c>
      <c r="E2567" t="s">
        <v>8</v>
      </c>
      <c r="F2567">
        <v>169.7</v>
      </c>
      <c r="G2567">
        <v>172.6</v>
      </c>
      <c r="H2567">
        <v>163.9</v>
      </c>
      <c r="I2567">
        <v>5.7999999999999829</v>
      </c>
    </row>
    <row r="2568" spans="1:9" x14ac:dyDescent="0.35">
      <c r="A2568" t="s">
        <v>34</v>
      </c>
      <c r="B2568">
        <v>2022</v>
      </c>
      <c r="C2568" t="s">
        <v>39</v>
      </c>
      <c r="D2568" s="29">
        <v>44713</v>
      </c>
      <c r="E2568" t="s">
        <v>9</v>
      </c>
      <c r="F2568">
        <v>182.3</v>
      </c>
      <c r="G2568">
        <v>172.6</v>
      </c>
      <c r="H2568">
        <v>164.2</v>
      </c>
      <c r="I2568">
        <v>18.100000000000023</v>
      </c>
    </row>
    <row r="2569" spans="1:9" x14ac:dyDescent="0.35">
      <c r="A2569" t="s">
        <v>34</v>
      </c>
      <c r="B2569">
        <v>2022</v>
      </c>
      <c r="C2569" t="s">
        <v>39</v>
      </c>
      <c r="D2569" s="29">
        <v>44713</v>
      </c>
      <c r="E2569" t="s">
        <v>10</v>
      </c>
      <c r="F2569">
        <v>164.3</v>
      </c>
      <c r="G2569">
        <v>172.6</v>
      </c>
      <c r="H2569">
        <v>164</v>
      </c>
      <c r="I2569">
        <v>0.30000000000001137</v>
      </c>
    </row>
    <row r="2570" spans="1:9" x14ac:dyDescent="0.35">
      <c r="A2570" t="s">
        <v>34</v>
      </c>
      <c r="B2570">
        <v>2022</v>
      </c>
      <c r="C2570" t="s">
        <v>39</v>
      </c>
      <c r="D2570" s="29">
        <v>44713</v>
      </c>
      <c r="E2570" t="s">
        <v>11</v>
      </c>
      <c r="F2570">
        <v>119.9</v>
      </c>
      <c r="G2570">
        <v>172.6</v>
      </c>
      <c r="H2570">
        <v>114.5</v>
      </c>
      <c r="I2570">
        <v>5.4000000000000057</v>
      </c>
    </row>
    <row r="2571" spans="1:9" x14ac:dyDescent="0.35">
      <c r="A2571" t="s">
        <v>34</v>
      </c>
      <c r="B2571">
        <v>2022</v>
      </c>
      <c r="C2571" t="s">
        <v>39</v>
      </c>
      <c r="D2571" s="29">
        <v>44713</v>
      </c>
      <c r="E2571" t="s">
        <v>12</v>
      </c>
      <c r="F2571">
        <v>187.1</v>
      </c>
      <c r="G2571">
        <v>172.6</v>
      </c>
      <c r="H2571">
        <v>168.3</v>
      </c>
      <c r="I2571">
        <v>18.799999999999983</v>
      </c>
    </row>
    <row r="2572" spans="1:9" x14ac:dyDescent="0.35">
      <c r="A2572" t="s">
        <v>34</v>
      </c>
      <c r="B2572">
        <v>2022</v>
      </c>
      <c r="C2572" t="s">
        <v>39</v>
      </c>
      <c r="D2572" s="29">
        <v>44713</v>
      </c>
      <c r="E2572" t="s">
        <v>14</v>
      </c>
      <c r="F2572">
        <v>183.9</v>
      </c>
      <c r="G2572">
        <v>172.6</v>
      </c>
      <c r="H2572">
        <v>172.2</v>
      </c>
      <c r="I2572">
        <v>11.700000000000017</v>
      </c>
    </row>
    <row r="2573" spans="1:9" x14ac:dyDescent="0.35">
      <c r="A2573" t="s">
        <v>34</v>
      </c>
      <c r="B2573">
        <v>2022</v>
      </c>
      <c r="C2573" t="s">
        <v>39</v>
      </c>
      <c r="D2573" s="29">
        <v>44713</v>
      </c>
      <c r="E2573" t="s">
        <v>15</v>
      </c>
      <c r="F2573">
        <v>174.9</v>
      </c>
      <c r="G2573">
        <v>172.6</v>
      </c>
      <c r="H2573">
        <v>164</v>
      </c>
      <c r="I2573">
        <v>10.900000000000006</v>
      </c>
    </row>
    <row r="2574" spans="1:9" x14ac:dyDescent="0.35">
      <c r="A2574" t="s">
        <v>34</v>
      </c>
      <c r="B2574">
        <v>2022</v>
      </c>
      <c r="C2574" t="s">
        <v>40</v>
      </c>
      <c r="D2574" s="29">
        <v>44743</v>
      </c>
      <c r="E2574" t="s">
        <v>3</v>
      </c>
      <c r="F2574">
        <v>156.5</v>
      </c>
      <c r="G2574">
        <v>173.4</v>
      </c>
      <c r="H2574">
        <v>146.6</v>
      </c>
      <c r="I2574">
        <v>9.9000000000000057</v>
      </c>
    </row>
    <row r="2575" spans="1:9" x14ac:dyDescent="0.35">
      <c r="A2575" t="s">
        <v>34</v>
      </c>
      <c r="B2575">
        <v>2022</v>
      </c>
      <c r="C2575" t="s">
        <v>40</v>
      </c>
      <c r="D2575" s="29">
        <v>44743</v>
      </c>
      <c r="E2575" t="s">
        <v>4</v>
      </c>
      <c r="F2575">
        <v>213</v>
      </c>
      <c r="G2575">
        <v>173.4</v>
      </c>
      <c r="H2575">
        <v>204</v>
      </c>
      <c r="I2575">
        <v>9</v>
      </c>
    </row>
    <row r="2576" spans="1:9" x14ac:dyDescent="0.35">
      <c r="A2576" t="s">
        <v>34</v>
      </c>
      <c r="B2576">
        <v>2022</v>
      </c>
      <c r="C2576" t="s">
        <v>40</v>
      </c>
      <c r="D2576" s="29">
        <v>44743</v>
      </c>
      <c r="E2576" t="s">
        <v>5</v>
      </c>
      <c r="F2576">
        <v>175.2</v>
      </c>
      <c r="G2576">
        <v>173.4</v>
      </c>
      <c r="H2576">
        <v>172.8</v>
      </c>
      <c r="I2576">
        <v>2.3999999999999773</v>
      </c>
    </row>
    <row r="2577" spans="1:9" x14ac:dyDescent="0.35">
      <c r="A2577" t="s">
        <v>34</v>
      </c>
      <c r="B2577">
        <v>2022</v>
      </c>
      <c r="C2577" t="s">
        <v>40</v>
      </c>
      <c r="D2577" s="29">
        <v>44743</v>
      </c>
      <c r="E2577" t="s">
        <v>6</v>
      </c>
      <c r="F2577">
        <v>166.6</v>
      </c>
      <c r="G2577">
        <v>173.4</v>
      </c>
      <c r="H2577">
        <v>158.4</v>
      </c>
      <c r="I2577">
        <v>8.1999999999999886</v>
      </c>
    </row>
    <row r="2578" spans="1:9" x14ac:dyDescent="0.35">
      <c r="A2578" t="s">
        <v>34</v>
      </c>
      <c r="B2578">
        <v>2022</v>
      </c>
      <c r="C2578" t="s">
        <v>40</v>
      </c>
      <c r="D2578" s="29">
        <v>44743</v>
      </c>
      <c r="E2578" t="s">
        <v>7</v>
      </c>
      <c r="F2578">
        <v>195.8</v>
      </c>
      <c r="G2578">
        <v>173.4</v>
      </c>
      <c r="H2578">
        <v>188</v>
      </c>
      <c r="I2578">
        <v>7.8000000000000114</v>
      </c>
    </row>
    <row r="2579" spans="1:9" x14ac:dyDescent="0.35">
      <c r="A2579" t="s">
        <v>34</v>
      </c>
      <c r="B2579">
        <v>2022</v>
      </c>
      <c r="C2579" t="s">
        <v>40</v>
      </c>
      <c r="D2579" s="29">
        <v>44743</v>
      </c>
      <c r="E2579" t="s">
        <v>8</v>
      </c>
      <c r="F2579">
        <v>174.2</v>
      </c>
      <c r="G2579">
        <v>173.4</v>
      </c>
      <c r="H2579">
        <v>156.80000000000001</v>
      </c>
      <c r="I2579">
        <v>17.399999999999977</v>
      </c>
    </row>
    <row r="2580" spans="1:9" x14ac:dyDescent="0.35">
      <c r="A2580" t="s">
        <v>34</v>
      </c>
      <c r="B2580">
        <v>2022</v>
      </c>
      <c r="C2580" t="s">
        <v>40</v>
      </c>
      <c r="D2580" s="29">
        <v>44743</v>
      </c>
      <c r="E2580" t="s">
        <v>9</v>
      </c>
      <c r="F2580">
        <v>182.1</v>
      </c>
      <c r="G2580">
        <v>173.4</v>
      </c>
      <c r="H2580">
        <v>162.19999999999999</v>
      </c>
      <c r="I2580">
        <v>19.900000000000006</v>
      </c>
    </row>
    <row r="2581" spans="1:9" x14ac:dyDescent="0.35">
      <c r="A2581" t="s">
        <v>34</v>
      </c>
      <c r="B2581">
        <v>2022</v>
      </c>
      <c r="C2581" t="s">
        <v>40</v>
      </c>
      <c r="D2581" s="29">
        <v>44743</v>
      </c>
      <c r="E2581" t="s">
        <v>10</v>
      </c>
      <c r="F2581">
        <v>164.3</v>
      </c>
      <c r="G2581">
        <v>173.4</v>
      </c>
      <c r="H2581">
        <v>164.1</v>
      </c>
      <c r="I2581">
        <v>0.20000000000001705</v>
      </c>
    </row>
    <row r="2582" spans="1:9" x14ac:dyDescent="0.35">
      <c r="A2582" t="s">
        <v>34</v>
      </c>
      <c r="B2582">
        <v>2022</v>
      </c>
      <c r="C2582" t="s">
        <v>40</v>
      </c>
      <c r="D2582" s="29">
        <v>44743</v>
      </c>
      <c r="E2582" t="s">
        <v>11</v>
      </c>
      <c r="F2582">
        <v>120</v>
      </c>
      <c r="G2582">
        <v>173.4</v>
      </c>
      <c r="H2582">
        <v>119.7</v>
      </c>
      <c r="I2582">
        <v>0.29999999999999716</v>
      </c>
    </row>
    <row r="2583" spans="1:9" x14ac:dyDescent="0.35">
      <c r="A2583" t="s">
        <v>34</v>
      </c>
      <c r="B2583">
        <v>2022</v>
      </c>
      <c r="C2583" t="s">
        <v>40</v>
      </c>
      <c r="D2583" s="29">
        <v>44743</v>
      </c>
      <c r="E2583" t="s">
        <v>12</v>
      </c>
      <c r="F2583">
        <v>190</v>
      </c>
      <c r="G2583">
        <v>173.4</v>
      </c>
      <c r="H2583">
        <v>168.8</v>
      </c>
      <c r="I2583">
        <v>21.199999999999989</v>
      </c>
    </row>
    <row r="2584" spans="1:9" x14ac:dyDescent="0.35">
      <c r="A2584" t="s">
        <v>34</v>
      </c>
      <c r="B2584">
        <v>2022</v>
      </c>
      <c r="C2584" t="s">
        <v>40</v>
      </c>
      <c r="D2584" s="29">
        <v>44743</v>
      </c>
      <c r="E2584" t="s">
        <v>14</v>
      </c>
      <c r="F2584">
        <v>185.2</v>
      </c>
      <c r="G2584">
        <v>173.4</v>
      </c>
      <c r="H2584">
        <v>173.9</v>
      </c>
      <c r="I2584">
        <v>11.299999999999983</v>
      </c>
    </row>
    <row r="2585" spans="1:9" x14ac:dyDescent="0.35">
      <c r="A2585" t="s">
        <v>34</v>
      </c>
      <c r="B2585">
        <v>2022</v>
      </c>
      <c r="C2585" t="s">
        <v>40</v>
      </c>
      <c r="D2585" s="29">
        <v>44743</v>
      </c>
      <c r="E2585" t="s">
        <v>15</v>
      </c>
      <c r="F2585">
        <v>175</v>
      </c>
      <c r="G2585">
        <v>173.4</v>
      </c>
      <c r="H2585">
        <v>164</v>
      </c>
      <c r="I2585">
        <v>11</v>
      </c>
    </row>
    <row r="2586" spans="1:9" x14ac:dyDescent="0.35">
      <c r="A2586" t="s">
        <v>34</v>
      </c>
      <c r="B2586">
        <v>2022</v>
      </c>
      <c r="C2586" t="s">
        <v>41</v>
      </c>
      <c r="D2586" s="29">
        <v>44774</v>
      </c>
      <c r="E2586" t="s">
        <v>3</v>
      </c>
      <c r="F2586">
        <v>160.30000000000001</v>
      </c>
      <c r="G2586">
        <v>174.3</v>
      </c>
      <c r="H2586">
        <v>146.6</v>
      </c>
      <c r="I2586">
        <v>13.700000000000017</v>
      </c>
    </row>
    <row r="2587" spans="1:9" x14ac:dyDescent="0.35">
      <c r="A2587" t="s">
        <v>34</v>
      </c>
      <c r="B2587">
        <v>2022</v>
      </c>
      <c r="C2587" t="s">
        <v>41</v>
      </c>
      <c r="D2587" s="29">
        <v>44774</v>
      </c>
      <c r="E2587" t="s">
        <v>4</v>
      </c>
      <c r="F2587">
        <v>206.5</v>
      </c>
      <c r="G2587">
        <v>174.3</v>
      </c>
      <c r="H2587">
        <v>204</v>
      </c>
      <c r="I2587">
        <v>2.5</v>
      </c>
    </row>
    <row r="2588" spans="1:9" x14ac:dyDescent="0.35">
      <c r="A2588" t="s">
        <v>34</v>
      </c>
      <c r="B2588">
        <v>2022</v>
      </c>
      <c r="C2588" t="s">
        <v>41</v>
      </c>
      <c r="D2588" s="29">
        <v>44774</v>
      </c>
      <c r="E2588" t="s">
        <v>5</v>
      </c>
      <c r="F2588">
        <v>169.2</v>
      </c>
      <c r="G2588">
        <v>174.3</v>
      </c>
      <c r="H2588">
        <v>172.8</v>
      </c>
      <c r="I2588">
        <v>-3.6000000000000227</v>
      </c>
    </row>
    <row r="2589" spans="1:9" x14ac:dyDescent="0.35">
      <c r="A2589" t="s">
        <v>34</v>
      </c>
      <c r="B2589">
        <v>2022</v>
      </c>
      <c r="C2589" t="s">
        <v>41</v>
      </c>
      <c r="D2589" s="29">
        <v>44774</v>
      </c>
      <c r="E2589" t="s">
        <v>6</v>
      </c>
      <c r="F2589">
        <v>168.1</v>
      </c>
      <c r="G2589">
        <v>174.3</v>
      </c>
      <c r="H2589">
        <v>158.4</v>
      </c>
      <c r="I2589">
        <v>9.6999999999999886</v>
      </c>
    </row>
    <row r="2590" spans="1:9" x14ac:dyDescent="0.35">
      <c r="A2590" t="s">
        <v>34</v>
      </c>
      <c r="B2590">
        <v>2022</v>
      </c>
      <c r="C2590" t="s">
        <v>41</v>
      </c>
      <c r="D2590" s="29">
        <v>44774</v>
      </c>
      <c r="E2590" t="s">
        <v>7</v>
      </c>
      <c r="F2590">
        <v>192.4</v>
      </c>
      <c r="G2590">
        <v>174.3</v>
      </c>
      <c r="H2590">
        <v>188</v>
      </c>
      <c r="I2590">
        <v>4.4000000000000057</v>
      </c>
    </row>
    <row r="2591" spans="1:9" x14ac:dyDescent="0.35">
      <c r="A2591" t="s">
        <v>34</v>
      </c>
      <c r="B2591">
        <v>2022</v>
      </c>
      <c r="C2591" t="s">
        <v>41</v>
      </c>
      <c r="D2591" s="29">
        <v>44774</v>
      </c>
      <c r="E2591" t="s">
        <v>8</v>
      </c>
      <c r="F2591">
        <v>172.9</v>
      </c>
      <c r="G2591">
        <v>174.3</v>
      </c>
      <c r="H2591">
        <v>156.69999999999999</v>
      </c>
      <c r="I2591">
        <v>16.200000000000017</v>
      </c>
    </row>
    <row r="2592" spans="1:9" x14ac:dyDescent="0.35">
      <c r="A2592" t="s">
        <v>34</v>
      </c>
      <c r="B2592">
        <v>2022</v>
      </c>
      <c r="C2592" t="s">
        <v>41</v>
      </c>
      <c r="D2592" s="29">
        <v>44774</v>
      </c>
      <c r="E2592" t="s">
        <v>9</v>
      </c>
      <c r="F2592">
        <v>186.7</v>
      </c>
      <c r="G2592">
        <v>174.3</v>
      </c>
      <c r="H2592">
        <v>162.30000000000001</v>
      </c>
      <c r="I2592">
        <v>24.399999999999977</v>
      </c>
    </row>
    <row r="2593" spans="1:9" x14ac:dyDescent="0.35">
      <c r="A2593" t="s">
        <v>34</v>
      </c>
      <c r="B2593">
        <v>2022</v>
      </c>
      <c r="C2593" t="s">
        <v>41</v>
      </c>
      <c r="D2593" s="29">
        <v>44774</v>
      </c>
      <c r="E2593" t="s">
        <v>10</v>
      </c>
      <c r="F2593">
        <v>167.2</v>
      </c>
      <c r="G2593">
        <v>174.3</v>
      </c>
      <c r="H2593">
        <v>164.1</v>
      </c>
      <c r="I2593">
        <v>3.0999999999999943</v>
      </c>
    </row>
    <row r="2594" spans="1:9" x14ac:dyDescent="0.35">
      <c r="A2594" t="s">
        <v>34</v>
      </c>
      <c r="B2594">
        <v>2022</v>
      </c>
      <c r="C2594" t="s">
        <v>41</v>
      </c>
      <c r="D2594" s="29">
        <v>44774</v>
      </c>
      <c r="E2594" t="s">
        <v>11</v>
      </c>
      <c r="F2594">
        <v>120.9</v>
      </c>
      <c r="G2594">
        <v>174.3</v>
      </c>
      <c r="H2594">
        <v>119.7</v>
      </c>
      <c r="I2594">
        <v>1.2000000000000028</v>
      </c>
    </row>
    <row r="2595" spans="1:9" x14ac:dyDescent="0.35">
      <c r="A2595" t="s">
        <v>34</v>
      </c>
      <c r="B2595">
        <v>2022</v>
      </c>
      <c r="C2595" t="s">
        <v>41</v>
      </c>
      <c r="D2595" s="29">
        <v>44774</v>
      </c>
      <c r="E2595" t="s">
        <v>12</v>
      </c>
      <c r="F2595">
        <v>193.6</v>
      </c>
      <c r="G2595">
        <v>174.3</v>
      </c>
      <c r="H2595">
        <v>168.8</v>
      </c>
      <c r="I2595">
        <v>24.799999999999983</v>
      </c>
    </row>
    <row r="2596" spans="1:9" x14ac:dyDescent="0.35">
      <c r="A2596" t="s">
        <v>34</v>
      </c>
      <c r="B2596">
        <v>2022</v>
      </c>
      <c r="C2596" t="s">
        <v>41</v>
      </c>
      <c r="D2596" s="29">
        <v>44774</v>
      </c>
      <c r="E2596" t="s">
        <v>14</v>
      </c>
      <c r="F2596">
        <v>186.3</v>
      </c>
      <c r="G2596">
        <v>174.3</v>
      </c>
      <c r="H2596">
        <v>173.9</v>
      </c>
      <c r="I2596">
        <v>12.400000000000006</v>
      </c>
    </row>
    <row r="2597" spans="1:9" x14ac:dyDescent="0.35">
      <c r="A2597" t="s">
        <v>34</v>
      </c>
      <c r="B2597">
        <v>2022</v>
      </c>
      <c r="C2597" t="s">
        <v>41</v>
      </c>
      <c r="D2597" s="29">
        <v>44774</v>
      </c>
      <c r="E2597" t="s">
        <v>15</v>
      </c>
      <c r="F2597">
        <v>176.3</v>
      </c>
      <c r="G2597">
        <v>174.3</v>
      </c>
      <c r="H2597">
        <v>164</v>
      </c>
      <c r="I2597">
        <v>12.300000000000011</v>
      </c>
    </row>
    <row r="2598" spans="1:9" x14ac:dyDescent="0.35">
      <c r="A2598" t="s">
        <v>34</v>
      </c>
      <c r="B2598">
        <v>2022</v>
      </c>
      <c r="C2598" t="s">
        <v>42</v>
      </c>
      <c r="D2598" s="29">
        <v>44805</v>
      </c>
      <c r="E2598" t="s">
        <v>3</v>
      </c>
      <c r="F2598">
        <v>163.5</v>
      </c>
      <c r="G2598">
        <v>175.3</v>
      </c>
      <c r="H2598">
        <v>147.4</v>
      </c>
      <c r="I2598">
        <v>16.099999999999994</v>
      </c>
    </row>
    <row r="2599" spans="1:9" x14ac:dyDescent="0.35">
      <c r="A2599" t="s">
        <v>34</v>
      </c>
      <c r="B2599">
        <v>2022</v>
      </c>
      <c r="C2599" t="s">
        <v>42</v>
      </c>
      <c r="D2599" s="29">
        <v>44805</v>
      </c>
      <c r="E2599" t="s">
        <v>4</v>
      </c>
      <c r="F2599">
        <v>209.2</v>
      </c>
      <c r="G2599">
        <v>175.3</v>
      </c>
      <c r="H2599">
        <v>204.6</v>
      </c>
      <c r="I2599">
        <v>4.5999999999999943</v>
      </c>
    </row>
    <row r="2600" spans="1:9" x14ac:dyDescent="0.35">
      <c r="A2600" t="s">
        <v>34</v>
      </c>
      <c r="B2600">
        <v>2022</v>
      </c>
      <c r="C2600" t="s">
        <v>42</v>
      </c>
      <c r="D2600" s="29">
        <v>44805</v>
      </c>
      <c r="E2600" t="s">
        <v>5</v>
      </c>
      <c r="F2600">
        <v>169.7</v>
      </c>
      <c r="G2600">
        <v>175.3</v>
      </c>
      <c r="H2600">
        <v>171.2</v>
      </c>
      <c r="I2600">
        <v>-1.5</v>
      </c>
    </row>
    <row r="2601" spans="1:9" x14ac:dyDescent="0.35">
      <c r="A2601" t="s">
        <v>34</v>
      </c>
      <c r="B2601">
        <v>2022</v>
      </c>
      <c r="C2601" t="s">
        <v>42</v>
      </c>
      <c r="D2601" s="29">
        <v>44805</v>
      </c>
      <c r="E2601" t="s">
        <v>6</v>
      </c>
      <c r="F2601">
        <v>169.7</v>
      </c>
      <c r="G2601">
        <v>175.3</v>
      </c>
      <c r="H2601">
        <v>158.69999999999999</v>
      </c>
      <c r="I2601">
        <v>11</v>
      </c>
    </row>
    <row r="2602" spans="1:9" x14ac:dyDescent="0.35">
      <c r="A2602" t="s">
        <v>34</v>
      </c>
      <c r="B2602">
        <v>2022</v>
      </c>
      <c r="C2602" t="s">
        <v>42</v>
      </c>
      <c r="D2602" s="29">
        <v>44805</v>
      </c>
      <c r="E2602" t="s">
        <v>7</v>
      </c>
      <c r="F2602">
        <v>188.7</v>
      </c>
      <c r="G2602">
        <v>175.3</v>
      </c>
      <c r="H2602">
        <v>190.6</v>
      </c>
      <c r="I2602">
        <v>-1.9000000000000057</v>
      </c>
    </row>
    <row r="2603" spans="1:9" x14ac:dyDescent="0.35">
      <c r="A2603" t="s">
        <v>34</v>
      </c>
      <c r="B2603">
        <v>2022</v>
      </c>
      <c r="C2603" t="s">
        <v>42</v>
      </c>
      <c r="D2603" s="29">
        <v>44805</v>
      </c>
      <c r="E2603" t="s">
        <v>8</v>
      </c>
      <c r="F2603">
        <v>165.7</v>
      </c>
      <c r="G2603">
        <v>175.3</v>
      </c>
      <c r="H2603">
        <v>155.69999999999999</v>
      </c>
      <c r="I2603">
        <v>10</v>
      </c>
    </row>
    <row r="2604" spans="1:9" x14ac:dyDescent="0.35">
      <c r="A2604" t="s">
        <v>34</v>
      </c>
      <c r="B2604">
        <v>2022</v>
      </c>
      <c r="C2604" t="s">
        <v>42</v>
      </c>
      <c r="D2604" s="29">
        <v>44805</v>
      </c>
      <c r="E2604" t="s">
        <v>9</v>
      </c>
      <c r="F2604">
        <v>191.8</v>
      </c>
      <c r="G2604">
        <v>175.3</v>
      </c>
      <c r="H2604">
        <v>185.3</v>
      </c>
      <c r="I2604">
        <v>6.5</v>
      </c>
    </row>
    <row r="2605" spans="1:9" x14ac:dyDescent="0.35">
      <c r="A2605" t="s">
        <v>34</v>
      </c>
      <c r="B2605">
        <v>2022</v>
      </c>
      <c r="C2605" t="s">
        <v>42</v>
      </c>
      <c r="D2605" s="29">
        <v>44805</v>
      </c>
      <c r="E2605" t="s">
        <v>10</v>
      </c>
      <c r="F2605">
        <v>169.1</v>
      </c>
      <c r="G2605">
        <v>175.3</v>
      </c>
      <c r="H2605">
        <v>165.2</v>
      </c>
      <c r="I2605">
        <v>3.9000000000000057</v>
      </c>
    </row>
    <row r="2606" spans="1:9" x14ac:dyDescent="0.35">
      <c r="A2606" t="s">
        <v>34</v>
      </c>
      <c r="B2606">
        <v>2022</v>
      </c>
      <c r="C2606" t="s">
        <v>42</v>
      </c>
      <c r="D2606" s="29">
        <v>44805</v>
      </c>
      <c r="E2606" t="s">
        <v>11</v>
      </c>
      <c r="F2606">
        <v>121.6</v>
      </c>
      <c r="G2606">
        <v>175.3</v>
      </c>
      <c r="H2606">
        <v>121.9</v>
      </c>
      <c r="I2606">
        <v>-0.30000000000001137</v>
      </c>
    </row>
    <row r="2607" spans="1:9" x14ac:dyDescent="0.35">
      <c r="A2607" t="s">
        <v>34</v>
      </c>
      <c r="B2607">
        <v>2022</v>
      </c>
      <c r="C2607" t="s">
        <v>42</v>
      </c>
      <c r="D2607" s="29">
        <v>44805</v>
      </c>
      <c r="E2607" t="s">
        <v>12</v>
      </c>
      <c r="F2607">
        <v>197.3</v>
      </c>
      <c r="G2607">
        <v>175.3</v>
      </c>
      <c r="H2607">
        <v>169.3</v>
      </c>
      <c r="I2607">
        <v>28</v>
      </c>
    </row>
    <row r="2608" spans="1:9" x14ac:dyDescent="0.35">
      <c r="A2608" t="s">
        <v>34</v>
      </c>
      <c r="B2608">
        <v>2022</v>
      </c>
      <c r="C2608" t="s">
        <v>42</v>
      </c>
      <c r="D2608" s="29">
        <v>44805</v>
      </c>
      <c r="E2608" t="s">
        <v>14</v>
      </c>
      <c r="F2608">
        <v>187.4</v>
      </c>
      <c r="G2608">
        <v>175.3</v>
      </c>
      <c r="H2608">
        <v>174.7</v>
      </c>
      <c r="I2608">
        <v>12.700000000000017</v>
      </c>
    </row>
    <row r="2609" spans="1:9" x14ac:dyDescent="0.35">
      <c r="A2609" t="s">
        <v>34</v>
      </c>
      <c r="B2609">
        <v>2022</v>
      </c>
      <c r="C2609" t="s">
        <v>42</v>
      </c>
      <c r="D2609" s="29">
        <v>44805</v>
      </c>
      <c r="E2609" t="s">
        <v>15</v>
      </c>
      <c r="F2609">
        <v>177.8</v>
      </c>
      <c r="G2609">
        <v>175.3</v>
      </c>
      <c r="H2609">
        <v>167.7</v>
      </c>
      <c r="I2609">
        <v>10.100000000000023</v>
      </c>
    </row>
    <row r="2610" spans="1:9" x14ac:dyDescent="0.35">
      <c r="A2610" t="s">
        <v>34</v>
      </c>
      <c r="B2610">
        <v>2022</v>
      </c>
      <c r="C2610" t="s">
        <v>43</v>
      </c>
      <c r="D2610" s="29">
        <v>44835</v>
      </c>
      <c r="E2610" t="s">
        <v>3</v>
      </c>
      <c r="F2610">
        <v>165.2</v>
      </c>
      <c r="G2610">
        <v>176.7</v>
      </c>
      <c r="H2610">
        <v>148.19999999999999</v>
      </c>
      <c r="I2610">
        <v>17</v>
      </c>
    </row>
    <row r="2611" spans="1:9" x14ac:dyDescent="0.35">
      <c r="A2611" t="s">
        <v>34</v>
      </c>
      <c r="B2611">
        <v>2022</v>
      </c>
      <c r="C2611" t="s">
        <v>43</v>
      </c>
      <c r="D2611" s="29">
        <v>44835</v>
      </c>
      <c r="E2611" t="s">
        <v>4</v>
      </c>
      <c r="F2611">
        <v>210.9</v>
      </c>
      <c r="G2611">
        <v>176.7</v>
      </c>
      <c r="H2611">
        <v>201.6</v>
      </c>
      <c r="I2611">
        <v>9.3000000000000114</v>
      </c>
    </row>
    <row r="2612" spans="1:9" x14ac:dyDescent="0.35">
      <c r="A2612" t="s">
        <v>34</v>
      </c>
      <c r="B2612">
        <v>2022</v>
      </c>
      <c r="C2612" t="s">
        <v>43</v>
      </c>
      <c r="D2612" s="29">
        <v>44835</v>
      </c>
      <c r="E2612" t="s">
        <v>5</v>
      </c>
      <c r="F2612">
        <v>170.9</v>
      </c>
      <c r="G2612">
        <v>176.7</v>
      </c>
      <c r="H2612">
        <v>173</v>
      </c>
      <c r="I2612">
        <v>-2.0999999999999943</v>
      </c>
    </row>
    <row r="2613" spans="1:9" x14ac:dyDescent="0.35">
      <c r="A2613" t="s">
        <v>34</v>
      </c>
      <c r="B2613">
        <v>2022</v>
      </c>
      <c r="C2613" t="s">
        <v>43</v>
      </c>
      <c r="D2613" s="29">
        <v>44835</v>
      </c>
      <c r="E2613" t="s">
        <v>6</v>
      </c>
      <c r="F2613">
        <v>170.9</v>
      </c>
      <c r="G2613">
        <v>176.7</v>
      </c>
      <c r="H2613">
        <v>159.30000000000001</v>
      </c>
      <c r="I2613">
        <v>11.599999999999994</v>
      </c>
    </row>
    <row r="2614" spans="1:9" x14ac:dyDescent="0.35">
      <c r="A2614" t="s">
        <v>34</v>
      </c>
      <c r="B2614">
        <v>2022</v>
      </c>
      <c r="C2614" t="s">
        <v>43</v>
      </c>
      <c r="D2614" s="29">
        <v>44835</v>
      </c>
      <c r="E2614" t="s">
        <v>7</v>
      </c>
      <c r="F2614">
        <v>186.5</v>
      </c>
      <c r="G2614">
        <v>176.7</v>
      </c>
      <c r="H2614">
        <v>190.1</v>
      </c>
      <c r="I2614">
        <v>-3.5999999999999943</v>
      </c>
    </row>
    <row r="2615" spans="1:9" x14ac:dyDescent="0.35">
      <c r="A2615" t="s">
        <v>34</v>
      </c>
      <c r="B2615">
        <v>2022</v>
      </c>
      <c r="C2615" t="s">
        <v>43</v>
      </c>
      <c r="D2615" s="29">
        <v>44835</v>
      </c>
      <c r="E2615" t="s">
        <v>8</v>
      </c>
      <c r="F2615">
        <v>163.80000000000001</v>
      </c>
      <c r="G2615">
        <v>176.7</v>
      </c>
      <c r="H2615">
        <v>156.5</v>
      </c>
      <c r="I2615">
        <v>7.3000000000000114</v>
      </c>
    </row>
    <row r="2616" spans="1:9" x14ac:dyDescent="0.35">
      <c r="A2616" t="s">
        <v>34</v>
      </c>
      <c r="B2616">
        <v>2022</v>
      </c>
      <c r="C2616" t="s">
        <v>43</v>
      </c>
      <c r="D2616" s="29">
        <v>44835</v>
      </c>
      <c r="E2616" t="s">
        <v>9</v>
      </c>
      <c r="F2616">
        <v>199.7</v>
      </c>
      <c r="G2616">
        <v>176.7</v>
      </c>
      <c r="H2616">
        <v>199.2</v>
      </c>
      <c r="I2616">
        <v>0.5</v>
      </c>
    </row>
    <row r="2617" spans="1:9" x14ac:dyDescent="0.35">
      <c r="A2617" t="s">
        <v>34</v>
      </c>
      <c r="B2617">
        <v>2022</v>
      </c>
      <c r="C2617" t="s">
        <v>43</v>
      </c>
      <c r="D2617" s="29">
        <v>44835</v>
      </c>
      <c r="E2617" t="s">
        <v>10</v>
      </c>
      <c r="F2617">
        <v>169.8</v>
      </c>
      <c r="G2617">
        <v>176.7</v>
      </c>
      <c r="H2617">
        <v>165.3</v>
      </c>
      <c r="I2617">
        <v>4.5</v>
      </c>
    </row>
    <row r="2618" spans="1:9" x14ac:dyDescent="0.35">
      <c r="A2618" t="s">
        <v>34</v>
      </c>
      <c r="B2618">
        <v>2022</v>
      </c>
      <c r="C2618" t="s">
        <v>43</v>
      </c>
      <c r="D2618" s="29">
        <v>44835</v>
      </c>
      <c r="E2618" t="s">
        <v>11</v>
      </c>
      <c r="F2618">
        <v>121.9</v>
      </c>
      <c r="G2618">
        <v>176.7</v>
      </c>
      <c r="H2618">
        <v>122.4</v>
      </c>
      <c r="I2618">
        <v>-0.5</v>
      </c>
    </row>
    <row r="2619" spans="1:9" x14ac:dyDescent="0.35">
      <c r="A2619" t="s">
        <v>34</v>
      </c>
      <c r="B2619">
        <v>2022</v>
      </c>
      <c r="C2619" t="s">
        <v>43</v>
      </c>
      <c r="D2619" s="29">
        <v>44835</v>
      </c>
      <c r="E2619" t="s">
        <v>12</v>
      </c>
      <c r="F2619">
        <v>199.9</v>
      </c>
      <c r="G2619">
        <v>176.7</v>
      </c>
      <c r="H2619">
        <v>169.6</v>
      </c>
      <c r="I2619">
        <v>30.300000000000011</v>
      </c>
    </row>
    <row r="2620" spans="1:9" x14ac:dyDescent="0.35">
      <c r="A2620" t="s">
        <v>34</v>
      </c>
      <c r="B2620">
        <v>2022</v>
      </c>
      <c r="C2620" t="s">
        <v>43</v>
      </c>
      <c r="D2620" s="29">
        <v>44835</v>
      </c>
      <c r="E2620" t="s">
        <v>14</v>
      </c>
      <c r="F2620">
        <v>188.3</v>
      </c>
      <c r="G2620">
        <v>176.7</v>
      </c>
      <c r="H2620">
        <v>175.5</v>
      </c>
      <c r="I2620">
        <v>12.800000000000011</v>
      </c>
    </row>
    <row r="2621" spans="1:9" x14ac:dyDescent="0.35">
      <c r="A2621" t="s">
        <v>34</v>
      </c>
      <c r="B2621">
        <v>2022</v>
      </c>
      <c r="C2621" t="s">
        <v>43</v>
      </c>
      <c r="D2621" s="29">
        <v>44835</v>
      </c>
      <c r="E2621" t="s">
        <v>15</v>
      </c>
      <c r="F2621">
        <v>179.6</v>
      </c>
      <c r="G2621">
        <v>176.7</v>
      </c>
      <c r="H2621">
        <v>169.7</v>
      </c>
      <c r="I2621">
        <v>9.9000000000000057</v>
      </c>
    </row>
    <row r="2622" spans="1:9" x14ac:dyDescent="0.35">
      <c r="A2622" t="s">
        <v>34</v>
      </c>
      <c r="B2622">
        <v>2022</v>
      </c>
      <c r="C2622" t="s">
        <v>45</v>
      </c>
      <c r="D2622" s="29">
        <v>44866</v>
      </c>
      <c r="E2622" t="s">
        <v>3</v>
      </c>
      <c r="F2622">
        <v>167.4</v>
      </c>
      <c r="G2622">
        <v>176.5</v>
      </c>
      <c r="H2622">
        <v>148.69999999999999</v>
      </c>
      <c r="I2622">
        <v>18.700000000000017</v>
      </c>
    </row>
    <row r="2623" spans="1:9" x14ac:dyDescent="0.35">
      <c r="A2623" t="s">
        <v>34</v>
      </c>
      <c r="B2623">
        <v>2022</v>
      </c>
      <c r="C2623" t="s">
        <v>45</v>
      </c>
      <c r="D2623" s="29">
        <v>44866</v>
      </c>
      <c r="E2623" t="s">
        <v>4</v>
      </c>
      <c r="F2623">
        <v>209.4</v>
      </c>
      <c r="G2623">
        <v>176.5</v>
      </c>
      <c r="H2623">
        <v>198.8</v>
      </c>
      <c r="I2623">
        <v>10.599999999999994</v>
      </c>
    </row>
    <row r="2624" spans="1:9" x14ac:dyDescent="0.35">
      <c r="A2624" t="s">
        <v>34</v>
      </c>
      <c r="B2624">
        <v>2022</v>
      </c>
      <c r="C2624" t="s">
        <v>45</v>
      </c>
      <c r="D2624" s="29">
        <v>44866</v>
      </c>
      <c r="E2624" t="s">
        <v>5</v>
      </c>
      <c r="F2624">
        <v>181.4</v>
      </c>
      <c r="G2624">
        <v>176.5</v>
      </c>
      <c r="H2624">
        <v>177.9</v>
      </c>
      <c r="I2624">
        <v>3.5</v>
      </c>
    </row>
    <row r="2625" spans="1:9" x14ac:dyDescent="0.35">
      <c r="A2625" t="s">
        <v>34</v>
      </c>
      <c r="B2625">
        <v>2022</v>
      </c>
      <c r="C2625" t="s">
        <v>45</v>
      </c>
      <c r="D2625" s="29">
        <v>44866</v>
      </c>
      <c r="E2625" t="s">
        <v>6</v>
      </c>
      <c r="F2625">
        <v>172.3</v>
      </c>
      <c r="G2625">
        <v>176.5</v>
      </c>
      <c r="H2625">
        <v>159.9</v>
      </c>
      <c r="I2625">
        <v>12.400000000000006</v>
      </c>
    </row>
    <row r="2626" spans="1:9" x14ac:dyDescent="0.35">
      <c r="A2626" t="s">
        <v>34</v>
      </c>
      <c r="B2626">
        <v>2022</v>
      </c>
      <c r="C2626" t="s">
        <v>45</v>
      </c>
      <c r="D2626" s="29">
        <v>44866</v>
      </c>
      <c r="E2626" t="s">
        <v>7</v>
      </c>
      <c r="F2626">
        <v>188.9</v>
      </c>
      <c r="G2626">
        <v>176.5</v>
      </c>
      <c r="H2626">
        <v>187.6</v>
      </c>
      <c r="I2626">
        <v>1.3000000000000114</v>
      </c>
    </row>
    <row r="2627" spans="1:9" x14ac:dyDescent="0.35">
      <c r="A2627" t="s">
        <v>34</v>
      </c>
      <c r="B2627">
        <v>2022</v>
      </c>
      <c r="C2627" t="s">
        <v>45</v>
      </c>
      <c r="D2627" s="29">
        <v>44866</v>
      </c>
      <c r="E2627" t="s">
        <v>8</v>
      </c>
      <c r="F2627">
        <v>160.69999999999999</v>
      </c>
      <c r="G2627">
        <v>176.5</v>
      </c>
      <c r="H2627">
        <v>154.9</v>
      </c>
      <c r="I2627">
        <v>5.7999999999999829</v>
      </c>
    </row>
    <row r="2628" spans="1:9" x14ac:dyDescent="0.35">
      <c r="A2628" t="s">
        <v>34</v>
      </c>
      <c r="B2628">
        <v>2022</v>
      </c>
      <c r="C2628" t="s">
        <v>45</v>
      </c>
      <c r="D2628" s="29">
        <v>44866</v>
      </c>
      <c r="E2628" t="s">
        <v>9</v>
      </c>
      <c r="F2628">
        <v>183.1</v>
      </c>
      <c r="G2628">
        <v>176.5</v>
      </c>
      <c r="H2628">
        <v>188.3</v>
      </c>
      <c r="I2628">
        <v>-5.2000000000000171</v>
      </c>
    </row>
    <row r="2629" spans="1:9" x14ac:dyDescent="0.35">
      <c r="A2629" t="s">
        <v>34</v>
      </c>
      <c r="B2629">
        <v>2022</v>
      </c>
      <c r="C2629" t="s">
        <v>45</v>
      </c>
      <c r="D2629" s="29">
        <v>44866</v>
      </c>
      <c r="E2629" t="s">
        <v>10</v>
      </c>
      <c r="F2629">
        <v>170.5</v>
      </c>
      <c r="G2629">
        <v>176.5</v>
      </c>
      <c r="H2629">
        <v>164.4</v>
      </c>
      <c r="I2629">
        <v>6.0999999999999943</v>
      </c>
    </row>
    <row r="2630" spans="1:9" x14ac:dyDescent="0.35">
      <c r="A2630" t="s">
        <v>34</v>
      </c>
      <c r="B2630">
        <v>2022</v>
      </c>
      <c r="C2630" t="s">
        <v>45</v>
      </c>
      <c r="D2630" s="29">
        <v>44866</v>
      </c>
      <c r="E2630" t="s">
        <v>11</v>
      </c>
      <c r="F2630">
        <v>122.1</v>
      </c>
      <c r="G2630">
        <v>176.5</v>
      </c>
      <c r="H2630">
        <v>121</v>
      </c>
      <c r="I2630">
        <v>1.0999999999999943</v>
      </c>
    </row>
    <row r="2631" spans="1:9" x14ac:dyDescent="0.35">
      <c r="A2631" t="s">
        <v>34</v>
      </c>
      <c r="B2631">
        <v>2022</v>
      </c>
      <c r="C2631" t="s">
        <v>45</v>
      </c>
      <c r="D2631" s="29">
        <v>44866</v>
      </c>
      <c r="E2631" t="s">
        <v>12</v>
      </c>
      <c r="F2631">
        <v>202.8</v>
      </c>
      <c r="G2631">
        <v>176.5</v>
      </c>
      <c r="H2631">
        <v>170.5</v>
      </c>
      <c r="I2631">
        <v>32.300000000000011</v>
      </c>
    </row>
    <row r="2632" spans="1:9" x14ac:dyDescent="0.35">
      <c r="A2632" t="s">
        <v>34</v>
      </c>
      <c r="B2632">
        <v>2022</v>
      </c>
      <c r="C2632" t="s">
        <v>45</v>
      </c>
      <c r="D2632" s="29">
        <v>44866</v>
      </c>
      <c r="E2632" t="s">
        <v>14</v>
      </c>
      <c r="F2632">
        <v>189.5</v>
      </c>
      <c r="G2632">
        <v>176.5</v>
      </c>
      <c r="H2632">
        <v>176.5</v>
      </c>
      <c r="I2632">
        <v>13</v>
      </c>
    </row>
    <row r="2633" spans="1:9" x14ac:dyDescent="0.35">
      <c r="A2633" t="s">
        <v>34</v>
      </c>
      <c r="B2633">
        <v>2022</v>
      </c>
      <c r="C2633" t="s">
        <v>45</v>
      </c>
      <c r="D2633" s="29">
        <v>44866</v>
      </c>
      <c r="E2633" t="s">
        <v>15</v>
      </c>
      <c r="F2633">
        <v>178.3</v>
      </c>
      <c r="G2633">
        <v>176.5</v>
      </c>
      <c r="H2633">
        <v>168.2</v>
      </c>
      <c r="I2633">
        <v>10.100000000000023</v>
      </c>
    </row>
    <row r="2634" spans="1:9" x14ac:dyDescent="0.35">
      <c r="A2634" t="s">
        <v>34</v>
      </c>
      <c r="B2634">
        <v>2022</v>
      </c>
      <c r="C2634" t="s">
        <v>46</v>
      </c>
      <c r="D2634" s="29">
        <v>44896</v>
      </c>
      <c r="E2634" t="s">
        <v>3</v>
      </c>
      <c r="F2634">
        <v>169.2</v>
      </c>
      <c r="G2634">
        <v>175.7</v>
      </c>
      <c r="H2634">
        <v>149.5</v>
      </c>
      <c r="I2634">
        <v>19.699999999999989</v>
      </c>
    </row>
    <row r="2635" spans="1:9" x14ac:dyDescent="0.35">
      <c r="A2635" t="s">
        <v>34</v>
      </c>
      <c r="B2635">
        <v>2022</v>
      </c>
      <c r="C2635" t="s">
        <v>46</v>
      </c>
      <c r="D2635" s="29">
        <v>44896</v>
      </c>
      <c r="E2635" t="s">
        <v>4</v>
      </c>
      <c r="F2635">
        <v>209</v>
      </c>
      <c r="G2635">
        <v>175.7</v>
      </c>
      <c r="H2635">
        <v>198.7</v>
      </c>
      <c r="I2635">
        <v>10.300000000000011</v>
      </c>
    </row>
    <row r="2636" spans="1:9" x14ac:dyDescent="0.35">
      <c r="A2636" t="s">
        <v>34</v>
      </c>
      <c r="B2636">
        <v>2022</v>
      </c>
      <c r="C2636" t="s">
        <v>46</v>
      </c>
      <c r="D2636" s="29">
        <v>44896</v>
      </c>
      <c r="E2636" t="s">
        <v>5</v>
      </c>
      <c r="F2636">
        <v>190.2</v>
      </c>
      <c r="G2636">
        <v>175.7</v>
      </c>
      <c r="H2636">
        <v>178.8</v>
      </c>
      <c r="I2636">
        <v>11.399999999999977</v>
      </c>
    </row>
    <row r="2637" spans="1:9" x14ac:dyDescent="0.35">
      <c r="A2637" t="s">
        <v>34</v>
      </c>
      <c r="B2637">
        <v>2022</v>
      </c>
      <c r="C2637" t="s">
        <v>46</v>
      </c>
      <c r="D2637" s="29">
        <v>44896</v>
      </c>
      <c r="E2637" t="s">
        <v>6</v>
      </c>
      <c r="F2637">
        <v>173.6</v>
      </c>
      <c r="G2637">
        <v>175.7</v>
      </c>
      <c r="H2637">
        <v>160.5</v>
      </c>
      <c r="I2637">
        <v>13.099999999999994</v>
      </c>
    </row>
    <row r="2638" spans="1:9" x14ac:dyDescent="0.35">
      <c r="A2638" t="s">
        <v>34</v>
      </c>
      <c r="B2638">
        <v>2022</v>
      </c>
      <c r="C2638" t="s">
        <v>46</v>
      </c>
      <c r="D2638" s="29">
        <v>44896</v>
      </c>
      <c r="E2638" t="s">
        <v>7</v>
      </c>
      <c r="F2638">
        <v>188.5</v>
      </c>
      <c r="G2638">
        <v>175.7</v>
      </c>
      <c r="H2638">
        <v>184.7</v>
      </c>
      <c r="I2638">
        <v>3.8000000000000114</v>
      </c>
    </row>
    <row r="2639" spans="1:9" x14ac:dyDescent="0.35">
      <c r="A2639" t="s">
        <v>34</v>
      </c>
      <c r="B2639">
        <v>2022</v>
      </c>
      <c r="C2639" t="s">
        <v>46</v>
      </c>
      <c r="D2639" s="29">
        <v>44896</v>
      </c>
      <c r="E2639" t="s">
        <v>8</v>
      </c>
      <c r="F2639">
        <v>158</v>
      </c>
      <c r="G2639">
        <v>175.7</v>
      </c>
      <c r="H2639">
        <v>153.69999999999999</v>
      </c>
      <c r="I2639">
        <v>4.3000000000000114</v>
      </c>
    </row>
    <row r="2640" spans="1:9" x14ac:dyDescent="0.35">
      <c r="A2640" t="s">
        <v>34</v>
      </c>
      <c r="B2640">
        <v>2022</v>
      </c>
      <c r="C2640" t="s">
        <v>46</v>
      </c>
      <c r="D2640" s="29">
        <v>44896</v>
      </c>
      <c r="E2640" t="s">
        <v>9</v>
      </c>
      <c r="F2640">
        <v>159.9</v>
      </c>
      <c r="G2640">
        <v>175.7</v>
      </c>
      <c r="H2640">
        <v>174.3</v>
      </c>
      <c r="I2640">
        <v>-14.400000000000006</v>
      </c>
    </row>
    <row r="2641" spans="1:9" x14ac:dyDescent="0.35">
      <c r="A2641" t="s">
        <v>34</v>
      </c>
      <c r="B2641">
        <v>2022</v>
      </c>
      <c r="C2641" t="s">
        <v>46</v>
      </c>
      <c r="D2641" s="29">
        <v>44896</v>
      </c>
      <c r="E2641" t="s">
        <v>10</v>
      </c>
      <c r="F2641">
        <v>170.8</v>
      </c>
      <c r="G2641">
        <v>175.7</v>
      </c>
      <c r="H2641">
        <v>163.9</v>
      </c>
      <c r="I2641">
        <v>6.9000000000000057</v>
      </c>
    </row>
    <row r="2642" spans="1:9" x14ac:dyDescent="0.35">
      <c r="A2642" t="s">
        <v>34</v>
      </c>
      <c r="B2642">
        <v>2022</v>
      </c>
      <c r="C2642" t="s">
        <v>46</v>
      </c>
      <c r="D2642" s="29">
        <v>44896</v>
      </c>
      <c r="E2642" t="s">
        <v>11</v>
      </c>
      <c r="F2642">
        <v>121.8</v>
      </c>
      <c r="G2642">
        <v>175.7</v>
      </c>
      <c r="H2642">
        <v>120</v>
      </c>
      <c r="I2642">
        <v>1.7999999999999972</v>
      </c>
    </row>
    <row r="2643" spans="1:9" x14ac:dyDescent="0.35">
      <c r="A2643" t="s">
        <v>34</v>
      </c>
      <c r="B2643">
        <v>2022</v>
      </c>
      <c r="C2643" t="s">
        <v>46</v>
      </c>
      <c r="D2643" s="29">
        <v>44896</v>
      </c>
      <c r="E2643" t="s">
        <v>12</v>
      </c>
      <c r="F2643">
        <v>205.2</v>
      </c>
      <c r="G2643">
        <v>175.7</v>
      </c>
      <c r="H2643">
        <v>172.1</v>
      </c>
      <c r="I2643">
        <v>33.099999999999994</v>
      </c>
    </row>
    <row r="2644" spans="1:9" x14ac:dyDescent="0.35">
      <c r="A2644" t="s">
        <v>34</v>
      </c>
      <c r="B2644">
        <v>2022</v>
      </c>
      <c r="C2644" t="s">
        <v>46</v>
      </c>
      <c r="D2644" s="29">
        <v>44896</v>
      </c>
      <c r="E2644" t="s">
        <v>14</v>
      </c>
      <c r="F2644">
        <v>190.3</v>
      </c>
      <c r="G2644">
        <v>175.7</v>
      </c>
      <c r="H2644">
        <v>177.3</v>
      </c>
      <c r="I2644">
        <v>13</v>
      </c>
    </row>
    <row r="2645" spans="1:9" x14ac:dyDescent="0.35">
      <c r="A2645" t="s">
        <v>34</v>
      </c>
      <c r="B2645">
        <v>2022</v>
      </c>
      <c r="C2645" t="s">
        <v>46</v>
      </c>
      <c r="D2645" s="29">
        <v>44896</v>
      </c>
      <c r="E2645" t="s">
        <v>15</v>
      </c>
      <c r="F2645">
        <v>175.9</v>
      </c>
      <c r="G2645">
        <v>175.7</v>
      </c>
      <c r="H2645">
        <v>166.4</v>
      </c>
      <c r="I2645">
        <v>9.5</v>
      </c>
    </row>
    <row r="2646" spans="1:9" x14ac:dyDescent="0.35">
      <c r="A2646" t="s">
        <v>34</v>
      </c>
      <c r="B2646">
        <v>2020</v>
      </c>
      <c r="C2646" t="s">
        <v>31</v>
      </c>
      <c r="D2646" s="29">
        <v>43831</v>
      </c>
      <c r="E2646" t="s">
        <v>3</v>
      </c>
      <c r="F2646">
        <v>144.30000000000001</v>
      </c>
      <c r="G2646">
        <v>150.19999999999999</v>
      </c>
      <c r="H2646">
        <v>137.6</v>
      </c>
      <c r="I2646">
        <v>6.7000000000000171</v>
      </c>
    </row>
    <row r="2647" spans="1:9" x14ac:dyDescent="0.35">
      <c r="A2647" t="s">
        <v>34</v>
      </c>
      <c r="B2647">
        <v>2020</v>
      </c>
      <c r="C2647" t="s">
        <v>31</v>
      </c>
      <c r="D2647" s="29">
        <v>43831</v>
      </c>
      <c r="E2647" t="s">
        <v>4</v>
      </c>
      <c r="F2647">
        <v>167.4</v>
      </c>
      <c r="G2647">
        <v>150.19999999999999</v>
      </c>
      <c r="H2647">
        <v>152</v>
      </c>
      <c r="I2647">
        <v>15.400000000000006</v>
      </c>
    </row>
    <row r="2648" spans="1:9" x14ac:dyDescent="0.35">
      <c r="A2648" t="s">
        <v>34</v>
      </c>
      <c r="B2648">
        <v>2020</v>
      </c>
      <c r="C2648" t="s">
        <v>31</v>
      </c>
      <c r="D2648" s="29">
        <v>43831</v>
      </c>
      <c r="E2648" t="s">
        <v>5</v>
      </c>
      <c r="F2648">
        <v>154.9</v>
      </c>
      <c r="G2648">
        <v>150.19999999999999</v>
      </c>
      <c r="H2648">
        <v>141.5</v>
      </c>
      <c r="I2648">
        <v>13.400000000000006</v>
      </c>
    </row>
    <row r="2649" spans="1:9" x14ac:dyDescent="0.35">
      <c r="A2649" t="s">
        <v>34</v>
      </c>
      <c r="B2649">
        <v>2020</v>
      </c>
      <c r="C2649" t="s">
        <v>31</v>
      </c>
      <c r="D2649" s="29">
        <v>43831</v>
      </c>
      <c r="E2649" t="s">
        <v>6</v>
      </c>
      <c r="F2649">
        <v>150.1</v>
      </c>
      <c r="G2649">
        <v>150.19999999999999</v>
      </c>
      <c r="H2649">
        <v>142.19999999999999</v>
      </c>
      <c r="I2649">
        <v>7.9000000000000057</v>
      </c>
    </row>
    <row r="2650" spans="1:9" x14ac:dyDescent="0.35">
      <c r="A2650" t="s">
        <v>34</v>
      </c>
      <c r="B2650">
        <v>2020</v>
      </c>
      <c r="C2650" t="s">
        <v>31</v>
      </c>
      <c r="D2650" s="29">
        <v>43831</v>
      </c>
      <c r="E2650" t="s">
        <v>7</v>
      </c>
      <c r="F2650">
        <v>129.9</v>
      </c>
      <c r="G2650">
        <v>150.19999999999999</v>
      </c>
      <c r="H2650">
        <v>122</v>
      </c>
      <c r="I2650">
        <v>7.9000000000000057</v>
      </c>
    </row>
    <row r="2651" spans="1:9" x14ac:dyDescent="0.35">
      <c r="A2651" t="s">
        <v>34</v>
      </c>
      <c r="B2651">
        <v>2020</v>
      </c>
      <c r="C2651" t="s">
        <v>31</v>
      </c>
      <c r="D2651" s="29">
        <v>43831</v>
      </c>
      <c r="E2651" t="s">
        <v>8</v>
      </c>
      <c r="F2651">
        <v>143.19999999999999</v>
      </c>
      <c r="G2651">
        <v>150.19999999999999</v>
      </c>
      <c r="H2651">
        <v>136.4</v>
      </c>
      <c r="I2651">
        <v>6.7999999999999829</v>
      </c>
    </row>
    <row r="2652" spans="1:9" x14ac:dyDescent="0.35">
      <c r="A2652" t="s">
        <v>34</v>
      </c>
      <c r="B2652">
        <v>2020</v>
      </c>
      <c r="C2652" t="s">
        <v>31</v>
      </c>
      <c r="D2652" s="29">
        <v>43831</v>
      </c>
      <c r="E2652" t="s">
        <v>9</v>
      </c>
      <c r="F2652">
        <v>197</v>
      </c>
      <c r="G2652">
        <v>150.19999999999999</v>
      </c>
      <c r="H2652">
        <v>129.69999999999999</v>
      </c>
      <c r="I2652">
        <v>67.300000000000011</v>
      </c>
    </row>
    <row r="2653" spans="1:9" x14ac:dyDescent="0.35">
      <c r="A2653" t="s">
        <v>34</v>
      </c>
      <c r="B2653">
        <v>2020</v>
      </c>
      <c r="C2653" t="s">
        <v>31</v>
      </c>
      <c r="D2653" s="29">
        <v>43831</v>
      </c>
      <c r="E2653" t="s">
        <v>10</v>
      </c>
      <c r="F2653">
        <v>140.4</v>
      </c>
      <c r="G2653">
        <v>150.19999999999999</v>
      </c>
      <c r="H2653">
        <v>121</v>
      </c>
      <c r="I2653">
        <v>19.400000000000006</v>
      </c>
    </row>
    <row r="2654" spans="1:9" x14ac:dyDescent="0.35">
      <c r="A2654" t="s">
        <v>34</v>
      </c>
      <c r="B2654">
        <v>2020</v>
      </c>
      <c r="C2654" t="s">
        <v>31</v>
      </c>
      <c r="D2654" s="29">
        <v>43831</v>
      </c>
      <c r="E2654" t="s">
        <v>11</v>
      </c>
      <c r="F2654">
        <v>114.1</v>
      </c>
      <c r="G2654">
        <v>150.19999999999999</v>
      </c>
      <c r="H2654">
        <v>109</v>
      </c>
      <c r="I2654">
        <v>5.0999999999999943</v>
      </c>
    </row>
    <row r="2655" spans="1:9" x14ac:dyDescent="0.35">
      <c r="A2655" t="s">
        <v>34</v>
      </c>
      <c r="B2655">
        <v>2020</v>
      </c>
      <c r="C2655" t="s">
        <v>31</v>
      </c>
      <c r="D2655" s="29">
        <v>43831</v>
      </c>
      <c r="E2655" t="s">
        <v>12</v>
      </c>
      <c r="F2655">
        <v>150.9</v>
      </c>
      <c r="G2655">
        <v>150.19999999999999</v>
      </c>
      <c r="H2655">
        <v>139.69999999999999</v>
      </c>
      <c r="I2655">
        <v>11.200000000000017</v>
      </c>
    </row>
    <row r="2656" spans="1:9" x14ac:dyDescent="0.35">
      <c r="A2656" t="s">
        <v>34</v>
      </c>
      <c r="B2656">
        <v>2020</v>
      </c>
      <c r="C2656" t="s">
        <v>31</v>
      </c>
      <c r="D2656" s="29">
        <v>43831</v>
      </c>
      <c r="E2656" t="s">
        <v>14</v>
      </c>
      <c r="F2656">
        <v>158.6</v>
      </c>
      <c r="G2656">
        <v>150.19999999999999</v>
      </c>
      <c r="H2656">
        <v>154.9</v>
      </c>
      <c r="I2656">
        <v>3.6999999999999886</v>
      </c>
    </row>
    <row r="2657" spans="1:9" x14ac:dyDescent="0.35">
      <c r="A2657" t="s">
        <v>34</v>
      </c>
      <c r="B2657">
        <v>2020</v>
      </c>
      <c r="C2657" t="s">
        <v>31</v>
      </c>
      <c r="D2657" s="29">
        <v>43831</v>
      </c>
      <c r="E2657" t="s">
        <v>15</v>
      </c>
      <c r="F2657">
        <v>153.5</v>
      </c>
      <c r="G2657">
        <v>150.19999999999999</v>
      </c>
      <c r="H2657">
        <v>137.5</v>
      </c>
      <c r="I2657">
        <v>16</v>
      </c>
    </row>
    <row r="2658" spans="1:9" x14ac:dyDescent="0.35">
      <c r="A2658" t="s">
        <v>34</v>
      </c>
      <c r="B2658">
        <v>2020</v>
      </c>
      <c r="C2658" t="s">
        <v>35</v>
      </c>
      <c r="D2658" s="29">
        <v>43862</v>
      </c>
      <c r="E2658" t="s">
        <v>3</v>
      </c>
      <c r="F2658">
        <v>144.80000000000001</v>
      </c>
      <c r="G2658">
        <v>149.1</v>
      </c>
      <c r="H2658">
        <v>137.80000000000001</v>
      </c>
      <c r="I2658">
        <v>7</v>
      </c>
    </row>
    <row r="2659" spans="1:9" x14ac:dyDescent="0.35">
      <c r="A2659" t="s">
        <v>34</v>
      </c>
      <c r="B2659">
        <v>2020</v>
      </c>
      <c r="C2659" t="s">
        <v>35</v>
      </c>
      <c r="D2659" s="29">
        <v>43862</v>
      </c>
      <c r="E2659" t="s">
        <v>4</v>
      </c>
      <c r="F2659">
        <v>167.5</v>
      </c>
      <c r="G2659">
        <v>149.1</v>
      </c>
      <c r="H2659">
        <v>153</v>
      </c>
      <c r="I2659">
        <v>14.5</v>
      </c>
    </row>
    <row r="2660" spans="1:9" x14ac:dyDescent="0.35">
      <c r="A2660" t="s">
        <v>34</v>
      </c>
      <c r="B2660">
        <v>2020</v>
      </c>
      <c r="C2660" t="s">
        <v>35</v>
      </c>
      <c r="D2660" s="29">
        <v>43862</v>
      </c>
      <c r="E2660" t="s">
        <v>5</v>
      </c>
      <c r="F2660">
        <v>151.80000000000001</v>
      </c>
      <c r="G2660">
        <v>149.1</v>
      </c>
      <c r="H2660">
        <v>140.30000000000001</v>
      </c>
      <c r="I2660">
        <v>11.5</v>
      </c>
    </row>
    <row r="2661" spans="1:9" x14ac:dyDescent="0.35">
      <c r="A2661" t="s">
        <v>34</v>
      </c>
      <c r="B2661">
        <v>2020</v>
      </c>
      <c r="C2661" t="s">
        <v>35</v>
      </c>
      <c r="D2661" s="29">
        <v>43862</v>
      </c>
      <c r="E2661" t="s">
        <v>6</v>
      </c>
      <c r="F2661">
        <v>150.80000000000001</v>
      </c>
      <c r="G2661">
        <v>149.1</v>
      </c>
      <c r="H2661">
        <v>142.30000000000001</v>
      </c>
      <c r="I2661">
        <v>8.5</v>
      </c>
    </row>
    <row r="2662" spans="1:9" x14ac:dyDescent="0.35">
      <c r="A2662" t="s">
        <v>34</v>
      </c>
      <c r="B2662">
        <v>2020</v>
      </c>
      <c r="C2662" t="s">
        <v>35</v>
      </c>
      <c r="D2662" s="29">
        <v>43862</v>
      </c>
      <c r="E2662" t="s">
        <v>7</v>
      </c>
      <c r="F2662">
        <v>131.4</v>
      </c>
      <c r="G2662">
        <v>149.1</v>
      </c>
      <c r="H2662">
        <v>122</v>
      </c>
      <c r="I2662">
        <v>9.4000000000000057</v>
      </c>
    </row>
    <row r="2663" spans="1:9" x14ac:dyDescent="0.35">
      <c r="A2663" t="s">
        <v>34</v>
      </c>
      <c r="B2663">
        <v>2020</v>
      </c>
      <c r="C2663" t="s">
        <v>35</v>
      </c>
      <c r="D2663" s="29">
        <v>43862</v>
      </c>
      <c r="E2663" t="s">
        <v>8</v>
      </c>
      <c r="F2663">
        <v>141.80000000000001</v>
      </c>
      <c r="G2663">
        <v>149.1</v>
      </c>
      <c r="H2663">
        <v>137.6</v>
      </c>
      <c r="I2663">
        <v>4.2000000000000171</v>
      </c>
    </row>
    <row r="2664" spans="1:9" x14ac:dyDescent="0.35">
      <c r="A2664" t="s">
        <v>34</v>
      </c>
      <c r="B2664">
        <v>2020</v>
      </c>
      <c r="C2664" t="s">
        <v>35</v>
      </c>
      <c r="D2664" s="29">
        <v>43862</v>
      </c>
      <c r="E2664" t="s">
        <v>9</v>
      </c>
      <c r="F2664">
        <v>170.7</v>
      </c>
      <c r="G2664">
        <v>149.1</v>
      </c>
      <c r="H2664">
        <v>132.6</v>
      </c>
      <c r="I2664">
        <v>38.099999999999994</v>
      </c>
    </row>
    <row r="2665" spans="1:9" x14ac:dyDescent="0.35">
      <c r="A2665" t="s">
        <v>34</v>
      </c>
      <c r="B2665">
        <v>2020</v>
      </c>
      <c r="C2665" t="s">
        <v>35</v>
      </c>
      <c r="D2665" s="29">
        <v>43862</v>
      </c>
      <c r="E2665" t="s">
        <v>10</v>
      </c>
      <c r="F2665">
        <v>141.1</v>
      </c>
      <c r="G2665">
        <v>149.1</v>
      </c>
      <c r="H2665">
        <v>121.8</v>
      </c>
      <c r="I2665">
        <v>19.299999999999997</v>
      </c>
    </row>
    <row r="2666" spans="1:9" x14ac:dyDescent="0.35">
      <c r="A2666" t="s">
        <v>34</v>
      </c>
      <c r="B2666">
        <v>2020</v>
      </c>
      <c r="C2666" t="s">
        <v>35</v>
      </c>
      <c r="D2666" s="29">
        <v>43862</v>
      </c>
      <c r="E2666" t="s">
        <v>11</v>
      </c>
      <c r="F2666">
        <v>113.6</v>
      </c>
      <c r="G2666">
        <v>149.1</v>
      </c>
      <c r="H2666">
        <v>109</v>
      </c>
      <c r="I2666">
        <v>4.5999999999999943</v>
      </c>
    </row>
    <row r="2667" spans="1:9" x14ac:dyDescent="0.35">
      <c r="A2667" t="s">
        <v>34</v>
      </c>
      <c r="B2667">
        <v>2020</v>
      </c>
      <c r="C2667" t="s">
        <v>35</v>
      </c>
      <c r="D2667" s="29">
        <v>43862</v>
      </c>
      <c r="E2667" t="s">
        <v>12</v>
      </c>
      <c r="F2667">
        <v>152</v>
      </c>
      <c r="G2667">
        <v>149.1</v>
      </c>
      <c r="H2667">
        <v>139.5</v>
      </c>
      <c r="I2667">
        <v>12.5</v>
      </c>
    </row>
    <row r="2668" spans="1:9" x14ac:dyDescent="0.35">
      <c r="A2668" t="s">
        <v>34</v>
      </c>
      <c r="B2668">
        <v>2020</v>
      </c>
      <c r="C2668" t="s">
        <v>35</v>
      </c>
      <c r="D2668" s="29">
        <v>43862</v>
      </c>
      <c r="E2668" t="s">
        <v>14</v>
      </c>
      <c r="F2668">
        <v>159.1</v>
      </c>
      <c r="G2668">
        <v>149.1</v>
      </c>
      <c r="H2668">
        <v>155.19999999999999</v>
      </c>
      <c r="I2668">
        <v>3.9000000000000057</v>
      </c>
    </row>
    <row r="2669" spans="1:9" x14ac:dyDescent="0.35">
      <c r="A2669" t="s">
        <v>34</v>
      </c>
      <c r="B2669">
        <v>2020</v>
      </c>
      <c r="C2669" t="s">
        <v>35</v>
      </c>
      <c r="D2669" s="29">
        <v>43862</v>
      </c>
      <c r="E2669" t="s">
        <v>15</v>
      </c>
      <c r="F2669">
        <v>150.5</v>
      </c>
      <c r="G2669">
        <v>149.1</v>
      </c>
      <c r="H2669">
        <v>138.1</v>
      </c>
      <c r="I2669">
        <v>12.400000000000006</v>
      </c>
    </row>
    <row r="2670" spans="1:9" x14ac:dyDescent="0.35">
      <c r="A2670" t="s">
        <v>34</v>
      </c>
      <c r="B2670">
        <v>2020</v>
      </c>
      <c r="C2670" t="s">
        <v>37</v>
      </c>
      <c r="D2670" s="29">
        <v>43922</v>
      </c>
      <c r="E2670" t="s">
        <v>3</v>
      </c>
      <c r="F2670">
        <v>148.69999999999999</v>
      </c>
      <c r="G2670">
        <v>149.29999999999998</v>
      </c>
      <c r="H2670">
        <v>138.30000000000001</v>
      </c>
      <c r="I2670">
        <v>10.399999999999977</v>
      </c>
    </row>
    <row r="2671" spans="1:9" x14ac:dyDescent="0.35">
      <c r="A2671" t="s">
        <v>34</v>
      </c>
      <c r="B2671">
        <v>2020</v>
      </c>
      <c r="C2671" t="s">
        <v>37</v>
      </c>
      <c r="D2671" s="29">
        <v>43922</v>
      </c>
      <c r="E2671" t="s">
        <v>4</v>
      </c>
      <c r="F2671">
        <v>167.29999999999998</v>
      </c>
      <c r="G2671">
        <v>149.29999999999998</v>
      </c>
      <c r="H2671">
        <v>158.5</v>
      </c>
      <c r="I2671">
        <v>8.7999999999999829</v>
      </c>
    </row>
    <row r="2672" spans="1:9" x14ac:dyDescent="0.35">
      <c r="A2672" t="s">
        <v>34</v>
      </c>
      <c r="B2672">
        <v>2020</v>
      </c>
      <c r="C2672" t="s">
        <v>37</v>
      </c>
      <c r="D2672" s="29">
        <v>43922</v>
      </c>
      <c r="E2672" t="s">
        <v>5</v>
      </c>
      <c r="F2672">
        <v>148.80000000000001</v>
      </c>
      <c r="G2672">
        <v>149.29999999999998</v>
      </c>
      <c r="H2672">
        <v>136</v>
      </c>
      <c r="I2672">
        <v>12.800000000000011</v>
      </c>
    </row>
    <row r="2673" spans="1:9" x14ac:dyDescent="0.35">
      <c r="A2673" t="s">
        <v>34</v>
      </c>
      <c r="B2673">
        <v>2020</v>
      </c>
      <c r="C2673" t="s">
        <v>37</v>
      </c>
      <c r="D2673" s="29">
        <v>43922</v>
      </c>
      <c r="E2673" t="s">
        <v>6</v>
      </c>
      <c r="F2673">
        <v>155.6</v>
      </c>
      <c r="G2673">
        <v>149.29999999999998</v>
      </c>
      <c r="H2673">
        <v>142.5</v>
      </c>
      <c r="I2673">
        <v>13.099999999999994</v>
      </c>
    </row>
    <row r="2674" spans="1:9" x14ac:dyDescent="0.35">
      <c r="A2674" t="s">
        <v>34</v>
      </c>
      <c r="B2674">
        <v>2020</v>
      </c>
      <c r="C2674" t="s">
        <v>37</v>
      </c>
      <c r="D2674" s="29">
        <v>43922</v>
      </c>
      <c r="E2674" t="s">
        <v>7</v>
      </c>
      <c r="F2674">
        <v>135.1</v>
      </c>
      <c r="G2674">
        <v>149.29999999999998</v>
      </c>
      <c r="H2674">
        <v>122</v>
      </c>
      <c r="I2674">
        <v>13.099999999999994</v>
      </c>
    </row>
    <row r="2675" spans="1:9" x14ac:dyDescent="0.35">
      <c r="A2675" t="s">
        <v>34</v>
      </c>
      <c r="B2675">
        <v>2020</v>
      </c>
      <c r="C2675" t="s">
        <v>37</v>
      </c>
      <c r="D2675" s="29">
        <v>43922</v>
      </c>
      <c r="E2675" t="s">
        <v>8</v>
      </c>
      <c r="F2675">
        <v>149.9</v>
      </c>
      <c r="G2675">
        <v>149.29999999999998</v>
      </c>
      <c r="H2675">
        <v>146.5</v>
      </c>
      <c r="I2675">
        <v>3.4000000000000057</v>
      </c>
    </row>
    <row r="2676" spans="1:9" x14ac:dyDescent="0.35">
      <c r="A2676" t="s">
        <v>34</v>
      </c>
      <c r="B2676">
        <v>2020</v>
      </c>
      <c r="C2676" t="s">
        <v>37</v>
      </c>
      <c r="D2676" s="29">
        <v>43922</v>
      </c>
      <c r="E2676" t="s">
        <v>9</v>
      </c>
      <c r="F2676">
        <v>168.6</v>
      </c>
      <c r="G2676">
        <v>149.29999999999998</v>
      </c>
      <c r="H2676">
        <v>143</v>
      </c>
      <c r="I2676">
        <v>25.599999999999994</v>
      </c>
    </row>
    <row r="2677" spans="1:9" x14ac:dyDescent="0.35">
      <c r="A2677" t="s">
        <v>34</v>
      </c>
      <c r="B2677">
        <v>2020</v>
      </c>
      <c r="C2677" t="s">
        <v>37</v>
      </c>
      <c r="D2677" s="29">
        <v>43922</v>
      </c>
      <c r="E2677" t="s">
        <v>10</v>
      </c>
      <c r="F2677">
        <v>150.4</v>
      </c>
      <c r="G2677">
        <v>149.29999999999998</v>
      </c>
      <c r="H2677">
        <v>124.9</v>
      </c>
      <c r="I2677">
        <v>25.5</v>
      </c>
    </row>
    <row r="2678" spans="1:9" x14ac:dyDescent="0.35">
      <c r="A2678" t="s">
        <v>34</v>
      </c>
      <c r="B2678">
        <v>2020</v>
      </c>
      <c r="C2678" t="s">
        <v>37</v>
      </c>
      <c r="D2678" s="29">
        <v>43922</v>
      </c>
      <c r="E2678" t="s">
        <v>11</v>
      </c>
      <c r="F2678">
        <v>120.3</v>
      </c>
      <c r="G2678">
        <v>149.29999999999998</v>
      </c>
      <c r="H2678">
        <v>109.9</v>
      </c>
      <c r="I2678">
        <v>10.399999999999991</v>
      </c>
    </row>
    <row r="2679" spans="1:9" x14ac:dyDescent="0.35">
      <c r="A2679" t="s">
        <v>34</v>
      </c>
      <c r="B2679">
        <v>2020</v>
      </c>
      <c r="C2679" t="s">
        <v>37</v>
      </c>
      <c r="D2679" s="29">
        <v>43922</v>
      </c>
      <c r="E2679" t="s">
        <v>12</v>
      </c>
      <c r="F2679">
        <v>157.1</v>
      </c>
      <c r="G2679">
        <v>149.29999999999998</v>
      </c>
      <c r="H2679">
        <v>139.9</v>
      </c>
      <c r="I2679">
        <v>17.199999999999989</v>
      </c>
    </row>
    <row r="2680" spans="1:9" x14ac:dyDescent="0.35">
      <c r="A2680" t="s">
        <v>34</v>
      </c>
      <c r="B2680">
        <v>2020</v>
      </c>
      <c r="C2680" t="s">
        <v>37</v>
      </c>
      <c r="D2680" s="29">
        <v>43922</v>
      </c>
      <c r="E2680" t="s">
        <v>14</v>
      </c>
      <c r="F2680">
        <v>159.1</v>
      </c>
      <c r="G2680">
        <v>149.29999999999998</v>
      </c>
      <c r="H2680">
        <v>155.5</v>
      </c>
      <c r="I2680">
        <v>3.5999999999999943</v>
      </c>
    </row>
    <row r="2681" spans="1:9" x14ac:dyDescent="0.35">
      <c r="A2681" t="s">
        <v>34</v>
      </c>
      <c r="B2681">
        <v>2020</v>
      </c>
      <c r="C2681" t="s">
        <v>37</v>
      </c>
      <c r="D2681" s="29">
        <v>43922</v>
      </c>
      <c r="E2681" t="s">
        <v>15</v>
      </c>
      <c r="F2681">
        <v>151.4</v>
      </c>
      <c r="G2681">
        <v>149.29999999999998</v>
      </c>
      <c r="H2681">
        <v>140.9</v>
      </c>
      <c r="I2681">
        <v>10.5</v>
      </c>
    </row>
    <row r="2682" spans="1:9" x14ac:dyDescent="0.35">
      <c r="A2682" t="s">
        <v>34</v>
      </c>
      <c r="B2682">
        <v>2020</v>
      </c>
      <c r="C2682" t="s">
        <v>38</v>
      </c>
      <c r="D2682" s="29">
        <v>43952</v>
      </c>
      <c r="E2682" t="s">
        <v>3</v>
      </c>
      <c r="F2682">
        <v>149.14999999999998</v>
      </c>
      <c r="G2682">
        <v>149</v>
      </c>
      <c r="H2682">
        <v>138.69999999999999</v>
      </c>
      <c r="I2682">
        <v>10.449999999999989</v>
      </c>
    </row>
    <row r="2683" spans="1:9" x14ac:dyDescent="0.35">
      <c r="A2683" t="s">
        <v>34</v>
      </c>
      <c r="B2683">
        <v>2020</v>
      </c>
      <c r="C2683" t="s">
        <v>38</v>
      </c>
      <c r="D2683" s="29">
        <v>43952</v>
      </c>
      <c r="E2683" t="s">
        <v>4</v>
      </c>
      <c r="F2683">
        <v>167.26666666666665</v>
      </c>
      <c r="G2683">
        <v>149</v>
      </c>
      <c r="H2683">
        <v>162.1</v>
      </c>
      <c r="I2683">
        <v>5.1666666666666572</v>
      </c>
    </row>
    <row r="2684" spans="1:9" x14ac:dyDescent="0.35">
      <c r="A2684" t="s">
        <v>34</v>
      </c>
      <c r="B2684">
        <v>2020</v>
      </c>
      <c r="C2684" t="s">
        <v>38</v>
      </c>
      <c r="D2684" s="29">
        <v>43952</v>
      </c>
      <c r="E2684" t="s">
        <v>5</v>
      </c>
      <c r="F2684">
        <v>150.10000000000002</v>
      </c>
      <c r="G2684">
        <v>149</v>
      </c>
      <c r="H2684">
        <v>137.80000000000001</v>
      </c>
      <c r="I2684">
        <v>12.300000000000011</v>
      </c>
    </row>
    <row r="2685" spans="1:9" x14ac:dyDescent="0.35">
      <c r="A2685" t="s">
        <v>34</v>
      </c>
      <c r="B2685">
        <v>2020</v>
      </c>
      <c r="C2685" t="s">
        <v>38</v>
      </c>
      <c r="D2685" s="29">
        <v>43952</v>
      </c>
      <c r="E2685" t="s">
        <v>6</v>
      </c>
      <c r="F2685">
        <v>154.44999999999999</v>
      </c>
      <c r="G2685">
        <v>149</v>
      </c>
      <c r="H2685">
        <v>143.30000000000001</v>
      </c>
      <c r="I2685">
        <v>11.149999999999977</v>
      </c>
    </row>
    <row r="2686" spans="1:9" x14ac:dyDescent="0.35">
      <c r="A2686" t="s">
        <v>34</v>
      </c>
      <c r="B2686">
        <v>2020</v>
      </c>
      <c r="C2686" t="s">
        <v>38</v>
      </c>
      <c r="D2686" s="29">
        <v>43952</v>
      </c>
      <c r="E2686" t="s">
        <v>7</v>
      </c>
      <c r="F2686">
        <v>135.69999999999999</v>
      </c>
      <c r="G2686">
        <v>149</v>
      </c>
      <c r="H2686">
        <v>122.2</v>
      </c>
      <c r="I2686">
        <v>13.499999999999986</v>
      </c>
    </row>
    <row r="2687" spans="1:9" x14ac:dyDescent="0.35">
      <c r="A2687" t="s">
        <v>34</v>
      </c>
      <c r="B2687">
        <v>2020</v>
      </c>
      <c r="C2687" t="s">
        <v>38</v>
      </c>
      <c r="D2687" s="29">
        <v>43952</v>
      </c>
      <c r="E2687" t="s">
        <v>8</v>
      </c>
      <c r="F2687">
        <v>148.55000000000001</v>
      </c>
      <c r="G2687">
        <v>149</v>
      </c>
      <c r="H2687">
        <v>146.80000000000001</v>
      </c>
      <c r="I2687">
        <v>1.75</v>
      </c>
    </row>
    <row r="2688" spans="1:9" x14ac:dyDescent="0.35">
      <c r="A2688" t="s">
        <v>34</v>
      </c>
      <c r="B2688">
        <v>2020</v>
      </c>
      <c r="C2688" t="s">
        <v>38</v>
      </c>
      <c r="D2688" s="29">
        <v>43952</v>
      </c>
      <c r="E2688" t="s">
        <v>9</v>
      </c>
      <c r="F2688">
        <v>162.55000000000001</v>
      </c>
      <c r="G2688">
        <v>149</v>
      </c>
      <c r="H2688">
        <v>150.5</v>
      </c>
      <c r="I2688">
        <v>12.050000000000011</v>
      </c>
    </row>
    <row r="2689" spans="1:9" x14ac:dyDescent="0.35">
      <c r="A2689" t="s">
        <v>34</v>
      </c>
      <c r="B2689">
        <v>2020</v>
      </c>
      <c r="C2689" t="s">
        <v>38</v>
      </c>
      <c r="D2689" s="29">
        <v>43952</v>
      </c>
      <c r="E2689" t="s">
        <v>10</v>
      </c>
      <c r="F2689">
        <v>150.65</v>
      </c>
      <c r="G2689">
        <v>149</v>
      </c>
      <c r="H2689">
        <v>128.30000000000001</v>
      </c>
      <c r="I2689">
        <v>22.349999999999994</v>
      </c>
    </row>
    <row r="2690" spans="1:9" x14ac:dyDescent="0.35">
      <c r="A2690" t="s">
        <v>34</v>
      </c>
      <c r="B2690">
        <v>2020</v>
      </c>
      <c r="C2690" t="s">
        <v>38</v>
      </c>
      <c r="D2690" s="29">
        <v>43952</v>
      </c>
      <c r="E2690" t="s">
        <v>11</v>
      </c>
      <c r="F2690">
        <v>117.25</v>
      </c>
      <c r="G2690">
        <v>149</v>
      </c>
      <c r="H2690">
        <v>111</v>
      </c>
      <c r="I2690">
        <v>6.25</v>
      </c>
    </row>
    <row r="2691" spans="1:9" x14ac:dyDescent="0.35">
      <c r="A2691" t="s">
        <v>34</v>
      </c>
      <c r="B2691">
        <v>2020</v>
      </c>
      <c r="C2691" t="s">
        <v>38</v>
      </c>
      <c r="D2691" s="29">
        <v>43952</v>
      </c>
      <c r="E2691" t="s">
        <v>12</v>
      </c>
      <c r="F2691">
        <v>158.30000000000001</v>
      </c>
      <c r="G2691">
        <v>149</v>
      </c>
      <c r="H2691">
        <v>140.6</v>
      </c>
      <c r="I2691">
        <v>17.700000000000017</v>
      </c>
    </row>
    <row r="2692" spans="1:9" x14ac:dyDescent="0.35">
      <c r="A2692" t="s">
        <v>34</v>
      </c>
      <c r="B2692">
        <v>2020</v>
      </c>
      <c r="C2692" t="s">
        <v>38</v>
      </c>
      <c r="D2692" s="29">
        <v>43952</v>
      </c>
      <c r="E2692" t="s">
        <v>14</v>
      </c>
      <c r="F2692">
        <v>159.26666666666665</v>
      </c>
      <c r="G2692">
        <v>149</v>
      </c>
      <c r="H2692">
        <v>155.9</v>
      </c>
      <c r="I2692">
        <v>3.3666666666666458</v>
      </c>
    </row>
    <row r="2693" spans="1:9" x14ac:dyDescent="0.35">
      <c r="A2693" t="s">
        <v>34</v>
      </c>
      <c r="B2693">
        <v>2020</v>
      </c>
      <c r="C2693" t="s">
        <v>38</v>
      </c>
      <c r="D2693" s="29">
        <v>43952</v>
      </c>
      <c r="E2693" t="s">
        <v>15</v>
      </c>
      <c r="F2693">
        <v>152.69999999999999</v>
      </c>
      <c r="G2693">
        <v>149</v>
      </c>
      <c r="H2693">
        <v>142.69999999999999</v>
      </c>
      <c r="I2693">
        <v>10</v>
      </c>
    </row>
    <row r="2694" spans="1:9" x14ac:dyDescent="0.35">
      <c r="A2694" t="s">
        <v>34</v>
      </c>
      <c r="B2694">
        <v>2020</v>
      </c>
      <c r="C2694" t="s">
        <v>39</v>
      </c>
      <c r="D2694" s="29">
        <v>43983</v>
      </c>
      <c r="E2694" t="s">
        <v>3</v>
      </c>
      <c r="F2694">
        <v>149.6</v>
      </c>
      <c r="G2694">
        <v>151.80000000000001</v>
      </c>
      <c r="H2694">
        <v>139.30000000000001</v>
      </c>
      <c r="I2694">
        <v>10.299999999999983</v>
      </c>
    </row>
    <row r="2695" spans="1:9" x14ac:dyDescent="0.35">
      <c r="A2695" t="s">
        <v>34</v>
      </c>
      <c r="B2695">
        <v>2020</v>
      </c>
      <c r="C2695" t="s">
        <v>39</v>
      </c>
      <c r="D2695" s="29">
        <v>43983</v>
      </c>
      <c r="E2695" t="s">
        <v>4</v>
      </c>
      <c r="F2695">
        <v>192.7</v>
      </c>
      <c r="G2695">
        <v>151.80000000000001</v>
      </c>
      <c r="H2695">
        <v>162.69999999999999</v>
      </c>
      <c r="I2695">
        <v>30</v>
      </c>
    </row>
    <row r="2696" spans="1:9" x14ac:dyDescent="0.35">
      <c r="A2696" t="s">
        <v>34</v>
      </c>
      <c r="B2696">
        <v>2020</v>
      </c>
      <c r="C2696" t="s">
        <v>39</v>
      </c>
      <c r="D2696" s="29">
        <v>43983</v>
      </c>
      <c r="E2696" t="s">
        <v>5</v>
      </c>
      <c r="F2696">
        <v>151.4</v>
      </c>
      <c r="G2696">
        <v>151.80000000000001</v>
      </c>
      <c r="H2696">
        <v>140</v>
      </c>
      <c r="I2696">
        <v>11.400000000000006</v>
      </c>
    </row>
    <row r="2697" spans="1:9" x14ac:dyDescent="0.35">
      <c r="A2697" t="s">
        <v>34</v>
      </c>
      <c r="B2697">
        <v>2020</v>
      </c>
      <c r="C2697" t="s">
        <v>39</v>
      </c>
      <c r="D2697" s="29">
        <v>43983</v>
      </c>
      <c r="E2697" t="s">
        <v>6</v>
      </c>
      <c r="F2697">
        <v>153.30000000000001</v>
      </c>
      <c r="G2697">
        <v>151.80000000000001</v>
      </c>
      <c r="H2697">
        <v>144</v>
      </c>
      <c r="I2697">
        <v>9.3000000000000114</v>
      </c>
    </row>
    <row r="2698" spans="1:9" x14ac:dyDescent="0.35">
      <c r="A2698" t="s">
        <v>34</v>
      </c>
      <c r="B2698">
        <v>2020</v>
      </c>
      <c r="C2698" t="s">
        <v>39</v>
      </c>
      <c r="D2698" s="29">
        <v>43983</v>
      </c>
      <c r="E2698" t="s">
        <v>7</v>
      </c>
      <c r="F2698">
        <v>136.30000000000001</v>
      </c>
      <c r="G2698">
        <v>151.80000000000001</v>
      </c>
      <c r="H2698">
        <v>122.5</v>
      </c>
      <c r="I2698">
        <v>13.800000000000011</v>
      </c>
    </row>
    <row r="2699" spans="1:9" x14ac:dyDescent="0.35">
      <c r="A2699" t="s">
        <v>34</v>
      </c>
      <c r="B2699">
        <v>2020</v>
      </c>
      <c r="C2699" t="s">
        <v>39</v>
      </c>
      <c r="D2699" s="29">
        <v>43983</v>
      </c>
      <c r="E2699" t="s">
        <v>8</v>
      </c>
      <c r="F2699">
        <v>147.19999999999999</v>
      </c>
      <c r="G2699">
        <v>151.80000000000001</v>
      </c>
      <c r="H2699">
        <v>150.30000000000001</v>
      </c>
      <c r="I2699">
        <v>-3.1000000000000227</v>
      </c>
    </row>
    <row r="2700" spans="1:9" x14ac:dyDescent="0.35">
      <c r="A2700" t="s">
        <v>34</v>
      </c>
      <c r="B2700">
        <v>2020</v>
      </c>
      <c r="C2700" t="s">
        <v>39</v>
      </c>
      <c r="D2700" s="29">
        <v>43983</v>
      </c>
      <c r="E2700" t="s">
        <v>9</v>
      </c>
      <c r="F2700">
        <v>156.5</v>
      </c>
      <c r="G2700">
        <v>151.80000000000001</v>
      </c>
      <c r="H2700">
        <v>160.30000000000001</v>
      </c>
      <c r="I2700">
        <v>-3.8000000000000114</v>
      </c>
    </row>
    <row r="2701" spans="1:9" x14ac:dyDescent="0.35">
      <c r="A2701" t="s">
        <v>34</v>
      </c>
      <c r="B2701">
        <v>2020</v>
      </c>
      <c r="C2701" t="s">
        <v>39</v>
      </c>
      <c r="D2701" s="29">
        <v>43983</v>
      </c>
      <c r="E2701" t="s">
        <v>10</v>
      </c>
      <c r="F2701">
        <v>150.9</v>
      </c>
      <c r="G2701">
        <v>151.80000000000001</v>
      </c>
      <c r="H2701">
        <v>130</v>
      </c>
      <c r="I2701">
        <v>20.900000000000006</v>
      </c>
    </row>
    <row r="2702" spans="1:9" x14ac:dyDescent="0.35">
      <c r="A2702" t="s">
        <v>34</v>
      </c>
      <c r="B2702">
        <v>2020</v>
      </c>
      <c r="C2702" t="s">
        <v>39</v>
      </c>
      <c r="D2702" s="29">
        <v>43983</v>
      </c>
      <c r="E2702" t="s">
        <v>11</v>
      </c>
      <c r="F2702">
        <v>114.2</v>
      </c>
      <c r="G2702">
        <v>151.80000000000001</v>
      </c>
      <c r="H2702">
        <v>111.1</v>
      </c>
      <c r="I2702">
        <v>3.1000000000000085</v>
      </c>
    </row>
    <row r="2703" spans="1:9" x14ac:dyDescent="0.35">
      <c r="A2703" t="s">
        <v>34</v>
      </c>
      <c r="B2703">
        <v>2020</v>
      </c>
      <c r="C2703" t="s">
        <v>39</v>
      </c>
      <c r="D2703" s="29">
        <v>43983</v>
      </c>
      <c r="E2703" t="s">
        <v>12</v>
      </c>
      <c r="F2703">
        <v>159.5</v>
      </c>
      <c r="G2703">
        <v>151.80000000000001</v>
      </c>
      <c r="H2703">
        <v>141.69999999999999</v>
      </c>
      <c r="I2703">
        <v>17.800000000000011</v>
      </c>
    </row>
    <row r="2704" spans="1:9" x14ac:dyDescent="0.35">
      <c r="A2704" t="s">
        <v>34</v>
      </c>
      <c r="B2704">
        <v>2020</v>
      </c>
      <c r="C2704" t="s">
        <v>39</v>
      </c>
      <c r="D2704" s="29">
        <v>43983</v>
      </c>
      <c r="E2704" t="s">
        <v>14</v>
      </c>
      <c r="F2704">
        <v>161.80000000000001</v>
      </c>
      <c r="G2704">
        <v>151.80000000000001</v>
      </c>
      <c r="H2704">
        <v>156.19999999999999</v>
      </c>
      <c r="I2704">
        <v>5.6000000000000227</v>
      </c>
    </row>
    <row r="2705" spans="1:9" x14ac:dyDescent="0.35">
      <c r="A2705" t="s">
        <v>34</v>
      </c>
      <c r="B2705">
        <v>2020</v>
      </c>
      <c r="C2705" t="s">
        <v>39</v>
      </c>
      <c r="D2705" s="29">
        <v>43983</v>
      </c>
      <c r="E2705" t="s">
        <v>15</v>
      </c>
      <c r="F2705">
        <v>154</v>
      </c>
      <c r="G2705">
        <v>151.80000000000001</v>
      </c>
      <c r="H2705">
        <v>144.69999999999999</v>
      </c>
      <c r="I2705">
        <v>9.3000000000000114</v>
      </c>
    </row>
    <row r="2706" spans="1:9" x14ac:dyDescent="0.35">
      <c r="A2706" t="s">
        <v>34</v>
      </c>
      <c r="B2706">
        <v>2020</v>
      </c>
      <c r="C2706" t="s">
        <v>40</v>
      </c>
      <c r="D2706" s="29">
        <v>44013</v>
      </c>
      <c r="E2706" t="s">
        <v>3</v>
      </c>
      <c r="F2706">
        <v>149.6</v>
      </c>
      <c r="G2706">
        <v>151.80000000000001</v>
      </c>
      <c r="H2706">
        <v>140.1</v>
      </c>
      <c r="I2706">
        <v>9.5</v>
      </c>
    </row>
    <row r="2707" spans="1:9" x14ac:dyDescent="0.35">
      <c r="A2707" t="s">
        <v>34</v>
      </c>
      <c r="B2707">
        <v>2020</v>
      </c>
      <c r="C2707" t="s">
        <v>40</v>
      </c>
      <c r="D2707" s="29">
        <v>44013</v>
      </c>
      <c r="E2707" t="s">
        <v>4</v>
      </c>
      <c r="F2707">
        <v>192.7</v>
      </c>
      <c r="G2707">
        <v>151.80000000000001</v>
      </c>
      <c r="H2707">
        <v>160.6</v>
      </c>
      <c r="I2707">
        <v>32.099999999999994</v>
      </c>
    </row>
    <row r="2708" spans="1:9" x14ac:dyDescent="0.35">
      <c r="A2708" t="s">
        <v>34</v>
      </c>
      <c r="B2708">
        <v>2020</v>
      </c>
      <c r="C2708" t="s">
        <v>40</v>
      </c>
      <c r="D2708" s="29">
        <v>44013</v>
      </c>
      <c r="E2708" t="s">
        <v>5</v>
      </c>
      <c r="F2708">
        <v>151.4</v>
      </c>
      <c r="G2708">
        <v>151.80000000000001</v>
      </c>
      <c r="H2708">
        <v>138.5</v>
      </c>
      <c r="I2708">
        <v>12.900000000000006</v>
      </c>
    </row>
    <row r="2709" spans="1:9" x14ac:dyDescent="0.35">
      <c r="A2709" t="s">
        <v>34</v>
      </c>
      <c r="B2709">
        <v>2020</v>
      </c>
      <c r="C2709" t="s">
        <v>40</v>
      </c>
      <c r="D2709" s="29">
        <v>44013</v>
      </c>
      <c r="E2709" t="s">
        <v>6</v>
      </c>
      <c r="F2709">
        <v>153.30000000000001</v>
      </c>
      <c r="G2709">
        <v>151.80000000000001</v>
      </c>
      <c r="H2709">
        <v>144.69999999999999</v>
      </c>
      <c r="I2709">
        <v>8.6000000000000227</v>
      </c>
    </row>
    <row r="2710" spans="1:9" x14ac:dyDescent="0.35">
      <c r="A2710" t="s">
        <v>34</v>
      </c>
      <c r="B2710">
        <v>2020</v>
      </c>
      <c r="C2710" t="s">
        <v>40</v>
      </c>
      <c r="D2710" s="29">
        <v>44013</v>
      </c>
      <c r="E2710" t="s">
        <v>7</v>
      </c>
      <c r="F2710">
        <v>136.30000000000001</v>
      </c>
      <c r="G2710">
        <v>151.80000000000001</v>
      </c>
      <c r="H2710">
        <v>122.9</v>
      </c>
      <c r="I2710">
        <v>13.400000000000006</v>
      </c>
    </row>
    <row r="2711" spans="1:9" x14ac:dyDescent="0.35">
      <c r="A2711" t="s">
        <v>34</v>
      </c>
      <c r="B2711">
        <v>2020</v>
      </c>
      <c r="C2711" t="s">
        <v>40</v>
      </c>
      <c r="D2711" s="29">
        <v>44013</v>
      </c>
      <c r="E2711" t="s">
        <v>8</v>
      </c>
      <c r="F2711">
        <v>147.19999999999999</v>
      </c>
      <c r="G2711">
        <v>151.80000000000001</v>
      </c>
      <c r="H2711">
        <v>149.4</v>
      </c>
      <c r="I2711">
        <v>-2.2000000000000171</v>
      </c>
    </row>
    <row r="2712" spans="1:9" x14ac:dyDescent="0.35">
      <c r="A2712" t="s">
        <v>34</v>
      </c>
      <c r="B2712">
        <v>2020</v>
      </c>
      <c r="C2712" t="s">
        <v>40</v>
      </c>
      <c r="D2712" s="29">
        <v>44013</v>
      </c>
      <c r="E2712" t="s">
        <v>9</v>
      </c>
      <c r="F2712">
        <v>156.5</v>
      </c>
      <c r="G2712">
        <v>151.80000000000001</v>
      </c>
      <c r="H2712">
        <v>167.4</v>
      </c>
      <c r="I2712">
        <v>-10.900000000000006</v>
      </c>
    </row>
    <row r="2713" spans="1:9" x14ac:dyDescent="0.35">
      <c r="A2713" t="s">
        <v>34</v>
      </c>
      <c r="B2713">
        <v>2020</v>
      </c>
      <c r="C2713" t="s">
        <v>40</v>
      </c>
      <c r="D2713" s="29">
        <v>44013</v>
      </c>
      <c r="E2713" t="s">
        <v>10</v>
      </c>
      <c r="F2713">
        <v>150.9</v>
      </c>
      <c r="G2713">
        <v>151.80000000000001</v>
      </c>
      <c r="H2713">
        <v>130.9</v>
      </c>
      <c r="I2713">
        <v>20</v>
      </c>
    </row>
    <row r="2714" spans="1:9" x14ac:dyDescent="0.35">
      <c r="A2714" t="s">
        <v>34</v>
      </c>
      <c r="B2714">
        <v>2020</v>
      </c>
      <c r="C2714" t="s">
        <v>40</v>
      </c>
      <c r="D2714" s="29">
        <v>44013</v>
      </c>
      <c r="E2714" t="s">
        <v>11</v>
      </c>
      <c r="F2714">
        <v>114.2</v>
      </c>
      <c r="G2714">
        <v>151.80000000000001</v>
      </c>
      <c r="H2714">
        <v>112</v>
      </c>
      <c r="I2714">
        <v>2.2000000000000028</v>
      </c>
    </row>
    <row r="2715" spans="1:9" x14ac:dyDescent="0.35">
      <c r="A2715" t="s">
        <v>34</v>
      </c>
      <c r="B2715">
        <v>2020</v>
      </c>
      <c r="C2715" t="s">
        <v>40</v>
      </c>
      <c r="D2715" s="29">
        <v>44013</v>
      </c>
      <c r="E2715" t="s">
        <v>12</v>
      </c>
      <c r="F2715">
        <v>159.5</v>
      </c>
      <c r="G2715">
        <v>151.80000000000001</v>
      </c>
      <c r="H2715">
        <v>142.6</v>
      </c>
      <c r="I2715">
        <v>16.900000000000006</v>
      </c>
    </row>
    <row r="2716" spans="1:9" x14ac:dyDescent="0.35">
      <c r="A2716" t="s">
        <v>34</v>
      </c>
      <c r="B2716">
        <v>2020</v>
      </c>
      <c r="C2716" t="s">
        <v>40</v>
      </c>
      <c r="D2716" s="29">
        <v>44013</v>
      </c>
      <c r="E2716" t="s">
        <v>14</v>
      </c>
      <c r="F2716">
        <v>161.80000000000001</v>
      </c>
      <c r="G2716">
        <v>151.80000000000001</v>
      </c>
      <c r="H2716">
        <v>156.6</v>
      </c>
      <c r="I2716">
        <v>5.2000000000000171</v>
      </c>
    </row>
    <row r="2717" spans="1:9" x14ac:dyDescent="0.35">
      <c r="A2717" t="s">
        <v>34</v>
      </c>
      <c r="B2717">
        <v>2020</v>
      </c>
      <c r="C2717" t="s">
        <v>40</v>
      </c>
      <c r="D2717" s="29">
        <v>44013</v>
      </c>
      <c r="E2717" t="s">
        <v>15</v>
      </c>
      <c r="F2717">
        <v>154</v>
      </c>
      <c r="G2717">
        <v>151.80000000000001</v>
      </c>
      <c r="H2717">
        <v>145.9</v>
      </c>
      <c r="I2717">
        <v>8.0999999999999943</v>
      </c>
    </row>
    <row r="2718" spans="1:9" x14ac:dyDescent="0.35">
      <c r="A2718" t="s">
        <v>34</v>
      </c>
      <c r="B2718">
        <v>2020</v>
      </c>
      <c r="C2718" t="s">
        <v>41</v>
      </c>
      <c r="D2718" s="29">
        <v>44044</v>
      </c>
      <c r="E2718" t="s">
        <v>3</v>
      </c>
      <c r="F2718">
        <v>148.9</v>
      </c>
      <c r="G2718">
        <v>153.9</v>
      </c>
      <c r="H2718">
        <v>140.9</v>
      </c>
      <c r="I2718">
        <v>8</v>
      </c>
    </row>
    <row r="2719" spans="1:9" x14ac:dyDescent="0.35">
      <c r="A2719" t="s">
        <v>34</v>
      </c>
      <c r="B2719">
        <v>2020</v>
      </c>
      <c r="C2719" t="s">
        <v>41</v>
      </c>
      <c r="D2719" s="29">
        <v>44044</v>
      </c>
      <c r="E2719" t="s">
        <v>4</v>
      </c>
      <c r="F2719">
        <v>190.9</v>
      </c>
      <c r="G2719">
        <v>153.9</v>
      </c>
      <c r="H2719">
        <v>160.80000000000001</v>
      </c>
      <c r="I2719">
        <v>30.099999999999994</v>
      </c>
    </row>
    <row r="2720" spans="1:9" x14ac:dyDescent="0.35">
      <c r="A2720" t="s">
        <v>34</v>
      </c>
      <c r="B2720">
        <v>2020</v>
      </c>
      <c r="C2720" t="s">
        <v>41</v>
      </c>
      <c r="D2720" s="29">
        <v>44044</v>
      </c>
      <c r="E2720" t="s">
        <v>5</v>
      </c>
      <c r="F2720">
        <v>150.80000000000001</v>
      </c>
      <c r="G2720">
        <v>153.9</v>
      </c>
      <c r="H2720">
        <v>139.6</v>
      </c>
      <c r="I2720">
        <v>11.200000000000017</v>
      </c>
    </row>
    <row r="2721" spans="1:9" x14ac:dyDescent="0.35">
      <c r="A2721" t="s">
        <v>34</v>
      </c>
      <c r="B2721">
        <v>2020</v>
      </c>
      <c r="C2721" t="s">
        <v>41</v>
      </c>
      <c r="D2721" s="29">
        <v>44044</v>
      </c>
      <c r="E2721" t="s">
        <v>6</v>
      </c>
      <c r="F2721">
        <v>153.30000000000001</v>
      </c>
      <c r="G2721">
        <v>153.9</v>
      </c>
      <c r="H2721">
        <v>145.4</v>
      </c>
      <c r="I2721">
        <v>7.9000000000000057</v>
      </c>
    </row>
    <row r="2722" spans="1:9" x14ac:dyDescent="0.35">
      <c r="A2722" t="s">
        <v>34</v>
      </c>
      <c r="B2722">
        <v>2020</v>
      </c>
      <c r="C2722" t="s">
        <v>41</v>
      </c>
      <c r="D2722" s="29">
        <v>44044</v>
      </c>
      <c r="E2722" t="s">
        <v>7</v>
      </c>
      <c r="F2722">
        <v>137.4</v>
      </c>
      <c r="G2722">
        <v>153.9</v>
      </c>
      <c r="H2722">
        <v>123.5</v>
      </c>
      <c r="I2722">
        <v>13.900000000000006</v>
      </c>
    </row>
    <row r="2723" spans="1:9" x14ac:dyDescent="0.35">
      <c r="A2723" t="s">
        <v>34</v>
      </c>
      <c r="B2723">
        <v>2020</v>
      </c>
      <c r="C2723" t="s">
        <v>41</v>
      </c>
      <c r="D2723" s="29">
        <v>44044</v>
      </c>
      <c r="E2723" t="s">
        <v>8</v>
      </c>
      <c r="F2723">
        <v>150.4</v>
      </c>
      <c r="G2723">
        <v>153.9</v>
      </c>
      <c r="H2723">
        <v>146.6</v>
      </c>
      <c r="I2723">
        <v>3.8000000000000114</v>
      </c>
    </row>
    <row r="2724" spans="1:9" x14ac:dyDescent="0.35">
      <c r="A2724" t="s">
        <v>34</v>
      </c>
      <c r="B2724">
        <v>2020</v>
      </c>
      <c r="C2724" t="s">
        <v>41</v>
      </c>
      <c r="D2724" s="29">
        <v>44044</v>
      </c>
      <c r="E2724" t="s">
        <v>9</v>
      </c>
      <c r="F2724">
        <v>178.1</v>
      </c>
      <c r="G2724">
        <v>153.9</v>
      </c>
      <c r="H2724">
        <v>173.2</v>
      </c>
      <c r="I2724">
        <v>4.9000000000000057</v>
      </c>
    </row>
    <row r="2725" spans="1:9" x14ac:dyDescent="0.35">
      <c r="A2725" t="s">
        <v>34</v>
      </c>
      <c r="B2725">
        <v>2020</v>
      </c>
      <c r="C2725" t="s">
        <v>41</v>
      </c>
      <c r="D2725" s="29">
        <v>44044</v>
      </c>
      <c r="E2725" t="s">
        <v>10</v>
      </c>
      <c r="F2725">
        <v>150.4</v>
      </c>
      <c r="G2725">
        <v>153.9</v>
      </c>
      <c r="H2725">
        <v>131.6</v>
      </c>
      <c r="I2725">
        <v>18.800000000000011</v>
      </c>
    </row>
    <row r="2726" spans="1:9" x14ac:dyDescent="0.35">
      <c r="A2726" t="s">
        <v>34</v>
      </c>
      <c r="B2726">
        <v>2020</v>
      </c>
      <c r="C2726" t="s">
        <v>41</v>
      </c>
      <c r="D2726" s="29">
        <v>44044</v>
      </c>
      <c r="E2726" t="s">
        <v>11</v>
      </c>
      <c r="F2726">
        <v>115.1</v>
      </c>
      <c r="G2726">
        <v>153.9</v>
      </c>
      <c r="H2726">
        <v>113.2</v>
      </c>
      <c r="I2726">
        <v>1.8999999999999915</v>
      </c>
    </row>
    <row r="2727" spans="1:9" x14ac:dyDescent="0.35">
      <c r="A2727" t="s">
        <v>34</v>
      </c>
      <c r="B2727">
        <v>2020</v>
      </c>
      <c r="C2727" t="s">
        <v>41</v>
      </c>
      <c r="D2727" s="29">
        <v>44044</v>
      </c>
      <c r="E2727" t="s">
        <v>12</v>
      </c>
      <c r="F2727">
        <v>160</v>
      </c>
      <c r="G2727">
        <v>153.9</v>
      </c>
      <c r="H2727">
        <v>144.1</v>
      </c>
      <c r="I2727">
        <v>15.900000000000006</v>
      </c>
    </row>
    <row r="2728" spans="1:9" x14ac:dyDescent="0.35">
      <c r="A2728" t="s">
        <v>34</v>
      </c>
      <c r="B2728">
        <v>2020</v>
      </c>
      <c r="C2728" t="s">
        <v>41</v>
      </c>
      <c r="D2728" s="29">
        <v>44044</v>
      </c>
      <c r="E2728" t="s">
        <v>14</v>
      </c>
      <c r="F2728">
        <v>162.30000000000001</v>
      </c>
      <c r="G2728">
        <v>153.9</v>
      </c>
      <c r="H2728">
        <v>156.80000000000001</v>
      </c>
      <c r="I2728">
        <v>5.5</v>
      </c>
    </row>
    <row r="2729" spans="1:9" x14ac:dyDescent="0.35">
      <c r="A2729" t="s">
        <v>34</v>
      </c>
      <c r="B2729">
        <v>2020</v>
      </c>
      <c r="C2729" t="s">
        <v>41</v>
      </c>
      <c r="D2729" s="29">
        <v>44044</v>
      </c>
      <c r="E2729" t="s">
        <v>15</v>
      </c>
      <c r="F2729">
        <v>157</v>
      </c>
      <c r="G2729">
        <v>153.9</v>
      </c>
      <c r="H2729">
        <v>147</v>
      </c>
      <c r="I2729">
        <v>10</v>
      </c>
    </row>
    <row r="2730" spans="1:9" x14ac:dyDescent="0.35">
      <c r="A2730" t="s">
        <v>34</v>
      </c>
      <c r="B2730">
        <v>2020</v>
      </c>
      <c r="C2730" t="s">
        <v>42</v>
      </c>
      <c r="D2730" s="29">
        <v>44075</v>
      </c>
      <c r="E2730" t="s">
        <v>3</v>
      </c>
      <c r="F2730">
        <v>148.4</v>
      </c>
      <c r="G2730">
        <v>154.69999999999999</v>
      </c>
      <c r="H2730">
        <v>141.80000000000001</v>
      </c>
      <c r="I2730">
        <v>6.5999999999999943</v>
      </c>
    </row>
    <row r="2731" spans="1:9" x14ac:dyDescent="0.35">
      <c r="A2731" t="s">
        <v>34</v>
      </c>
      <c r="B2731">
        <v>2020</v>
      </c>
      <c r="C2731" t="s">
        <v>42</v>
      </c>
      <c r="D2731" s="29">
        <v>44075</v>
      </c>
      <c r="E2731" t="s">
        <v>4</v>
      </c>
      <c r="F2731">
        <v>187.1</v>
      </c>
      <c r="G2731">
        <v>154.69999999999999</v>
      </c>
      <c r="H2731">
        <v>161</v>
      </c>
      <c r="I2731">
        <v>26.099999999999994</v>
      </c>
    </row>
    <row r="2732" spans="1:9" x14ac:dyDescent="0.35">
      <c r="A2732" t="s">
        <v>34</v>
      </c>
      <c r="B2732">
        <v>2020</v>
      </c>
      <c r="C2732" t="s">
        <v>42</v>
      </c>
      <c r="D2732" s="29">
        <v>44075</v>
      </c>
      <c r="E2732" t="s">
        <v>5</v>
      </c>
      <c r="F2732">
        <v>152.5</v>
      </c>
      <c r="G2732">
        <v>154.69999999999999</v>
      </c>
      <c r="H2732">
        <v>142.6</v>
      </c>
      <c r="I2732">
        <v>9.9000000000000057</v>
      </c>
    </row>
    <row r="2733" spans="1:9" x14ac:dyDescent="0.35">
      <c r="A2733" t="s">
        <v>34</v>
      </c>
      <c r="B2733">
        <v>2020</v>
      </c>
      <c r="C2733" t="s">
        <v>42</v>
      </c>
      <c r="D2733" s="29">
        <v>44075</v>
      </c>
      <c r="E2733" t="s">
        <v>6</v>
      </c>
      <c r="F2733">
        <v>153.6</v>
      </c>
      <c r="G2733">
        <v>154.69999999999999</v>
      </c>
      <c r="H2733">
        <v>146.19999999999999</v>
      </c>
      <c r="I2733">
        <v>7.4000000000000057</v>
      </c>
    </row>
    <row r="2734" spans="1:9" x14ac:dyDescent="0.35">
      <c r="A2734" t="s">
        <v>34</v>
      </c>
      <c r="B2734">
        <v>2020</v>
      </c>
      <c r="C2734" t="s">
        <v>42</v>
      </c>
      <c r="D2734" s="29">
        <v>44075</v>
      </c>
      <c r="E2734" t="s">
        <v>7</v>
      </c>
      <c r="F2734">
        <v>138.19999999999999</v>
      </c>
      <c r="G2734">
        <v>154.69999999999999</v>
      </c>
      <c r="H2734">
        <v>123.9</v>
      </c>
      <c r="I2734">
        <v>14.299999999999983</v>
      </c>
    </row>
    <row r="2735" spans="1:9" x14ac:dyDescent="0.35">
      <c r="A2735" t="s">
        <v>34</v>
      </c>
      <c r="B2735">
        <v>2020</v>
      </c>
      <c r="C2735" t="s">
        <v>42</v>
      </c>
      <c r="D2735" s="29">
        <v>44075</v>
      </c>
      <c r="E2735" t="s">
        <v>8</v>
      </c>
      <c r="F2735">
        <v>150.9</v>
      </c>
      <c r="G2735">
        <v>154.69999999999999</v>
      </c>
      <c r="H2735">
        <v>148</v>
      </c>
      <c r="I2735">
        <v>2.9000000000000057</v>
      </c>
    </row>
    <row r="2736" spans="1:9" x14ac:dyDescent="0.35">
      <c r="A2736" t="s">
        <v>34</v>
      </c>
      <c r="B2736">
        <v>2020</v>
      </c>
      <c r="C2736" t="s">
        <v>42</v>
      </c>
      <c r="D2736" s="29">
        <v>44075</v>
      </c>
      <c r="E2736" t="s">
        <v>9</v>
      </c>
      <c r="F2736">
        <v>186.7</v>
      </c>
      <c r="G2736">
        <v>154.69999999999999</v>
      </c>
      <c r="H2736">
        <v>188.4</v>
      </c>
      <c r="I2736">
        <v>-1.7000000000000171</v>
      </c>
    </row>
    <row r="2737" spans="1:9" x14ac:dyDescent="0.35">
      <c r="A2737" t="s">
        <v>34</v>
      </c>
      <c r="B2737">
        <v>2020</v>
      </c>
      <c r="C2737" t="s">
        <v>42</v>
      </c>
      <c r="D2737" s="29">
        <v>44075</v>
      </c>
      <c r="E2737" t="s">
        <v>10</v>
      </c>
      <c r="F2737">
        <v>149.80000000000001</v>
      </c>
      <c r="G2737">
        <v>154.69999999999999</v>
      </c>
      <c r="H2737">
        <v>132.5</v>
      </c>
      <c r="I2737">
        <v>17.300000000000011</v>
      </c>
    </row>
    <row r="2738" spans="1:9" x14ac:dyDescent="0.35">
      <c r="A2738" t="s">
        <v>34</v>
      </c>
      <c r="B2738">
        <v>2020</v>
      </c>
      <c r="C2738" t="s">
        <v>42</v>
      </c>
      <c r="D2738" s="29">
        <v>44075</v>
      </c>
      <c r="E2738" t="s">
        <v>11</v>
      </c>
      <c r="F2738">
        <v>116.4</v>
      </c>
      <c r="G2738">
        <v>154.69999999999999</v>
      </c>
      <c r="H2738">
        <v>114</v>
      </c>
      <c r="I2738">
        <v>2.4000000000000057</v>
      </c>
    </row>
    <row r="2739" spans="1:9" x14ac:dyDescent="0.35">
      <c r="A2739" t="s">
        <v>34</v>
      </c>
      <c r="B2739">
        <v>2020</v>
      </c>
      <c r="C2739" t="s">
        <v>42</v>
      </c>
      <c r="D2739" s="29">
        <v>44075</v>
      </c>
      <c r="E2739" t="s">
        <v>12</v>
      </c>
      <c r="F2739">
        <v>160.30000000000001</v>
      </c>
      <c r="G2739">
        <v>154.69999999999999</v>
      </c>
      <c r="H2739">
        <v>145.4</v>
      </c>
      <c r="I2739">
        <v>14.900000000000006</v>
      </c>
    </row>
    <row r="2740" spans="1:9" x14ac:dyDescent="0.35">
      <c r="A2740" t="s">
        <v>34</v>
      </c>
      <c r="B2740">
        <v>2020</v>
      </c>
      <c r="C2740" t="s">
        <v>42</v>
      </c>
      <c r="D2740" s="29">
        <v>44075</v>
      </c>
      <c r="E2740" t="s">
        <v>14</v>
      </c>
      <c r="F2740">
        <v>162.9</v>
      </c>
      <c r="G2740">
        <v>154.69999999999999</v>
      </c>
      <c r="H2740">
        <v>157.1</v>
      </c>
      <c r="I2740">
        <v>5.8000000000000114</v>
      </c>
    </row>
    <row r="2741" spans="1:9" x14ac:dyDescent="0.35">
      <c r="A2741" t="s">
        <v>34</v>
      </c>
      <c r="B2741">
        <v>2020</v>
      </c>
      <c r="C2741" t="s">
        <v>42</v>
      </c>
      <c r="D2741" s="29">
        <v>44075</v>
      </c>
      <c r="E2741" t="s">
        <v>15</v>
      </c>
      <c r="F2741">
        <v>158</v>
      </c>
      <c r="G2741">
        <v>154.69999999999999</v>
      </c>
      <c r="H2741">
        <v>149.6</v>
      </c>
      <c r="I2741">
        <v>8.4000000000000057</v>
      </c>
    </row>
    <row r="2742" spans="1:9" x14ac:dyDescent="0.35">
      <c r="A2742" t="s">
        <v>34</v>
      </c>
      <c r="B2742">
        <v>2020</v>
      </c>
      <c r="C2742" t="s">
        <v>43</v>
      </c>
      <c r="D2742" s="29">
        <v>44105</v>
      </c>
      <c r="E2742" t="s">
        <v>3</v>
      </c>
      <c r="F2742">
        <v>147.5</v>
      </c>
      <c r="G2742">
        <v>156.4</v>
      </c>
      <c r="H2742">
        <v>142.5</v>
      </c>
      <c r="I2742">
        <v>5</v>
      </c>
    </row>
    <row r="2743" spans="1:9" x14ac:dyDescent="0.35">
      <c r="A2743" t="s">
        <v>34</v>
      </c>
      <c r="B2743">
        <v>2020</v>
      </c>
      <c r="C2743" t="s">
        <v>43</v>
      </c>
      <c r="D2743" s="29">
        <v>44105</v>
      </c>
      <c r="E2743" t="s">
        <v>4</v>
      </c>
      <c r="F2743">
        <v>188.9</v>
      </c>
      <c r="G2743">
        <v>156.4</v>
      </c>
      <c r="H2743">
        <v>163.19999999999999</v>
      </c>
      <c r="I2743">
        <v>25.700000000000017</v>
      </c>
    </row>
    <row r="2744" spans="1:9" x14ac:dyDescent="0.35">
      <c r="A2744" t="s">
        <v>34</v>
      </c>
      <c r="B2744">
        <v>2020</v>
      </c>
      <c r="C2744" t="s">
        <v>43</v>
      </c>
      <c r="D2744" s="29">
        <v>44105</v>
      </c>
      <c r="E2744" t="s">
        <v>5</v>
      </c>
      <c r="F2744">
        <v>161.4</v>
      </c>
      <c r="G2744">
        <v>156.4</v>
      </c>
      <c r="H2744">
        <v>145.6</v>
      </c>
      <c r="I2744">
        <v>15.800000000000011</v>
      </c>
    </row>
    <row r="2745" spans="1:9" x14ac:dyDescent="0.35">
      <c r="A2745" t="s">
        <v>34</v>
      </c>
      <c r="B2745">
        <v>2020</v>
      </c>
      <c r="C2745" t="s">
        <v>43</v>
      </c>
      <c r="D2745" s="29">
        <v>44105</v>
      </c>
      <c r="E2745" t="s">
        <v>6</v>
      </c>
      <c r="F2745">
        <v>153.6</v>
      </c>
      <c r="G2745">
        <v>156.4</v>
      </c>
      <c r="H2745">
        <v>146.69999999999999</v>
      </c>
      <c r="I2745">
        <v>6.9000000000000057</v>
      </c>
    </row>
    <row r="2746" spans="1:9" x14ac:dyDescent="0.35">
      <c r="A2746" t="s">
        <v>34</v>
      </c>
      <c r="B2746">
        <v>2020</v>
      </c>
      <c r="C2746" t="s">
        <v>43</v>
      </c>
      <c r="D2746" s="29">
        <v>44105</v>
      </c>
      <c r="E2746" t="s">
        <v>7</v>
      </c>
      <c r="F2746">
        <v>140.1</v>
      </c>
      <c r="G2746">
        <v>156.4</v>
      </c>
      <c r="H2746">
        <v>124.3</v>
      </c>
      <c r="I2746">
        <v>15.799999999999997</v>
      </c>
    </row>
    <row r="2747" spans="1:9" x14ac:dyDescent="0.35">
      <c r="A2747" t="s">
        <v>34</v>
      </c>
      <c r="B2747">
        <v>2020</v>
      </c>
      <c r="C2747" t="s">
        <v>43</v>
      </c>
      <c r="D2747" s="29">
        <v>44105</v>
      </c>
      <c r="E2747" t="s">
        <v>8</v>
      </c>
      <c r="F2747">
        <v>151.19999999999999</v>
      </c>
      <c r="G2747">
        <v>156.4</v>
      </c>
      <c r="H2747">
        <v>147.4</v>
      </c>
      <c r="I2747">
        <v>3.7999999999999829</v>
      </c>
    </row>
    <row r="2748" spans="1:9" x14ac:dyDescent="0.35">
      <c r="A2748" t="s">
        <v>34</v>
      </c>
      <c r="B2748">
        <v>2020</v>
      </c>
      <c r="C2748" t="s">
        <v>43</v>
      </c>
      <c r="D2748" s="29">
        <v>44105</v>
      </c>
      <c r="E2748" t="s">
        <v>9</v>
      </c>
      <c r="F2748">
        <v>209.2</v>
      </c>
      <c r="G2748">
        <v>156.4</v>
      </c>
      <c r="H2748">
        <v>199.6</v>
      </c>
      <c r="I2748">
        <v>9.5999999999999943</v>
      </c>
    </row>
    <row r="2749" spans="1:9" x14ac:dyDescent="0.35">
      <c r="A2749" t="s">
        <v>34</v>
      </c>
      <c r="B2749">
        <v>2020</v>
      </c>
      <c r="C2749" t="s">
        <v>43</v>
      </c>
      <c r="D2749" s="29">
        <v>44105</v>
      </c>
      <c r="E2749" t="s">
        <v>10</v>
      </c>
      <c r="F2749">
        <v>150.9</v>
      </c>
      <c r="G2749">
        <v>156.4</v>
      </c>
      <c r="H2749">
        <v>135.69999999999999</v>
      </c>
      <c r="I2749">
        <v>15.200000000000017</v>
      </c>
    </row>
    <row r="2750" spans="1:9" x14ac:dyDescent="0.35">
      <c r="A2750" t="s">
        <v>34</v>
      </c>
      <c r="B2750">
        <v>2020</v>
      </c>
      <c r="C2750" t="s">
        <v>43</v>
      </c>
      <c r="D2750" s="29">
        <v>44105</v>
      </c>
      <c r="E2750" t="s">
        <v>11</v>
      </c>
      <c r="F2750">
        <v>116.2</v>
      </c>
      <c r="G2750">
        <v>156.4</v>
      </c>
      <c r="H2750">
        <v>114.2</v>
      </c>
      <c r="I2750">
        <v>2</v>
      </c>
    </row>
    <row r="2751" spans="1:9" x14ac:dyDescent="0.35">
      <c r="A2751" t="s">
        <v>34</v>
      </c>
      <c r="B2751">
        <v>2020</v>
      </c>
      <c r="C2751" t="s">
        <v>43</v>
      </c>
      <c r="D2751" s="29">
        <v>44105</v>
      </c>
      <c r="E2751" t="s">
        <v>12</v>
      </c>
      <c r="F2751">
        <v>161</v>
      </c>
      <c r="G2751">
        <v>156.4</v>
      </c>
      <c r="H2751">
        <v>147</v>
      </c>
      <c r="I2751">
        <v>14</v>
      </c>
    </row>
    <row r="2752" spans="1:9" x14ac:dyDescent="0.35">
      <c r="A2752" t="s">
        <v>34</v>
      </c>
      <c r="B2752">
        <v>2020</v>
      </c>
      <c r="C2752" t="s">
        <v>43</v>
      </c>
      <c r="D2752" s="29">
        <v>44105</v>
      </c>
      <c r="E2752" t="s">
        <v>14</v>
      </c>
      <c r="F2752">
        <v>163.19999999999999</v>
      </c>
      <c r="G2752">
        <v>156.4</v>
      </c>
      <c r="H2752">
        <v>157.5</v>
      </c>
      <c r="I2752">
        <v>5.6999999999999886</v>
      </c>
    </row>
    <row r="2753" spans="1:9" x14ac:dyDescent="0.35">
      <c r="A2753" t="s">
        <v>34</v>
      </c>
      <c r="B2753">
        <v>2020</v>
      </c>
      <c r="C2753" t="s">
        <v>43</v>
      </c>
      <c r="D2753" s="29">
        <v>44105</v>
      </c>
      <c r="E2753" t="s">
        <v>15</v>
      </c>
      <c r="F2753">
        <v>161.4</v>
      </c>
      <c r="G2753">
        <v>156.4</v>
      </c>
      <c r="H2753">
        <v>151.9</v>
      </c>
      <c r="I2753">
        <v>9.5</v>
      </c>
    </row>
    <row r="2754" spans="1:9" x14ac:dyDescent="0.35">
      <c r="A2754" t="s">
        <v>34</v>
      </c>
      <c r="B2754">
        <v>2020</v>
      </c>
      <c r="C2754" t="s">
        <v>45</v>
      </c>
      <c r="D2754" s="29">
        <v>44136</v>
      </c>
      <c r="E2754" t="s">
        <v>3</v>
      </c>
      <c r="F2754">
        <v>146.80000000000001</v>
      </c>
      <c r="G2754">
        <v>158.4</v>
      </c>
      <c r="H2754">
        <v>143.5</v>
      </c>
      <c r="I2754">
        <v>3.3000000000000114</v>
      </c>
    </row>
    <row r="2755" spans="1:9" x14ac:dyDescent="0.35">
      <c r="A2755" t="s">
        <v>34</v>
      </c>
      <c r="B2755">
        <v>2020</v>
      </c>
      <c r="C2755" t="s">
        <v>45</v>
      </c>
      <c r="D2755" s="29">
        <v>44136</v>
      </c>
      <c r="E2755" t="s">
        <v>4</v>
      </c>
      <c r="F2755">
        <v>191</v>
      </c>
      <c r="G2755">
        <v>158.4</v>
      </c>
      <c r="H2755">
        <v>165</v>
      </c>
      <c r="I2755">
        <v>26</v>
      </c>
    </row>
    <row r="2756" spans="1:9" x14ac:dyDescent="0.35">
      <c r="A2756" t="s">
        <v>34</v>
      </c>
      <c r="B2756">
        <v>2020</v>
      </c>
      <c r="C2756" t="s">
        <v>45</v>
      </c>
      <c r="D2756" s="29">
        <v>44136</v>
      </c>
      <c r="E2756" t="s">
        <v>5</v>
      </c>
      <c r="F2756">
        <v>173.6</v>
      </c>
      <c r="G2756">
        <v>158.4</v>
      </c>
      <c r="H2756">
        <v>151.1</v>
      </c>
      <c r="I2756">
        <v>22.5</v>
      </c>
    </row>
    <row r="2757" spans="1:9" x14ac:dyDescent="0.35">
      <c r="A2757" t="s">
        <v>34</v>
      </c>
      <c r="B2757">
        <v>2020</v>
      </c>
      <c r="C2757" t="s">
        <v>45</v>
      </c>
      <c r="D2757" s="29">
        <v>44136</v>
      </c>
      <c r="E2757" t="s">
        <v>6</v>
      </c>
      <c r="F2757">
        <v>153.80000000000001</v>
      </c>
      <c r="G2757">
        <v>158.4</v>
      </c>
      <c r="H2757">
        <v>148.30000000000001</v>
      </c>
      <c r="I2757">
        <v>5.5</v>
      </c>
    </row>
    <row r="2758" spans="1:9" x14ac:dyDescent="0.35">
      <c r="A2758" t="s">
        <v>34</v>
      </c>
      <c r="B2758">
        <v>2020</v>
      </c>
      <c r="C2758" t="s">
        <v>45</v>
      </c>
      <c r="D2758" s="29">
        <v>44136</v>
      </c>
      <c r="E2758" t="s">
        <v>7</v>
      </c>
      <c r="F2758">
        <v>142.69999999999999</v>
      </c>
      <c r="G2758">
        <v>158.4</v>
      </c>
      <c r="H2758">
        <v>125.7</v>
      </c>
      <c r="I2758">
        <v>16.999999999999986</v>
      </c>
    </row>
    <row r="2759" spans="1:9" x14ac:dyDescent="0.35">
      <c r="A2759" t="s">
        <v>34</v>
      </c>
      <c r="B2759">
        <v>2020</v>
      </c>
      <c r="C2759" t="s">
        <v>45</v>
      </c>
      <c r="D2759" s="29">
        <v>44136</v>
      </c>
      <c r="E2759" t="s">
        <v>8</v>
      </c>
      <c r="F2759">
        <v>148.4</v>
      </c>
      <c r="G2759">
        <v>158.4</v>
      </c>
      <c r="H2759">
        <v>145.69999999999999</v>
      </c>
      <c r="I2759">
        <v>2.7000000000000171</v>
      </c>
    </row>
    <row r="2760" spans="1:9" x14ac:dyDescent="0.35">
      <c r="A2760" t="s">
        <v>34</v>
      </c>
      <c r="B2760">
        <v>2020</v>
      </c>
      <c r="C2760" t="s">
        <v>45</v>
      </c>
      <c r="D2760" s="29">
        <v>44136</v>
      </c>
      <c r="E2760" t="s">
        <v>9</v>
      </c>
      <c r="F2760">
        <v>230</v>
      </c>
      <c r="G2760">
        <v>158.4</v>
      </c>
      <c r="H2760">
        <v>217</v>
      </c>
      <c r="I2760">
        <v>13</v>
      </c>
    </row>
    <row r="2761" spans="1:9" x14ac:dyDescent="0.35">
      <c r="A2761" t="s">
        <v>34</v>
      </c>
      <c r="B2761">
        <v>2020</v>
      </c>
      <c r="C2761" t="s">
        <v>45</v>
      </c>
      <c r="D2761" s="29">
        <v>44136</v>
      </c>
      <c r="E2761" t="s">
        <v>10</v>
      </c>
      <c r="F2761">
        <v>156.80000000000001</v>
      </c>
      <c r="G2761">
        <v>158.4</v>
      </c>
      <c r="H2761">
        <v>138.30000000000001</v>
      </c>
      <c r="I2761">
        <v>18.5</v>
      </c>
    </row>
    <row r="2762" spans="1:9" x14ac:dyDescent="0.35">
      <c r="A2762" t="s">
        <v>34</v>
      </c>
      <c r="B2762">
        <v>2020</v>
      </c>
      <c r="C2762" t="s">
        <v>45</v>
      </c>
      <c r="D2762" s="29">
        <v>44136</v>
      </c>
      <c r="E2762" t="s">
        <v>11</v>
      </c>
      <c r="F2762">
        <v>115.7</v>
      </c>
      <c r="G2762">
        <v>158.4</v>
      </c>
      <c r="H2762">
        <v>114</v>
      </c>
      <c r="I2762">
        <v>1.7000000000000028</v>
      </c>
    </row>
    <row r="2763" spans="1:9" x14ac:dyDescent="0.35">
      <c r="A2763" t="s">
        <v>34</v>
      </c>
      <c r="B2763">
        <v>2020</v>
      </c>
      <c r="C2763" t="s">
        <v>45</v>
      </c>
      <c r="D2763" s="29">
        <v>44136</v>
      </c>
      <c r="E2763" t="s">
        <v>12</v>
      </c>
      <c r="F2763">
        <v>161.80000000000001</v>
      </c>
      <c r="G2763">
        <v>158.4</v>
      </c>
      <c r="H2763">
        <v>148.69999999999999</v>
      </c>
      <c r="I2763">
        <v>13.100000000000023</v>
      </c>
    </row>
    <row r="2764" spans="1:9" x14ac:dyDescent="0.35">
      <c r="A2764" t="s">
        <v>34</v>
      </c>
      <c r="B2764">
        <v>2020</v>
      </c>
      <c r="C2764" t="s">
        <v>45</v>
      </c>
      <c r="D2764" s="29">
        <v>44136</v>
      </c>
      <c r="E2764" t="s">
        <v>14</v>
      </c>
      <c r="F2764">
        <v>163.80000000000001</v>
      </c>
      <c r="G2764">
        <v>158.4</v>
      </c>
      <c r="H2764">
        <v>158</v>
      </c>
      <c r="I2764">
        <v>5.8000000000000114</v>
      </c>
    </row>
    <row r="2765" spans="1:9" x14ac:dyDescent="0.35">
      <c r="A2765" t="s">
        <v>34</v>
      </c>
      <c r="B2765">
        <v>2020</v>
      </c>
      <c r="C2765" t="s">
        <v>45</v>
      </c>
      <c r="D2765" s="29">
        <v>44136</v>
      </c>
      <c r="E2765" t="s">
        <v>15</v>
      </c>
      <c r="F2765">
        <v>164.7</v>
      </c>
      <c r="G2765">
        <v>158.4</v>
      </c>
      <c r="H2765">
        <v>155</v>
      </c>
      <c r="I2765">
        <v>9.6999999999999886</v>
      </c>
    </row>
    <row r="2766" spans="1:9" x14ac:dyDescent="0.35">
      <c r="A2766" t="s">
        <v>34</v>
      </c>
      <c r="B2766">
        <v>2020</v>
      </c>
      <c r="C2766" t="s">
        <v>46</v>
      </c>
      <c r="D2766" s="29">
        <v>44166</v>
      </c>
      <c r="E2766" t="s">
        <v>3</v>
      </c>
      <c r="F2766">
        <v>146</v>
      </c>
      <c r="G2766">
        <v>158.9</v>
      </c>
      <c r="H2766">
        <v>144.30000000000001</v>
      </c>
      <c r="I2766">
        <v>1.6999999999999886</v>
      </c>
    </row>
    <row r="2767" spans="1:9" x14ac:dyDescent="0.35">
      <c r="A2767" t="s">
        <v>34</v>
      </c>
      <c r="B2767">
        <v>2020</v>
      </c>
      <c r="C2767" t="s">
        <v>46</v>
      </c>
      <c r="D2767" s="29">
        <v>44166</v>
      </c>
      <c r="E2767" t="s">
        <v>4</v>
      </c>
      <c r="F2767">
        <v>191</v>
      </c>
      <c r="G2767">
        <v>158.9</v>
      </c>
      <c r="H2767">
        <v>167.4</v>
      </c>
      <c r="I2767">
        <v>23.599999999999994</v>
      </c>
    </row>
    <row r="2768" spans="1:9" x14ac:dyDescent="0.35">
      <c r="A2768" t="s">
        <v>34</v>
      </c>
      <c r="B2768">
        <v>2020</v>
      </c>
      <c r="C2768" t="s">
        <v>46</v>
      </c>
      <c r="D2768" s="29">
        <v>44166</v>
      </c>
      <c r="E2768" t="s">
        <v>5</v>
      </c>
      <c r="F2768">
        <v>175.3</v>
      </c>
      <c r="G2768">
        <v>158.9</v>
      </c>
      <c r="H2768">
        <v>154.9</v>
      </c>
      <c r="I2768">
        <v>20.400000000000006</v>
      </c>
    </row>
    <row r="2769" spans="1:9" x14ac:dyDescent="0.35">
      <c r="A2769" t="s">
        <v>34</v>
      </c>
      <c r="B2769">
        <v>2020</v>
      </c>
      <c r="C2769" t="s">
        <v>46</v>
      </c>
      <c r="D2769" s="29">
        <v>44166</v>
      </c>
      <c r="E2769" t="s">
        <v>6</v>
      </c>
      <c r="F2769">
        <v>154.1</v>
      </c>
      <c r="G2769">
        <v>158.9</v>
      </c>
      <c r="H2769">
        <v>150.1</v>
      </c>
      <c r="I2769">
        <v>4</v>
      </c>
    </row>
    <row r="2770" spans="1:9" x14ac:dyDescent="0.35">
      <c r="A2770" t="s">
        <v>34</v>
      </c>
      <c r="B2770">
        <v>2020</v>
      </c>
      <c r="C2770" t="s">
        <v>46</v>
      </c>
      <c r="D2770" s="29">
        <v>44166</v>
      </c>
      <c r="E2770" t="s">
        <v>7</v>
      </c>
      <c r="F2770">
        <v>146.6</v>
      </c>
      <c r="G2770">
        <v>158.9</v>
      </c>
      <c r="H2770">
        <v>129.9</v>
      </c>
      <c r="I2770">
        <v>16.699999999999989</v>
      </c>
    </row>
    <row r="2771" spans="1:9" x14ac:dyDescent="0.35">
      <c r="A2771" t="s">
        <v>34</v>
      </c>
      <c r="B2771">
        <v>2020</v>
      </c>
      <c r="C2771" t="s">
        <v>46</v>
      </c>
      <c r="D2771" s="29">
        <v>44166</v>
      </c>
      <c r="E2771" t="s">
        <v>8</v>
      </c>
      <c r="F2771">
        <v>147.69999999999999</v>
      </c>
      <c r="G2771">
        <v>158.9</v>
      </c>
      <c r="H2771">
        <v>143.19999999999999</v>
      </c>
      <c r="I2771">
        <v>4.5</v>
      </c>
    </row>
    <row r="2772" spans="1:9" x14ac:dyDescent="0.35">
      <c r="A2772" t="s">
        <v>34</v>
      </c>
      <c r="B2772">
        <v>2020</v>
      </c>
      <c r="C2772" t="s">
        <v>46</v>
      </c>
      <c r="D2772" s="29">
        <v>44166</v>
      </c>
      <c r="E2772" t="s">
        <v>9</v>
      </c>
      <c r="F2772">
        <v>230.5</v>
      </c>
      <c r="G2772">
        <v>158.9</v>
      </c>
      <c r="H2772">
        <v>197</v>
      </c>
      <c r="I2772">
        <v>33.5</v>
      </c>
    </row>
    <row r="2773" spans="1:9" x14ac:dyDescent="0.35">
      <c r="A2773" t="s">
        <v>34</v>
      </c>
      <c r="B2773">
        <v>2020</v>
      </c>
      <c r="C2773" t="s">
        <v>46</v>
      </c>
      <c r="D2773" s="29">
        <v>44166</v>
      </c>
      <c r="E2773" t="s">
        <v>10</v>
      </c>
      <c r="F2773">
        <v>160.19999999999999</v>
      </c>
      <c r="G2773">
        <v>158.9</v>
      </c>
      <c r="H2773">
        <v>140.4</v>
      </c>
      <c r="I2773">
        <v>19.799999999999983</v>
      </c>
    </row>
    <row r="2774" spans="1:9" x14ac:dyDescent="0.35">
      <c r="A2774" t="s">
        <v>34</v>
      </c>
      <c r="B2774">
        <v>2020</v>
      </c>
      <c r="C2774" t="s">
        <v>46</v>
      </c>
      <c r="D2774" s="29">
        <v>44166</v>
      </c>
      <c r="E2774" t="s">
        <v>11</v>
      </c>
      <c r="F2774">
        <v>115.3</v>
      </c>
      <c r="G2774">
        <v>158.9</v>
      </c>
      <c r="H2774">
        <v>114.1</v>
      </c>
      <c r="I2774">
        <v>1.2000000000000028</v>
      </c>
    </row>
    <row r="2775" spans="1:9" x14ac:dyDescent="0.35">
      <c r="A2775" t="s">
        <v>34</v>
      </c>
      <c r="B2775">
        <v>2020</v>
      </c>
      <c r="C2775" t="s">
        <v>46</v>
      </c>
      <c r="D2775" s="29">
        <v>44166</v>
      </c>
      <c r="E2775" t="s">
        <v>12</v>
      </c>
      <c r="F2775">
        <v>163</v>
      </c>
      <c r="G2775">
        <v>158.9</v>
      </c>
      <c r="H2775">
        <v>150.9</v>
      </c>
      <c r="I2775">
        <v>12.099999999999994</v>
      </c>
    </row>
    <row r="2776" spans="1:9" x14ac:dyDescent="0.35">
      <c r="A2776" t="s">
        <v>34</v>
      </c>
      <c r="B2776">
        <v>2020</v>
      </c>
      <c r="C2776" t="s">
        <v>46</v>
      </c>
      <c r="D2776" s="29">
        <v>44166</v>
      </c>
      <c r="E2776" t="s">
        <v>14</v>
      </c>
      <c r="F2776">
        <v>164.8</v>
      </c>
      <c r="G2776">
        <v>158.9</v>
      </c>
      <c r="H2776">
        <v>158.6</v>
      </c>
      <c r="I2776">
        <v>6.2000000000000171</v>
      </c>
    </row>
    <row r="2777" spans="1:9" x14ac:dyDescent="0.35">
      <c r="A2777" t="s">
        <v>34</v>
      </c>
      <c r="B2777">
        <v>2020</v>
      </c>
      <c r="C2777" t="s">
        <v>46</v>
      </c>
      <c r="D2777" s="29">
        <v>44166</v>
      </c>
      <c r="E2777" t="s">
        <v>15</v>
      </c>
      <c r="F2777">
        <v>165.4</v>
      </c>
      <c r="G2777">
        <v>158.9</v>
      </c>
      <c r="H2777">
        <v>153.5</v>
      </c>
      <c r="I2777">
        <v>11.900000000000006</v>
      </c>
    </row>
    <row r="2778" spans="1:9" x14ac:dyDescent="0.35">
      <c r="A2778" t="s">
        <v>34</v>
      </c>
      <c r="B2778">
        <v>2019</v>
      </c>
      <c r="C2778" t="s">
        <v>31</v>
      </c>
      <c r="D2778" s="29">
        <v>43466</v>
      </c>
      <c r="E2778" t="s">
        <v>3</v>
      </c>
      <c r="F2778">
        <v>137.1</v>
      </c>
      <c r="G2778">
        <v>139.6</v>
      </c>
      <c r="H2778">
        <v>135.9</v>
      </c>
      <c r="I2778">
        <v>1.1999999999999886</v>
      </c>
    </row>
    <row r="2779" spans="1:9" x14ac:dyDescent="0.35">
      <c r="A2779" t="s">
        <v>34</v>
      </c>
      <c r="B2779">
        <v>2019</v>
      </c>
      <c r="C2779" t="s">
        <v>31</v>
      </c>
      <c r="D2779" s="29">
        <v>43466</v>
      </c>
      <c r="E2779" t="s">
        <v>4</v>
      </c>
      <c r="F2779">
        <v>151.4</v>
      </c>
      <c r="G2779">
        <v>139.6</v>
      </c>
      <c r="H2779">
        <v>143.5</v>
      </c>
      <c r="I2779">
        <v>7.9000000000000057</v>
      </c>
    </row>
    <row r="2780" spans="1:9" x14ac:dyDescent="0.35">
      <c r="A2780" t="s">
        <v>34</v>
      </c>
      <c r="B2780">
        <v>2019</v>
      </c>
      <c r="C2780" t="s">
        <v>31</v>
      </c>
      <c r="D2780" s="29">
        <v>43466</v>
      </c>
      <c r="E2780" t="s">
        <v>5</v>
      </c>
      <c r="F2780">
        <v>140.19999999999999</v>
      </c>
      <c r="G2780">
        <v>139.6</v>
      </c>
      <c r="H2780">
        <v>140.30000000000001</v>
      </c>
      <c r="I2780">
        <v>-0.10000000000002274</v>
      </c>
    </row>
    <row r="2781" spans="1:9" x14ac:dyDescent="0.35">
      <c r="A2781" t="s">
        <v>34</v>
      </c>
      <c r="B2781">
        <v>2019</v>
      </c>
      <c r="C2781" t="s">
        <v>31</v>
      </c>
      <c r="D2781" s="29">
        <v>43466</v>
      </c>
      <c r="E2781" t="s">
        <v>6</v>
      </c>
      <c r="F2781">
        <v>142.1</v>
      </c>
      <c r="G2781">
        <v>139.6</v>
      </c>
      <c r="H2781">
        <v>140.9</v>
      </c>
      <c r="I2781">
        <v>1.1999999999999886</v>
      </c>
    </row>
    <row r="2782" spans="1:9" x14ac:dyDescent="0.35">
      <c r="A2782" t="s">
        <v>34</v>
      </c>
      <c r="B2782">
        <v>2019</v>
      </c>
      <c r="C2782" t="s">
        <v>31</v>
      </c>
      <c r="D2782" s="29">
        <v>43466</v>
      </c>
      <c r="E2782" t="s">
        <v>7</v>
      </c>
      <c r="F2782">
        <v>121.8</v>
      </c>
      <c r="G2782">
        <v>139.6</v>
      </c>
      <c r="H2782">
        <v>120.4</v>
      </c>
      <c r="I2782">
        <v>1.3999999999999915</v>
      </c>
    </row>
    <row r="2783" spans="1:9" x14ac:dyDescent="0.35">
      <c r="A2783" t="s">
        <v>34</v>
      </c>
      <c r="B2783">
        <v>2019</v>
      </c>
      <c r="C2783" t="s">
        <v>31</v>
      </c>
      <c r="D2783" s="29">
        <v>43466</v>
      </c>
      <c r="E2783" t="s">
        <v>8</v>
      </c>
      <c r="F2783">
        <v>135.4</v>
      </c>
      <c r="G2783">
        <v>139.6</v>
      </c>
      <c r="H2783">
        <v>142.9</v>
      </c>
      <c r="I2783">
        <v>-7.5</v>
      </c>
    </row>
    <row r="2784" spans="1:9" x14ac:dyDescent="0.35">
      <c r="A2784" t="s">
        <v>34</v>
      </c>
      <c r="B2784">
        <v>2019</v>
      </c>
      <c r="C2784" t="s">
        <v>31</v>
      </c>
      <c r="D2784" s="29">
        <v>43466</v>
      </c>
      <c r="E2784" t="s">
        <v>9</v>
      </c>
      <c r="F2784">
        <v>131.30000000000001</v>
      </c>
      <c r="G2784">
        <v>139.6</v>
      </c>
      <c r="H2784">
        <v>140.5</v>
      </c>
      <c r="I2784">
        <v>-9.1999999999999886</v>
      </c>
    </row>
    <row r="2785" spans="1:9" x14ac:dyDescent="0.35">
      <c r="A2785" t="s">
        <v>34</v>
      </c>
      <c r="B2785">
        <v>2019</v>
      </c>
      <c r="C2785" t="s">
        <v>31</v>
      </c>
      <c r="D2785" s="29">
        <v>43466</v>
      </c>
      <c r="E2785" t="s">
        <v>10</v>
      </c>
      <c r="F2785">
        <v>120.3</v>
      </c>
      <c r="G2785">
        <v>139.6</v>
      </c>
      <c r="H2785">
        <v>125.8</v>
      </c>
      <c r="I2785">
        <v>-5.5</v>
      </c>
    </row>
    <row r="2786" spans="1:9" x14ac:dyDescent="0.35">
      <c r="A2786" t="s">
        <v>34</v>
      </c>
      <c r="B2786">
        <v>2019</v>
      </c>
      <c r="C2786" t="s">
        <v>31</v>
      </c>
      <c r="D2786" s="29">
        <v>43466</v>
      </c>
      <c r="E2786" t="s">
        <v>11</v>
      </c>
      <c r="F2786">
        <v>109.1</v>
      </c>
      <c r="G2786">
        <v>139.6</v>
      </c>
      <c r="H2786">
        <v>117.1</v>
      </c>
      <c r="I2786">
        <v>-8</v>
      </c>
    </row>
    <row r="2787" spans="1:9" x14ac:dyDescent="0.35">
      <c r="A2787" t="s">
        <v>34</v>
      </c>
      <c r="B2787">
        <v>2019</v>
      </c>
      <c r="C2787" t="s">
        <v>31</v>
      </c>
      <c r="D2787" s="29">
        <v>43466</v>
      </c>
      <c r="E2787" t="s">
        <v>12</v>
      </c>
      <c r="F2787">
        <v>139.4</v>
      </c>
      <c r="G2787">
        <v>139.6</v>
      </c>
      <c r="H2787">
        <v>137.30000000000001</v>
      </c>
      <c r="I2787">
        <v>2.0999999999999943</v>
      </c>
    </row>
    <row r="2788" spans="1:9" x14ac:dyDescent="0.35">
      <c r="A2788" t="s">
        <v>34</v>
      </c>
      <c r="B2788">
        <v>2019</v>
      </c>
      <c r="C2788" t="s">
        <v>31</v>
      </c>
      <c r="D2788" s="29">
        <v>43466</v>
      </c>
      <c r="E2788" t="s">
        <v>14</v>
      </c>
      <c r="F2788">
        <v>154.6</v>
      </c>
      <c r="G2788">
        <v>139.6</v>
      </c>
      <c r="H2788">
        <v>149.6</v>
      </c>
      <c r="I2788">
        <v>5</v>
      </c>
    </row>
    <row r="2789" spans="1:9" x14ac:dyDescent="0.35">
      <c r="A2789" t="s">
        <v>34</v>
      </c>
      <c r="B2789">
        <v>2019</v>
      </c>
      <c r="C2789" t="s">
        <v>31</v>
      </c>
      <c r="D2789" s="29">
        <v>43466</v>
      </c>
      <c r="E2789" t="s">
        <v>15</v>
      </c>
      <c r="F2789">
        <v>137.4</v>
      </c>
      <c r="G2789">
        <v>139.6</v>
      </c>
      <c r="H2789">
        <v>137.6</v>
      </c>
      <c r="I2789">
        <v>-0.19999999999998863</v>
      </c>
    </row>
    <row r="2790" spans="1:9" x14ac:dyDescent="0.35">
      <c r="A2790" t="s">
        <v>34</v>
      </c>
      <c r="B2790">
        <v>2019</v>
      </c>
      <c r="C2790" t="s">
        <v>35</v>
      </c>
      <c r="D2790" s="29">
        <v>43497</v>
      </c>
      <c r="E2790" t="s">
        <v>3</v>
      </c>
      <c r="F2790">
        <v>137.6</v>
      </c>
      <c r="G2790">
        <v>139.9</v>
      </c>
      <c r="H2790">
        <v>136.19999999999999</v>
      </c>
      <c r="I2790">
        <v>1.4000000000000057</v>
      </c>
    </row>
    <row r="2791" spans="1:9" x14ac:dyDescent="0.35">
      <c r="A2791" t="s">
        <v>34</v>
      </c>
      <c r="B2791">
        <v>2019</v>
      </c>
      <c r="C2791" t="s">
        <v>35</v>
      </c>
      <c r="D2791" s="29">
        <v>43497</v>
      </c>
      <c r="E2791" t="s">
        <v>4</v>
      </c>
      <c r="F2791">
        <v>152</v>
      </c>
      <c r="G2791">
        <v>139.9</v>
      </c>
      <c r="H2791">
        <v>143.6</v>
      </c>
      <c r="I2791">
        <v>8.4000000000000057</v>
      </c>
    </row>
    <row r="2792" spans="1:9" x14ac:dyDescent="0.35">
      <c r="A2792" t="s">
        <v>34</v>
      </c>
      <c r="B2792">
        <v>2019</v>
      </c>
      <c r="C2792" t="s">
        <v>35</v>
      </c>
      <c r="D2792" s="29">
        <v>43497</v>
      </c>
      <c r="E2792" t="s">
        <v>5</v>
      </c>
      <c r="F2792">
        <v>141.5</v>
      </c>
      <c r="G2792">
        <v>139.9</v>
      </c>
      <c r="H2792">
        <v>138.30000000000001</v>
      </c>
      <c r="I2792">
        <v>3.1999999999999886</v>
      </c>
    </row>
    <row r="2793" spans="1:9" x14ac:dyDescent="0.35">
      <c r="A2793" t="s">
        <v>34</v>
      </c>
      <c r="B2793">
        <v>2019</v>
      </c>
      <c r="C2793" t="s">
        <v>35</v>
      </c>
      <c r="D2793" s="29">
        <v>43497</v>
      </c>
      <c r="E2793" t="s">
        <v>6</v>
      </c>
      <c r="F2793">
        <v>142.19999999999999</v>
      </c>
      <c r="G2793">
        <v>139.9</v>
      </c>
      <c r="H2793">
        <v>141.19999999999999</v>
      </c>
      <c r="I2793">
        <v>1</v>
      </c>
    </row>
    <row r="2794" spans="1:9" x14ac:dyDescent="0.35">
      <c r="A2794" t="s">
        <v>34</v>
      </c>
      <c r="B2794">
        <v>2019</v>
      </c>
      <c r="C2794" t="s">
        <v>35</v>
      </c>
      <c r="D2794" s="29">
        <v>43497</v>
      </c>
      <c r="E2794" t="s">
        <v>7</v>
      </c>
      <c r="F2794">
        <v>122</v>
      </c>
      <c r="G2794">
        <v>139.9</v>
      </c>
      <c r="H2794">
        <v>120.7</v>
      </c>
      <c r="I2794">
        <v>1.2999999999999972</v>
      </c>
    </row>
    <row r="2795" spans="1:9" x14ac:dyDescent="0.35">
      <c r="A2795" t="s">
        <v>34</v>
      </c>
      <c r="B2795">
        <v>2019</v>
      </c>
      <c r="C2795" t="s">
        <v>35</v>
      </c>
      <c r="D2795" s="29">
        <v>43497</v>
      </c>
      <c r="E2795" t="s">
        <v>8</v>
      </c>
      <c r="F2795">
        <v>136.4</v>
      </c>
      <c r="G2795">
        <v>139.9</v>
      </c>
      <c r="H2795">
        <v>146.19999999999999</v>
      </c>
      <c r="I2795">
        <v>-9.7999999999999829</v>
      </c>
    </row>
    <row r="2796" spans="1:9" x14ac:dyDescent="0.35">
      <c r="A2796" t="s">
        <v>34</v>
      </c>
      <c r="B2796">
        <v>2019</v>
      </c>
      <c r="C2796" t="s">
        <v>35</v>
      </c>
      <c r="D2796" s="29">
        <v>43497</v>
      </c>
      <c r="E2796" t="s">
        <v>9</v>
      </c>
      <c r="F2796">
        <v>129.69999999999999</v>
      </c>
      <c r="G2796">
        <v>139.9</v>
      </c>
      <c r="H2796">
        <v>134.6</v>
      </c>
      <c r="I2796">
        <v>-4.9000000000000057</v>
      </c>
    </row>
    <row r="2797" spans="1:9" x14ac:dyDescent="0.35">
      <c r="A2797" t="s">
        <v>34</v>
      </c>
      <c r="B2797">
        <v>2019</v>
      </c>
      <c r="C2797" t="s">
        <v>35</v>
      </c>
      <c r="D2797" s="29">
        <v>43497</v>
      </c>
      <c r="E2797" t="s">
        <v>10</v>
      </c>
      <c r="F2797">
        <v>121</v>
      </c>
      <c r="G2797">
        <v>139.9</v>
      </c>
      <c r="H2797">
        <v>124.6</v>
      </c>
      <c r="I2797">
        <v>-3.5999999999999943</v>
      </c>
    </row>
    <row r="2798" spans="1:9" x14ac:dyDescent="0.35">
      <c r="A2798" t="s">
        <v>34</v>
      </c>
      <c r="B2798">
        <v>2019</v>
      </c>
      <c r="C2798" t="s">
        <v>35</v>
      </c>
      <c r="D2798" s="29">
        <v>43497</v>
      </c>
      <c r="E2798" t="s">
        <v>11</v>
      </c>
      <c r="F2798">
        <v>109</v>
      </c>
      <c r="G2798">
        <v>139.9</v>
      </c>
      <c r="H2798">
        <v>116.1</v>
      </c>
      <c r="I2798">
        <v>-7.0999999999999943</v>
      </c>
    </row>
    <row r="2799" spans="1:9" x14ac:dyDescent="0.35">
      <c r="A2799" t="s">
        <v>34</v>
      </c>
      <c r="B2799">
        <v>2019</v>
      </c>
      <c r="C2799" t="s">
        <v>35</v>
      </c>
      <c r="D2799" s="29">
        <v>43497</v>
      </c>
      <c r="E2799" t="s">
        <v>12</v>
      </c>
      <c r="F2799">
        <v>139.69999999999999</v>
      </c>
      <c r="G2799">
        <v>139.9</v>
      </c>
      <c r="H2799">
        <v>137.80000000000001</v>
      </c>
      <c r="I2799">
        <v>1.8999999999999773</v>
      </c>
    </row>
    <row r="2800" spans="1:9" x14ac:dyDescent="0.35">
      <c r="A2800" t="s">
        <v>34</v>
      </c>
      <c r="B2800">
        <v>2019</v>
      </c>
      <c r="C2800" t="s">
        <v>35</v>
      </c>
      <c r="D2800" s="29">
        <v>43497</v>
      </c>
      <c r="E2800" t="s">
        <v>14</v>
      </c>
      <c r="F2800">
        <v>154.9</v>
      </c>
      <c r="G2800">
        <v>139.9</v>
      </c>
      <c r="H2800">
        <v>150.4</v>
      </c>
      <c r="I2800">
        <v>4.5</v>
      </c>
    </row>
    <row r="2801" spans="1:9" x14ac:dyDescent="0.35">
      <c r="A2801" t="s">
        <v>34</v>
      </c>
      <c r="B2801">
        <v>2019</v>
      </c>
      <c r="C2801" t="s">
        <v>35</v>
      </c>
      <c r="D2801" s="29">
        <v>43497</v>
      </c>
      <c r="E2801" t="s">
        <v>15</v>
      </c>
      <c r="F2801">
        <v>137.5</v>
      </c>
      <c r="G2801">
        <v>139.9</v>
      </c>
      <c r="H2801">
        <v>137.19999999999999</v>
      </c>
      <c r="I2801">
        <v>0.30000000000001137</v>
      </c>
    </row>
    <row r="2802" spans="1:9" x14ac:dyDescent="0.35">
      <c r="A2802" t="s">
        <v>34</v>
      </c>
      <c r="B2802">
        <v>2019</v>
      </c>
      <c r="C2802" t="s">
        <v>36</v>
      </c>
      <c r="D2802" s="29">
        <v>43525</v>
      </c>
      <c r="E2802" t="s">
        <v>3</v>
      </c>
      <c r="F2802">
        <v>137.80000000000001</v>
      </c>
      <c r="G2802">
        <v>140.4</v>
      </c>
      <c r="H2802">
        <v>136.4</v>
      </c>
      <c r="I2802">
        <v>1.4000000000000057</v>
      </c>
    </row>
    <row r="2803" spans="1:9" x14ac:dyDescent="0.35">
      <c r="A2803" t="s">
        <v>34</v>
      </c>
      <c r="B2803">
        <v>2019</v>
      </c>
      <c r="C2803" t="s">
        <v>36</v>
      </c>
      <c r="D2803" s="29">
        <v>43525</v>
      </c>
      <c r="E2803" t="s">
        <v>4</v>
      </c>
      <c r="F2803">
        <v>153</v>
      </c>
      <c r="G2803">
        <v>140.4</v>
      </c>
      <c r="H2803">
        <v>144.4</v>
      </c>
      <c r="I2803">
        <v>8.5999999999999943</v>
      </c>
    </row>
    <row r="2804" spans="1:9" x14ac:dyDescent="0.35">
      <c r="A2804" t="s">
        <v>34</v>
      </c>
      <c r="B2804">
        <v>2019</v>
      </c>
      <c r="C2804" t="s">
        <v>36</v>
      </c>
      <c r="D2804" s="29">
        <v>43525</v>
      </c>
      <c r="E2804" t="s">
        <v>5</v>
      </c>
      <c r="F2804">
        <v>140.30000000000001</v>
      </c>
      <c r="G2804">
        <v>140.4</v>
      </c>
      <c r="H2804">
        <v>133.9</v>
      </c>
      <c r="I2804">
        <v>6.4000000000000057</v>
      </c>
    </row>
    <row r="2805" spans="1:9" x14ac:dyDescent="0.35">
      <c r="A2805" t="s">
        <v>34</v>
      </c>
      <c r="B2805">
        <v>2019</v>
      </c>
      <c r="C2805" t="s">
        <v>36</v>
      </c>
      <c r="D2805" s="29">
        <v>43525</v>
      </c>
      <c r="E2805" t="s">
        <v>6</v>
      </c>
      <c r="F2805">
        <v>142.30000000000001</v>
      </c>
      <c r="G2805">
        <v>140.4</v>
      </c>
      <c r="H2805">
        <v>141.6</v>
      </c>
      <c r="I2805">
        <v>0.70000000000001705</v>
      </c>
    </row>
    <row r="2806" spans="1:9" x14ac:dyDescent="0.35">
      <c r="A2806" t="s">
        <v>34</v>
      </c>
      <c r="B2806">
        <v>2019</v>
      </c>
      <c r="C2806" t="s">
        <v>36</v>
      </c>
      <c r="D2806" s="29">
        <v>43525</v>
      </c>
      <c r="E2806" t="s">
        <v>7</v>
      </c>
      <c r="F2806">
        <v>122</v>
      </c>
      <c r="G2806">
        <v>140.4</v>
      </c>
      <c r="H2806">
        <v>121</v>
      </c>
      <c r="I2806">
        <v>1</v>
      </c>
    </row>
    <row r="2807" spans="1:9" x14ac:dyDescent="0.35">
      <c r="A2807" t="s">
        <v>34</v>
      </c>
      <c r="B2807">
        <v>2019</v>
      </c>
      <c r="C2807" t="s">
        <v>36</v>
      </c>
      <c r="D2807" s="29">
        <v>43525</v>
      </c>
      <c r="E2807" t="s">
        <v>8</v>
      </c>
      <c r="F2807">
        <v>137.6</v>
      </c>
      <c r="G2807">
        <v>140.4</v>
      </c>
      <c r="H2807">
        <v>153.5</v>
      </c>
      <c r="I2807">
        <v>-15.900000000000006</v>
      </c>
    </row>
    <row r="2808" spans="1:9" x14ac:dyDescent="0.35">
      <c r="A2808" t="s">
        <v>34</v>
      </c>
      <c r="B2808">
        <v>2019</v>
      </c>
      <c r="C2808" t="s">
        <v>36</v>
      </c>
      <c r="D2808" s="29">
        <v>43525</v>
      </c>
      <c r="E2808" t="s">
        <v>10</v>
      </c>
      <c r="F2808">
        <v>121.8</v>
      </c>
      <c r="G2808">
        <v>140.4</v>
      </c>
      <c r="H2808">
        <v>123.5</v>
      </c>
      <c r="I2808">
        <v>-1.7000000000000028</v>
      </c>
    </row>
    <row r="2809" spans="1:9" x14ac:dyDescent="0.35">
      <c r="A2809" t="s">
        <v>34</v>
      </c>
      <c r="B2809">
        <v>2019</v>
      </c>
      <c r="C2809" t="s">
        <v>36</v>
      </c>
      <c r="D2809" s="29">
        <v>43525</v>
      </c>
      <c r="E2809" t="s">
        <v>11</v>
      </c>
      <c r="F2809">
        <v>109</v>
      </c>
      <c r="G2809">
        <v>140.4</v>
      </c>
      <c r="H2809">
        <v>113.7</v>
      </c>
      <c r="I2809">
        <v>-4.7000000000000028</v>
      </c>
    </row>
    <row r="2810" spans="1:9" x14ac:dyDescent="0.35">
      <c r="A2810" t="s">
        <v>34</v>
      </c>
      <c r="B2810">
        <v>2019</v>
      </c>
      <c r="C2810" t="s">
        <v>36</v>
      </c>
      <c r="D2810" s="29">
        <v>43525</v>
      </c>
      <c r="E2810" t="s">
        <v>12</v>
      </c>
      <c r="F2810">
        <v>139.5</v>
      </c>
      <c r="G2810">
        <v>140.4</v>
      </c>
      <c r="H2810">
        <v>138.19999999999999</v>
      </c>
      <c r="I2810">
        <v>1.3000000000000114</v>
      </c>
    </row>
    <row r="2811" spans="1:9" x14ac:dyDescent="0.35">
      <c r="A2811" t="s">
        <v>34</v>
      </c>
      <c r="B2811">
        <v>2019</v>
      </c>
      <c r="C2811" t="s">
        <v>36</v>
      </c>
      <c r="D2811" s="29">
        <v>43525</v>
      </c>
      <c r="E2811" t="s">
        <v>14</v>
      </c>
      <c r="F2811">
        <v>155.19999999999999</v>
      </c>
      <c r="G2811">
        <v>140.4</v>
      </c>
      <c r="H2811">
        <v>151.19999999999999</v>
      </c>
      <c r="I2811">
        <v>4</v>
      </c>
    </row>
    <row r="2812" spans="1:9" x14ac:dyDescent="0.35">
      <c r="A2812" t="s">
        <v>34</v>
      </c>
      <c r="B2812">
        <v>2019</v>
      </c>
      <c r="C2812" t="s">
        <v>36</v>
      </c>
      <c r="D2812" s="29">
        <v>43525</v>
      </c>
      <c r="E2812" t="s">
        <v>15</v>
      </c>
      <c r="F2812">
        <v>138.1</v>
      </c>
      <c r="G2812">
        <v>140.4</v>
      </c>
      <c r="H2812">
        <v>137.5</v>
      </c>
      <c r="I2812">
        <v>0.59999999999999432</v>
      </c>
    </row>
    <row r="2813" spans="1:9" x14ac:dyDescent="0.35">
      <c r="A2813" t="s">
        <v>34</v>
      </c>
      <c r="B2813">
        <v>2019</v>
      </c>
      <c r="C2813" t="s">
        <v>38</v>
      </c>
      <c r="D2813" s="29">
        <v>43586</v>
      </c>
      <c r="E2813" t="s">
        <v>3</v>
      </c>
      <c r="F2813">
        <v>138.30000000000001</v>
      </c>
      <c r="G2813">
        <v>142</v>
      </c>
      <c r="H2813">
        <v>136.9</v>
      </c>
      <c r="I2813">
        <v>1.4000000000000057</v>
      </c>
    </row>
    <row r="2814" spans="1:9" x14ac:dyDescent="0.35">
      <c r="A2814" t="s">
        <v>34</v>
      </c>
      <c r="B2814">
        <v>2019</v>
      </c>
      <c r="C2814" t="s">
        <v>38</v>
      </c>
      <c r="D2814" s="29">
        <v>43586</v>
      </c>
      <c r="E2814" t="s">
        <v>4</v>
      </c>
      <c r="F2814">
        <v>158.5</v>
      </c>
      <c r="G2814">
        <v>142</v>
      </c>
      <c r="H2814">
        <v>148.69999999999999</v>
      </c>
      <c r="I2814">
        <v>9.8000000000000114</v>
      </c>
    </row>
    <row r="2815" spans="1:9" x14ac:dyDescent="0.35">
      <c r="A2815" t="s">
        <v>34</v>
      </c>
      <c r="B2815">
        <v>2019</v>
      </c>
      <c r="C2815" t="s">
        <v>38</v>
      </c>
      <c r="D2815" s="29">
        <v>43586</v>
      </c>
      <c r="E2815" t="s">
        <v>5</v>
      </c>
      <c r="F2815">
        <v>136</v>
      </c>
      <c r="G2815">
        <v>142</v>
      </c>
      <c r="H2815">
        <v>135.6</v>
      </c>
      <c r="I2815">
        <v>0.40000000000000568</v>
      </c>
    </row>
    <row r="2816" spans="1:9" x14ac:dyDescent="0.35">
      <c r="A2816" t="s">
        <v>34</v>
      </c>
      <c r="B2816">
        <v>2019</v>
      </c>
      <c r="C2816" t="s">
        <v>38</v>
      </c>
      <c r="D2816" s="29">
        <v>43586</v>
      </c>
      <c r="E2816" t="s">
        <v>6</v>
      </c>
      <c r="F2816">
        <v>142.5</v>
      </c>
      <c r="G2816">
        <v>142</v>
      </c>
      <c r="H2816">
        <v>142.30000000000001</v>
      </c>
      <c r="I2816">
        <v>0.19999999999998863</v>
      </c>
    </row>
    <row r="2817" spans="1:9" x14ac:dyDescent="0.35">
      <c r="A2817" t="s">
        <v>34</v>
      </c>
      <c r="B2817">
        <v>2019</v>
      </c>
      <c r="C2817" t="s">
        <v>38</v>
      </c>
      <c r="D2817" s="29">
        <v>43586</v>
      </c>
      <c r="E2817" t="s">
        <v>7</v>
      </c>
      <c r="F2817">
        <v>122</v>
      </c>
      <c r="G2817">
        <v>142</v>
      </c>
      <c r="H2817">
        <v>121.3</v>
      </c>
      <c r="I2817">
        <v>0.70000000000000284</v>
      </c>
    </row>
    <row r="2818" spans="1:9" x14ac:dyDescent="0.35">
      <c r="A2818" t="s">
        <v>34</v>
      </c>
      <c r="B2818">
        <v>2019</v>
      </c>
      <c r="C2818" t="s">
        <v>38</v>
      </c>
      <c r="D2818" s="29">
        <v>43586</v>
      </c>
      <c r="E2818" t="s">
        <v>8</v>
      </c>
      <c r="F2818">
        <v>146.5</v>
      </c>
      <c r="G2818">
        <v>142</v>
      </c>
      <c r="H2818">
        <v>153.19999999999999</v>
      </c>
      <c r="I2818">
        <v>-6.6999999999999886</v>
      </c>
    </row>
    <row r="2819" spans="1:9" x14ac:dyDescent="0.35">
      <c r="A2819" t="s">
        <v>34</v>
      </c>
      <c r="B2819">
        <v>2019</v>
      </c>
      <c r="C2819" t="s">
        <v>38</v>
      </c>
      <c r="D2819" s="29">
        <v>43586</v>
      </c>
      <c r="E2819" t="s">
        <v>9</v>
      </c>
      <c r="F2819">
        <v>143</v>
      </c>
      <c r="G2819">
        <v>142</v>
      </c>
      <c r="H2819">
        <v>143.69999999999999</v>
      </c>
      <c r="I2819">
        <v>-0.69999999999998863</v>
      </c>
    </row>
    <row r="2820" spans="1:9" x14ac:dyDescent="0.35">
      <c r="A2820" t="s">
        <v>34</v>
      </c>
      <c r="B2820">
        <v>2019</v>
      </c>
      <c r="C2820" t="s">
        <v>38</v>
      </c>
      <c r="D2820" s="29">
        <v>43586</v>
      </c>
      <c r="E2820" t="s">
        <v>10</v>
      </c>
      <c r="F2820">
        <v>124.9</v>
      </c>
      <c r="G2820">
        <v>142</v>
      </c>
      <c r="H2820">
        <v>121.4</v>
      </c>
      <c r="I2820">
        <v>3.5</v>
      </c>
    </row>
    <row r="2821" spans="1:9" x14ac:dyDescent="0.35">
      <c r="A2821" t="s">
        <v>34</v>
      </c>
      <c r="B2821">
        <v>2019</v>
      </c>
      <c r="C2821" t="s">
        <v>38</v>
      </c>
      <c r="D2821" s="29">
        <v>43586</v>
      </c>
      <c r="E2821" t="s">
        <v>11</v>
      </c>
      <c r="F2821">
        <v>109.9</v>
      </c>
      <c r="G2821">
        <v>142</v>
      </c>
      <c r="H2821">
        <v>111.1</v>
      </c>
      <c r="I2821">
        <v>-1.1999999999999886</v>
      </c>
    </row>
    <row r="2822" spans="1:9" x14ac:dyDescent="0.35">
      <c r="A2822" t="s">
        <v>34</v>
      </c>
      <c r="B2822">
        <v>2019</v>
      </c>
      <c r="C2822" t="s">
        <v>38</v>
      </c>
      <c r="D2822" s="29">
        <v>43586</v>
      </c>
      <c r="E2822" t="s">
        <v>12</v>
      </c>
      <c r="F2822">
        <v>139.9</v>
      </c>
      <c r="G2822">
        <v>142</v>
      </c>
      <c r="H2822">
        <v>138.4</v>
      </c>
      <c r="I2822">
        <v>1.5</v>
      </c>
    </row>
    <row r="2823" spans="1:9" x14ac:dyDescent="0.35">
      <c r="A2823" t="s">
        <v>34</v>
      </c>
      <c r="B2823">
        <v>2019</v>
      </c>
      <c r="C2823" t="s">
        <v>38</v>
      </c>
      <c r="D2823" s="29">
        <v>43586</v>
      </c>
      <c r="E2823" t="s">
        <v>14</v>
      </c>
      <c r="F2823">
        <v>155.5</v>
      </c>
      <c r="G2823">
        <v>142</v>
      </c>
      <c r="H2823">
        <v>151.80000000000001</v>
      </c>
      <c r="I2823">
        <v>3.6999999999999886</v>
      </c>
    </row>
    <row r="2824" spans="1:9" x14ac:dyDescent="0.35">
      <c r="A2824" t="s">
        <v>34</v>
      </c>
      <c r="B2824">
        <v>2019</v>
      </c>
      <c r="C2824" t="s">
        <v>38</v>
      </c>
      <c r="D2824" s="29">
        <v>43586</v>
      </c>
      <c r="E2824" t="s">
        <v>15</v>
      </c>
      <c r="F2824">
        <v>140.9</v>
      </c>
      <c r="G2824">
        <v>142</v>
      </c>
      <c r="H2824">
        <v>139.4</v>
      </c>
      <c r="I2824">
        <v>1.5</v>
      </c>
    </row>
    <row r="2825" spans="1:9" x14ac:dyDescent="0.35">
      <c r="A2825" t="s">
        <v>34</v>
      </c>
      <c r="B2825">
        <v>2019</v>
      </c>
      <c r="C2825" t="s">
        <v>39</v>
      </c>
      <c r="D2825" s="29">
        <v>43617</v>
      </c>
      <c r="E2825" t="s">
        <v>3</v>
      </c>
      <c r="F2825">
        <v>138.69999999999999</v>
      </c>
      <c r="G2825">
        <v>142.9</v>
      </c>
      <c r="H2825">
        <v>137.5</v>
      </c>
      <c r="I2825">
        <v>1.1999999999999886</v>
      </c>
    </row>
    <row r="2826" spans="1:9" x14ac:dyDescent="0.35">
      <c r="A2826" t="s">
        <v>34</v>
      </c>
      <c r="B2826">
        <v>2019</v>
      </c>
      <c r="C2826" t="s">
        <v>39</v>
      </c>
      <c r="D2826" s="29">
        <v>43617</v>
      </c>
      <c r="E2826" t="s">
        <v>4</v>
      </c>
      <c r="F2826">
        <v>162.1</v>
      </c>
      <c r="G2826">
        <v>142.9</v>
      </c>
      <c r="H2826">
        <v>149.1</v>
      </c>
      <c r="I2826">
        <v>13</v>
      </c>
    </row>
    <row r="2827" spans="1:9" x14ac:dyDescent="0.35">
      <c r="A2827" t="s">
        <v>34</v>
      </c>
      <c r="B2827">
        <v>2019</v>
      </c>
      <c r="C2827" t="s">
        <v>39</v>
      </c>
      <c r="D2827" s="29">
        <v>43617</v>
      </c>
      <c r="E2827" t="s">
        <v>5</v>
      </c>
      <c r="F2827">
        <v>137.80000000000001</v>
      </c>
      <c r="G2827">
        <v>142.9</v>
      </c>
      <c r="H2827">
        <v>139.19999999999999</v>
      </c>
      <c r="I2827">
        <v>-1.3999999999999773</v>
      </c>
    </row>
    <row r="2828" spans="1:9" x14ac:dyDescent="0.35">
      <c r="A2828" t="s">
        <v>34</v>
      </c>
      <c r="B2828">
        <v>2019</v>
      </c>
      <c r="C2828" t="s">
        <v>39</v>
      </c>
      <c r="D2828" s="29">
        <v>43617</v>
      </c>
      <c r="E2828" t="s">
        <v>6</v>
      </c>
      <c r="F2828">
        <v>143.30000000000001</v>
      </c>
      <c r="G2828">
        <v>142.9</v>
      </c>
      <c r="H2828">
        <v>142.5</v>
      </c>
      <c r="I2828">
        <v>0.80000000000001137</v>
      </c>
    </row>
    <row r="2829" spans="1:9" x14ac:dyDescent="0.35">
      <c r="A2829" t="s">
        <v>34</v>
      </c>
      <c r="B2829">
        <v>2019</v>
      </c>
      <c r="C2829" t="s">
        <v>39</v>
      </c>
      <c r="D2829" s="29">
        <v>43617</v>
      </c>
      <c r="E2829" t="s">
        <v>7</v>
      </c>
      <c r="F2829">
        <v>122.2</v>
      </c>
      <c r="G2829">
        <v>142.9</v>
      </c>
      <c r="H2829">
        <v>121.4</v>
      </c>
      <c r="I2829">
        <v>0.79999999999999716</v>
      </c>
    </row>
    <row r="2830" spans="1:9" x14ac:dyDescent="0.35">
      <c r="A2830" t="s">
        <v>34</v>
      </c>
      <c r="B2830">
        <v>2019</v>
      </c>
      <c r="C2830" t="s">
        <v>39</v>
      </c>
      <c r="D2830" s="29">
        <v>43617</v>
      </c>
      <c r="E2830" t="s">
        <v>8</v>
      </c>
      <c r="F2830">
        <v>146.80000000000001</v>
      </c>
      <c r="G2830">
        <v>142.9</v>
      </c>
      <c r="H2830">
        <v>151.6</v>
      </c>
      <c r="I2830">
        <v>-4.7999999999999829</v>
      </c>
    </row>
    <row r="2831" spans="1:9" x14ac:dyDescent="0.35">
      <c r="A2831" t="s">
        <v>34</v>
      </c>
      <c r="B2831">
        <v>2019</v>
      </c>
      <c r="C2831" t="s">
        <v>39</v>
      </c>
      <c r="D2831" s="29">
        <v>43617</v>
      </c>
      <c r="E2831" t="s">
        <v>9</v>
      </c>
      <c r="F2831">
        <v>150.5</v>
      </c>
      <c r="G2831">
        <v>142.9</v>
      </c>
      <c r="H2831">
        <v>155.9</v>
      </c>
      <c r="I2831">
        <v>-5.4000000000000057</v>
      </c>
    </row>
    <row r="2832" spans="1:9" x14ac:dyDescent="0.35">
      <c r="A2832" t="s">
        <v>34</v>
      </c>
      <c r="B2832">
        <v>2019</v>
      </c>
      <c r="C2832" t="s">
        <v>39</v>
      </c>
      <c r="D2832" s="29">
        <v>43617</v>
      </c>
      <c r="E2832" t="s">
        <v>10</v>
      </c>
      <c r="F2832">
        <v>128.30000000000001</v>
      </c>
      <c r="G2832">
        <v>142.9</v>
      </c>
      <c r="H2832">
        <v>121.7</v>
      </c>
      <c r="I2832">
        <v>6.6000000000000085</v>
      </c>
    </row>
    <row r="2833" spans="1:9" x14ac:dyDescent="0.35">
      <c r="A2833" t="s">
        <v>34</v>
      </c>
      <c r="B2833">
        <v>2019</v>
      </c>
      <c r="C2833" t="s">
        <v>39</v>
      </c>
      <c r="D2833" s="29">
        <v>43617</v>
      </c>
      <c r="E2833" t="s">
        <v>11</v>
      </c>
      <c r="F2833">
        <v>111</v>
      </c>
      <c r="G2833">
        <v>142.9</v>
      </c>
      <c r="H2833">
        <v>113.5</v>
      </c>
      <c r="I2833">
        <v>-2.5</v>
      </c>
    </row>
    <row r="2834" spans="1:9" x14ac:dyDescent="0.35">
      <c r="A2834" t="s">
        <v>34</v>
      </c>
      <c r="B2834">
        <v>2019</v>
      </c>
      <c r="C2834" t="s">
        <v>39</v>
      </c>
      <c r="D2834" s="29">
        <v>43617</v>
      </c>
      <c r="E2834" t="s">
        <v>12</v>
      </c>
      <c r="F2834">
        <v>140.6</v>
      </c>
      <c r="G2834">
        <v>142.9</v>
      </c>
      <c r="H2834">
        <v>138.9</v>
      </c>
      <c r="I2834">
        <v>1.6999999999999886</v>
      </c>
    </row>
    <row r="2835" spans="1:9" x14ac:dyDescent="0.35">
      <c r="A2835" t="s">
        <v>34</v>
      </c>
      <c r="B2835">
        <v>2019</v>
      </c>
      <c r="C2835" t="s">
        <v>39</v>
      </c>
      <c r="D2835" s="29">
        <v>43617</v>
      </c>
      <c r="E2835" t="s">
        <v>14</v>
      </c>
      <c r="F2835">
        <v>155.9</v>
      </c>
      <c r="G2835">
        <v>142.9</v>
      </c>
      <c r="H2835">
        <v>152.30000000000001</v>
      </c>
      <c r="I2835">
        <v>3.5999999999999943</v>
      </c>
    </row>
    <row r="2836" spans="1:9" x14ac:dyDescent="0.35">
      <c r="A2836" t="s">
        <v>34</v>
      </c>
      <c r="B2836">
        <v>2019</v>
      </c>
      <c r="C2836" t="s">
        <v>39</v>
      </c>
      <c r="D2836" s="29">
        <v>43617</v>
      </c>
      <c r="E2836" t="s">
        <v>15</v>
      </c>
      <c r="F2836">
        <v>142.69999999999999</v>
      </c>
      <c r="G2836">
        <v>142.9</v>
      </c>
      <c r="H2836">
        <v>141.4</v>
      </c>
      <c r="I2836">
        <v>1.2999999999999829</v>
      </c>
    </row>
    <row r="2837" spans="1:9" x14ac:dyDescent="0.35">
      <c r="A2837" t="s">
        <v>34</v>
      </c>
      <c r="B2837">
        <v>2019</v>
      </c>
      <c r="C2837" t="s">
        <v>40</v>
      </c>
      <c r="D2837" s="29">
        <v>43647</v>
      </c>
      <c r="E2837" t="s">
        <v>3</v>
      </c>
      <c r="F2837">
        <v>139.30000000000001</v>
      </c>
      <c r="G2837">
        <v>144.19999999999999</v>
      </c>
      <c r="H2837">
        <v>138.30000000000001</v>
      </c>
      <c r="I2837">
        <v>1</v>
      </c>
    </row>
    <row r="2838" spans="1:9" x14ac:dyDescent="0.35">
      <c r="A2838" t="s">
        <v>34</v>
      </c>
      <c r="B2838">
        <v>2019</v>
      </c>
      <c r="C2838" t="s">
        <v>40</v>
      </c>
      <c r="D2838" s="29">
        <v>43647</v>
      </c>
      <c r="E2838" t="s">
        <v>4</v>
      </c>
      <c r="F2838">
        <v>162.69999999999999</v>
      </c>
      <c r="G2838">
        <v>144.19999999999999</v>
      </c>
      <c r="H2838">
        <v>148</v>
      </c>
      <c r="I2838">
        <v>14.699999999999989</v>
      </c>
    </row>
    <row r="2839" spans="1:9" x14ac:dyDescent="0.35">
      <c r="A2839" t="s">
        <v>34</v>
      </c>
      <c r="B2839">
        <v>2019</v>
      </c>
      <c r="C2839" t="s">
        <v>40</v>
      </c>
      <c r="D2839" s="29">
        <v>43647</v>
      </c>
      <c r="E2839" t="s">
        <v>5</v>
      </c>
      <c r="F2839">
        <v>140</v>
      </c>
      <c r="G2839">
        <v>144.19999999999999</v>
      </c>
      <c r="H2839">
        <v>138.1</v>
      </c>
      <c r="I2839">
        <v>1.9000000000000057</v>
      </c>
    </row>
    <row r="2840" spans="1:9" x14ac:dyDescent="0.35">
      <c r="A2840" t="s">
        <v>34</v>
      </c>
      <c r="B2840">
        <v>2019</v>
      </c>
      <c r="C2840" t="s">
        <v>40</v>
      </c>
      <c r="D2840" s="29">
        <v>43647</v>
      </c>
      <c r="E2840" t="s">
        <v>6</v>
      </c>
      <c r="F2840">
        <v>144</v>
      </c>
      <c r="G2840">
        <v>144.19999999999999</v>
      </c>
      <c r="H2840">
        <v>142.6</v>
      </c>
      <c r="I2840">
        <v>1.4000000000000057</v>
      </c>
    </row>
    <row r="2841" spans="1:9" x14ac:dyDescent="0.35">
      <c r="A2841" t="s">
        <v>34</v>
      </c>
      <c r="B2841">
        <v>2019</v>
      </c>
      <c r="C2841" t="s">
        <v>40</v>
      </c>
      <c r="D2841" s="29">
        <v>43647</v>
      </c>
      <c r="E2841" t="s">
        <v>7</v>
      </c>
      <c r="F2841">
        <v>122.5</v>
      </c>
      <c r="G2841">
        <v>144.19999999999999</v>
      </c>
      <c r="H2841">
        <v>122.2</v>
      </c>
      <c r="I2841">
        <v>0.29999999999999716</v>
      </c>
    </row>
    <row r="2842" spans="1:9" x14ac:dyDescent="0.35">
      <c r="A2842" t="s">
        <v>34</v>
      </c>
      <c r="B2842">
        <v>2019</v>
      </c>
      <c r="C2842" t="s">
        <v>40</v>
      </c>
      <c r="D2842" s="29">
        <v>43647</v>
      </c>
      <c r="E2842" t="s">
        <v>8</v>
      </c>
      <c r="F2842">
        <v>150.30000000000001</v>
      </c>
      <c r="G2842">
        <v>144.19999999999999</v>
      </c>
      <c r="H2842">
        <v>150.6</v>
      </c>
      <c r="I2842">
        <v>-0.29999999999998295</v>
      </c>
    </row>
    <row r="2843" spans="1:9" x14ac:dyDescent="0.35">
      <c r="A2843" t="s">
        <v>34</v>
      </c>
      <c r="B2843">
        <v>2019</v>
      </c>
      <c r="C2843" t="s">
        <v>40</v>
      </c>
      <c r="D2843" s="29">
        <v>43647</v>
      </c>
      <c r="E2843" t="s">
        <v>9</v>
      </c>
      <c r="F2843">
        <v>160.30000000000001</v>
      </c>
      <c r="G2843">
        <v>144.19999999999999</v>
      </c>
      <c r="H2843">
        <v>156.6</v>
      </c>
      <c r="I2843">
        <v>3.7000000000000171</v>
      </c>
    </row>
    <row r="2844" spans="1:9" x14ac:dyDescent="0.35">
      <c r="A2844" t="s">
        <v>34</v>
      </c>
      <c r="B2844">
        <v>2019</v>
      </c>
      <c r="C2844" t="s">
        <v>40</v>
      </c>
      <c r="D2844" s="29">
        <v>43647</v>
      </c>
      <c r="E2844" t="s">
        <v>10</v>
      </c>
      <c r="F2844">
        <v>130</v>
      </c>
      <c r="G2844">
        <v>144.19999999999999</v>
      </c>
      <c r="H2844">
        <v>122.4</v>
      </c>
      <c r="I2844">
        <v>7.5999999999999943</v>
      </c>
    </row>
    <row r="2845" spans="1:9" x14ac:dyDescent="0.35">
      <c r="A2845" t="s">
        <v>34</v>
      </c>
      <c r="B2845">
        <v>2019</v>
      </c>
      <c r="C2845" t="s">
        <v>40</v>
      </c>
      <c r="D2845" s="29">
        <v>43647</v>
      </c>
      <c r="E2845" t="s">
        <v>11</v>
      </c>
      <c r="F2845">
        <v>111.1</v>
      </c>
      <c r="G2845">
        <v>144.19999999999999</v>
      </c>
      <c r="H2845">
        <v>114.7</v>
      </c>
      <c r="I2845">
        <v>-3.6000000000000085</v>
      </c>
    </row>
    <row r="2846" spans="1:9" x14ac:dyDescent="0.35">
      <c r="A2846" t="s">
        <v>34</v>
      </c>
      <c r="B2846">
        <v>2019</v>
      </c>
      <c r="C2846" t="s">
        <v>40</v>
      </c>
      <c r="D2846" s="29">
        <v>43647</v>
      </c>
      <c r="E2846" t="s">
        <v>12</v>
      </c>
      <c r="F2846">
        <v>141.69999999999999</v>
      </c>
      <c r="G2846">
        <v>144.19999999999999</v>
      </c>
      <c r="H2846">
        <v>139.4</v>
      </c>
      <c r="I2846">
        <v>2.2999999999999829</v>
      </c>
    </row>
    <row r="2847" spans="1:9" x14ac:dyDescent="0.35">
      <c r="A2847" t="s">
        <v>34</v>
      </c>
      <c r="B2847">
        <v>2019</v>
      </c>
      <c r="C2847" t="s">
        <v>40</v>
      </c>
      <c r="D2847" s="29">
        <v>43647</v>
      </c>
      <c r="E2847" t="s">
        <v>14</v>
      </c>
      <c r="F2847">
        <v>156.19999999999999</v>
      </c>
      <c r="G2847">
        <v>144.19999999999999</v>
      </c>
      <c r="H2847">
        <v>153</v>
      </c>
      <c r="I2847">
        <v>3.1999999999999886</v>
      </c>
    </row>
    <row r="2848" spans="1:9" x14ac:dyDescent="0.35">
      <c r="A2848" t="s">
        <v>34</v>
      </c>
      <c r="B2848">
        <v>2019</v>
      </c>
      <c r="C2848" t="s">
        <v>40</v>
      </c>
      <c r="D2848" s="29">
        <v>43647</v>
      </c>
      <c r="E2848" t="s">
        <v>15</v>
      </c>
      <c r="F2848">
        <v>144.69999999999999</v>
      </c>
      <c r="G2848">
        <v>144.19999999999999</v>
      </c>
      <c r="H2848">
        <v>141.69999999999999</v>
      </c>
      <c r="I2848">
        <v>3</v>
      </c>
    </row>
    <row r="2849" spans="1:9" x14ac:dyDescent="0.35">
      <c r="A2849" t="s">
        <v>34</v>
      </c>
      <c r="B2849">
        <v>2019</v>
      </c>
      <c r="C2849" t="s">
        <v>41</v>
      </c>
      <c r="D2849" s="29">
        <v>43678</v>
      </c>
      <c r="E2849" t="s">
        <v>3</v>
      </c>
      <c r="F2849">
        <v>140.1</v>
      </c>
      <c r="G2849">
        <v>145</v>
      </c>
      <c r="H2849">
        <v>138.6</v>
      </c>
      <c r="I2849">
        <v>1.5</v>
      </c>
    </row>
    <row r="2850" spans="1:9" x14ac:dyDescent="0.35">
      <c r="A2850" t="s">
        <v>34</v>
      </c>
      <c r="B2850">
        <v>2019</v>
      </c>
      <c r="C2850" t="s">
        <v>41</v>
      </c>
      <c r="D2850" s="29">
        <v>43678</v>
      </c>
      <c r="E2850" t="s">
        <v>4</v>
      </c>
      <c r="F2850">
        <v>160.6</v>
      </c>
      <c r="G2850">
        <v>145</v>
      </c>
      <c r="H2850">
        <v>145.80000000000001</v>
      </c>
      <c r="I2850">
        <v>14.799999999999983</v>
      </c>
    </row>
    <row r="2851" spans="1:9" x14ac:dyDescent="0.35">
      <c r="A2851" t="s">
        <v>34</v>
      </c>
      <c r="B2851">
        <v>2019</v>
      </c>
      <c r="C2851" t="s">
        <v>41</v>
      </c>
      <c r="D2851" s="29">
        <v>43678</v>
      </c>
      <c r="E2851" t="s">
        <v>5</v>
      </c>
      <c r="F2851">
        <v>138.5</v>
      </c>
      <c r="G2851">
        <v>145</v>
      </c>
      <c r="H2851">
        <v>135.1</v>
      </c>
      <c r="I2851">
        <v>3.4000000000000057</v>
      </c>
    </row>
    <row r="2852" spans="1:9" x14ac:dyDescent="0.35">
      <c r="A2852" t="s">
        <v>34</v>
      </c>
      <c r="B2852">
        <v>2019</v>
      </c>
      <c r="C2852" t="s">
        <v>41</v>
      </c>
      <c r="D2852" s="29">
        <v>43678</v>
      </c>
      <c r="E2852" t="s">
        <v>6</v>
      </c>
      <c r="F2852">
        <v>144.69999999999999</v>
      </c>
      <c r="G2852">
        <v>145</v>
      </c>
      <c r="H2852">
        <v>142.9</v>
      </c>
      <c r="I2852">
        <v>1.7999999999999829</v>
      </c>
    </row>
    <row r="2853" spans="1:9" x14ac:dyDescent="0.35">
      <c r="A2853" t="s">
        <v>34</v>
      </c>
      <c r="B2853">
        <v>2019</v>
      </c>
      <c r="C2853" t="s">
        <v>41</v>
      </c>
      <c r="D2853" s="29">
        <v>43678</v>
      </c>
      <c r="E2853" t="s">
        <v>7</v>
      </c>
      <c r="F2853">
        <v>122.9</v>
      </c>
      <c r="G2853">
        <v>145</v>
      </c>
      <c r="H2853">
        <v>122.1</v>
      </c>
      <c r="I2853">
        <v>0.80000000000001137</v>
      </c>
    </row>
    <row r="2854" spans="1:9" x14ac:dyDescent="0.35">
      <c r="A2854" t="s">
        <v>34</v>
      </c>
      <c r="B2854">
        <v>2019</v>
      </c>
      <c r="C2854" t="s">
        <v>41</v>
      </c>
      <c r="D2854" s="29">
        <v>43678</v>
      </c>
      <c r="E2854" t="s">
        <v>8</v>
      </c>
      <c r="F2854">
        <v>149.4</v>
      </c>
      <c r="G2854">
        <v>145</v>
      </c>
      <c r="H2854">
        <v>145.4</v>
      </c>
      <c r="I2854">
        <v>4</v>
      </c>
    </row>
    <row r="2855" spans="1:9" x14ac:dyDescent="0.35">
      <c r="A2855" t="s">
        <v>34</v>
      </c>
      <c r="B2855">
        <v>2019</v>
      </c>
      <c r="C2855" t="s">
        <v>41</v>
      </c>
      <c r="D2855" s="29">
        <v>43678</v>
      </c>
      <c r="E2855" t="s">
        <v>9</v>
      </c>
      <c r="F2855">
        <v>167.4</v>
      </c>
      <c r="G2855">
        <v>145</v>
      </c>
      <c r="H2855">
        <v>150</v>
      </c>
      <c r="I2855">
        <v>17.400000000000006</v>
      </c>
    </row>
    <row r="2856" spans="1:9" x14ac:dyDescent="0.35">
      <c r="A2856" t="s">
        <v>34</v>
      </c>
      <c r="B2856">
        <v>2019</v>
      </c>
      <c r="C2856" t="s">
        <v>41</v>
      </c>
      <c r="D2856" s="29">
        <v>43678</v>
      </c>
      <c r="E2856" t="s">
        <v>10</v>
      </c>
      <c r="F2856">
        <v>130.9</v>
      </c>
      <c r="G2856">
        <v>145</v>
      </c>
      <c r="H2856">
        <v>121.4</v>
      </c>
      <c r="I2856">
        <v>9.5</v>
      </c>
    </row>
    <row r="2857" spans="1:9" x14ac:dyDescent="0.35">
      <c r="A2857" t="s">
        <v>34</v>
      </c>
      <c r="B2857">
        <v>2019</v>
      </c>
      <c r="C2857" t="s">
        <v>41</v>
      </c>
      <c r="D2857" s="29">
        <v>43678</v>
      </c>
      <c r="E2857" t="s">
        <v>11</v>
      </c>
      <c r="F2857">
        <v>112</v>
      </c>
      <c r="G2857">
        <v>145</v>
      </c>
      <c r="H2857">
        <v>113.7</v>
      </c>
      <c r="I2857">
        <v>-1.7000000000000028</v>
      </c>
    </row>
    <row r="2858" spans="1:9" x14ac:dyDescent="0.35">
      <c r="A2858" t="s">
        <v>34</v>
      </c>
      <c r="B2858">
        <v>2019</v>
      </c>
      <c r="C2858" t="s">
        <v>41</v>
      </c>
      <c r="D2858" s="29">
        <v>43678</v>
      </c>
      <c r="E2858" t="s">
        <v>12</v>
      </c>
      <c r="F2858">
        <v>142.6</v>
      </c>
      <c r="G2858">
        <v>145</v>
      </c>
      <c r="H2858">
        <v>139.5</v>
      </c>
      <c r="I2858">
        <v>3.0999999999999943</v>
      </c>
    </row>
    <row r="2859" spans="1:9" x14ac:dyDescent="0.35">
      <c r="A2859" t="s">
        <v>34</v>
      </c>
      <c r="B2859">
        <v>2019</v>
      </c>
      <c r="C2859" t="s">
        <v>41</v>
      </c>
      <c r="D2859" s="29">
        <v>43678</v>
      </c>
      <c r="E2859" t="s">
        <v>14</v>
      </c>
      <c r="F2859">
        <v>156.6</v>
      </c>
      <c r="G2859">
        <v>145</v>
      </c>
      <c r="H2859">
        <v>153.80000000000001</v>
      </c>
      <c r="I2859">
        <v>2.7999999999999829</v>
      </c>
    </row>
    <row r="2860" spans="1:9" x14ac:dyDescent="0.35">
      <c r="A2860" t="s">
        <v>34</v>
      </c>
      <c r="B2860">
        <v>2019</v>
      </c>
      <c r="C2860" t="s">
        <v>41</v>
      </c>
      <c r="D2860" s="29">
        <v>43678</v>
      </c>
      <c r="E2860" t="s">
        <v>15</v>
      </c>
      <c r="F2860">
        <v>145.9</v>
      </c>
      <c r="G2860">
        <v>145</v>
      </c>
      <c r="H2860">
        <v>140.4</v>
      </c>
      <c r="I2860">
        <v>5.5</v>
      </c>
    </row>
    <row r="2861" spans="1:9" x14ac:dyDescent="0.35">
      <c r="A2861" t="s">
        <v>34</v>
      </c>
      <c r="B2861">
        <v>2019</v>
      </c>
      <c r="C2861" t="s">
        <v>42</v>
      </c>
      <c r="D2861" s="29">
        <v>43709</v>
      </c>
      <c r="E2861" t="s">
        <v>3</v>
      </c>
      <c r="F2861">
        <v>140.9</v>
      </c>
      <c r="G2861">
        <v>145.80000000000001</v>
      </c>
      <c r="H2861">
        <v>137.4</v>
      </c>
      <c r="I2861">
        <v>3.5</v>
      </c>
    </row>
    <row r="2862" spans="1:9" x14ac:dyDescent="0.35">
      <c r="A2862" t="s">
        <v>34</v>
      </c>
      <c r="B2862">
        <v>2019</v>
      </c>
      <c r="C2862" t="s">
        <v>42</v>
      </c>
      <c r="D2862" s="29">
        <v>43709</v>
      </c>
      <c r="E2862" t="s">
        <v>4</v>
      </c>
      <c r="F2862">
        <v>160.80000000000001</v>
      </c>
      <c r="G2862">
        <v>145.80000000000001</v>
      </c>
      <c r="H2862">
        <v>149.5</v>
      </c>
      <c r="I2862">
        <v>11.300000000000011</v>
      </c>
    </row>
    <row r="2863" spans="1:9" x14ac:dyDescent="0.35">
      <c r="A2863" t="s">
        <v>34</v>
      </c>
      <c r="B2863">
        <v>2019</v>
      </c>
      <c r="C2863" t="s">
        <v>42</v>
      </c>
      <c r="D2863" s="29">
        <v>43709</v>
      </c>
      <c r="E2863" t="s">
        <v>5</v>
      </c>
      <c r="F2863">
        <v>139.6</v>
      </c>
      <c r="G2863">
        <v>145.80000000000001</v>
      </c>
      <c r="H2863">
        <v>137.30000000000001</v>
      </c>
      <c r="I2863">
        <v>2.2999999999999829</v>
      </c>
    </row>
    <row r="2864" spans="1:9" x14ac:dyDescent="0.35">
      <c r="A2864" t="s">
        <v>34</v>
      </c>
      <c r="B2864">
        <v>2019</v>
      </c>
      <c r="C2864" t="s">
        <v>42</v>
      </c>
      <c r="D2864" s="29">
        <v>43709</v>
      </c>
      <c r="E2864" t="s">
        <v>6</v>
      </c>
      <c r="F2864">
        <v>145.4</v>
      </c>
      <c r="G2864">
        <v>145.80000000000001</v>
      </c>
      <c r="H2864">
        <v>141.9</v>
      </c>
      <c r="I2864">
        <v>3.5</v>
      </c>
    </row>
    <row r="2865" spans="1:9" x14ac:dyDescent="0.35">
      <c r="A2865" t="s">
        <v>34</v>
      </c>
      <c r="B2865">
        <v>2019</v>
      </c>
      <c r="C2865" t="s">
        <v>42</v>
      </c>
      <c r="D2865" s="29">
        <v>43709</v>
      </c>
      <c r="E2865" t="s">
        <v>7</v>
      </c>
      <c r="F2865">
        <v>123.5</v>
      </c>
      <c r="G2865">
        <v>145.80000000000001</v>
      </c>
      <c r="H2865">
        <v>121.1</v>
      </c>
      <c r="I2865">
        <v>2.4000000000000057</v>
      </c>
    </row>
    <row r="2866" spans="1:9" x14ac:dyDescent="0.35">
      <c r="A2866" t="s">
        <v>34</v>
      </c>
      <c r="B2866">
        <v>2019</v>
      </c>
      <c r="C2866" t="s">
        <v>42</v>
      </c>
      <c r="D2866" s="29">
        <v>43709</v>
      </c>
      <c r="E2866" t="s">
        <v>8</v>
      </c>
      <c r="F2866">
        <v>146.6</v>
      </c>
      <c r="G2866">
        <v>145.80000000000001</v>
      </c>
      <c r="H2866">
        <v>142.5</v>
      </c>
      <c r="I2866">
        <v>4.0999999999999943</v>
      </c>
    </row>
    <row r="2867" spans="1:9" x14ac:dyDescent="0.35">
      <c r="A2867" t="s">
        <v>34</v>
      </c>
      <c r="B2867">
        <v>2019</v>
      </c>
      <c r="C2867" t="s">
        <v>42</v>
      </c>
      <c r="D2867" s="29">
        <v>43709</v>
      </c>
      <c r="E2867" t="s">
        <v>9</v>
      </c>
      <c r="F2867">
        <v>173.2</v>
      </c>
      <c r="G2867">
        <v>145.80000000000001</v>
      </c>
      <c r="H2867">
        <v>146.69999999999999</v>
      </c>
      <c r="I2867">
        <v>26.5</v>
      </c>
    </row>
    <row r="2868" spans="1:9" x14ac:dyDescent="0.35">
      <c r="A2868" t="s">
        <v>34</v>
      </c>
      <c r="B2868">
        <v>2019</v>
      </c>
      <c r="C2868" t="s">
        <v>42</v>
      </c>
      <c r="D2868" s="29">
        <v>43709</v>
      </c>
      <c r="E2868" t="s">
        <v>10</v>
      </c>
      <c r="F2868">
        <v>131.6</v>
      </c>
      <c r="G2868">
        <v>145.80000000000001</v>
      </c>
      <c r="H2868">
        <v>119.1</v>
      </c>
      <c r="I2868">
        <v>12.5</v>
      </c>
    </row>
    <row r="2869" spans="1:9" x14ac:dyDescent="0.35">
      <c r="A2869" t="s">
        <v>34</v>
      </c>
      <c r="B2869">
        <v>2019</v>
      </c>
      <c r="C2869" t="s">
        <v>42</v>
      </c>
      <c r="D2869" s="29">
        <v>43709</v>
      </c>
      <c r="E2869" t="s">
        <v>11</v>
      </c>
      <c r="F2869">
        <v>113.2</v>
      </c>
      <c r="G2869">
        <v>145.80000000000001</v>
      </c>
      <c r="H2869">
        <v>111.9</v>
      </c>
      <c r="I2869">
        <v>1.2999999999999972</v>
      </c>
    </row>
    <row r="2870" spans="1:9" x14ac:dyDescent="0.35">
      <c r="A2870" t="s">
        <v>34</v>
      </c>
      <c r="B2870">
        <v>2019</v>
      </c>
      <c r="C2870" t="s">
        <v>42</v>
      </c>
      <c r="D2870" s="29">
        <v>43709</v>
      </c>
      <c r="E2870" t="s">
        <v>12</v>
      </c>
      <c r="F2870">
        <v>144.1</v>
      </c>
      <c r="G2870">
        <v>145.80000000000001</v>
      </c>
      <c r="H2870">
        <v>141</v>
      </c>
      <c r="I2870">
        <v>3.0999999999999943</v>
      </c>
    </row>
    <row r="2871" spans="1:9" x14ac:dyDescent="0.35">
      <c r="A2871" t="s">
        <v>34</v>
      </c>
      <c r="B2871">
        <v>2019</v>
      </c>
      <c r="C2871" t="s">
        <v>42</v>
      </c>
      <c r="D2871" s="29">
        <v>43709</v>
      </c>
      <c r="E2871" t="s">
        <v>14</v>
      </c>
      <c r="F2871">
        <v>156.80000000000001</v>
      </c>
      <c r="G2871">
        <v>145.80000000000001</v>
      </c>
      <c r="H2871">
        <v>154.5</v>
      </c>
      <c r="I2871">
        <v>2.3000000000000114</v>
      </c>
    </row>
    <row r="2872" spans="1:9" x14ac:dyDescent="0.35">
      <c r="A2872" t="s">
        <v>34</v>
      </c>
      <c r="B2872">
        <v>2019</v>
      </c>
      <c r="C2872" t="s">
        <v>42</v>
      </c>
      <c r="D2872" s="29">
        <v>43709</v>
      </c>
      <c r="E2872" t="s">
        <v>15</v>
      </c>
      <c r="F2872">
        <v>147</v>
      </c>
      <c r="G2872">
        <v>145.80000000000001</v>
      </c>
      <c r="H2872">
        <v>139.69999999999999</v>
      </c>
      <c r="I2872">
        <v>7.3000000000000114</v>
      </c>
    </row>
    <row r="2873" spans="1:9" x14ac:dyDescent="0.35">
      <c r="A2873" t="s">
        <v>34</v>
      </c>
      <c r="B2873">
        <v>2019</v>
      </c>
      <c r="C2873" t="s">
        <v>43</v>
      </c>
      <c r="D2873" s="29">
        <v>43739</v>
      </c>
      <c r="E2873" t="s">
        <v>3</v>
      </c>
      <c r="F2873">
        <v>141.80000000000001</v>
      </c>
      <c r="G2873">
        <v>147.19999999999999</v>
      </c>
      <c r="H2873">
        <v>137.4</v>
      </c>
      <c r="I2873">
        <v>4.4000000000000057</v>
      </c>
    </row>
    <row r="2874" spans="1:9" x14ac:dyDescent="0.35">
      <c r="A2874" t="s">
        <v>34</v>
      </c>
      <c r="B2874">
        <v>2019</v>
      </c>
      <c r="C2874" t="s">
        <v>43</v>
      </c>
      <c r="D2874" s="29">
        <v>43739</v>
      </c>
      <c r="E2874" t="s">
        <v>4</v>
      </c>
      <c r="F2874">
        <v>161</v>
      </c>
      <c r="G2874">
        <v>147.19999999999999</v>
      </c>
      <c r="H2874">
        <v>149.19999999999999</v>
      </c>
      <c r="I2874">
        <v>11.800000000000011</v>
      </c>
    </row>
    <row r="2875" spans="1:9" x14ac:dyDescent="0.35">
      <c r="A2875" t="s">
        <v>34</v>
      </c>
      <c r="B2875">
        <v>2019</v>
      </c>
      <c r="C2875" t="s">
        <v>43</v>
      </c>
      <c r="D2875" s="29">
        <v>43739</v>
      </c>
      <c r="E2875" t="s">
        <v>5</v>
      </c>
      <c r="F2875">
        <v>142.6</v>
      </c>
      <c r="G2875">
        <v>147.19999999999999</v>
      </c>
      <c r="H2875">
        <v>137.1</v>
      </c>
      <c r="I2875">
        <v>5.5</v>
      </c>
    </row>
    <row r="2876" spans="1:9" x14ac:dyDescent="0.35">
      <c r="A2876" t="s">
        <v>34</v>
      </c>
      <c r="B2876">
        <v>2019</v>
      </c>
      <c r="C2876" t="s">
        <v>43</v>
      </c>
      <c r="D2876" s="29">
        <v>43739</v>
      </c>
      <c r="E2876" t="s">
        <v>6</v>
      </c>
      <c r="F2876">
        <v>146.19999999999999</v>
      </c>
      <c r="G2876">
        <v>147.19999999999999</v>
      </c>
      <c r="H2876">
        <v>141.80000000000001</v>
      </c>
      <c r="I2876">
        <v>4.3999999999999773</v>
      </c>
    </row>
    <row r="2877" spans="1:9" x14ac:dyDescent="0.35">
      <c r="A2877" t="s">
        <v>34</v>
      </c>
      <c r="B2877">
        <v>2019</v>
      </c>
      <c r="C2877" t="s">
        <v>43</v>
      </c>
      <c r="D2877" s="29">
        <v>43739</v>
      </c>
      <c r="E2877" t="s">
        <v>7</v>
      </c>
      <c r="F2877">
        <v>123.9</v>
      </c>
      <c r="G2877">
        <v>147.19999999999999</v>
      </c>
      <c r="H2877">
        <v>121.1</v>
      </c>
      <c r="I2877">
        <v>2.8000000000000114</v>
      </c>
    </row>
    <row r="2878" spans="1:9" x14ac:dyDescent="0.35">
      <c r="A2878" t="s">
        <v>34</v>
      </c>
      <c r="B2878">
        <v>2019</v>
      </c>
      <c r="C2878" t="s">
        <v>43</v>
      </c>
      <c r="D2878" s="29">
        <v>43739</v>
      </c>
      <c r="E2878" t="s">
        <v>8</v>
      </c>
      <c r="F2878">
        <v>148</v>
      </c>
      <c r="G2878">
        <v>147.19999999999999</v>
      </c>
      <c r="H2878">
        <v>142.80000000000001</v>
      </c>
      <c r="I2878">
        <v>5.1999999999999886</v>
      </c>
    </row>
    <row r="2879" spans="1:9" x14ac:dyDescent="0.35">
      <c r="A2879" t="s">
        <v>34</v>
      </c>
      <c r="B2879">
        <v>2019</v>
      </c>
      <c r="C2879" t="s">
        <v>43</v>
      </c>
      <c r="D2879" s="29">
        <v>43739</v>
      </c>
      <c r="E2879" t="s">
        <v>9</v>
      </c>
      <c r="F2879">
        <v>188.4</v>
      </c>
      <c r="G2879">
        <v>147.19999999999999</v>
      </c>
      <c r="H2879">
        <v>146.69999999999999</v>
      </c>
      <c r="I2879">
        <v>41.700000000000017</v>
      </c>
    </row>
    <row r="2880" spans="1:9" x14ac:dyDescent="0.35">
      <c r="A2880" t="s">
        <v>34</v>
      </c>
      <c r="B2880">
        <v>2019</v>
      </c>
      <c r="C2880" t="s">
        <v>43</v>
      </c>
      <c r="D2880" s="29">
        <v>43739</v>
      </c>
      <c r="E2880" t="s">
        <v>10</v>
      </c>
      <c r="F2880">
        <v>132.5</v>
      </c>
      <c r="G2880">
        <v>147.19999999999999</v>
      </c>
      <c r="H2880">
        <v>119.1</v>
      </c>
      <c r="I2880">
        <v>13.400000000000006</v>
      </c>
    </row>
    <row r="2881" spans="1:9" x14ac:dyDescent="0.35">
      <c r="A2881" t="s">
        <v>34</v>
      </c>
      <c r="B2881">
        <v>2019</v>
      </c>
      <c r="C2881" t="s">
        <v>43</v>
      </c>
      <c r="D2881" s="29">
        <v>43739</v>
      </c>
      <c r="E2881" t="s">
        <v>11</v>
      </c>
      <c r="F2881">
        <v>114</v>
      </c>
      <c r="G2881">
        <v>147.19999999999999</v>
      </c>
      <c r="H2881">
        <v>111.9</v>
      </c>
      <c r="I2881">
        <v>2.0999999999999943</v>
      </c>
    </row>
    <row r="2882" spans="1:9" x14ac:dyDescent="0.35">
      <c r="A2882" t="s">
        <v>34</v>
      </c>
      <c r="B2882">
        <v>2019</v>
      </c>
      <c r="C2882" t="s">
        <v>43</v>
      </c>
      <c r="D2882" s="29">
        <v>43739</v>
      </c>
      <c r="E2882" t="s">
        <v>12</v>
      </c>
      <c r="F2882">
        <v>145.4</v>
      </c>
      <c r="G2882">
        <v>147.19999999999999</v>
      </c>
      <c r="H2882">
        <v>140.9</v>
      </c>
      <c r="I2882">
        <v>4.5</v>
      </c>
    </row>
    <row r="2883" spans="1:9" x14ac:dyDescent="0.35">
      <c r="A2883" t="s">
        <v>34</v>
      </c>
      <c r="B2883">
        <v>2019</v>
      </c>
      <c r="C2883" t="s">
        <v>43</v>
      </c>
      <c r="D2883" s="29">
        <v>43739</v>
      </c>
      <c r="E2883" t="s">
        <v>14</v>
      </c>
      <c r="F2883">
        <v>157.1</v>
      </c>
      <c r="G2883">
        <v>147.19999999999999</v>
      </c>
      <c r="H2883">
        <v>154.5</v>
      </c>
      <c r="I2883">
        <v>2.5999999999999943</v>
      </c>
    </row>
    <row r="2884" spans="1:9" x14ac:dyDescent="0.35">
      <c r="A2884" t="s">
        <v>34</v>
      </c>
      <c r="B2884">
        <v>2019</v>
      </c>
      <c r="C2884" t="s">
        <v>43</v>
      </c>
      <c r="D2884" s="29">
        <v>43739</v>
      </c>
      <c r="E2884" t="s">
        <v>15</v>
      </c>
      <c r="F2884">
        <v>149.6</v>
      </c>
      <c r="G2884">
        <v>147.19999999999999</v>
      </c>
      <c r="H2884">
        <v>139.69999999999999</v>
      </c>
      <c r="I2884">
        <v>9.9000000000000057</v>
      </c>
    </row>
    <row r="2885" spans="1:9" x14ac:dyDescent="0.35">
      <c r="A2885" t="s">
        <v>34</v>
      </c>
      <c r="B2885">
        <v>2019</v>
      </c>
      <c r="C2885" t="s">
        <v>45</v>
      </c>
      <c r="D2885" s="29">
        <v>43770</v>
      </c>
      <c r="E2885" t="s">
        <v>3</v>
      </c>
      <c r="F2885">
        <v>142.5</v>
      </c>
      <c r="G2885">
        <v>148.6</v>
      </c>
      <c r="H2885">
        <v>137.5</v>
      </c>
      <c r="I2885">
        <v>5</v>
      </c>
    </row>
    <row r="2886" spans="1:9" x14ac:dyDescent="0.35">
      <c r="A2886" t="s">
        <v>34</v>
      </c>
      <c r="B2886">
        <v>2019</v>
      </c>
      <c r="C2886" t="s">
        <v>45</v>
      </c>
      <c r="D2886" s="29">
        <v>43770</v>
      </c>
      <c r="E2886" t="s">
        <v>4</v>
      </c>
      <c r="F2886">
        <v>163.19999999999999</v>
      </c>
      <c r="G2886">
        <v>148.6</v>
      </c>
      <c r="H2886">
        <v>150.5</v>
      </c>
      <c r="I2886">
        <v>12.699999999999989</v>
      </c>
    </row>
    <row r="2887" spans="1:9" x14ac:dyDescent="0.35">
      <c r="A2887" t="s">
        <v>34</v>
      </c>
      <c r="B2887">
        <v>2019</v>
      </c>
      <c r="C2887" t="s">
        <v>45</v>
      </c>
      <c r="D2887" s="29">
        <v>43770</v>
      </c>
      <c r="E2887" t="s">
        <v>5</v>
      </c>
      <c r="F2887">
        <v>145.6</v>
      </c>
      <c r="G2887">
        <v>148.6</v>
      </c>
      <c r="H2887">
        <v>138.80000000000001</v>
      </c>
      <c r="I2887">
        <v>6.7999999999999829</v>
      </c>
    </row>
    <row r="2888" spans="1:9" x14ac:dyDescent="0.35">
      <c r="A2888" t="s">
        <v>34</v>
      </c>
      <c r="B2888">
        <v>2019</v>
      </c>
      <c r="C2888" t="s">
        <v>45</v>
      </c>
      <c r="D2888" s="29">
        <v>43770</v>
      </c>
      <c r="E2888" t="s">
        <v>6</v>
      </c>
      <c r="F2888">
        <v>146.69999999999999</v>
      </c>
      <c r="G2888">
        <v>148.6</v>
      </c>
      <c r="H2888">
        <v>142.1</v>
      </c>
      <c r="I2888">
        <v>4.5999999999999943</v>
      </c>
    </row>
    <row r="2889" spans="1:9" x14ac:dyDescent="0.35">
      <c r="A2889" t="s">
        <v>34</v>
      </c>
      <c r="B2889">
        <v>2019</v>
      </c>
      <c r="C2889" t="s">
        <v>45</v>
      </c>
      <c r="D2889" s="29">
        <v>43770</v>
      </c>
      <c r="E2889" t="s">
        <v>7</v>
      </c>
      <c r="F2889">
        <v>124.3</v>
      </c>
      <c r="G2889">
        <v>148.6</v>
      </c>
      <c r="H2889">
        <v>122</v>
      </c>
      <c r="I2889">
        <v>2.2999999999999972</v>
      </c>
    </row>
    <row r="2890" spans="1:9" x14ac:dyDescent="0.35">
      <c r="A2890" t="s">
        <v>34</v>
      </c>
      <c r="B2890">
        <v>2019</v>
      </c>
      <c r="C2890" t="s">
        <v>45</v>
      </c>
      <c r="D2890" s="29">
        <v>43770</v>
      </c>
      <c r="E2890" t="s">
        <v>8</v>
      </c>
      <c r="F2890">
        <v>147.4</v>
      </c>
      <c r="G2890">
        <v>148.6</v>
      </c>
      <c r="H2890">
        <v>139.4</v>
      </c>
      <c r="I2890">
        <v>8</v>
      </c>
    </row>
    <row r="2891" spans="1:9" x14ac:dyDescent="0.35">
      <c r="A2891" t="s">
        <v>34</v>
      </c>
      <c r="B2891">
        <v>2019</v>
      </c>
      <c r="C2891" t="s">
        <v>45</v>
      </c>
      <c r="D2891" s="29">
        <v>43770</v>
      </c>
      <c r="E2891" t="s">
        <v>9</v>
      </c>
      <c r="F2891">
        <v>199.6</v>
      </c>
      <c r="G2891">
        <v>148.6</v>
      </c>
      <c r="H2891">
        <v>135.19999999999999</v>
      </c>
      <c r="I2891">
        <v>64.400000000000006</v>
      </c>
    </row>
    <row r="2892" spans="1:9" x14ac:dyDescent="0.35">
      <c r="A2892" t="s">
        <v>34</v>
      </c>
      <c r="B2892">
        <v>2019</v>
      </c>
      <c r="C2892" t="s">
        <v>45</v>
      </c>
      <c r="D2892" s="29">
        <v>43770</v>
      </c>
      <c r="E2892" t="s">
        <v>10</v>
      </c>
      <c r="F2892">
        <v>135.69999999999999</v>
      </c>
      <c r="G2892">
        <v>148.6</v>
      </c>
      <c r="H2892">
        <v>119.8</v>
      </c>
      <c r="I2892">
        <v>15.899999999999991</v>
      </c>
    </row>
    <row r="2893" spans="1:9" x14ac:dyDescent="0.35">
      <c r="A2893" t="s">
        <v>34</v>
      </c>
      <c r="B2893">
        <v>2019</v>
      </c>
      <c r="C2893" t="s">
        <v>45</v>
      </c>
      <c r="D2893" s="29">
        <v>43770</v>
      </c>
      <c r="E2893" t="s">
        <v>11</v>
      </c>
      <c r="F2893">
        <v>114.2</v>
      </c>
      <c r="G2893">
        <v>148.6</v>
      </c>
      <c r="H2893">
        <v>110.3</v>
      </c>
      <c r="I2893">
        <v>3.9000000000000057</v>
      </c>
    </row>
    <row r="2894" spans="1:9" x14ac:dyDescent="0.35">
      <c r="A2894" t="s">
        <v>34</v>
      </c>
      <c r="B2894">
        <v>2019</v>
      </c>
      <c r="C2894" t="s">
        <v>45</v>
      </c>
      <c r="D2894" s="29">
        <v>43770</v>
      </c>
      <c r="E2894" t="s">
        <v>12</v>
      </c>
      <c r="F2894">
        <v>147</v>
      </c>
      <c r="G2894">
        <v>148.6</v>
      </c>
      <c r="H2894">
        <v>140.6</v>
      </c>
      <c r="I2894">
        <v>6.4000000000000057</v>
      </c>
    </row>
    <row r="2895" spans="1:9" x14ac:dyDescent="0.35">
      <c r="A2895" t="s">
        <v>34</v>
      </c>
      <c r="B2895">
        <v>2019</v>
      </c>
      <c r="C2895" t="s">
        <v>45</v>
      </c>
      <c r="D2895" s="29">
        <v>43770</v>
      </c>
      <c r="E2895" t="s">
        <v>14</v>
      </c>
      <c r="F2895">
        <v>157.5</v>
      </c>
      <c r="G2895">
        <v>148.6</v>
      </c>
      <c r="H2895">
        <v>154.6</v>
      </c>
      <c r="I2895">
        <v>2.9000000000000057</v>
      </c>
    </row>
    <row r="2896" spans="1:9" x14ac:dyDescent="0.35">
      <c r="A2896" t="s">
        <v>34</v>
      </c>
      <c r="B2896">
        <v>2019</v>
      </c>
      <c r="C2896" t="s">
        <v>45</v>
      </c>
      <c r="D2896" s="29">
        <v>43770</v>
      </c>
      <c r="E2896" t="s">
        <v>15</v>
      </c>
      <c r="F2896">
        <v>151.9</v>
      </c>
      <c r="G2896">
        <v>148.6</v>
      </c>
      <c r="H2896">
        <v>138.19999999999999</v>
      </c>
      <c r="I2896">
        <v>13.700000000000017</v>
      </c>
    </row>
    <row r="2897" spans="1:9" x14ac:dyDescent="0.35">
      <c r="A2897" t="s">
        <v>34</v>
      </c>
      <c r="B2897">
        <v>2019</v>
      </c>
      <c r="C2897" t="s">
        <v>46</v>
      </c>
      <c r="D2897" s="29">
        <v>43800</v>
      </c>
      <c r="E2897" t="s">
        <v>3</v>
      </c>
      <c r="F2897">
        <v>143.5</v>
      </c>
      <c r="G2897">
        <v>150.4</v>
      </c>
      <c r="H2897">
        <v>137.1</v>
      </c>
      <c r="I2897">
        <v>6.4000000000000057</v>
      </c>
    </row>
    <row r="2898" spans="1:9" x14ac:dyDescent="0.35">
      <c r="A2898" t="s">
        <v>34</v>
      </c>
      <c r="B2898">
        <v>2019</v>
      </c>
      <c r="C2898" t="s">
        <v>46</v>
      </c>
      <c r="D2898" s="29">
        <v>43800</v>
      </c>
      <c r="E2898" t="s">
        <v>4</v>
      </c>
      <c r="F2898">
        <v>165</v>
      </c>
      <c r="G2898">
        <v>150.4</v>
      </c>
      <c r="H2898">
        <v>151.4</v>
      </c>
      <c r="I2898">
        <v>13.599999999999994</v>
      </c>
    </row>
    <row r="2899" spans="1:9" x14ac:dyDescent="0.35">
      <c r="A2899" t="s">
        <v>34</v>
      </c>
      <c r="B2899">
        <v>2019</v>
      </c>
      <c r="C2899" t="s">
        <v>46</v>
      </c>
      <c r="D2899" s="29">
        <v>43800</v>
      </c>
      <c r="E2899" t="s">
        <v>5</v>
      </c>
      <c r="F2899">
        <v>151.1</v>
      </c>
      <c r="G2899">
        <v>150.4</v>
      </c>
      <c r="H2899">
        <v>140.19999999999999</v>
      </c>
      <c r="I2899">
        <v>10.900000000000006</v>
      </c>
    </row>
    <row r="2900" spans="1:9" x14ac:dyDescent="0.35">
      <c r="A2900" t="s">
        <v>34</v>
      </c>
      <c r="B2900">
        <v>2019</v>
      </c>
      <c r="C2900" t="s">
        <v>46</v>
      </c>
      <c r="D2900" s="29">
        <v>43800</v>
      </c>
      <c r="E2900" t="s">
        <v>6</v>
      </c>
      <c r="F2900">
        <v>148.30000000000001</v>
      </c>
      <c r="G2900">
        <v>150.4</v>
      </c>
      <c r="H2900">
        <v>142.1</v>
      </c>
      <c r="I2900">
        <v>6.2000000000000171</v>
      </c>
    </row>
    <row r="2901" spans="1:9" x14ac:dyDescent="0.35">
      <c r="A2901" t="s">
        <v>34</v>
      </c>
      <c r="B2901">
        <v>2019</v>
      </c>
      <c r="C2901" t="s">
        <v>46</v>
      </c>
      <c r="D2901" s="29">
        <v>43800</v>
      </c>
      <c r="E2901" t="s">
        <v>7</v>
      </c>
      <c r="F2901">
        <v>125.7</v>
      </c>
      <c r="G2901">
        <v>150.4</v>
      </c>
      <c r="H2901">
        <v>121.8</v>
      </c>
      <c r="I2901">
        <v>3.9000000000000057</v>
      </c>
    </row>
    <row r="2902" spans="1:9" x14ac:dyDescent="0.35">
      <c r="A2902" t="s">
        <v>34</v>
      </c>
      <c r="B2902">
        <v>2019</v>
      </c>
      <c r="C2902" t="s">
        <v>46</v>
      </c>
      <c r="D2902" s="29">
        <v>43800</v>
      </c>
      <c r="E2902" t="s">
        <v>8</v>
      </c>
      <c r="F2902">
        <v>145.69999999999999</v>
      </c>
      <c r="G2902">
        <v>150.4</v>
      </c>
      <c r="H2902">
        <v>135.4</v>
      </c>
      <c r="I2902">
        <v>10.299999999999983</v>
      </c>
    </row>
    <row r="2903" spans="1:9" x14ac:dyDescent="0.35">
      <c r="A2903" t="s">
        <v>34</v>
      </c>
      <c r="B2903">
        <v>2019</v>
      </c>
      <c r="C2903" t="s">
        <v>46</v>
      </c>
      <c r="D2903" s="29">
        <v>43800</v>
      </c>
      <c r="E2903" t="s">
        <v>9</v>
      </c>
      <c r="F2903">
        <v>217</v>
      </c>
      <c r="G2903">
        <v>150.4</v>
      </c>
      <c r="H2903">
        <v>131.30000000000001</v>
      </c>
      <c r="I2903">
        <v>85.699999999999989</v>
      </c>
    </row>
    <row r="2904" spans="1:9" x14ac:dyDescent="0.35">
      <c r="A2904" t="s">
        <v>34</v>
      </c>
      <c r="B2904">
        <v>2019</v>
      </c>
      <c r="C2904" t="s">
        <v>46</v>
      </c>
      <c r="D2904" s="29">
        <v>43800</v>
      </c>
      <c r="E2904" t="s">
        <v>10</v>
      </c>
      <c r="F2904">
        <v>138.30000000000001</v>
      </c>
      <c r="G2904">
        <v>150.4</v>
      </c>
      <c r="H2904">
        <v>120.3</v>
      </c>
      <c r="I2904">
        <v>18.000000000000014</v>
      </c>
    </row>
    <row r="2905" spans="1:9" x14ac:dyDescent="0.35">
      <c r="A2905" t="s">
        <v>34</v>
      </c>
      <c r="B2905">
        <v>2019</v>
      </c>
      <c r="C2905" t="s">
        <v>46</v>
      </c>
      <c r="D2905" s="29">
        <v>43800</v>
      </c>
      <c r="E2905" t="s">
        <v>11</v>
      </c>
      <c r="F2905">
        <v>114</v>
      </c>
      <c r="G2905">
        <v>150.4</v>
      </c>
      <c r="H2905">
        <v>109.1</v>
      </c>
      <c r="I2905">
        <v>4.9000000000000057</v>
      </c>
    </row>
    <row r="2906" spans="1:9" x14ac:dyDescent="0.35">
      <c r="A2906" t="s">
        <v>34</v>
      </c>
      <c r="B2906">
        <v>2019</v>
      </c>
      <c r="C2906" t="s">
        <v>46</v>
      </c>
      <c r="D2906" s="29">
        <v>43800</v>
      </c>
      <c r="E2906" t="s">
        <v>12</v>
      </c>
      <c r="F2906">
        <v>148.69999999999999</v>
      </c>
      <c r="G2906">
        <v>150.4</v>
      </c>
      <c r="H2906">
        <v>139.4</v>
      </c>
      <c r="I2906">
        <v>9.2999999999999829</v>
      </c>
    </row>
    <row r="2907" spans="1:9" x14ac:dyDescent="0.35">
      <c r="A2907" t="s">
        <v>34</v>
      </c>
      <c r="B2907">
        <v>2019</v>
      </c>
      <c r="C2907" t="s">
        <v>46</v>
      </c>
      <c r="D2907" s="29">
        <v>43800</v>
      </c>
      <c r="E2907" t="s">
        <v>14</v>
      </c>
      <c r="F2907">
        <v>158</v>
      </c>
      <c r="G2907">
        <v>150.4</v>
      </c>
      <c r="H2907">
        <v>154.6</v>
      </c>
      <c r="I2907">
        <v>3.4000000000000057</v>
      </c>
    </row>
    <row r="2908" spans="1:9" x14ac:dyDescent="0.35">
      <c r="A2908" t="s">
        <v>34</v>
      </c>
      <c r="B2908">
        <v>2019</v>
      </c>
      <c r="C2908" t="s">
        <v>46</v>
      </c>
      <c r="D2908" s="29">
        <v>43800</v>
      </c>
      <c r="E2908" t="s">
        <v>15</v>
      </c>
      <c r="F2908">
        <v>155</v>
      </c>
      <c r="G2908">
        <v>150.4</v>
      </c>
      <c r="H2908">
        <v>137.4</v>
      </c>
      <c r="I2908">
        <v>17.599999999999994</v>
      </c>
    </row>
    <row r="2909" spans="1:9" x14ac:dyDescent="0.35">
      <c r="A2909" t="s">
        <v>34</v>
      </c>
      <c r="B2909">
        <v>2013</v>
      </c>
      <c r="C2909" t="s">
        <v>46</v>
      </c>
      <c r="D2909" s="29">
        <v>41609</v>
      </c>
      <c r="E2909" t="s">
        <v>3</v>
      </c>
      <c r="F2909">
        <v>119.1</v>
      </c>
      <c r="G2909">
        <v>114.5</v>
      </c>
      <c r="H2909">
        <v>108.4</v>
      </c>
      <c r="I2909">
        <v>10.699999999999989</v>
      </c>
    </row>
    <row r="2910" spans="1:9" x14ac:dyDescent="0.35">
      <c r="A2910" t="s">
        <v>34</v>
      </c>
      <c r="B2910">
        <v>2013</v>
      </c>
      <c r="C2910" t="s">
        <v>46</v>
      </c>
      <c r="D2910" s="29">
        <v>41609</v>
      </c>
      <c r="E2910" t="s">
        <v>4</v>
      </c>
      <c r="F2910">
        <v>116.7</v>
      </c>
      <c r="G2910">
        <v>114.5</v>
      </c>
      <c r="H2910">
        <v>107.3</v>
      </c>
      <c r="I2910">
        <v>9.4000000000000057</v>
      </c>
    </row>
    <row r="2911" spans="1:9" x14ac:dyDescent="0.35">
      <c r="A2911" t="s">
        <v>34</v>
      </c>
      <c r="B2911">
        <v>2013</v>
      </c>
      <c r="C2911" t="s">
        <v>46</v>
      </c>
      <c r="D2911" s="29">
        <v>41609</v>
      </c>
      <c r="E2911" t="s">
        <v>5</v>
      </c>
      <c r="F2911">
        <v>123.5</v>
      </c>
      <c r="G2911">
        <v>114.5</v>
      </c>
      <c r="H2911">
        <v>110</v>
      </c>
      <c r="I2911">
        <v>13.5</v>
      </c>
    </row>
    <row r="2912" spans="1:9" x14ac:dyDescent="0.35">
      <c r="A2912" t="s">
        <v>34</v>
      </c>
      <c r="B2912">
        <v>2013</v>
      </c>
      <c r="C2912" t="s">
        <v>46</v>
      </c>
      <c r="D2912" s="29">
        <v>41609</v>
      </c>
      <c r="E2912" t="s">
        <v>6</v>
      </c>
      <c r="F2912">
        <v>113.4</v>
      </c>
      <c r="G2912">
        <v>114.5</v>
      </c>
      <c r="H2912">
        <v>104.4</v>
      </c>
      <c r="I2912">
        <v>9</v>
      </c>
    </row>
    <row r="2913" spans="1:9" x14ac:dyDescent="0.35">
      <c r="A2913" t="s">
        <v>34</v>
      </c>
      <c r="B2913">
        <v>2013</v>
      </c>
      <c r="C2913" t="s">
        <v>46</v>
      </c>
      <c r="D2913" s="29">
        <v>41609</v>
      </c>
      <c r="E2913" t="s">
        <v>7</v>
      </c>
      <c r="F2913">
        <v>107.3</v>
      </c>
      <c r="G2913">
        <v>114.5</v>
      </c>
      <c r="H2913">
        <v>105.1</v>
      </c>
      <c r="I2913">
        <v>2.2000000000000028</v>
      </c>
    </row>
    <row r="2914" spans="1:9" x14ac:dyDescent="0.35">
      <c r="A2914" t="s">
        <v>34</v>
      </c>
      <c r="B2914">
        <v>2013</v>
      </c>
      <c r="C2914" t="s">
        <v>46</v>
      </c>
      <c r="D2914" s="29">
        <v>41609</v>
      </c>
      <c r="E2914" t="s">
        <v>8</v>
      </c>
      <c r="F2914">
        <v>113.3</v>
      </c>
      <c r="G2914">
        <v>114.5</v>
      </c>
      <c r="H2914">
        <v>103.2</v>
      </c>
      <c r="I2914">
        <v>10.099999999999994</v>
      </c>
    </row>
    <row r="2915" spans="1:9" x14ac:dyDescent="0.35">
      <c r="A2915" t="s">
        <v>34</v>
      </c>
      <c r="B2915">
        <v>2013</v>
      </c>
      <c r="C2915" t="s">
        <v>46</v>
      </c>
      <c r="D2915" s="29">
        <v>41609</v>
      </c>
      <c r="E2915" t="s">
        <v>9</v>
      </c>
      <c r="F2915">
        <v>145.4</v>
      </c>
      <c r="G2915">
        <v>114.5</v>
      </c>
      <c r="H2915">
        <v>102.2</v>
      </c>
      <c r="I2915">
        <v>43.2</v>
      </c>
    </row>
    <row r="2916" spans="1:9" x14ac:dyDescent="0.35">
      <c r="A2916" t="s">
        <v>34</v>
      </c>
      <c r="B2916">
        <v>2013</v>
      </c>
      <c r="C2916" t="s">
        <v>46</v>
      </c>
      <c r="D2916" s="29">
        <v>41609</v>
      </c>
      <c r="E2916" t="s">
        <v>10</v>
      </c>
      <c r="F2916">
        <v>108.7</v>
      </c>
      <c r="G2916">
        <v>114.5</v>
      </c>
      <c r="H2916">
        <v>106</v>
      </c>
      <c r="I2916">
        <v>2.7000000000000028</v>
      </c>
    </row>
    <row r="2917" spans="1:9" x14ac:dyDescent="0.35">
      <c r="A2917" t="s">
        <v>34</v>
      </c>
      <c r="B2917">
        <v>2013</v>
      </c>
      <c r="C2917" t="s">
        <v>46</v>
      </c>
      <c r="D2917" s="29">
        <v>41609</v>
      </c>
      <c r="E2917" t="s">
        <v>11</v>
      </c>
      <c r="F2917">
        <v>101.5</v>
      </c>
      <c r="G2917">
        <v>114.5</v>
      </c>
      <c r="H2917">
        <v>106.2</v>
      </c>
      <c r="I2917">
        <v>-4.7000000000000028</v>
      </c>
    </row>
    <row r="2918" spans="1:9" x14ac:dyDescent="0.35">
      <c r="A2918" t="s">
        <v>34</v>
      </c>
      <c r="B2918">
        <v>2013</v>
      </c>
      <c r="C2918" t="s">
        <v>46</v>
      </c>
      <c r="D2918" s="29">
        <v>41609</v>
      </c>
      <c r="E2918" t="s">
        <v>12</v>
      </c>
      <c r="F2918">
        <v>110.5</v>
      </c>
      <c r="G2918">
        <v>114.5</v>
      </c>
      <c r="H2918">
        <v>102.7</v>
      </c>
      <c r="I2918">
        <v>7.7999999999999972</v>
      </c>
    </row>
    <row r="2919" spans="1:9" x14ac:dyDescent="0.35">
      <c r="A2919" t="s">
        <v>34</v>
      </c>
      <c r="B2919">
        <v>2013</v>
      </c>
      <c r="C2919" t="s">
        <v>46</v>
      </c>
      <c r="D2919" s="29">
        <v>41609</v>
      </c>
      <c r="E2919" t="s">
        <v>14</v>
      </c>
      <c r="F2919">
        <v>117.4</v>
      </c>
      <c r="G2919">
        <v>114.5</v>
      </c>
      <c r="H2919">
        <v>107.3</v>
      </c>
      <c r="I2919">
        <v>10.100000000000009</v>
      </c>
    </row>
    <row r="2920" spans="1:9" x14ac:dyDescent="0.35">
      <c r="A2920" t="s">
        <v>34</v>
      </c>
      <c r="B2920">
        <v>2013</v>
      </c>
      <c r="C2920" t="s">
        <v>46</v>
      </c>
      <c r="D2920" s="29">
        <v>41609</v>
      </c>
      <c r="E2920" t="s">
        <v>15</v>
      </c>
      <c r="F2920">
        <v>118.4</v>
      </c>
      <c r="G2920">
        <v>114.5</v>
      </c>
      <c r="H2920">
        <v>105.6</v>
      </c>
      <c r="I2920">
        <v>12.800000000000011</v>
      </c>
    </row>
    <row r="2921" spans="1:9" x14ac:dyDescent="0.35">
      <c r="A2921" t="s">
        <v>34</v>
      </c>
      <c r="B2921">
        <v>2023</v>
      </c>
      <c r="C2921" t="s">
        <v>31</v>
      </c>
      <c r="D2921" s="29">
        <v>44927</v>
      </c>
      <c r="E2921" t="s">
        <v>3</v>
      </c>
      <c r="F2921">
        <v>173.8</v>
      </c>
      <c r="G2921">
        <v>176.5</v>
      </c>
      <c r="H2921">
        <v>150</v>
      </c>
      <c r="I2921">
        <v>23.800000000000011</v>
      </c>
    </row>
    <row r="2922" spans="1:9" x14ac:dyDescent="0.35">
      <c r="A2922" t="s">
        <v>34</v>
      </c>
      <c r="B2922">
        <v>2023</v>
      </c>
      <c r="C2922" t="s">
        <v>31</v>
      </c>
      <c r="D2922" s="29">
        <v>44927</v>
      </c>
      <c r="E2922" t="s">
        <v>4</v>
      </c>
      <c r="F2922">
        <v>210.7</v>
      </c>
      <c r="G2922">
        <v>176.5</v>
      </c>
      <c r="H2922">
        <v>200.6</v>
      </c>
      <c r="I2922">
        <v>10.099999999999994</v>
      </c>
    </row>
    <row r="2923" spans="1:9" x14ac:dyDescent="0.35">
      <c r="A2923" t="s">
        <v>34</v>
      </c>
      <c r="B2923">
        <v>2023</v>
      </c>
      <c r="C2923" t="s">
        <v>31</v>
      </c>
      <c r="D2923" s="29">
        <v>44927</v>
      </c>
      <c r="E2923" t="s">
        <v>5</v>
      </c>
      <c r="F2923">
        <v>194.5</v>
      </c>
      <c r="G2923">
        <v>176.5</v>
      </c>
      <c r="H2923">
        <v>175.8</v>
      </c>
      <c r="I2923">
        <v>18.699999999999989</v>
      </c>
    </row>
    <row r="2924" spans="1:9" x14ac:dyDescent="0.35">
      <c r="A2924" t="s">
        <v>34</v>
      </c>
      <c r="B2924">
        <v>2023</v>
      </c>
      <c r="C2924" t="s">
        <v>31</v>
      </c>
      <c r="D2924" s="29">
        <v>44927</v>
      </c>
      <c r="E2924" t="s">
        <v>6</v>
      </c>
      <c r="F2924">
        <v>174.6</v>
      </c>
      <c r="G2924">
        <v>176.5</v>
      </c>
      <c r="H2924">
        <v>160.69999999999999</v>
      </c>
      <c r="I2924">
        <v>13.900000000000006</v>
      </c>
    </row>
    <row r="2925" spans="1:9" x14ac:dyDescent="0.35">
      <c r="A2925" t="s">
        <v>34</v>
      </c>
      <c r="B2925">
        <v>2023</v>
      </c>
      <c r="C2925" t="s">
        <v>31</v>
      </c>
      <c r="D2925" s="29">
        <v>44927</v>
      </c>
      <c r="E2925" t="s">
        <v>7</v>
      </c>
      <c r="F2925">
        <v>187.2</v>
      </c>
      <c r="G2925">
        <v>176.5</v>
      </c>
      <c r="H2925">
        <v>184.9</v>
      </c>
      <c r="I2925">
        <v>2.2999999999999829</v>
      </c>
    </row>
    <row r="2926" spans="1:9" x14ac:dyDescent="0.35">
      <c r="A2926" t="s">
        <v>34</v>
      </c>
      <c r="B2926">
        <v>2023</v>
      </c>
      <c r="C2926" t="s">
        <v>31</v>
      </c>
      <c r="D2926" s="29">
        <v>44927</v>
      </c>
      <c r="E2926" t="s">
        <v>8</v>
      </c>
      <c r="F2926">
        <v>158.30000000000001</v>
      </c>
      <c r="G2926">
        <v>176.5</v>
      </c>
      <c r="H2926">
        <v>153.69999999999999</v>
      </c>
      <c r="I2926">
        <v>4.6000000000000227</v>
      </c>
    </row>
    <row r="2927" spans="1:9" x14ac:dyDescent="0.35">
      <c r="A2927" t="s">
        <v>34</v>
      </c>
      <c r="B2927">
        <v>2023</v>
      </c>
      <c r="C2927" t="s">
        <v>31</v>
      </c>
      <c r="D2927" s="29">
        <v>44927</v>
      </c>
      <c r="E2927" t="s">
        <v>9</v>
      </c>
      <c r="F2927">
        <v>153.9</v>
      </c>
      <c r="G2927">
        <v>176.5</v>
      </c>
      <c r="H2927">
        <v>169.7</v>
      </c>
      <c r="I2927">
        <v>-15.799999999999983</v>
      </c>
    </row>
    <row r="2928" spans="1:9" x14ac:dyDescent="0.35">
      <c r="A2928" t="s">
        <v>34</v>
      </c>
      <c r="B2928">
        <v>2023</v>
      </c>
      <c r="C2928" t="s">
        <v>31</v>
      </c>
      <c r="D2928" s="29">
        <v>44927</v>
      </c>
      <c r="E2928" t="s">
        <v>10</v>
      </c>
      <c r="F2928">
        <v>170.9</v>
      </c>
      <c r="G2928">
        <v>176.5</v>
      </c>
      <c r="H2928">
        <v>163.69999999999999</v>
      </c>
      <c r="I2928">
        <v>7.2000000000000171</v>
      </c>
    </row>
    <row r="2929" spans="1:9" x14ac:dyDescent="0.35">
      <c r="A2929" t="s">
        <v>34</v>
      </c>
      <c r="B2929">
        <v>2023</v>
      </c>
      <c r="C2929" t="s">
        <v>31</v>
      </c>
      <c r="D2929" s="29">
        <v>44927</v>
      </c>
      <c r="E2929" t="s">
        <v>11</v>
      </c>
      <c r="F2929">
        <v>121.1</v>
      </c>
      <c r="G2929">
        <v>176.5</v>
      </c>
      <c r="H2929">
        <v>118.9</v>
      </c>
      <c r="I2929">
        <v>2.1999999999999886</v>
      </c>
    </row>
    <row r="2930" spans="1:9" x14ac:dyDescent="0.35">
      <c r="A2930" t="s">
        <v>34</v>
      </c>
      <c r="B2930">
        <v>2023</v>
      </c>
      <c r="C2930" t="s">
        <v>31</v>
      </c>
      <c r="D2930" s="29">
        <v>44927</v>
      </c>
      <c r="E2930" t="s">
        <v>12</v>
      </c>
      <c r="F2930">
        <v>208.4</v>
      </c>
      <c r="G2930">
        <v>176.5</v>
      </c>
      <c r="H2930">
        <v>174.3</v>
      </c>
      <c r="I2930">
        <v>34.099999999999994</v>
      </c>
    </row>
    <row r="2931" spans="1:9" x14ac:dyDescent="0.35">
      <c r="A2931" t="s">
        <v>34</v>
      </c>
      <c r="B2931">
        <v>2023</v>
      </c>
      <c r="C2931" t="s">
        <v>31</v>
      </c>
      <c r="D2931" s="29">
        <v>44927</v>
      </c>
      <c r="E2931" t="s">
        <v>14</v>
      </c>
      <c r="F2931">
        <v>191.2</v>
      </c>
      <c r="G2931">
        <v>176.5</v>
      </c>
      <c r="H2931">
        <v>178</v>
      </c>
      <c r="I2931">
        <v>13.199999999999989</v>
      </c>
    </row>
    <row r="2932" spans="1:9" x14ac:dyDescent="0.35">
      <c r="A2932" t="s">
        <v>34</v>
      </c>
      <c r="B2932">
        <v>2023</v>
      </c>
      <c r="C2932" t="s">
        <v>31</v>
      </c>
      <c r="D2932" s="29">
        <v>44927</v>
      </c>
      <c r="E2932" t="s">
        <v>15</v>
      </c>
      <c r="F2932">
        <v>176.7</v>
      </c>
      <c r="G2932">
        <v>176.5</v>
      </c>
      <c r="H2932">
        <v>166.2</v>
      </c>
      <c r="I2932">
        <v>10.5</v>
      </c>
    </row>
    <row r="2933" spans="1:9" x14ac:dyDescent="0.35">
      <c r="A2933" t="s">
        <v>34</v>
      </c>
      <c r="B2933">
        <v>2023</v>
      </c>
      <c r="C2933" t="s">
        <v>35</v>
      </c>
      <c r="D2933" s="29">
        <v>44958</v>
      </c>
      <c r="E2933" t="s">
        <v>3</v>
      </c>
      <c r="F2933">
        <v>174.4</v>
      </c>
      <c r="G2933">
        <v>177.2</v>
      </c>
      <c r="H2933">
        <v>151.30000000000001</v>
      </c>
      <c r="I2933">
        <v>23.099999999999994</v>
      </c>
    </row>
    <row r="2934" spans="1:9" x14ac:dyDescent="0.35">
      <c r="A2934" t="s">
        <v>34</v>
      </c>
      <c r="B2934">
        <v>2023</v>
      </c>
      <c r="C2934" t="s">
        <v>35</v>
      </c>
      <c r="D2934" s="29">
        <v>44958</v>
      </c>
      <c r="E2934" t="s">
        <v>4</v>
      </c>
      <c r="F2934">
        <v>207.7</v>
      </c>
      <c r="G2934">
        <v>177.2</v>
      </c>
      <c r="H2934">
        <v>210.7</v>
      </c>
      <c r="I2934">
        <v>-3</v>
      </c>
    </row>
    <row r="2935" spans="1:9" x14ac:dyDescent="0.35">
      <c r="A2935" t="s">
        <v>34</v>
      </c>
      <c r="B2935">
        <v>2023</v>
      </c>
      <c r="C2935" t="s">
        <v>35</v>
      </c>
      <c r="D2935" s="29">
        <v>44958</v>
      </c>
      <c r="E2935" t="s">
        <v>5</v>
      </c>
      <c r="F2935">
        <v>175.2</v>
      </c>
      <c r="G2935">
        <v>177.2</v>
      </c>
      <c r="H2935">
        <v>167.8</v>
      </c>
      <c r="I2935">
        <v>7.3999999999999773</v>
      </c>
    </row>
    <row r="2936" spans="1:9" x14ac:dyDescent="0.35">
      <c r="A2936" t="s">
        <v>34</v>
      </c>
      <c r="B2936">
        <v>2023</v>
      </c>
      <c r="C2936" t="s">
        <v>35</v>
      </c>
      <c r="D2936" s="29">
        <v>44958</v>
      </c>
      <c r="E2936" t="s">
        <v>6</v>
      </c>
      <c r="F2936">
        <v>177.3</v>
      </c>
      <c r="G2936">
        <v>177.2</v>
      </c>
      <c r="H2936">
        <v>162.19999999999999</v>
      </c>
      <c r="I2936">
        <v>15.100000000000023</v>
      </c>
    </row>
    <row r="2937" spans="1:9" x14ac:dyDescent="0.35">
      <c r="A2937" t="s">
        <v>34</v>
      </c>
      <c r="B2937">
        <v>2023</v>
      </c>
      <c r="C2937" t="s">
        <v>35</v>
      </c>
      <c r="D2937" s="29">
        <v>44958</v>
      </c>
      <c r="E2937" t="s">
        <v>7</v>
      </c>
      <c r="F2937">
        <v>179.3</v>
      </c>
      <c r="G2937">
        <v>177.2</v>
      </c>
      <c r="H2937">
        <v>194.6</v>
      </c>
      <c r="I2937">
        <v>-15.299999999999983</v>
      </c>
    </row>
    <row r="2938" spans="1:9" x14ac:dyDescent="0.35">
      <c r="A2938" t="s">
        <v>34</v>
      </c>
      <c r="B2938">
        <v>2023</v>
      </c>
      <c r="C2938" t="s">
        <v>35</v>
      </c>
      <c r="D2938" s="29">
        <v>44958</v>
      </c>
      <c r="E2938" t="s">
        <v>8</v>
      </c>
      <c r="F2938">
        <v>169.5</v>
      </c>
      <c r="G2938">
        <v>177.2</v>
      </c>
      <c r="H2938">
        <v>157.6</v>
      </c>
      <c r="I2938">
        <v>11.900000000000006</v>
      </c>
    </row>
    <row r="2939" spans="1:9" x14ac:dyDescent="0.35">
      <c r="A2939" t="s">
        <v>34</v>
      </c>
      <c r="B2939">
        <v>2023</v>
      </c>
      <c r="C2939" t="s">
        <v>35</v>
      </c>
      <c r="D2939" s="29">
        <v>44958</v>
      </c>
      <c r="E2939" t="s">
        <v>9</v>
      </c>
      <c r="F2939">
        <v>152.69999999999999</v>
      </c>
      <c r="G2939">
        <v>177.2</v>
      </c>
      <c r="H2939">
        <v>166.9</v>
      </c>
      <c r="I2939">
        <v>-14.200000000000017</v>
      </c>
    </row>
    <row r="2940" spans="1:9" x14ac:dyDescent="0.35">
      <c r="A2940" t="s">
        <v>34</v>
      </c>
      <c r="B2940">
        <v>2023</v>
      </c>
      <c r="C2940" t="s">
        <v>35</v>
      </c>
      <c r="D2940" s="29">
        <v>44958</v>
      </c>
      <c r="E2940" t="s">
        <v>10</v>
      </c>
      <c r="F2940">
        <v>171</v>
      </c>
      <c r="G2940">
        <v>177.2</v>
      </c>
      <c r="H2940">
        <v>163.9</v>
      </c>
      <c r="I2940">
        <v>7.0999999999999943</v>
      </c>
    </row>
    <row r="2941" spans="1:9" x14ac:dyDescent="0.35">
      <c r="A2941" t="s">
        <v>34</v>
      </c>
      <c r="B2941">
        <v>2023</v>
      </c>
      <c r="C2941" t="s">
        <v>35</v>
      </c>
      <c r="D2941" s="29">
        <v>44958</v>
      </c>
      <c r="E2941" t="s">
        <v>11</v>
      </c>
      <c r="F2941">
        <v>120</v>
      </c>
      <c r="G2941">
        <v>177.2</v>
      </c>
      <c r="H2941">
        <v>118.8</v>
      </c>
      <c r="I2941">
        <v>1.2000000000000028</v>
      </c>
    </row>
    <row r="2942" spans="1:9" x14ac:dyDescent="0.35">
      <c r="A2942" t="s">
        <v>34</v>
      </c>
      <c r="B2942">
        <v>2023</v>
      </c>
      <c r="C2942" t="s">
        <v>35</v>
      </c>
      <c r="D2942" s="29">
        <v>44958</v>
      </c>
      <c r="E2942" t="s">
        <v>12</v>
      </c>
      <c r="F2942">
        <v>209.7</v>
      </c>
      <c r="G2942">
        <v>177.2</v>
      </c>
      <c r="H2942">
        <v>177.4</v>
      </c>
      <c r="I2942">
        <v>32.299999999999983</v>
      </c>
    </row>
    <row r="2943" spans="1:9" x14ac:dyDescent="0.35">
      <c r="A2943" t="s">
        <v>34</v>
      </c>
      <c r="B2943">
        <v>2023</v>
      </c>
      <c r="C2943" t="s">
        <v>35</v>
      </c>
      <c r="D2943" s="29">
        <v>44958</v>
      </c>
      <c r="E2943" t="s">
        <v>14</v>
      </c>
      <c r="F2943">
        <v>193</v>
      </c>
      <c r="G2943">
        <v>177.2</v>
      </c>
      <c r="H2943">
        <v>179.3</v>
      </c>
      <c r="I2943">
        <v>13.699999999999989</v>
      </c>
    </row>
    <row r="2944" spans="1:9" x14ac:dyDescent="0.35">
      <c r="A2944" t="s">
        <v>34</v>
      </c>
      <c r="B2944">
        <v>2023</v>
      </c>
      <c r="C2944" t="s">
        <v>35</v>
      </c>
      <c r="D2944" s="29">
        <v>44958</v>
      </c>
      <c r="E2944" t="s">
        <v>15</v>
      </c>
      <c r="F2944">
        <v>177</v>
      </c>
      <c r="G2944">
        <v>177.2</v>
      </c>
      <c r="H2944">
        <v>168.4</v>
      </c>
      <c r="I2944">
        <v>8.5999999999999943</v>
      </c>
    </row>
    <row r="2945" spans="1:9" x14ac:dyDescent="0.35">
      <c r="A2945" t="s">
        <v>34</v>
      </c>
      <c r="B2945">
        <v>2023</v>
      </c>
      <c r="C2945" t="s">
        <v>36</v>
      </c>
      <c r="D2945" s="29">
        <v>44986</v>
      </c>
      <c r="E2945" t="s">
        <v>3</v>
      </c>
      <c r="F2945">
        <v>174.4</v>
      </c>
      <c r="G2945">
        <v>177.2</v>
      </c>
      <c r="H2945">
        <v>152.9</v>
      </c>
      <c r="I2945">
        <v>21.5</v>
      </c>
    </row>
    <row r="2946" spans="1:9" x14ac:dyDescent="0.35">
      <c r="A2946" t="s">
        <v>34</v>
      </c>
      <c r="B2946">
        <v>2023</v>
      </c>
      <c r="C2946" t="s">
        <v>36</v>
      </c>
      <c r="D2946" s="29">
        <v>44986</v>
      </c>
      <c r="E2946" t="s">
        <v>4</v>
      </c>
      <c r="F2946">
        <v>207.7</v>
      </c>
      <c r="G2946">
        <v>177.2</v>
      </c>
      <c r="H2946">
        <v>211.8</v>
      </c>
      <c r="I2946">
        <v>-4.1000000000000227</v>
      </c>
    </row>
    <row r="2947" spans="1:9" x14ac:dyDescent="0.35">
      <c r="A2947" t="s">
        <v>34</v>
      </c>
      <c r="B2947">
        <v>2023</v>
      </c>
      <c r="C2947" t="s">
        <v>36</v>
      </c>
      <c r="D2947" s="29">
        <v>44986</v>
      </c>
      <c r="E2947" t="s">
        <v>5</v>
      </c>
      <c r="F2947">
        <v>175.2</v>
      </c>
      <c r="G2947">
        <v>177.2</v>
      </c>
      <c r="H2947">
        <v>164.5</v>
      </c>
      <c r="I2947">
        <v>10.699999999999989</v>
      </c>
    </row>
    <row r="2948" spans="1:9" x14ac:dyDescent="0.35">
      <c r="A2948" t="s">
        <v>34</v>
      </c>
      <c r="B2948">
        <v>2023</v>
      </c>
      <c r="C2948" t="s">
        <v>36</v>
      </c>
      <c r="D2948" s="29">
        <v>44986</v>
      </c>
      <c r="E2948" t="s">
        <v>6</v>
      </c>
      <c r="F2948">
        <v>177.3</v>
      </c>
      <c r="G2948">
        <v>177.2</v>
      </c>
      <c r="H2948">
        <v>163.9</v>
      </c>
      <c r="I2948">
        <v>13.400000000000006</v>
      </c>
    </row>
    <row r="2949" spans="1:9" x14ac:dyDescent="0.35">
      <c r="A2949" t="s">
        <v>34</v>
      </c>
      <c r="B2949">
        <v>2023</v>
      </c>
      <c r="C2949" t="s">
        <v>36</v>
      </c>
      <c r="D2949" s="29">
        <v>44986</v>
      </c>
      <c r="E2949" t="s">
        <v>7</v>
      </c>
      <c r="F2949">
        <v>179.2</v>
      </c>
      <c r="G2949">
        <v>177.2</v>
      </c>
      <c r="H2949">
        <v>199.5</v>
      </c>
      <c r="I2949">
        <v>-20.300000000000011</v>
      </c>
    </row>
    <row r="2950" spans="1:9" x14ac:dyDescent="0.35">
      <c r="A2950" t="s">
        <v>34</v>
      </c>
      <c r="B2950">
        <v>2023</v>
      </c>
      <c r="C2950" t="s">
        <v>36</v>
      </c>
      <c r="D2950" s="29">
        <v>44986</v>
      </c>
      <c r="E2950" t="s">
        <v>8</v>
      </c>
      <c r="F2950">
        <v>169.5</v>
      </c>
      <c r="G2950">
        <v>177.2</v>
      </c>
      <c r="H2950">
        <v>172.6</v>
      </c>
      <c r="I2950">
        <v>-3.0999999999999943</v>
      </c>
    </row>
    <row r="2951" spans="1:9" x14ac:dyDescent="0.35">
      <c r="A2951" t="s">
        <v>34</v>
      </c>
      <c r="B2951">
        <v>2023</v>
      </c>
      <c r="C2951" t="s">
        <v>36</v>
      </c>
      <c r="D2951" s="29">
        <v>44986</v>
      </c>
      <c r="E2951" t="s">
        <v>9</v>
      </c>
      <c r="F2951">
        <v>152.80000000000001</v>
      </c>
      <c r="G2951">
        <v>177.2</v>
      </c>
      <c r="H2951">
        <v>166.2</v>
      </c>
      <c r="I2951">
        <v>-13.399999999999977</v>
      </c>
    </row>
    <row r="2952" spans="1:9" x14ac:dyDescent="0.35">
      <c r="A2952" t="s">
        <v>34</v>
      </c>
      <c r="B2952">
        <v>2023</v>
      </c>
      <c r="C2952" t="s">
        <v>36</v>
      </c>
      <c r="D2952" s="29">
        <v>44986</v>
      </c>
      <c r="E2952" t="s">
        <v>10</v>
      </c>
      <c r="F2952">
        <v>171.1</v>
      </c>
      <c r="G2952">
        <v>177.2</v>
      </c>
      <c r="H2952">
        <v>164.7</v>
      </c>
      <c r="I2952">
        <v>6.4000000000000057</v>
      </c>
    </row>
    <row r="2953" spans="1:9" x14ac:dyDescent="0.35">
      <c r="A2953" t="s">
        <v>34</v>
      </c>
      <c r="B2953">
        <v>2023</v>
      </c>
      <c r="C2953" t="s">
        <v>36</v>
      </c>
      <c r="D2953" s="29">
        <v>44986</v>
      </c>
      <c r="E2953" t="s">
        <v>11</v>
      </c>
      <c r="F2953">
        <v>120</v>
      </c>
      <c r="G2953">
        <v>177.2</v>
      </c>
      <c r="H2953">
        <v>119</v>
      </c>
      <c r="I2953">
        <v>1</v>
      </c>
    </row>
    <row r="2954" spans="1:9" x14ac:dyDescent="0.35">
      <c r="A2954" t="s">
        <v>34</v>
      </c>
      <c r="B2954">
        <v>2023</v>
      </c>
      <c r="C2954" t="s">
        <v>36</v>
      </c>
      <c r="D2954" s="29">
        <v>44986</v>
      </c>
      <c r="E2954" t="s">
        <v>12</v>
      </c>
      <c r="F2954">
        <v>209.7</v>
      </c>
      <c r="G2954">
        <v>177.2</v>
      </c>
      <c r="H2954">
        <v>181.3</v>
      </c>
      <c r="I2954">
        <v>28.399999999999977</v>
      </c>
    </row>
    <row r="2955" spans="1:9" x14ac:dyDescent="0.35">
      <c r="A2955" t="s">
        <v>34</v>
      </c>
      <c r="B2955">
        <v>2023</v>
      </c>
      <c r="C2955" t="s">
        <v>36</v>
      </c>
      <c r="D2955" s="29">
        <v>44986</v>
      </c>
      <c r="E2955" t="s">
        <v>14</v>
      </c>
      <c r="F2955">
        <v>193</v>
      </c>
      <c r="G2955">
        <v>177.2</v>
      </c>
      <c r="H2955">
        <v>180.9</v>
      </c>
      <c r="I2955">
        <v>12.099999999999994</v>
      </c>
    </row>
    <row r="2956" spans="1:9" x14ac:dyDescent="0.35">
      <c r="A2956" t="s">
        <v>34</v>
      </c>
      <c r="B2956">
        <v>2023</v>
      </c>
      <c r="C2956" t="s">
        <v>36</v>
      </c>
      <c r="D2956" s="29">
        <v>44986</v>
      </c>
      <c r="E2956" t="s">
        <v>15</v>
      </c>
      <c r="F2956">
        <v>177</v>
      </c>
      <c r="G2956">
        <v>177.2</v>
      </c>
      <c r="H2956">
        <v>170.8</v>
      </c>
      <c r="I2956">
        <v>6.1999999999999886</v>
      </c>
    </row>
    <row r="2957" spans="1:9" x14ac:dyDescent="0.35">
      <c r="A2957" t="s">
        <v>34</v>
      </c>
      <c r="B2957">
        <v>2023</v>
      </c>
      <c r="C2957" t="s">
        <v>37</v>
      </c>
      <c r="D2957" s="29">
        <v>45017</v>
      </c>
      <c r="E2957" t="s">
        <v>3</v>
      </c>
      <c r="F2957">
        <v>173.8</v>
      </c>
      <c r="G2957">
        <v>178.1</v>
      </c>
      <c r="H2957">
        <v>154.1</v>
      </c>
      <c r="I2957">
        <v>19.700000000000017</v>
      </c>
    </row>
    <row r="2958" spans="1:9" x14ac:dyDescent="0.35">
      <c r="A2958" t="s">
        <v>34</v>
      </c>
      <c r="B2958">
        <v>2023</v>
      </c>
      <c r="C2958" t="s">
        <v>37</v>
      </c>
      <c r="D2958" s="29">
        <v>45017</v>
      </c>
      <c r="E2958" t="s">
        <v>4</v>
      </c>
      <c r="F2958">
        <v>209.3</v>
      </c>
      <c r="G2958">
        <v>178.1</v>
      </c>
      <c r="H2958">
        <v>217</v>
      </c>
      <c r="I2958">
        <v>-7.6999999999999886</v>
      </c>
    </row>
    <row r="2959" spans="1:9" x14ac:dyDescent="0.35">
      <c r="A2959" t="s">
        <v>34</v>
      </c>
      <c r="B2959">
        <v>2023</v>
      </c>
      <c r="C2959" t="s">
        <v>37</v>
      </c>
      <c r="D2959" s="29">
        <v>45017</v>
      </c>
      <c r="E2959" t="s">
        <v>5</v>
      </c>
      <c r="F2959">
        <v>169.6</v>
      </c>
      <c r="G2959">
        <v>178.1</v>
      </c>
      <c r="H2959">
        <v>162.4</v>
      </c>
      <c r="I2959">
        <v>7.1999999999999886</v>
      </c>
    </row>
    <row r="2960" spans="1:9" x14ac:dyDescent="0.35">
      <c r="A2960" t="s">
        <v>34</v>
      </c>
      <c r="B2960">
        <v>2023</v>
      </c>
      <c r="C2960" t="s">
        <v>37</v>
      </c>
      <c r="D2960" s="29">
        <v>45017</v>
      </c>
      <c r="E2960" t="s">
        <v>6</v>
      </c>
      <c r="F2960">
        <v>178.4</v>
      </c>
      <c r="G2960">
        <v>178.1</v>
      </c>
      <c r="H2960">
        <v>164.9</v>
      </c>
      <c r="I2960">
        <v>13.5</v>
      </c>
    </row>
    <row r="2961" spans="1:9" x14ac:dyDescent="0.35">
      <c r="A2961" t="s">
        <v>34</v>
      </c>
      <c r="B2961">
        <v>2023</v>
      </c>
      <c r="C2961" t="s">
        <v>37</v>
      </c>
      <c r="D2961" s="29">
        <v>45017</v>
      </c>
      <c r="E2961" t="s">
        <v>7</v>
      </c>
      <c r="F2961">
        <v>174.9</v>
      </c>
      <c r="G2961">
        <v>178.1</v>
      </c>
      <c r="H2961">
        <v>202.4</v>
      </c>
      <c r="I2961">
        <v>-27.5</v>
      </c>
    </row>
    <row r="2962" spans="1:9" x14ac:dyDescent="0.35">
      <c r="A2962" t="s">
        <v>34</v>
      </c>
      <c r="B2962">
        <v>2023</v>
      </c>
      <c r="C2962" t="s">
        <v>37</v>
      </c>
      <c r="D2962" s="29">
        <v>45017</v>
      </c>
      <c r="E2962" t="s">
        <v>8</v>
      </c>
      <c r="F2962">
        <v>176.3</v>
      </c>
      <c r="G2962">
        <v>178.1</v>
      </c>
      <c r="H2962">
        <v>171</v>
      </c>
      <c r="I2962">
        <v>5.3000000000000114</v>
      </c>
    </row>
    <row r="2963" spans="1:9" x14ac:dyDescent="0.35">
      <c r="A2963" t="s">
        <v>34</v>
      </c>
      <c r="B2963">
        <v>2023</v>
      </c>
      <c r="C2963" t="s">
        <v>37</v>
      </c>
      <c r="D2963" s="29">
        <v>45017</v>
      </c>
      <c r="E2963" t="s">
        <v>9</v>
      </c>
      <c r="F2963">
        <v>155.4</v>
      </c>
      <c r="G2963">
        <v>178.1</v>
      </c>
      <c r="H2963">
        <v>174.9</v>
      </c>
      <c r="I2963">
        <v>-19.5</v>
      </c>
    </row>
    <row r="2964" spans="1:9" x14ac:dyDescent="0.35">
      <c r="A2964" t="s">
        <v>34</v>
      </c>
      <c r="B2964">
        <v>2023</v>
      </c>
      <c r="C2964" t="s">
        <v>37</v>
      </c>
      <c r="D2964" s="29">
        <v>45017</v>
      </c>
      <c r="E2964" t="s">
        <v>10</v>
      </c>
      <c r="F2964">
        <v>173.4</v>
      </c>
      <c r="G2964">
        <v>178.1</v>
      </c>
      <c r="H2964">
        <v>164.7</v>
      </c>
      <c r="I2964">
        <v>8.7000000000000171</v>
      </c>
    </row>
    <row r="2965" spans="1:9" x14ac:dyDescent="0.35">
      <c r="A2965" t="s">
        <v>34</v>
      </c>
      <c r="B2965">
        <v>2023</v>
      </c>
      <c r="C2965" t="s">
        <v>37</v>
      </c>
      <c r="D2965" s="29">
        <v>45017</v>
      </c>
      <c r="E2965" t="s">
        <v>11</v>
      </c>
      <c r="F2965">
        <v>121.3</v>
      </c>
      <c r="G2965">
        <v>178.1</v>
      </c>
      <c r="H2965">
        <v>119.7</v>
      </c>
      <c r="I2965">
        <v>1.5999999999999943</v>
      </c>
    </row>
    <row r="2966" spans="1:9" x14ac:dyDescent="0.35">
      <c r="A2966" t="s">
        <v>34</v>
      </c>
      <c r="B2966">
        <v>2023</v>
      </c>
      <c r="C2966" t="s">
        <v>37</v>
      </c>
      <c r="D2966" s="29">
        <v>45017</v>
      </c>
      <c r="E2966" t="s">
        <v>12</v>
      </c>
      <c r="F2966">
        <v>212.9</v>
      </c>
      <c r="G2966">
        <v>178.1</v>
      </c>
      <c r="H2966">
        <v>184.9</v>
      </c>
      <c r="I2966">
        <v>28</v>
      </c>
    </row>
    <row r="2967" spans="1:9" x14ac:dyDescent="0.35">
      <c r="A2967" t="s">
        <v>34</v>
      </c>
      <c r="B2967">
        <v>2023</v>
      </c>
      <c r="C2967" t="s">
        <v>37</v>
      </c>
      <c r="D2967" s="29">
        <v>45017</v>
      </c>
      <c r="E2967" t="s">
        <v>14</v>
      </c>
      <c r="F2967">
        <v>193.5</v>
      </c>
      <c r="G2967">
        <v>178.1</v>
      </c>
      <c r="H2967">
        <v>182.5</v>
      </c>
      <c r="I2967">
        <v>11</v>
      </c>
    </row>
    <row r="2968" spans="1:9" x14ac:dyDescent="0.35">
      <c r="A2968" t="s">
        <v>34</v>
      </c>
      <c r="B2968">
        <v>2023</v>
      </c>
      <c r="C2968" t="s">
        <v>37</v>
      </c>
      <c r="D2968" s="29">
        <v>45017</v>
      </c>
      <c r="E2968" t="s">
        <v>15</v>
      </c>
      <c r="F2968">
        <v>177.9</v>
      </c>
      <c r="G2968">
        <v>178.1</v>
      </c>
      <c r="H2968">
        <v>173.3</v>
      </c>
      <c r="I2968">
        <v>4.5999999999999943</v>
      </c>
    </row>
    <row r="2969" spans="1:9" x14ac:dyDescent="0.35">
      <c r="A2969" t="s">
        <v>34</v>
      </c>
      <c r="B2969">
        <v>2023</v>
      </c>
      <c r="C2969" t="s">
        <v>38</v>
      </c>
      <c r="D2969" s="29">
        <v>45047</v>
      </c>
      <c r="E2969" t="s">
        <v>3</v>
      </c>
      <c r="F2969">
        <v>173.7</v>
      </c>
      <c r="G2969">
        <v>179.1</v>
      </c>
      <c r="H2969">
        <v>155</v>
      </c>
      <c r="I2969">
        <v>18.699999999999989</v>
      </c>
    </row>
    <row r="2970" spans="1:9" x14ac:dyDescent="0.35">
      <c r="A2970" t="s">
        <v>34</v>
      </c>
      <c r="B2970">
        <v>2023</v>
      </c>
      <c r="C2970" t="s">
        <v>38</v>
      </c>
      <c r="D2970" s="29">
        <v>45047</v>
      </c>
      <c r="E2970" t="s">
        <v>4</v>
      </c>
      <c r="F2970">
        <v>214.3</v>
      </c>
      <c r="G2970">
        <v>179.1</v>
      </c>
      <c r="H2970">
        <v>219.4</v>
      </c>
      <c r="I2970">
        <v>-5.0999999999999943</v>
      </c>
    </row>
    <row r="2971" spans="1:9" x14ac:dyDescent="0.35">
      <c r="A2971" t="s">
        <v>34</v>
      </c>
      <c r="B2971">
        <v>2023</v>
      </c>
      <c r="C2971" t="s">
        <v>38</v>
      </c>
      <c r="D2971" s="29">
        <v>45047</v>
      </c>
      <c r="E2971" t="s">
        <v>5</v>
      </c>
      <c r="F2971">
        <v>173.2</v>
      </c>
      <c r="G2971">
        <v>179.1</v>
      </c>
      <c r="H2971">
        <v>170.8</v>
      </c>
      <c r="I2971">
        <v>2.3999999999999773</v>
      </c>
    </row>
    <row r="2972" spans="1:9" x14ac:dyDescent="0.35">
      <c r="A2972" t="s">
        <v>34</v>
      </c>
      <c r="B2972">
        <v>2023</v>
      </c>
      <c r="C2972" t="s">
        <v>38</v>
      </c>
      <c r="D2972" s="29">
        <v>45047</v>
      </c>
      <c r="E2972" t="s">
        <v>6</v>
      </c>
      <c r="F2972">
        <v>179.5</v>
      </c>
      <c r="G2972">
        <v>179.1</v>
      </c>
      <c r="H2972">
        <v>165.8</v>
      </c>
      <c r="I2972">
        <v>13.699999999999989</v>
      </c>
    </row>
    <row r="2973" spans="1:9" x14ac:dyDescent="0.35">
      <c r="A2973" t="s">
        <v>34</v>
      </c>
      <c r="B2973">
        <v>2023</v>
      </c>
      <c r="C2973" t="s">
        <v>38</v>
      </c>
      <c r="D2973" s="29">
        <v>45047</v>
      </c>
      <c r="E2973" t="s">
        <v>7</v>
      </c>
      <c r="F2973">
        <v>170</v>
      </c>
      <c r="G2973">
        <v>179.1</v>
      </c>
      <c r="H2973">
        <v>200.9</v>
      </c>
      <c r="I2973">
        <v>-30.900000000000006</v>
      </c>
    </row>
    <row r="2974" spans="1:9" x14ac:dyDescent="0.35">
      <c r="A2974" t="s">
        <v>34</v>
      </c>
      <c r="B2974">
        <v>2023</v>
      </c>
      <c r="C2974" t="s">
        <v>38</v>
      </c>
      <c r="D2974" s="29">
        <v>45047</v>
      </c>
      <c r="E2974" t="s">
        <v>8</v>
      </c>
      <c r="F2974">
        <v>172.2</v>
      </c>
      <c r="G2974">
        <v>179.1</v>
      </c>
      <c r="H2974">
        <v>169.7</v>
      </c>
      <c r="I2974">
        <v>2.5</v>
      </c>
    </row>
    <row r="2975" spans="1:9" x14ac:dyDescent="0.35">
      <c r="A2975" t="s">
        <v>34</v>
      </c>
      <c r="B2975">
        <v>2023</v>
      </c>
      <c r="C2975" t="s">
        <v>38</v>
      </c>
      <c r="D2975" s="29">
        <v>45047</v>
      </c>
      <c r="E2975" t="s">
        <v>9</v>
      </c>
      <c r="F2975">
        <v>161</v>
      </c>
      <c r="G2975">
        <v>179.1</v>
      </c>
      <c r="H2975">
        <v>182.3</v>
      </c>
      <c r="I2975">
        <v>-21.300000000000011</v>
      </c>
    </row>
    <row r="2976" spans="1:9" x14ac:dyDescent="0.35">
      <c r="A2976" t="s">
        <v>34</v>
      </c>
      <c r="B2976">
        <v>2023</v>
      </c>
      <c r="C2976" t="s">
        <v>38</v>
      </c>
      <c r="D2976" s="29">
        <v>45047</v>
      </c>
      <c r="E2976" t="s">
        <v>10</v>
      </c>
      <c r="F2976">
        <v>175.6</v>
      </c>
      <c r="G2976">
        <v>179.1</v>
      </c>
      <c r="H2976">
        <v>164.3</v>
      </c>
      <c r="I2976">
        <v>11.299999999999983</v>
      </c>
    </row>
    <row r="2977" spans="1:9" x14ac:dyDescent="0.35">
      <c r="A2977" t="s">
        <v>34</v>
      </c>
      <c r="B2977">
        <v>2023</v>
      </c>
      <c r="C2977" t="s">
        <v>38</v>
      </c>
      <c r="D2977" s="29">
        <v>45047</v>
      </c>
      <c r="E2977" t="s">
        <v>11</v>
      </c>
      <c r="F2977">
        <v>122.7</v>
      </c>
      <c r="G2977">
        <v>179.1</v>
      </c>
      <c r="H2977">
        <v>119.9</v>
      </c>
      <c r="I2977">
        <v>2.7999999999999972</v>
      </c>
    </row>
    <row r="2978" spans="1:9" x14ac:dyDescent="0.35">
      <c r="A2978" t="s">
        <v>34</v>
      </c>
      <c r="B2978">
        <v>2023</v>
      </c>
      <c r="C2978" t="s">
        <v>38</v>
      </c>
      <c r="D2978" s="29">
        <v>45047</v>
      </c>
      <c r="E2978" t="s">
        <v>12</v>
      </c>
      <c r="F2978">
        <v>218</v>
      </c>
      <c r="G2978">
        <v>179.1</v>
      </c>
      <c r="H2978">
        <v>187.1</v>
      </c>
      <c r="I2978">
        <v>30.900000000000006</v>
      </c>
    </row>
    <row r="2979" spans="1:9" x14ac:dyDescent="0.35">
      <c r="A2979" t="s">
        <v>34</v>
      </c>
      <c r="B2979">
        <v>2023</v>
      </c>
      <c r="C2979" t="s">
        <v>38</v>
      </c>
      <c r="D2979" s="29">
        <v>45047</v>
      </c>
      <c r="E2979" t="s">
        <v>14</v>
      </c>
      <c r="F2979">
        <v>194.2</v>
      </c>
      <c r="G2979">
        <v>179.1</v>
      </c>
      <c r="H2979">
        <v>183.9</v>
      </c>
      <c r="I2979">
        <v>10.299999999999983</v>
      </c>
    </row>
    <row r="2980" spans="1:9" x14ac:dyDescent="0.35">
      <c r="A2980" t="s">
        <v>34</v>
      </c>
      <c r="B2980">
        <v>2023</v>
      </c>
      <c r="C2980" t="s">
        <v>38</v>
      </c>
      <c r="D2980" s="29">
        <v>45047</v>
      </c>
      <c r="E2980" t="s">
        <v>15</v>
      </c>
      <c r="F2980">
        <v>179.1</v>
      </c>
      <c r="G2980">
        <v>179.1</v>
      </c>
      <c r="H2980">
        <v>174.9</v>
      </c>
      <c r="I2980">
        <v>4.1999999999999886</v>
      </c>
    </row>
    <row r="2981" spans="1:9" x14ac:dyDescent="0.35">
      <c r="A2981" t="s">
        <v>34</v>
      </c>
      <c r="B2981">
        <v>2014</v>
      </c>
      <c r="C2981" t="s">
        <v>31</v>
      </c>
      <c r="D2981" s="29">
        <v>41640</v>
      </c>
      <c r="E2981" t="s">
        <v>3</v>
      </c>
      <c r="F2981">
        <v>119.6</v>
      </c>
      <c r="G2981">
        <v>113.6</v>
      </c>
      <c r="H2981">
        <v>110.4</v>
      </c>
      <c r="I2981">
        <v>9.1999999999999886</v>
      </c>
    </row>
    <row r="2982" spans="1:9" x14ac:dyDescent="0.35">
      <c r="A2982" t="s">
        <v>34</v>
      </c>
      <c r="B2982">
        <v>2014</v>
      </c>
      <c r="C2982" t="s">
        <v>31</v>
      </c>
      <c r="D2982" s="29">
        <v>41640</v>
      </c>
      <c r="E2982" t="s">
        <v>4</v>
      </c>
      <c r="F2982">
        <v>118.8</v>
      </c>
      <c r="G2982">
        <v>113.6</v>
      </c>
      <c r="H2982">
        <v>110.2</v>
      </c>
      <c r="I2982">
        <v>8.5999999999999943</v>
      </c>
    </row>
    <row r="2983" spans="1:9" x14ac:dyDescent="0.35">
      <c r="A2983" t="s">
        <v>34</v>
      </c>
      <c r="B2983">
        <v>2014</v>
      </c>
      <c r="C2983" t="s">
        <v>31</v>
      </c>
      <c r="D2983" s="29">
        <v>41640</v>
      </c>
      <c r="E2983" t="s">
        <v>5</v>
      </c>
      <c r="F2983">
        <v>124.1</v>
      </c>
      <c r="G2983">
        <v>113.6</v>
      </c>
      <c r="H2983">
        <v>112.8</v>
      </c>
      <c r="I2983">
        <v>11.299999999999997</v>
      </c>
    </row>
    <row r="2984" spans="1:9" x14ac:dyDescent="0.35">
      <c r="A2984" t="s">
        <v>34</v>
      </c>
      <c r="B2984">
        <v>2014</v>
      </c>
      <c r="C2984" t="s">
        <v>31</v>
      </c>
      <c r="D2984" s="29">
        <v>41640</v>
      </c>
      <c r="E2984" t="s">
        <v>6</v>
      </c>
      <c r="F2984">
        <v>114.1</v>
      </c>
      <c r="G2984">
        <v>113.6</v>
      </c>
      <c r="H2984">
        <v>104.9</v>
      </c>
      <c r="I2984">
        <v>9.1999999999999886</v>
      </c>
    </row>
    <row r="2985" spans="1:9" x14ac:dyDescent="0.35">
      <c r="A2985" t="s">
        <v>34</v>
      </c>
      <c r="B2985">
        <v>2014</v>
      </c>
      <c r="C2985" t="s">
        <v>31</v>
      </c>
      <c r="D2985" s="29">
        <v>41640</v>
      </c>
      <c r="E2985" t="s">
        <v>7</v>
      </c>
      <c r="F2985">
        <v>106.8</v>
      </c>
      <c r="G2985">
        <v>113.6</v>
      </c>
      <c r="H2985">
        <v>105.5</v>
      </c>
      <c r="I2985">
        <v>1.2999999999999972</v>
      </c>
    </row>
    <row r="2986" spans="1:9" x14ac:dyDescent="0.35">
      <c r="A2986" t="s">
        <v>34</v>
      </c>
      <c r="B2986">
        <v>2014</v>
      </c>
      <c r="C2986" t="s">
        <v>31</v>
      </c>
      <c r="D2986" s="29">
        <v>41640</v>
      </c>
      <c r="E2986" t="s">
        <v>8</v>
      </c>
      <c r="F2986">
        <v>113.9</v>
      </c>
      <c r="G2986">
        <v>113.6</v>
      </c>
      <c r="H2986">
        <v>103.6</v>
      </c>
      <c r="I2986">
        <v>10.300000000000011</v>
      </c>
    </row>
    <row r="2987" spans="1:9" x14ac:dyDescent="0.35">
      <c r="A2987" t="s">
        <v>34</v>
      </c>
      <c r="B2987">
        <v>2014</v>
      </c>
      <c r="C2987" t="s">
        <v>31</v>
      </c>
      <c r="D2987" s="29">
        <v>41640</v>
      </c>
      <c r="E2987" t="s">
        <v>9</v>
      </c>
      <c r="F2987">
        <v>122.2</v>
      </c>
      <c r="G2987">
        <v>113.6</v>
      </c>
      <c r="H2987">
        <v>103.2</v>
      </c>
      <c r="I2987">
        <v>19</v>
      </c>
    </row>
    <row r="2988" spans="1:9" x14ac:dyDescent="0.35">
      <c r="A2988" t="s">
        <v>34</v>
      </c>
      <c r="B2988">
        <v>2014</v>
      </c>
      <c r="C2988" t="s">
        <v>31</v>
      </c>
      <c r="D2988" s="29">
        <v>41640</v>
      </c>
      <c r="E2988" t="s">
        <v>10</v>
      </c>
      <c r="F2988">
        <v>108.9</v>
      </c>
      <c r="G2988">
        <v>113.6</v>
      </c>
      <c r="H2988">
        <v>105.3</v>
      </c>
      <c r="I2988">
        <v>3.6000000000000085</v>
      </c>
    </row>
    <row r="2989" spans="1:9" x14ac:dyDescent="0.35">
      <c r="A2989" t="s">
        <v>34</v>
      </c>
      <c r="B2989">
        <v>2014</v>
      </c>
      <c r="C2989" t="s">
        <v>31</v>
      </c>
      <c r="D2989" s="29">
        <v>41640</v>
      </c>
      <c r="E2989" t="s">
        <v>11</v>
      </c>
      <c r="F2989">
        <v>100.2</v>
      </c>
      <c r="G2989">
        <v>113.6</v>
      </c>
      <c r="H2989">
        <v>105.1</v>
      </c>
      <c r="I2989">
        <v>-4.8999999999999915</v>
      </c>
    </row>
    <row r="2990" spans="1:9" x14ac:dyDescent="0.35">
      <c r="A2990" t="s">
        <v>34</v>
      </c>
      <c r="B2990">
        <v>2014</v>
      </c>
      <c r="C2990" t="s">
        <v>31</v>
      </c>
      <c r="D2990" s="29">
        <v>41640</v>
      </c>
      <c r="E2990" t="s">
        <v>12</v>
      </c>
      <c r="F2990">
        <v>111</v>
      </c>
      <c r="G2990">
        <v>113.6</v>
      </c>
      <c r="H2990">
        <v>102.8</v>
      </c>
      <c r="I2990">
        <v>8.2000000000000028</v>
      </c>
    </row>
    <row r="2991" spans="1:9" x14ac:dyDescent="0.35">
      <c r="A2991" t="s">
        <v>34</v>
      </c>
      <c r="B2991">
        <v>2014</v>
      </c>
      <c r="C2991" t="s">
        <v>31</v>
      </c>
      <c r="D2991" s="29">
        <v>41640</v>
      </c>
      <c r="E2991" t="s">
        <v>14</v>
      </c>
      <c r="F2991">
        <v>118.1</v>
      </c>
      <c r="G2991">
        <v>113.6</v>
      </c>
      <c r="H2991">
        <v>108.3</v>
      </c>
      <c r="I2991">
        <v>9.7999999999999972</v>
      </c>
    </row>
    <row r="2992" spans="1:9" x14ac:dyDescent="0.35">
      <c r="A2992" t="s">
        <v>34</v>
      </c>
      <c r="B2992">
        <v>2014</v>
      </c>
      <c r="C2992" t="s">
        <v>31</v>
      </c>
      <c r="D2992" s="29">
        <v>41640</v>
      </c>
      <c r="E2992" t="s">
        <v>15</v>
      </c>
      <c r="F2992">
        <v>115.8</v>
      </c>
      <c r="G2992">
        <v>113.6</v>
      </c>
      <c r="H2992">
        <v>106.6</v>
      </c>
      <c r="I2992">
        <v>9.2000000000000028</v>
      </c>
    </row>
    <row r="2993" spans="1:9" x14ac:dyDescent="0.35">
      <c r="A2993" t="s">
        <v>34</v>
      </c>
      <c r="B2993">
        <v>2014</v>
      </c>
      <c r="C2993" t="s">
        <v>35</v>
      </c>
      <c r="D2993" s="29">
        <v>41671</v>
      </c>
      <c r="E2993" t="s">
        <v>3</v>
      </c>
      <c r="F2993">
        <v>120.2</v>
      </c>
      <c r="G2993">
        <v>113.6</v>
      </c>
      <c r="H2993">
        <v>111.4</v>
      </c>
      <c r="I2993">
        <v>8.7999999999999972</v>
      </c>
    </row>
    <row r="2994" spans="1:9" x14ac:dyDescent="0.35">
      <c r="A2994" t="s">
        <v>34</v>
      </c>
      <c r="B2994">
        <v>2014</v>
      </c>
      <c r="C2994" t="s">
        <v>35</v>
      </c>
      <c r="D2994" s="29">
        <v>41671</v>
      </c>
      <c r="E2994" t="s">
        <v>4</v>
      </c>
      <c r="F2994">
        <v>119.2</v>
      </c>
      <c r="G2994">
        <v>113.6</v>
      </c>
      <c r="H2994">
        <v>109.7</v>
      </c>
      <c r="I2994">
        <v>9.5</v>
      </c>
    </row>
    <row r="2995" spans="1:9" x14ac:dyDescent="0.35">
      <c r="A2995" t="s">
        <v>34</v>
      </c>
      <c r="B2995">
        <v>2014</v>
      </c>
      <c r="C2995" t="s">
        <v>35</v>
      </c>
      <c r="D2995" s="29">
        <v>41671</v>
      </c>
      <c r="E2995" t="s">
        <v>5</v>
      </c>
      <c r="F2995">
        <v>122.5</v>
      </c>
      <c r="G2995">
        <v>113.6</v>
      </c>
      <c r="H2995">
        <v>111.2</v>
      </c>
      <c r="I2995">
        <v>11.299999999999997</v>
      </c>
    </row>
    <row r="2996" spans="1:9" x14ac:dyDescent="0.35">
      <c r="A2996" t="s">
        <v>34</v>
      </c>
      <c r="B2996">
        <v>2014</v>
      </c>
      <c r="C2996" t="s">
        <v>35</v>
      </c>
      <c r="D2996" s="29">
        <v>41671</v>
      </c>
      <c r="E2996" t="s">
        <v>6</v>
      </c>
      <c r="F2996">
        <v>115.1</v>
      </c>
      <c r="G2996">
        <v>113.6</v>
      </c>
      <c r="H2996">
        <v>105.1</v>
      </c>
      <c r="I2996">
        <v>10</v>
      </c>
    </row>
    <row r="2997" spans="1:9" x14ac:dyDescent="0.35">
      <c r="A2997" t="s">
        <v>34</v>
      </c>
      <c r="B2997">
        <v>2014</v>
      </c>
      <c r="C2997" t="s">
        <v>35</v>
      </c>
      <c r="D2997" s="29">
        <v>41671</v>
      </c>
      <c r="E2997" t="s">
        <v>7</v>
      </c>
      <c r="F2997">
        <v>106.6</v>
      </c>
      <c r="G2997">
        <v>113.6</v>
      </c>
      <c r="H2997">
        <v>104.9</v>
      </c>
      <c r="I2997">
        <v>1.6999999999999886</v>
      </c>
    </row>
    <row r="2998" spans="1:9" x14ac:dyDescent="0.35">
      <c r="A2998" t="s">
        <v>34</v>
      </c>
      <c r="B2998">
        <v>2014</v>
      </c>
      <c r="C2998" t="s">
        <v>35</v>
      </c>
      <c r="D2998" s="29">
        <v>41671</v>
      </c>
      <c r="E2998" t="s">
        <v>8</v>
      </c>
      <c r="F2998">
        <v>115.4</v>
      </c>
      <c r="G2998">
        <v>113.6</v>
      </c>
      <c r="H2998">
        <v>105.3</v>
      </c>
      <c r="I2998">
        <v>10.100000000000009</v>
      </c>
    </row>
    <row r="2999" spans="1:9" x14ac:dyDescent="0.35">
      <c r="A2999" t="s">
        <v>34</v>
      </c>
      <c r="B2999">
        <v>2014</v>
      </c>
      <c r="C2999" t="s">
        <v>35</v>
      </c>
      <c r="D2999" s="29">
        <v>41671</v>
      </c>
      <c r="E2999" t="s">
        <v>9</v>
      </c>
      <c r="F2999">
        <v>114.5</v>
      </c>
      <c r="G2999">
        <v>113.6</v>
      </c>
      <c r="H2999">
        <v>102.2</v>
      </c>
      <c r="I2999">
        <v>12.299999999999997</v>
      </c>
    </row>
    <row r="3000" spans="1:9" x14ac:dyDescent="0.35">
      <c r="A3000" t="s">
        <v>34</v>
      </c>
      <c r="B3000">
        <v>2014</v>
      </c>
      <c r="C3000" t="s">
        <v>35</v>
      </c>
      <c r="D3000" s="29">
        <v>41671</v>
      </c>
      <c r="E3000" t="s">
        <v>10</v>
      </c>
      <c r="F3000">
        <v>109.3</v>
      </c>
      <c r="G3000">
        <v>113.6</v>
      </c>
      <c r="H3000">
        <v>105</v>
      </c>
      <c r="I3000">
        <v>4.2999999999999972</v>
      </c>
    </row>
    <row r="3001" spans="1:9" x14ac:dyDescent="0.35">
      <c r="A3001" t="s">
        <v>34</v>
      </c>
      <c r="B3001">
        <v>2014</v>
      </c>
      <c r="C3001" t="s">
        <v>35</v>
      </c>
      <c r="D3001" s="29">
        <v>41671</v>
      </c>
      <c r="E3001" t="s">
        <v>11</v>
      </c>
      <c r="F3001">
        <v>99.2</v>
      </c>
      <c r="G3001">
        <v>113.6</v>
      </c>
      <c r="H3001">
        <v>104.2</v>
      </c>
      <c r="I3001">
        <v>-5</v>
      </c>
    </row>
    <row r="3002" spans="1:9" x14ac:dyDescent="0.35">
      <c r="A3002" t="s">
        <v>34</v>
      </c>
      <c r="B3002">
        <v>2014</v>
      </c>
      <c r="C3002" t="s">
        <v>35</v>
      </c>
      <c r="D3002" s="29">
        <v>41671</v>
      </c>
      <c r="E3002" t="s">
        <v>12</v>
      </c>
      <c r="F3002">
        <v>111.4</v>
      </c>
      <c r="G3002">
        <v>113.6</v>
      </c>
      <c r="H3002">
        <v>103</v>
      </c>
      <c r="I3002">
        <v>8.4000000000000057</v>
      </c>
    </row>
    <row r="3003" spans="1:9" x14ac:dyDescent="0.35">
      <c r="A3003" t="s">
        <v>34</v>
      </c>
      <c r="B3003">
        <v>2014</v>
      </c>
      <c r="C3003" t="s">
        <v>35</v>
      </c>
      <c r="D3003" s="29">
        <v>41671</v>
      </c>
      <c r="E3003" t="s">
        <v>14</v>
      </c>
      <c r="F3003">
        <v>118.8</v>
      </c>
      <c r="G3003">
        <v>113.6</v>
      </c>
      <c r="H3003">
        <v>108.9</v>
      </c>
      <c r="I3003">
        <v>9.8999999999999915</v>
      </c>
    </row>
    <row r="3004" spans="1:9" x14ac:dyDescent="0.35">
      <c r="A3004" t="s">
        <v>34</v>
      </c>
      <c r="B3004">
        <v>2014</v>
      </c>
      <c r="C3004" t="s">
        <v>35</v>
      </c>
      <c r="D3004" s="29">
        <v>41671</v>
      </c>
      <c r="E3004" t="s">
        <v>15</v>
      </c>
      <c r="F3004">
        <v>115.3</v>
      </c>
      <c r="G3004">
        <v>113.6</v>
      </c>
      <c r="H3004">
        <v>106.9</v>
      </c>
      <c r="I3004">
        <v>8.3999999999999915</v>
      </c>
    </row>
    <row r="3005" spans="1:9" x14ac:dyDescent="0.35">
      <c r="A3005" t="s">
        <v>34</v>
      </c>
      <c r="B3005">
        <v>2014</v>
      </c>
      <c r="C3005" t="s">
        <v>36</v>
      </c>
      <c r="D3005" s="29">
        <v>41699</v>
      </c>
      <c r="E3005" t="s">
        <v>3</v>
      </c>
      <c r="F3005">
        <v>120.7</v>
      </c>
      <c r="G3005">
        <v>114.2</v>
      </c>
      <c r="H3005">
        <v>111.6</v>
      </c>
      <c r="I3005">
        <v>9.1000000000000085</v>
      </c>
    </row>
    <row r="3006" spans="1:9" x14ac:dyDescent="0.35">
      <c r="A3006" t="s">
        <v>34</v>
      </c>
      <c r="B3006">
        <v>2014</v>
      </c>
      <c r="C3006" t="s">
        <v>36</v>
      </c>
      <c r="D3006" s="29">
        <v>41699</v>
      </c>
      <c r="E3006" t="s">
        <v>4</v>
      </c>
      <c r="F3006">
        <v>119.3</v>
      </c>
      <c r="G3006">
        <v>114.2</v>
      </c>
      <c r="H3006">
        <v>110.9</v>
      </c>
      <c r="I3006">
        <v>8.3999999999999915</v>
      </c>
    </row>
    <row r="3007" spans="1:9" x14ac:dyDescent="0.35">
      <c r="A3007" t="s">
        <v>34</v>
      </c>
      <c r="B3007">
        <v>2014</v>
      </c>
      <c r="C3007" t="s">
        <v>36</v>
      </c>
      <c r="D3007" s="29">
        <v>41699</v>
      </c>
      <c r="E3007" t="s">
        <v>5</v>
      </c>
      <c r="F3007">
        <v>121</v>
      </c>
      <c r="G3007">
        <v>114.2</v>
      </c>
      <c r="H3007">
        <v>106.6</v>
      </c>
      <c r="I3007">
        <v>14.400000000000006</v>
      </c>
    </row>
    <row r="3008" spans="1:9" x14ac:dyDescent="0.35">
      <c r="A3008" t="s">
        <v>34</v>
      </c>
      <c r="B3008">
        <v>2014</v>
      </c>
      <c r="C3008" t="s">
        <v>36</v>
      </c>
      <c r="D3008" s="29">
        <v>41699</v>
      </c>
      <c r="E3008" t="s">
        <v>6</v>
      </c>
      <c r="F3008">
        <v>116.1</v>
      </c>
      <c r="G3008">
        <v>114.2</v>
      </c>
      <c r="H3008">
        <v>105.7</v>
      </c>
      <c r="I3008">
        <v>10.399999999999991</v>
      </c>
    </row>
    <row r="3009" spans="1:9" x14ac:dyDescent="0.35">
      <c r="A3009" t="s">
        <v>34</v>
      </c>
      <c r="B3009">
        <v>2014</v>
      </c>
      <c r="C3009" t="s">
        <v>36</v>
      </c>
      <c r="D3009" s="29">
        <v>41699</v>
      </c>
      <c r="E3009" t="s">
        <v>7</v>
      </c>
      <c r="F3009">
        <v>106.9</v>
      </c>
      <c r="G3009">
        <v>114.2</v>
      </c>
      <c r="H3009">
        <v>104.4</v>
      </c>
      <c r="I3009">
        <v>2.5</v>
      </c>
    </row>
    <row r="3010" spans="1:9" x14ac:dyDescent="0.35">
      <c r="A3010" t="s">
        <v>34</v>
      </c>
      <c r="B3010">
        <v>2014</v>
      </c>
      <c r="C3010" t="s">
        <v>36</v>
      </c>
      <c r="D3010" s="29">
        <v>41699</v>
      </c>
      <c r="E3010" t="s">
        <v>8</v>
      </c>
      <c r="F3010">
        <v>118.7</v>
      </c>
      <c r="G3010">
        <v>114.2</v>
      </c>
      <c r="H3010">
        <v>108.9</v>
      </c>
      <c r="I3010">
        <v>9.7999999999999972</v>
      </c>
    </row>
    <row r="3011" spans="1:9" x14ac:dyDescent="0.35">
      <c r="A3011" t="s">
        <v>34</v>
      </c>
      <c r="B3011">
        <v>2014</v>
      </c>
      <c r="C3011" t="s">
        <v>36</v>
      </c>
      <c r="D3011" s="29">
        <v>41699</v>
      </c>
      <c r="E3011" t="s">
        <v>9</v>
      </c>
      <c r="F3011">
        <v>116.3</v>
      </c>
      <c r="G3011">
        <v>114.2</v>
      </c>
      <c r="H3011">
        <v>105.5</v>
      </c>
      <c r="I3011">
        <v>10.799999999999997</v>
      </c>
    </row>
    <row r="3012" spans="1:9" x14ac:dyDescent="0.35">
      <c r="A3012" t="s">
        <v>34</v>
      </c>
      <c r="B3012">
        <v>2014</v>
      </c>
      <c r="C3012" t="s">
        <v>36</v>
      </c>
      <c r="D3012" s="29">
        <v>41699</v>
      </c>
      <c r="E3012" t="s">
        <v>10</v>
      </c>
      <c r="F3012">
        <v>109.8</v>
      </c>
      <c r="G3012">
        <v>114.2</v>
      </c>
      <c r="H3012">
        <v>105.3</v>
      </c>
      <c r="I3012">
        <v>4.5</v>
      </c>
    </row>
    <row r="3013" spans="1:9" x14ac:dyDescent="0.35">
      <c r="A3013" t="s">
        <v>34</v>
      </c>
      <c r="B3013">
        <v>2014</v>
      </c>
      <c r="C3013" t="s">
        <v>36</v>
      </c>
      <c r="D3013" s="29">
        <v>41699</v>
      </c>
      <c r="E3013" t="s">
        <v>11</v>
      </c>
      <c r="F3013">
        <v>99.6</v>
      </c>
      <c r="G3013">
        <v>114.2</v>
      </c>
      <c r="H3013">
        <v>103.5</v>
      </c>
      <c r="I3013">
        <v>-3.9000000000000057</v>
      </c>
    </row>
    <row r="3014" spans="1:9" x14ac:dyDescent="0.35">
      <c r="A3014" t="s">
        <v>34</v>
      </c>
      <c r="B3014">
        <v>2014</v>
      </c>
      <c r="C3014" t="s">
        <v>36</v>
      </c>
      <c r="D3014" s="29">
        <v>41699</v>
      </c>
      <c r="E3014" t="s">
        <v>12</v>
      </c>
      <c r="F3014">
        <v>111.8</v>
      </c>
      <c r="G3014">
        <v>114.2</v>
      </c>
      <c r="H3014">
        <v>103.3</v>
      </c>
      <c r="I3014">
        <v>8.5</v>
      </c>
    </row>
    <row r="3015" spans="1:9" x14ac:dyDescent="0.35">
      <c r="A3015" t="s">
        <v>34</v>
      </c>
      <c r="B3015">
        <v>2014</v>
      </c>
      <c r="C3015" t="s">
        <v>36</v>
      </c>
      <c r="D3015" s="29">
        <v>41699</v>
      </c>
      <c r="E3015" t="s">
        <v>14</v>
      </c>
      <c r="F3015">
        <v>119.3</v>
      </c>
      <c r="G3015">
        <v>114.2</v>
      </c>
      <c r="H3015">
        <v>109.6</v>
      </c>
      <c r="I3015">
        <v>9.7000000000000028</v>
      </c>
    </row>
    <row r="3016" spans="1:9" x14ac:dyDescent="0.35">
      <c r="A3016" t="s">
        <v>34</v>
      </c>
      <c r="B3016">
        <v>2014</v>
      </c>
      <c r="C3016" t="s">
        <v>36</v>
      </c>
      <c r="D3016" s="29">
        <v>41699</v>
      </c>
      <c r="E3016" t="s">
        <v>15</v>
      </c>
      <c r="F3016">
        <v>116.1</v>
      </c>
      <c r="G3016">
        <v>114.2</v>
      </c>
      <c r="H3016">
        <v>107.7</v>
      </c>
      <c r="I3016">
        <v>8.3999999999999915</v>
      </c>
    </row>
    <row r="3017" spans="1:9" x14ac:dyDescent="0.35">
      <c r="A3017" t="s">
        <v>34</v>
      </c>
      <c r="B3017">
        <v>2014</v>
      </c>
      <c r="C3017" t="s">
        <v>37</v>
      </c>
      <c r="D3017" s="29">
        <v>41730</v>
      </c>
      <c r="E3017" t="s">
        <v>3</v>
      </c>
      <c r="F3017">
        <v>120.9</v>
      </c>
      <c r="G3017">
        <v>115.1</v>
      </c>
      <c r="H3017">
        <v>112.3</v>
      </c>
      <c r="I3017">
        <v>8.6000000000000085</v>
      </c>
    </row>
    <row r="3018" spans="1:9" x14ac:dyDescent="0.35">
      <c r="A3018" t="s">
        <v>34</v>
      </c>
      <c r="B3018">
        <v>2014</v>
      </c>
      <c r="C3018" t="s">
        <v>37</v>
      </c>
      <c r="D3018" s="29">
        <v>41730</v>
      </c>
      <c r="E3018" t="s">
        <v>4</v>
      </c>
      <c r="F3018">
        <v>119.9</v>
      </c>
      <c r="G3018">
        <v>115.1</v>
      </c>
      <c r="H3018">
        <v>111.3</v>
      </c>
      <c r="I3018">
        <v>8.6000000000000085</v>
      </c>
    </row>
    <row r="3019" spans="1:9" x14ac:dyDescent="0.35">
      <c r="A3019" t="s">
        <v>34</v>
      </c>
      <c r="B3019">
        <v>2014</v>
      </c>
      <c r="C3019" t="s">
        <v>37</v>
      </c>
      <c r="D3019" s="29">
        <v>41730</v>
      </c>
      <c r="E3019" t="s">
        <v>5</v>
      </c>
      <c r="F3019">
        <v>116.2</v>
      </c>
      <c r="G3019">
        <v>115.1</v>
      </c>
      <c r="H3019">
        <v>104.7</v>
      </c>
      <c r="I3019">
        <v>11.5</v>
      </c>
    </row>
    <row r="3020" spans="1:9" x14ac:dyDescent="0.35">
      <c r="A3020" t="s">
        <v>34</v>
      </c>
      <c r="B3020">
        <v>2014</v>
      </c>
      <c r="C3020" t="s">
        <v>37</v>
      </c>
      <c r="D3020" s="29">
        <v>41730</v>
      </c>
      <c r="E3020" t="s">
        <v>6</v>
      </c>
      <c r="F3020">
        <v>117</v>
      </c>
      <c r="G3020">
        <v>115.1</v>
      </c>
      <c r="H3020">
        <v>106.8</v>
      </c>
      <c r="I3020">
        <v>10.200000000000003</v>
      </c>
    </row>
    <row r="3021" spans="1:9" x14ac:dyDescent="0.35">
      <c r="A3021" t="s">
        <v>34</v>
      </c>
      <c r="B3021">
        <v>2014</v>
      </c>
      <c r="C3021" t="s">
        <v>37</v>
      </c>
      <c r="D3021" s="29">
        <v>41730</v>
      </c>
      <c r="E3021" t="s">
        <v>7</v>
      </c>
      <c r="F3021">
        <v>107.3</v>
      </c>
      <c r="G3021">
        <v>115.1</v>
      </c>
      <c r="H3021">
        <v>103.9</v>
      </c>
      <c r="I3021">
        <v>3.3999999999999915</v>
      </c>
    </row>
    <row r="3022" spans="1:9" x14ac:dyDescent="0.35">
      <c r="A3022" t="s">
        <v>34</v>
      </c>
      <c r="B3022">
        <v>2014</v>
      </c>
      <c r="C3022" t="s">
        <v>37</v>
      </c>
      <c r="D3022" s="29">
        <v>41730</v>
      </c>
      <c r="E3022" t="s">
        <v>8</v>
      </c>
      <c r="F3022">
        <v>126.1</v>
      </c>
      <c r="G3022">
        <v>115.1</v>
      </c>
      <c r="H3022">
        <v>109.3</v>
      </c>
      <c r="I3022">
        <v>16.799999999999997</v>
      </c>
    </row>
    <row r="3023" spans="1:9" x14ac:dyDescent="0.35">
      <c r="A3023" t="s">
        <v>34</v>
      </c>
      <c r="B3023">
        <v>2014</v>
      </c>
      <c r="C3023" t="s">
        <v>37</v>
      </c>
      <c r="D3023" s="29">
        <v>41730</v>
      </c>
      <c r="E3023" t="s">
        <v>9</v>
      </c>
      <c r="F3023">
        <v>120.7</v>
      </c>
      <c r="G3023">
        <v>115.1</v>
      </c>
      <c r="H3023">
        <v>112.9</v>
      </c>
      <c r="I3023">
        <v>7.7999999999999972</v>
      </c>
    </row>
    <row r="3024" spans="1:9" x14ac:dyDescent="0.35">
      <c r="A3024" t="s">
        <v>34</v>
      </c>
      <c r="B3024">
        <v>2014</v>
      </c>
      <c r="C3024" t="s">
        <v>37</v>
      </c>
      <c r="D3024" s="29">
        <v>41730</v>
      </c>
      <c r="E3024" t="s">
        <v>10</v>
      </c>
      <c r="F3024">
        <v>111</v>
      </c>
      <c r="G3024">
        <v>115.1</v>
      </c>
      <c r="H3024">
        <v>105.8</v>
      </c>
      <c r="I3024">
        <v>5.2000000000000028</v>
      </c>
    </row>
    <row r="3025" spans="1:9" x14ac:dyDescent="0.35">
      <c r="A3025" t="s">
        <v>34</v>
      </c>
      <c r="B3025">
        <v>2014</v>
      </c>
      <c r="C3025" t="s">
        <v>37</v>
      </c>
      <c r="D3025" s="29">
        <v>41730</v>
      </c>
      <c r="E3025" t="s">
        <v>11</v>
      </c>
      <c r="F3025">
        <v>101.8</v>
      </c>
      <c r="G3025">
        <v>115.1</v>
      </c>
      <c r="H3025">
        <v>103.1</v>
      </c>
      <c r="I3025">
        <v>-1.2999999999999972</v>
      </c>
    </row>
    <row r="3026" spans="1:9" x14ac:dyDescent="0.35">
      <c r="A3026" t="s">
        <v>34</v>
      </c>
      <c r="B3026">
        <v>2014</v>
      </c>
      <c r="C3026" t="s">
        <v>37</v>
      </c>
      <c r="D3026" s="29">
        <v>41730</v>
      </c>
      <c r="E3026" t="s">
        <v>12</v>
      </c>
      <c r="F3026">
        <v>112.6</v>
      </c>
      <c r="G3026">
        <v>115.1</v>
      </c>
      <c r="H3026">
        <v>104.3</v>
      </c>
      <c r="I3026">
        <v>8.2999999999999972</v>
      </c>
    </row>
    <row r="3027" spans="1:9" x14ac:dyDescent="0.35">
      <c r="A3027" t="s">
        <v>34</v>
      </c>
      <c r="B3027">
        <v>2014</v>
      </c>
      <c r="C3027" t="s">
        <v>37</v>
      </c>
      <c r="D3027" s="29">
        <v>41730</v>
      </c>
      <c r="E3027" t="s">
        <v>14</v>
      </c>
      <c r="F3027">
        <v>119.8</v>
      </c>
      <c r="G3027">
        <v>115.1</v>
      </c>
      <c r="H3027">
        <v>110.5</v>
      </c>
      <c r="I3027">
        <v>9.2999999999999972</v>
      </c>
    </row>
    <row r="3028" spans="1:9" x14ac:dyDescent="0.35">
      <c r="A3028" t="s">
        <v>34</v>
      </c>
      <c r="B3028">
        <v>2014</v>
      </c>
      <c r="C3028" t="s">
        <v>37</v>
      </c>
      <c r="D3028" s="29">
        <v>41730</v>
      </c>
      <c r="E3028" t="s">
        <v>15</v>
      </c>
      <c r="F3028">
        <v>117.6</v>
      </c>
      <c r="G3028">
        <v>115.1</v>
      </c>
      <c r="H3028">
        <v>109.2</v>
      </c>
      <c r="I3028">
        <v>8.3999999999999915</v>
      </c>
    </row>
    <row r="3029" spans="1:9" x14ac:dyDescent="0.35">
      <c r="A3029" t="s">
        <v>34</v>
      </c>
      <c r="B3029">
        <v>2014</v>
      </c>
      <c r="C3029" t="s">
        <v>38</v>
      </c>
      <c r="D3029" s="29">
        <v>41760</v>
      </c>
      <c r="E3029" t="s">
        <v>3</v>
      </c>
      <c r="F3029">
        <v>121.1</v>
      </c>
      <c r="G3029">
        <v>115.8</v>
      </c>
      <c r="H3029">
        <v>113.8</v>
      </c>
      <c r="I3029">
        <v>7.2999999999999972</v>
      </c>
    </row>
    <row r="3030" spans="1:9" x14ac:dyDescent="0.35">
      <c r="A3030" t="s">
        <v>34</v>
      </c>
      <c r="B3030">
        <v>2014</v>
      </c>
      <c r="C3030" t="s">
        <v>38</v>
      </c>
      <c r="D3030" s="29">
        <v>41760</v>
      </c>
      <c r="E3030" t="s">
        <v>4</v>
      </c>
      <c r="F3030">
        <v>121.6</v>
      </c>
      <c r="G3030">
        <v>115.8</v>
      </c>
      <c r="H3030">
        <v>114.9</v>
      </c>
      <c r="I3030">
        <v>6.6999999999999886</v>
      </c>
    </row>
    <row r="3031" spans="1:9" x14ac:dyDescent="0.35">
      <c r="A3031" t="s">
        <v>34</v>
      </c>
      <c r="B3031">
        <v>2014</v>
      </c>
      <c r="C3031" t="s">
        <v>38</v>
      </c>
      <c r="D3031" s="29">
        <v>41760</v>
      </c>
      <c r="E3031" t="s">
        <v>5</v>
      </c>
      <c r="F3031">
        <v>115.9</v>
      </c>
      <c r="G3031">
        <v>115.8</v>
      </c>
      <c r="H3031">
        <v>109.8</v>
      </c>
      <c r="I3031">
        <v>6.1000000000000085</v>
      </c>
    </row>
    <row r="3032" spans="1:9" x14ac:dyDescent="0.35">
      <c r="A3032" t="s">
        <v>34</v>
      </c>
      <c r="B3032">
        <v>2014</v>
      </c>
      <c r="C3032" t="s">
        <v>38</v>
      </c>
      <c r="D3032" s="29">
        <v>41760</v>
      </c>
      <c r="E3032" t="s">
        <v>6</v>
      </c>
      <c r="F3032">
        <v>118.4</v>
      </c>
      <c r="G3032">
        <v>115.8</v>
      </c>
      <c r="H3032">
        <v>107.9</v>
      </c>
      <c r="I3032">
        <v>10.5</v>
      </c>
    </row>
    <row r="3033" spans="1:9" x14ac:dyDescent="0.35">
      <c r="A3033" t="s">
        <v>34</v>
      </c>
      <c r="B3033">
        <v>2014</v>
      </c>
      <c r="C3033" t="s">
        <v>38</v>
      </c>
      <c r="D3033" s="29">
        <v>41760</v>
      </c>
      <c r="E3033" t="s">
        <v>7</v>
      </c>
      <c r="F3033">
        <v>107.7</v>
      </c>
      <c r="G3033">
        <v>115.8</v>
      </c>
      <c r="H3033">
        <v>104.2</v>
      </c>
      <c r="I3033">
        <v>3.5</v>
      </c>
    </row>
    <row r="3034" spans="1:9" x14ac:dyDescent="0.35">
      <c r="A3034" t="s">
        <v>34</v>
      </c>
      <c r="B3034">
        <v>2014</v>
      </c>
      <c r="C3034" t="s">
        <v>38</v>
      </c>
      <c r="D3034" s="29">
        <v>41760</v>
      </c>
      <c r="E3034" t="s">
        <v>8</v>
      </c>
      <c r="F3034">
        <v>127.7</v>
      </c>
      <c r="G3034">
        <v>115.8</v>
      </c>
      <c r="H3034">
        <v>110.7</v>
      </c>
      <c r="I3034">
        <v>17</v>
      </c>
    </row>
    <row r="3035" spans="1:9" x14ac:dyDescent="0.35">
      <c r="A3035" t="s">
        <v>34</v>
      </c>
      <c r="B3035">
        <v>2014</v>
      </c>
      <c r="C3035" t="s">
        <v>38</v>
      </c>
      <c r="D3035" s="29">
        <v>41760</v>
      </c>
      <c r="E3035" t="s">
        <v>9</v>
      </c>
      <c r="F3035">
        <v>125</v>
      </c>
      <c r="G3035">
        <v>115.8</v>
      </c>
      <c r="H3035">
        <v>126.7</v>
      </c>
      <c r="I3035">
        <v>-1.7000000000000028</v>
      </c>
    </row>
    <row r="3036" spans="1:9" x14ac:dyDescent="0.35">
      <c r="A3036" t="s">
        <v>34</v>
      </c>
      <c r="B3036">
        <v>2014</v>
      </c>
      <c r="C3036" t="s">
        <v>38</v>
      </c>
      <c r="D3036" s="29">
        <v>41760</v>
      </c>
      <c r="E3036" t="s">
        <v>10</v>
      </c>
      <c r="F3036">
        <v>111.9</v>
      </c>
      <c r="G3036">
        <v>115.8</v>
      </c>
      <c r="H3036">
        <v>106.3</v>
      </c>
      <c r="I3036">
        <v>5.6000000000000085</v>
      </c>
    </row>
    <row r="3037" spans="1:9" x14ac:dyDescent="0.35">
      <c r="A3037" t="s">
        <v>34</v>
      </c>
      <c r="B3037">
        <v>2014</v>
      </c>
      <c r="C3037" t="s">
        <v>38</v>
      </c>
      <c r="D3037" s="29">
        <v>41760</v>
      </c>
      <c r="E3037" t="s">
        <v>11</v>
      </c>
      <c r="F3037">
        <v>102.8</v>
      </c>
      <c r="G3037">
        <v>115.8</v>
      </c>
      <c r="H3037">
        <v>103.2</v>
      </c>
      <c r="I3037">
        <v>-0.40000000000000568</v>
      </c>
    </row>
    <row r="3038" spans="1:9" x14ac:dyDescent="0.35">
      <c r="A3038" t="s">
        <v>34</v>
      </c>
      <c r="B3038">
        <v>2014</v>
      </c>
      <c r="C3038" t="s">
        <v>38</v>
      </c>
      <c r="D3038" s="29">
        <v>41760</v>
      </c>
      <c r="E3038" t="s">
        <v>12</v>
      </c>
      <c r="F3038">
        <v>113.4</v>
      </c>
      <c r="G3038">
        <v>115.8</v>
      </c>
      <c r="H3038">
        <v>105.7</v>
      </c>
      <c r="I3038">
        <v>7.7000000000000028</v>
      </c>
    </row>
    <row r="3039" spans="1:9" x14ac:dyDescent="0.35">
      <c r="A3039" t="s">
        <v>34</v>
      </c>
      <c r="B3039">
        <v>2014</v>
      </c>
      <c r="C3039" t="s">
        <v>38</v>
      </c>
      <c r="D3039" s="29">
        <v>41760</v>
      </c>
      <c r="E3039" t="s">
        <v>14</v>
      </c>
      <c r="F3039">
        <v>120.4</v>
      </c>
      <c r="G3039">
        <v>115.8</v>
      </c>
      <c r="H3039">
        <v>111.6</v>
      </c>
      <c r="I3039">
        <v>8.8000000000000114</v>
      </c>
    </row>
    <row r="3040" spans="1:9" x14ac:dyDescent="0.35">
      <c r="A3040" t="s">
        <v>34</v>
      </c>
      <c r="B3040">
        <v>2014</v>
      </c>
      <c r="C3040" t="s">
        <v>38</v>
      </c>
      <c r="D3040" s="29">
        <v>41760</v>
      </c>
      <c r="E3040" t="s">
        <v>15</v>
      </c>
      <c r="F3040">
        <v>118.9</v>
      </c>
      <c r="G3040">
        <v>115.8</v>
      </c>
      <c r="H3040">
        <v>112.2</v>
      </c>
      <c r="I3040">
        <v>6.7000000000000028</v>
      </c>
    </row>
    <row r="3041" spans="1:9" x14ac:dyDescent="0.35">
      <c r="A3041" t="s">
        <v>34</v>
      </c>
      <c r="B3041">
        <v>2014</v>
      </c>
      <c r="C3041" t="s">
        <v>39</v>
      </c>
      <c r="D3041" s="29">
        <v>41791</v>
      </c>
      <c r="E3041" t="s">
        <v>3</v>
      </c>
      <c r="F3041">
        <v>121.5</v>
      </c>
      <c r="G3041">
        <v>116.7</v>
      </c>
      <c r="H3041">
        <v>114.8</v>
      </c>
      <c r="I3041">
        <v>6.7000000000000028</v>
      </c>
    </row>
    <row r="3042" spans="1:9" x14ac:dyDescent="0.35">
      <c r="A3042" t="s">
        <v>34</v>
      </c>
      <c r="B3042">
        <v>2014</v>
      </c>
      <c r="C3042" t="s">
        <v>39</v>
      </c>
      <c r="D3042" s="29">
        <v>41791</v>
      </c>
      <c r="E3042" t="s">
        <v>4</v>
      </c>
      <c r="F3042">
        <v>123.1</v>
      </c>
      <c r="G3042">
        <v>116.7</v>
      </c>
      <c r="H3042">
        <v>116.4</v>
      </c>
      <c r="I3042">
        <v>6.6999999999999886</v>
      </c>
    </row>
    <row r="3043" spans="1:9" x14ac:dyDescent="0.35">
      <c r="A3043" t="s">
        <v>34</v>
      </c>
      <c r="B3043">
        <v>2014</v>
      </c>
      <c r="C3043" t="s">
        <v>39</v>
      </c>
      <c r="D3043" s="29">
        <v>41791</v>
      </c>
      <c r="E3043" t="s">
        <v>5</v>
      </c>
      <c r="F3043">
        <v>115.8</v>
      </c>
      <c r="G3043">
        <v>116.7</v>
      </c>
      <c r="H3043">
        <v>111.9</v>
      </c>
      <c r="I3043">
        <v>3.8999999999999915</v>
      </c>
    </row>
    <row r="3044" spans="1:9" x14ac:dyDescent="0.35">
      <c r="A3044" t="s">
        <v>34</v>
      </c>
      <c r="B3044">
        <v>2014</v>
      </c>
      <c r="C3044" t="s">
        <v>39</v>
      </c>
      <c r="D3044" s="29">
        <v>41791</v>
      </c>
      <c r="E3044" t="s">
        <v>6</v>
      </c>
      <c r="F3044">
        <v>119.7</v>
      </c>
      <c r="G3044">
        <v>116.7</v>
      </c>
      <c r="H3044">
        <v>108.9</v>
      </c>
      <c r="I3044">
        <v>10.799999999999997</v>
      </c>
    </row>
    <row r="3045" spans="1:9" x14ac:dyDescent="0.35">
      <c r="A3045" t="s">
        <v>34</v>
      </c>
      <c r="B3045">
        <v>2014</v>
      </c>
      <c r="C3045" t="s">
        <v>39</v>
      </c>
      <c r="D3045" s="29">
        <v>41791</v>
      </c>
      <c r="E3045" t="s">
        <v>7</v>
      </c>
      <c r="F3045">
        <v>107.8</v>
      </c>
      <c r="G3045">
        <v>116.7</v>
      </c>
      <c r="H3045">
        <v>104.3</v>
      </c>
      <c r="I3045">
        <v>3.5</v>
      </c>
    </row>
    <row r="3046" spans="1:9" x14ac:dyDescent="0.35">
      <c r="A3046" t="s">
        <v>34</v>
      </c>
      <c r="B3046">
        <v>2014</v>
      </c>
      <c r="C3046" t="s">
        <v>39</v>
      </c>
      <c r="D3046" s="29">
        <v>41791</v>
      </c>
      <c r="E3046" t="s">
        <v>8</v>
      </c>
      <c r="F3046">
        <v>128.30000000000001</v>
      </c>
      <c r="G3046">
        <v>116.7</v>
      </c>
      <c r="H3046">
        <v>111.7</v>
      </c>
      <c r="I3046">
        <v>16.600000000000009</v>
      </c>
    </row>
    <row r="3047" spans="1:9" x14ac:dyDescent="0.35">
      <c r="A3047" t="s">
        <v>34</v>
      </c>
      <c r="B3047">
        <v>2014</v>
      </c>
      <c r="C3047" t="s">
        <v>39</v>
      </c>
      <c r="D3047" s="29">
        <v>41791</v>
      </c>
      <c r="E3047" t="s">
        <v>9</v>
      </c>
      <c r="F3047">
        <v>132.1</v>
      </c>
      <c r="G3047">
        <v>116.7</v>
      </c>
      <c r="H3047">
        <v>140</v>
      </c>
      <c r="I3047">
        <v>-7.9000000000000057</v>
      </c>
    </row>
    <row r="3048" spans="1:9" x14ac:dyDescent="0.35">
      <c r="A3048" t="s">
        <v>34</v>
      </c>
      <c r="B3048">
        <v>2014</v>
      </c>
      <c r="C3048" t="s">
        <v>39</v>
      </c>
      <c r="D3048" s="29">
        <v>41791</v>
      </c>
      <c r="E3048" t="s">
        <v>10</v>
      </c>
      <c r="F3048">
        <v>112.4</v>
      </c>
      <c r="G3048">
        <v>116.7</v>
      </c>
      <c r="H3048">
        <v>106.4</v>
      </c>
      <c r="I3048">
        <v>6</v>
      </c>
    </row>
    <row r="3049" spans="1:9" x14ac:dyDescent="0.35">
      <c r="A3049" t="s">
        <v>34</v>
      </c>
      <c r="B3049">
        <v>2014</v>
      </c>
      <c r="C3049" t="s">
        <v>39</v>
      </c>
      <c r="D3049" s="29">
        <v>41791</v>
      </c>
      <c r="E3049" t="s">
        <v>11</v>
      </c>
      <c r="F3049">
        <v>102.9</v>
      </c>
      <c r="G3049">
        <v>116.7</v>
      </c>
      <c r="H3049">
        <v>103.3</v>
      </c>
      <c r="I3049">
        <v>-0.39999999999999147</v>
      </c>
    </row>
    <row r="3050" spans="1:9" x14ac:dyDescent="0.35">
      <c r="A3050" t="s">
        <v>34</v>
      </c>
      <c r="B3050">
        <v>2014</v>
      </c>
      <c r="C3050" t="s">
        <v>39</v>
      </c>
      <c r="D3050" s="29">
        <v>41791</v>
      </c>
      <c r="E3050" t="s">
        <v>12</v>
      </c>
      <c r="F3050">
        <v>114.3</v>
      </c>
      <c r="G3050">
        <v>116.7</v>
      </c>
      <c r="H3050">
        <v>106.8</v>
      </c>
      <c r="I3050">
        <v>7.5</v>
      </c>
    </row>
    <row r="3051" spans="1:9" x14ac:dyDescent="0.35">
      <c r="A3051" t="s">
        <v>34</v>
      </c>
      <c r="B3051">
        <v>2014</v>
      </c>
      <c r="C3051" t="s">
        <v>39</v>
      </c>
      <c r="D3051" s="29">
        <v>41791</v>
      </c>
      <c r="E3051" t="s">
        <v>14</v>
      </c>
      <c r="F3051">
        <v>121.2</v>
      </c>
      <c r="G3051">
        <v>116.7</v>
      </c>
      <c r="H3051">
        <v>112.6</v>
      </c>
      <c r="I3051">
        <v>8.6000000000000085</v>
      </c>
    </row>
    <row r="3052" spans="1:9" x14ac:dyDescent="0.35">
      <c r="A3052" t="s">
        <v>34</v>
      </c>
      <c r="B3052">
        <v>2014</v>
      </c>
      <c r="C3052" t="s">
        <v>39</v>
      </c>
      <c r="D3052" s="29">
        <v>41791</v>
      </c>
      <c r="E3052" t="s">
        <v>15</v>
      </c>
      <c r="F3052">
        <v>120.4</v>
      </c>
      <c r="G3052">
        <v>116.7</v>
      </c>
      <c r="H3052">
        <v>114.7</v>
      </c>
      <c r="I3052">
        <v>5.7000000000000028</v>
      </c>
    </row>
    <row r="3053" spans="1:9" x14ac:dyDescent="0.35">
      <c r="A3053" t="s">
        <v>34</v>
      </c>
      <c r="B3053">
        <v>2014</v>
      </c>
      <c r="C3053" t="s">
        <v>40</v>
      </c>
      <c r="D3053" s="29">
        <v>41821</v>
      </c>
      <c r="E3053" t="s">
        <v>3</v>
      </c>
      <c r="F3053">
        <v>122.4</v>
      </c>
      <c r="G3053">
        <v>119.2</v>
      </c>
      <c r="H3053">
        <v>115.6</v>
      </c>
      <c r="I3053">
        <v>6.8000000000000114</v>
      </c>
    </row>
    <row r="3054" spans="1:9" x14ac:dyDescent="0.35">
      <c r="A3054" t="s">
        <v>34</v>
      </c>
      <c r="B3054">
        <v>2014</v>
      </c>
      <c r="C3054" t="s">
        <v>40</v>
      </c>
      <c r="D3054" s="29">
        <v>41821</v>
      </c>
      <c r="E3054" t="s">
        <v>4</v>
      </c>
      <c r="F3054">
        <v>123.9</v>
      </c>
      <c r="G3054">
        <v>119.2</v>
      </c>
      <c r="H3054">
        <v>117.2</v>
      </c>
      <c r="I3054">
        <v>6.7000000000000028</v>
      </c>
    </row>
    <row r="3055" spans="1:9" x14ac:dyDescent="0.35">
      <c r="A3055" t="s">
        <v>34</v>
      </c>
      <c r="B3055">
        <v>2014</v>
      </c>
      <c r="C3055" t="s">
        <v>40</v>
      </c>
      <c r="D3055" s="29">
        <v>41821</v>
      </c>
      <c r="E3055" t="s">
        <v>5</v>
      </c>
      <c r="F3055">
        <v>117.8</v>
      </c>
      <c r="G3055">
        <v>119.2</v>
      </c>
      <c r="H3055">
        <v>111.7</v>
      </c>
      <c r="I3055">
        <v>6.0999999999999943</v>
      </c>
    </row>
    <row r="3056" spans="1:9" x14ac:dyDescent="0.35">
      <c r="A3056" t="s">
        <v>34</v>
      </c>
      <c r="B3056">
        <v>2014</v>
      </c>
      <c r="C3056" t="s">
        <v>40</v>
      </c>
      <c r="D3056" s="29">
        <v>41821</v>
      </c>
      <c r="E3056" t="s">
        <v>6</v>
      </c>
      <c r="F3056">
        <v>121</v>
      </c>
      <c r="G3056">
        <v>119.2</v>
      </c>
      <c r="H3056">
        <v>109.6</v>
      </c>
      <c r="I3056">
        <v>11.400000000000006</v>
      </c>
    </row>
    <row r="3057" spans="1:9" x14ac:dyDescent="0.35">
      <c r="A3057" t="s">
        <v>34</v>
      </c>
      <c r="B3057">
        <v>2014</v>
      </c>
      <c r="C3057" t="s">
        <v>40</v>
      </c>
      <c r="D3057" s="29">
        <v>41821</v>
      </c>
      <c r="E3057" t="s">
        <v>7</v>
      </c>
      <c r="F3057">
        <v>107.9</v>
      </c>
      <c r="G3057">
        <v>119.2</v>
      </c>
      <c r="H3057">
        <v>104.5</v>
      </c>
      <c r="I3057">
        <v>3.4000000000000057</v>
      </c>
    </row>
    <row r="3058" spans="1:9" x14ac:dyDescent="0.35">
      <c r="A3058" t="s">
        <v>34</v>
      </c>
      <c r="B3058">
        <v>2014</v>
      </c>
      <c r="C3058" t="s">
        <v>40</v>
      </c>
      <c r="D3058" s="29">
        <v>41821</v>
      </c>
      <c r="E3058" t="s">
        <v>8</v>
      </c>
      <c r="F3058">
        <v>131.19999999999999</v>
      </c>
      <c r="G3058">
        <v>119.2</v>
      </c>
      <c r="H3058">
        <v>109.8</v>
      </c>
      <c r="I3058">
        <v>21.399999999999991</v>
      </c>
    </row>
    <row r="3059" spans="1:9" x14ac:dyDescent="0.35">
      <c r="A3059" t="s">
        <v>34</v>
      </c>
      <c r="B3059">
        <v>2014</v>
      </c>
      <c r="C3059" t="s">
        <v>40</v>
      </c>
      <c r="D3059" s="29">
        <v>41821</v>
      </c>
      <c r="E3059" t="s">
        <v>9</v>
      </c>
      <c r="F3059">
        <v>157.69999999999999</v>
      </c>
      <c r="G3059">
        <v>119.2</v>
      </c>
      <c r="H3059">
        <v>151.80000000000001</v>
      </c>
      <c r="I3059">
        <v>5.8999999999999773</v>
      </c>
    </row>
    <row r="3060" spans="1:9" x14ac:dyDescent="0.35">
      <c r="A3060" t="s">
        <v>34</v>
      </c>
      <c r="B3060">
        <v>2014</v>
      </c>
      <c r="C3060" t="s">
        <v>40</v>
      </c>
      <c r="D3060" s="29">
        <v>41821</v>
      </c>
      <c r="E3060" t="s">
        <v>10</v>
      </c>
      <c r="F3060">
        <v>113.2</v>
      </c>
      <c r="G3060">
        <v>119.2</v>
      </c>
      <c r="H3060">
        <v>106.5</v>
      </c>
      <c r="I3060">
        <v>6.7000000000000028</v>
      </c>
    </row>
    <row r="3061" spans="1:9" x14ac:dyDescent="0.35">
      <c r="A3061" t="s">
        <v>34</v>
      </c>
      <c r="B3061">
        <v>2014</v>
      </c>
      <c r="C3061" t="s">
        <v>40</v>
      </c>
      <c r="D3061" s="29">
        <v>41821</v>
      </c>
      <c r="E3061" t="s">
        <v>11</v>
      </c>
      <c r="F3061">
        <v>104.1</v>
      </c>
      <c r="G3061">
        <v>119.2</v>
      </c>
      <c r="H3061">
        <v>103.1</v>
      </c>
      <c r="I3061">
        <v>1</v>
      </c>
    </row>
    <row r="3062" spans="1:9" x14ac:dyDescent="0.35">
      <c r="A3062" t="s">
        <v>34</v>
      </c>
      <c r="B3062">
        <v>2014</v>
      </c>
      <c r="C3062" t="s">
        <v>40</v>
      </c>
      <c r="D3062" s="29">
        <v>41821</v>
      </c>
      <c r="E3062" t="s">
        <v>12</v>
      </c>
      <c r="F3062">
        <v>115.5</v>
      </c>
      <c r="G3062">
        <v>119.2</v>
      </c>
      <c r="H3062">
        <v>107.4</v>
      </c>
      <c r="I3062">
        <v>8.0999999999999943</v>
      </c>
    </row>
    <row r="3063" spans="1:9" x14ac:dyDescent="0.35">
      <c r="A3063" t="s">
        <v>34</v>
      </c>
      <c r="B3063">
        <v>2014</v>
      </c>
      <c r="C3063" t="s">
        <v>40</v>
      </c>
      <c r="D3063" s="29">
        <v>41821</v>
      </c>
      <c r="E3063" t="s">
        <v>14</v>
      </c>
      <c r="F3063">
        <v>122.1</v>
      </c>
      <c r="G3063">
        <v>119.2</v>
      </c>
      <c r="H3063">
        <v>113.4</v>
      </c>
      <c r="I3063">
        <v>8.6999999999999886</v>
      </c>
    </row>
    <row r="3064" spans="1:9" x14ac:dyDescent="0.35">
      <c r="A3064" t="s">
        <v>34</v>
      </c>
      <c r="B3064">
        <v>2014</v>
      </c>
      <c r="C3064" t="s">
        <v>40</v>
      </c>
      <c r="D3064" s="29">
        <v>41821</v>
      </c>
      <c r="E3064" t="s">
        <v>15</v>
      </c>
      <c r="F3064">
        <v>124.7</v>
      </c>
      <c r="G3064">
        <v>119.2</v>
      </c>
      <c r="H3064">
        <v>116.6</v>
      </c>
      <c r="I3064">
        <v>8.1000000000000085</v>
      </c>
    </row>
    <row r="3065" spans="1:9" x14ac:dyDescent="0.35">
      <c r="A3065" t="s">
        <v>34</v>
      </c>
      <c r="B3065">
        <v>2014</v>
      </c>
      <c r="C3065" t="s">
        <v>41</v>
      </c>
      <c r="D3065" s="29">
        <v>41852</v>
      </c>
      <c r="E3065" t="s">
        <v>3</v>
      </c>
      <c r="F3065">
        <v>122.7</v>
      </c>
      <c r="G3065">
        <v>120.3</v>
      </c>
      <c r="H3065">
        <v>116.4</v>
      </c>
      <c r="I3065">
        <v>6.2999999999999972</v>
      </c>
    </row>
    <row r="3066" spans="1:9" x14ac:dyDescent="0.35">
      <c r="A3066" t="s">
        <v>34</v>
      </c>
      <c r="B3066">
        <v>2014</v>
      </c>
      <c r="C3066" t="s">
        <v>41</v>
      </c>
      <c r="D3066" s="29">
        <v>41852</v>
      </c>
      <c r="E3066" t="s">
        <v>4</v>
      </c>
      <c r="F3066">
        <v>124.4</v>
      </c>
      <c r="G3066">
        <v>120.3</v>
      </c>
      <c r="H3066">
        <v>116.9</v>
      </c>
      <c r="I3066">
        <v>7.5</v>
      </c>
    </row>
    <row r="3067" spans="1:9" x14ac:dyDescent="0.35">
      <c r="A3067" t="s">
        <v>34</v>
      </c>
      <c r="B3067">
        <v>2014</v>
      </c>
      <c r="C3067" t="s">
        <v>41</v>
      </c>
      <c r="D3067" s="29">
        <v>41852</v>
      </c>
      <c r="E3067" t="s">
        <v>5</v>
      </c>
      <c r="F3067">
        <v>117.3</v>
      </c>
      <c r="G3067">
        <v>120.3</v>
      </c>
      <c r="H3067">
        <v>112.3</v>
      </c>
      <c r="I3067">
        <v>5</v>
      </c>
    </row>
    <row r="3068" spans="1:9" x14ac:dyDescent="0.35">
      <c r="A3068" t="s">
        <v>34</v>
      </c>
      <c r="B3068">
        <v>2014</v>
      </c>
      <c r="C3068" t="s">
        <v>41</v>
      </c>
      <c r="D3068" s="29">
        <v>41852</v>
      </c>
      <c r="E3068" t="s">
        <v>6</v>
      </c>
      <c r="F3068">
        <v>122</v>
      </c>
      <c r="G3068">
        <v>120.3</v>
      </c>
      <c r="H3068">
        <v>110.5</v>
      </c>
      <c r="I3068">
        <v>11.5</v>
      </c>
    </row>
    <row r="3069" spans="1:9" x14ac:dyDescent="0.35">
      <c r="A3069" t="s">
        <v>34</v>
      </c>
      <c r="B3069">
        <v>2014</v>
      </c>
      <c r="C3069" t="s">
        <v>41</v>
      </c>
      <c r="D3069" s="29">
        <v>41852</v>
      </c>
      <c r="E3069" t="s">
        <v>7</v>
      </c>
      <c r="F3069">
        <v>108</v>
      </c>
      <c r="G3069">
        <v>120.3</v>
      </c>
      <c r="H3069">
        <v>105.3</v>
      </c>
      <c r="I3069">
        <v>2.7000000000000028</v>
      </c>
    </row>
    <row r="3070" spans="1:9" x14ac:dyDescent="0.35">
      <c r="A3070" t="s">
        <v>34</v>
      </c>
      <c r="B3070">
        <v>2014</v>
      </c>
      <c r="C3070" t="s">
        <v>41</v>
      </c>
      <c r="D3070" s="29">
        <v>41852</v>
      </c>
      <c r="E3070" t="s">
        <v>8</v>
      </c>
      <c r="F3070">
        <v>131.1</v>
      </c>
      <c r="G3070">
        <v>120.3</v>
      </c>
      <c r="H3070">
        <v>107.3</v>
      </c>
      <c r="I3070">
        <v>23.799999999999997</v>
      </c>
    </row>
    <row r="3071" spans="1:9" x14ac:dyDescent="0.35">
      <c r="A3071" t="s">
        <v>34</v>
      </c>
      <c r="B3071">
        <v>2014</v>
      </c>
      <c r="C3071" t="s">
        <v>41</v>
      </c>
      <c r="D3071" s="29">
        <v>41852</v>
      </c>
      <c r="E3071" t="s">
        <v>9</v>
      </c>
      <c r="F3071">
        <v>168.2</v>
      </c>
      <c r="G3071">
        <v>120.3</v>
      </c>
      <c r="H3071">
        <v>160.9</v>
      </c>
      <c r="I3071">
        <v>7.2999999999999829</v>
      </c>
    </row>
    <row r="3072" spans="1:9" x14ac:dyDescent="0.35">
      <c r="A3072" t="s">
        <v>34</v>
      </c>
      <c r="B3072">
        <v>2014</v>
      </c>
      <c r="C3072" t="s">
        <v>41</v>
      </c>
      <c r="D3072" s="29">
        <v>41852</v>
      </c>
      <c r="E3072" t="s">
        <v>10</v>
      </c>
      <c r="F3072">
        <v>114.5</v>
      </c>
      <c r="G3072">
        <v>120.3</v>
      </c>
      <c r="H3072">
        <v>107.1</v>
      </c>
      <c r="I3072">
        <v>7.4000000000000057</v>
      </c>
    </row>
    <row r="3073" spans="1:9" x14ac:dyDescent="0.35">
      <c r="A3073" t="s">
        <v>34</v>
      </c>
      <c r="B3073">
        <v>2014</v>
      </c>
      <c r="C3073" t="s">
        <v>41</v>
      </c>
      <c r="D3073" s="29">
        <v>41852</v>
      </c>
      <c r="E3073" t="s">
        <v>11</v>
      </c>
      <c r="F3073">
        <v>104.3</v>
      </c>
      <c r="G3073">
        <v>120.3</v>
      </c>
      <c r="H3073">
        <v>103.1</v>
      </c>
      <c r="I3073">
        <v>1.2000000000000028</v>
      </c>
    </row>
    <row r="3074" spans="1:9" x14ac:dyDescent="0.35">
      <c r="A3074" t="s">
        <v>34</v>
      </c>
      <c r="B3074">
        <v>2014</v>
      </c>
      <c r="C3074" t="s">
        <v>41</v>
      </c>
      <c r="D3074" s="29">
        <v>41852</v>
      </c>
      <c r="E3074" t="s">
        <v>12</v>
      </c>
      <c r="F3074">
        <v>117.1</v>
      </c>
      <c r="G3074">
        <v>120.3</v>
      </c>
      <c r="H3074">
        <v>108.3</v>
      </c>
      <c r="I3074">
        <v>8.7999999999999972</v>
      </c>
    </row>
    <row r="3075" spans="1:9" x14ac:dyDescent="0.35">
      <c r="A3075" t="s">
        <v>34</v>
      </c>
      <c r="B3075">
        <v>2014</v>
      </c>
      <c r="C3075" t="s">
        <v>41</v>
      </c>
      <c r="D3075" s="29">
        <v>41852</v>
      </c>
      <c r="E3075" t="s">
        <v>14</v>
      </c>
      <c r="F3075">
        <v>123.1</v>
      </c>
      <c r="G3075">
        <v>120.3</v>
      </c>
      <c r="H3075">
        <v>114.6</v>
      </c>
      <c r="I3075">
        <v>8.5</v>
      </c>
    </row>
    <row r="3076" spans="1:9" x14ac:dyDescent="0.35">
      <c r="A3076" t="s">
        <v>34</v>
      </c>
      <c r="B3076">
        <v>2014</v>
      </c>
      <c r="C3076" t="s">
        <v>41</v>
      </c>
      <c r="D3076" s="29">
        <v>41852</v>
      </c>
      <c r="E3076" t="s">
        <v>15</v>
      </c>
      <c r="F3076">
        <v>126.6</v>
      </c>
      <c r="G3076">
        <v>120.3</v>
      </c>
      <c r="H3076">
        <v>118.3</v>
      </c>
      <c r="I3076">
        <v>8.2999999999999972</v>
      </c>
    </row>
    <row r="3077" spans="1:9" x14ac:dyDescent="0.35">
      <c r="A3077" t="s">
        <v>34</v>
      </c>
      <c r="B3077">
        <v>2014</v>
      </c>
      <c r="C3077" t="s">
        <v>42</v>
      </c>
      <c r="D3077" s="29">
        <v>41883</v>
      </c>
      <c r="E3077" t="s">
        <v>3</v>
      </c>
      <c r="F3077">
        <v>122.9</v>
      </c>
      <c r="G3077">
        <v>120.1</v>
      </c>
      <c r="H3077">
        <v>117.1</v>
      </c>
      <c r="I3077">
        <v>5.8000000000000114</v>
      </c>
    </row>
    <row r="3078" spans="1:9" x14ac:dyDescent="0.35">
      <c r="A3078" t="s">
        <v>34</v>
      </c>
      <c r="B3078">
        <v>2014</v>
      </c>
      <c r="C3078" t="s">
        <v>42</v>
      </c>
      <c r="D3078" s="29">
        <v>41883</v>
      </c>
      <c r="E3078" t="s">
        <v>4</v>
      </c>
      <c r="F3078">
        <v>123.5</v>
      </c>
      <c r="G3078">
        <v>120.1</v>
      </c>
      <c r="H3078">
        <v>116.3</v>
      </c>
      <c r="I3078">
        <v>7.2000000000000028</v>
      </c>
    </row>
    <row r="3079" spans="1:9" x14ac:dyDescent="0.35">
      <c r="A3079" t="s">
        <v>34</v>
      </c>
      <c r="B3079">
        <v>2014</v>
      </c>
      <c r="C3079" t="s">
        <v>42</v>
      </c>
      <c r="D3079" s="29">
        <v>41883</v>
      </c>
      <c r="E3079" t="s">
        <v>5</v>
      </c>
      <c r="F3079">
        <v>117.3</v>
      </c>
      <c r="G3079">
        <v>120.1</v>
      </c>
      <c r="H3079">
        <v>113.3</v>
      </c>
      <c r="I3079">
        <v>4</v>
      </c>
    </row>
    <row r="3080" spans="1:9" x14ac:dyDescent="0.35">
      <c r="A3080" t="s">
        <v>34</v>
      </c>
      <c r="B3080">
        <v>2014</v>
      </c>
      <c r="C3080" t="s">
        <v>42</v>
      </c>
      <c r="D3080" s="29">
        <v>41883</v>
      </c>
      <c r="E3080" t="s">
        <v>6</v>
      </c>
      <c r="F3080">
        <v>122.7</v>
      </c>
      <c r="G3080">
        <v>120.1</v>
      </c>
      <c r="H3080">
        <v>111.2</v>
      </c>
      <c r="I3080">
        <v>11.5</v>
      </c>
    </row>
    <row r="3081" spans="1:9" x14ac:dyDescent="0.35">
      <c r="A3081" t="s">
        <v>34</v>
      </c>
      <c r="B3081">
        <v>2014</v>
      </c>
      <c r="C3081" t="s">
        <v>42</v>
      </c>
      <c r="D3081" s="29">
        <v>41883</v>
      </c>
      <c r="E3081" t="s">
        <v>7</v>
      </c>
      <c r="F3081">
        <v>107.9</v>
      </c>
      <c r="G3081">
        <v>120.1</v>
      </c>
      <c r="H3081">
        <v>105.7</v>
      </c>
      <c r="I3081">
        <v>2.2000000000000028</v>
      </c>
    </row>
    <row r="3082" spans="1:9" x14ac:dyDescent="0.35">
      <c r="A3082" t="s">
        <v>34</v>
      </c>
      <c r="B3082">
        <v>2014</v>
      </c>
      <c r="C3082" t="s">
        <v>42</v>
      </c>
      <c r="D3082" s="29">
        <v>41883</v>
      </c>
      <c r="E3082" t="s">
        <v>8</v>
      </c>
      <c r="F3082">
        <v>127.3</v>
      </c>
      <c r="G3082">
        <v>120.1</v>
      </c>
      <c r="H3082">
        <v>109.9</v>
      </c>
      <c r="I3082">
        <v>17.399999999999991</v>
      </c>
    </row>
    <row r="3083" spans="1:9" x14ac:dyDescent="0.35">
      <c r="A3083" t="s">
        <v>34</v>
      </c>
      <c r="B3083">
        <v>2014</v>
      </c>
      <c r="C3083" t="s">
        <v>42</v>
      </c>
      <c r="D3083" s="29">
        <v>41883</v>
      </c>
      <c r="E3083" t="s">
        <v>9</v>
      </c>
      <c r="F3083">
        <v>162.1</v>
      </c>
      <c r="G3083">
        <v>120.1</v>
      </c>
      <c r="H3083">
        <v>171.2</v>
      </c>
      <c r="I3083">
        <v>-9.0999999999999943</v>
      </c>
    </row>
    <row r="3084" spans="1:9" x14ac:dyDescent="0.35">
      <c r="A3084" t="s">
        <v>34</v>
      </c>
      <c r="B3084">
        <v>2014</v>
      </c>
      <c r="C3084" t="s">
        <v>42</v>
      </c>
      <c r="D3084" s="29">
        <v>41883</v>
      </c>
      <c r="E3084" t="s">
        <v>10</v>
      </c>
      <c r="F3084">
        <v>115.6</v>
      </c>
      <c r="G3084">
        <v>120.1</v>
      </c>
      <c r="H3084">
        <v>107.3</v>
      </c>
      <c r="I3084">
        <v>8.2999999999999972</v>
      </c>
    </row>
    <row r="3085" spans="1:9" x14ac:dyDescent="0.35">
      <c r="A3085" t="s">
        <v>34</v>
      </c>
      <c r="B3085">
        <v>2014</v>
      </c>
      <c r="C3085" t="s">
        <v>42</v>
      </c>
      <c r="D3085" s="29">
        <v>41883</v>
      </c>
      <c r="E3085" t="s">
        <v>11</v>
      </c>
      <c r="F3085">
        <v>103.8</v>
      </c>
      <c r="G3085">
        <v>120.1</v>
      </c>
      <c r="H3085">
        <v>102.7</v>
      </c>
      <c r="I3085">
        <v>1.0999999999999943</v>
      </c>
    </row>
    <row r="3086" spans="1:9" x14ac:dyDescent="0.35">
      <c r="A3086" t="s">
        <v>34</v>
      </c>
      <c r="B3086">
        <v>2014</v>
      </c>
      <c r="C3086" t="s">
        <v>42</v>
      </c>
      <c r="D3086" s="29">
        <v>41883</v>
      </c>
      <c r="E3086" t="s">
        <v>12</v>
      </c>
      <c r="F3086">
        <v>117.6</v>
      </c>
      <c r="G3086">
        <v>120.1</v>
      </c>
      <c r="H3086">
        <v>108.7</v>
      </c>
      <c r="I3086">
        <v>8.8999999999999915</v>
      </c>
    </row>
    <row r="3087" spans="1:9" x14ac:dyDescent="0.35">
      <c r="A3087" t="s">
        <v>34</v>
      </c>
      <c r="B3087">
        <v>2014</v>
      </c>
      <c r="C3087" t="s">
        <v>42</v>
      </c>
      <c r="D3087" s="29">
        <v>41883</v>
      </c>
      <c r="E3087" t="s">
        <v>14</v>
      </c>
      <c r="F3087">
        <v>123.8</v>
      </c>
      <c r="G3087">
        <v>120.1</v>
      </c>
      <c r="H3087">
        <v>115.4</v>
      </c>
      <c r="I3087">
        <v>8.3999999999999915</v>
      </c>
    </row>
    <row r="3088" spans="1:9" x14ac:dyDescent="0.35">
      <c r="A3088" t="s">
        <v>34</v>
      </c>
      <c r="B3088">
        <v>2014</v>
      </c>
      <c r="C3088" t="s">
        <v>42</v>
      </c>
      <c r="D3088" s="29">
        <v>41883</v>
      </c>
      <c r="E3088" t="s">
        <v>15</v>
      </c>
      <c r="F3088">
        <v>125.8</v>
      </c>
      <c r="G3088">
        <v>120.1</v>
      </c>
      <c r="H3088">
        <v>120.2</v>
      </c>
      <c r="I3088">
        <v>5.5999999999999943</v>
      </c>
    </row>
    <row r="3089" spans="1:9" x14ac:dyDescent="0.35">
      <c r="A3089" t="s">
        <v>34</v>
      </c>
      <c r="B3089">
        <v>2014</v>
      </c>
      <c r="C3089" t="s">
        <v>43</v>
      </c>
      <c r="D3089" s="29">
        <v>41913</v>
      </c>
      <c r="E3089" t="s">
        <v>3</v>
      </c>
      <c r="F3089">
        <v>123.2</v>
      </c>
      <c r="G3089">
        <v>120.1</v>
      </c>
      <c r="H3089">
        <v>118.1</v>
      </c>
      <c r="I3089">
        <v>5.1000000000000085</v>
      </c>
    </row>
    <row r="3090" spans="1:9" x14ac:dyDescent="0.35">
      <c r="A3090" t="s">
        <v>34</v>
      </c>
      <c r="B3090">
        <v>2014</v>
      </c>
      <c r="C3090" t="s">
        <v>43</v>
      </c>
      <c r="D3090" s="29">
        <v>41913</v>
      </c>
      <c r="E3090" t="s">
        <v>4</v>
      </c>
      <c r="F3090">
        <v>123.8</v>
      </c>
      <c r="G3090">
        <v>120.1</v>
      </c>
      <c r="H3090">
        <v>115.4</v>
      </c>
      <c r="I3090">
        <v>8.3999999999999915</v>
      </c>
    </row>
    <row r="3091" spans="1:9" x14ac:dyDescent="0.35">
      <c r="A3091" t="s">
        <v>34</v>
      </c>
      <c r="B3091">
        <v>2014</v>
      </c>
      <c r="C3091" t="s">
        <v>43</v>
      </c>
      <c r="D3091" s="29">
        <v>41913</v>
      </c>
      <c r="E3091" t="s">
        <v>5</v>
      </c>
      <c r="F3091">
        <v>118.1</v>
      </c>
      <c r="G3091">
        <v>120.1</v>
      </c>
      <c r="H3091">
        <v>118.7</v>
      </c>
      <c r="I3091">
        <v>-0.60000000000000853</v>
      </c>
    </row>
    <row r="3092" spans="1:9" x14ac:dyDescent="0.35">
      <c r="A3092" t="s">
        <v>34</v>
      </c>
      <c r="B3092">
        <v>2014</v>
      </c>
      <c r="C3092" t="s">
        <v>43</v>
      </c>
      <c r="D3092" s="29">
        <v>41913</v>
      </c>
      <c r="E3092" t="s">
        <v>6</v>
      </c>
      <c r="F3092">
        <v>123.2</v>
      </c>
      <c r="G3092">
        <v>120.1</v>
      </c>
      <c r="H3092">
        <v>112.5</v>
      </c>
      <c r="I3092">
        <v>10.700000000000003</v>
      </c>
    </row>
    <row r="3093" spans="1:9" x14ac:dyDescent="0.35">
      <c r="A3093" t="s">
        <v>34</v>
      </c>
      <c r="B3093">
        <v>2014</v>
      </c>
      <c r="C3093" t="s">
        <v>43</v>
      </c>
      <c r="D3093" s="29">
        <v>41913</v>
      </c>
      <c r="E3093" t="s">
        <v>7</v>
      </c>
      <c r="F3093">
        <v>107.9</v>
      </c>
      <c r="G3093">
        <v>120.1</v>
      </c>
      <c r="H3093">
        <v>106.8</v>
      </c>
      <c r="I3093">
        <v>1.1000000000000085</v>
      </c>
    </row>
    <row r="3094" spans="1:9" x14ac:dyDescent="0.35">
      <c r="A3094" t="s">
        <v>34</v>
      </c>
      <c r="B3094">
        <v>2014</v>
      </c>
      <c r="C3094" t="s">
        <v>43</v>
      </c>
      <c r="D3094" s="29">
        <v>41913</v>
      </c>
      <c r="E3094" t="s">
        <v>8</v>
      </c>
      <c r="F3094">
        <v>126.4</v>
      </c>
      <c r="G3094">
        <v>120.1</v>
      </c>
      <c r="H3094">
        <v>113.5</v>
      </c>
      <c r="I3094">
        <v>12.900000000000006</v>
      </c>
    </row>
    <row r="3095" spans="1:9" x14ac:dyDescent="0.35">
      <c r="A3095" t="s">
        <v>34</v>
      </c>
      <c r="B3095">
        <v>2014</v>
      </c>
      <c r="C3095" t="s">
        <v>43</v>
      </c>
      <c r="D3095" s="29">
        <v>41913</v>
      </c>
      <c r="E3095" t="s">
        <v>9</v>
      </c>
      <c r="F3095">
        <v>156.80000000000001</v>
      </c>
      <c r="G3095">
        <v>120.1</v>
      </c>
      <c r="H3095">
        <v>183.1</v>
      </c>
      <c r="I3095">
        <v>-26.299999999999983</v>
      </c>
    </row>
    <row r="3096" spans="1:9" x14ac:dyDescent="0.35">
      <c r="A3096" t="s">
        <v>34</v>
      </c>
      <c r="B3096">
        <v>2014</v>
      </c>
      <c r="C3096" t="s">
        <v>43</v>
      </c>
      <c r="D3096" s="29">
        <v>41913</v>
      </c>
      <c r="E3096" t="s">
        <v>10</v>
      </c>
      <c r="F3096">
        <v>116.1</v>
      </c>
      <c r="G3096">
        <v>120.1</v>
      </c>
      <c r="H3096">
        <v>108.2</v>
      </c>
      <c r="I3096">
        <v>7.8999999999999915</v>
      </c>
    </row>
    <row r="3097" spans="1:9" x14ac:dyDescent="0.35">
      <c r="A3097" t="s">
        <v>34</v>
      </c>
      <c r="B3097">
        <v>2014</v>
      </c>
      <c r="C3097" t="s">
        <v>43</v>
      </c>
      <c r="D3097" s="29">
        <v>41913</v>
      </c>
      <c r="E3097" t="s">
        <v>11</v>
      </c>
      <c r="F3097">
        <v>103.1</v>
      </c>
      <c r="G3097">
        <v>120.1</v>
      </c>
      <c r="H3097">
        <v>102.2</v>
      </c>
      <c r="I3097">
        <v>0.89999999999999147</v>
      </c>
    </row>
    <row r="3098" spans="1:9" x14ac:dyDescent="0.35">
      <c r="A3098" t="s">
        <v>34</v>
      </c>
      <c r="B3098">
        <v>2014</v>
      </c>
      <c r="C3098" t="s">
        <v>43</v>
      </c>
      <c r="D3098" s="29">
        <v>41913</v>
      </c>
      <c r="E3098" t="s">
        <v>12</v>
      </c>
      <c r="F3098">
        <v>118.1</v>
      </c>
      <c r="G3098">
        <v>120.1</v>
      </c>
      <c r="H3098">
        <v>109.4</v>
      </c>
      <c r="I3098">
        <v>8.6999999999999886</v>
      </c>
    </row>
    <row r="3099" spans="1:9" x14ac:dyDescent="0.35">
      <c r="A3099" t="s">
        <v>34</v>
      </c>
      <c r="B3099">
        <v>2014</v>
      </c>
      <c r="C3099" t="s">
        <v>43</v>
      </c>
      <c r="D3099" s="29">
        <v>41913</v>
      </c>
      <c r="E3099" t="s">
        <v>14</v>
      </c>
      <c r="F3099">
        <v>124.5</v>
      </c>
      <c r="G3099">
        <v>120.1</v>
      </c>
      <c r="H3099">
        <v>116.5</v>
      </c>
      <c r="I3099">
        <v>8</v>
      </c>
    </row>
    <row r="3100" spans="1:9" x14ac:dyDescent="0.35">
      <c r="A3100" t="s">
        <v>34</v>
      </c>
      <c r="B3100">
        <v>2014</v>
      </c>
      <c r="C3100" t="s">
        <v>43</v>
      </c>
      <c r="D3100" s="29">
        <v>41913</v>
      </c>
      <c r="E3100" t="s">
        <v>15</v>
      </c>
      <c r="F3100">
        <v>125.4</v>
      </c>
      <c r="G3100">
        <v>120.1</v>
      </c>
      <c r="H3100">
        <v>122.6</v>
      </c>
      <c r="I3100">
        <v>2.8000000000000114</v>
      </c>
    </row>
    <row r="3101" spans="1:9" x14ac:dyDescent="0.35">
      <c r="A3101" t="s">
        <v>34</v>
      </c>
      <c r="B3101">
        <v>2014</v>
      </c>
      <c r="C3101" t="s">
        <v>45</v>
      </c>
      <c r="D3101" s="29">
        <v>41944</v>
      </c>
      <c r="E3101" t="s">
        <v>3</v>
      </c>
      <c r="F3101">
        <v>123.3</v>
      </c>
      <c r="G3101">
        <v>120.1</v>
      </c>
      <c r="H3101">
        <v>119.1</v>
      </c>
      <c r="I3101">
        <v>4.2000000000000028</v>
      </c>
    </row>
    <row r="3102" spans="1:9" x14ac:dyDescent="0.35">
      <c r="A3102" t="s">
        <v>34</v>
      </c>
      <c r="B3102">
        <v>2014</v>
      </c>
      <c r="C3102" t="s">
        <v>45</v>
      </c>
      <c r="D3102" s="29">
        <v>41944</v>
      </c>
      <c r="E3102" t="s">
        <v>4</v>
      </c>
      <c r="F3102">
        <v>123.7</v>
      </c>
      <c r="G3102">
        <v>120.1</v>
      </c>
      <c r="H3102">
        <v>116.7</v>
      </c>
      <c r="I3102">
        <v>7</v>
      </c>
    </row>
    <row r="3103" spans="1:9" x14ac:dyDescent="0.35">
      <c r="A3103" t="s">
        <v>34</v>
      </c>
      <c r="B3103">
        <v>2014</v>
      </c>
      <c r="C3103" t="s">
        <v>45</v>
      </c>
      <c r="D3103" s="29">
        <v>41944</v>
      </c>
      <c r="E3103" t="s">
        <v>5</v>
      </c>
      <c r="F3103">
        <v>121</v>
      </c>
      <c r="G3103">
        <v>120.1</v>
      </c>
      <c r="H3103">
        <v>123.5</v>
      </c>
      <c r="I3103">
        <v>-2.5</v>
      </c>
    </row>
    <row r="3104" spans="1:9" x14ac:dyDescent="0.35">
      <c r="A3104" t="s">
        <v>34</v>
      </c>
      <c r="B3104">
        <v>2014</v>
      </c>
      <c r="C3104" t="s">
        <v>45</v>
      </c>
      <c r="D3104" s="29">
        <v>41944</v>
      </c>
      <c r="E3104" t="s">
        <v>6</v>
      </c>
      <c r="F3104">
        <v>124.2</v>
      </c>
      <c r="G3104">
        <v>120.1</v>
      </c>
      <c r="H3104">
        <v>113.4</v>
      </c>
      <c r="I3104">
        <v>10.799999999999997</v>
      </c>
    </row>
    <row r="3105" spans="1:9" x14ac:dyDescent="0.35">
      <c r="A3105" t="s">
        <v>34</v>
      </c>
      <c r="B3105">
        <v>2014</v>
      </c>
      <c r="C3105" t="s">
        <v>45</v>
      </c>
      <c r="D3105" s="29">
        <v>41944</v>
      </c>
      <c r="E3105" t="s">
        <v>7</v>
      </c>
      <c r="F3105">
        <v>107.8</v>
      </c>
      <c r="G3105">
        <v>120.1</v>
      </c>
      <c r="H3105">
        <v>107.3</v>
      </c>
      <c r="I3105">
        <v>0.5</v>
      </c>
    </row>
    <row r="3106" spans="1:9" x14ac:dyDescent="0.35">
      <c r="A3106" t="s">
        <v>34</v>
      </c>
      <c r="B3106">
        <v>2014</v>
      </c>
      <c r="C3106" t="s">
        <v>45</v>
      </c>
      <c r="D3106" s="29">
        <v>41944</v>
      </c>
      <c r="E3106" t="s">
        <v>8</v>
      </c>
      <c r="F3106">
        <v>125.7</v>
      </c>
      <c r="G3106">
        <v>120.1</v>
      </c>
      <c r="H3106">
        <v>113.3</v>
      </c>
      <c r="I3106">
        <v>12.400000000000006</v>
      </c>
    </row>
    <row r="3107" spans="1:9" x14ac:dyDescent="0.35">
      <c r="A3107" t="s">
        <v>34</v>
      </c>
      <c r="B3107">
        <v>2014</v>
      </c>
      <c r="C3107" t="s">
        <v>45</v>
      </c>
      <c r="D3107" s="29">
        <v>41944</v>
      </c>
      <c r="E3107" t="s">
        <v>9</v>
      </c>
      <c r="F3107">
        <v>152.4</v>
      </c>
      <c r="G3107">
        <v>120.1</v>
      </c>
      <c r="H3107">
        <v>145.4</v>
      </c>
      <c r="I3107">
        <v>7</v>
      </c>
    </row>
    <row r="3108" spans="1:9" x14ac:dyDescent="0.35">
      <c r="A3108" t="s">
        <v>34</v>
      </c>
      <c r="B3108">
        <v>2014</v>
      </c>
      <c r="C3108" t="s">
        <v>45</v>
      </c>
      <c r="D3108" s="29">
        <v>41944</v>
      </c>
      <c r="E3108" t="s">
        <v>10</v>
      </c>
      <c r="F3108">
        <v>117.2</v>
      </c>
      <c r="G3108">
        <v>120.1</v>
      </c>
      <c r="H3108">
        <v>108.7</v>
      </c>
      <c r="I3108">
        <v>8.5</v>
      </c>
    </row>
    <row r="3109" spans="1:9" x14ac:dyDescent="0.35">
      <c r="A3109" t="s">
        <v>34</v>
      </c>
      <c r="B3109">
        <v>2014</v>
      </c>
      <c r="C3109" t="s">
        <v>45</v>
      </c>
      <c r="D3109" s="29">
        <v>41944</v>
      </c>
      <c r="E3109" t="s">
        <v>11</v>
      </c>
      <c r="F3109">
        <v>102.1</v>
      </c>
      <c r="G3109">
        <v>120.1</v>
      </c>
      <c r="H3109">
        <v>101.5</v>
      </c>
      <c r="I3109">
        <v>0.59999999999999432</v>
      </c>
    </row>
    <row r="3110" spans="1:9" x14ac:dyDescent="0.35">
      <c r="A3110" t="s">
        <v>34</v>
      </c>
      <c r="B3110">
        <v>2014</v>
      </c>
      <c r="C3110" t="s">
        <v>45</v>
      </c>
      <c r="D3110" s="29">
        <v>41944</v>
      </c>
      <c r="E3110" t="s">
        <v>12</v>
      </c>
      <c r="F3110">
        <v>118.7</v>
      </c>
      <c r="G3110">
        <v>120.1</v>
      </c>
      <c r="H3110">
        <v>110.5</v>
      </c>
      <c r="I3110">
        <v>8.2000000000000028</v>
      </c>
    </row>
    <row r="3111" spans="1:9" x14ac:dyDescent="0.35">
      <c r="A3111" t="s">
        <v>34</v>
      </c>
      <c r="B3111">
        <v>2014</v>
      </c>
      <c r="C3111" t="s">
        <v>45</v>
      </c>
      <c r="D3111" s="29">
        <v>41944</v>
      </c>
      <c r="E3111" t="s">
        <v>14</v>
      </c>
      <c r="F3111">
        <v>125.6</v>
      </c>
      <c r="G3111">
        <v>120.1</v>
      </c>
      <c r="H3111">
        <v>117.4</v>
      </c>
      <c r="I3111">
        <v>8.1999999999999886</v>
      </c>
    </row>
    <row r="3112" spans="1:9" x14ac:dyDescent="0.35">
      <c r="A3112" t="s">
        <v>34</v>
      </c>
      <c r="B3112">
        <v>2014</v>
      </c>
      <c r="C3112" t="s">
        <v>45</v>
      </c>
      <c r="D3112" s="29">
        <v>41944</v>
      </c>
      <c r="E3112" t="s">
        <v>15</v>
      </c>
      <c r="F3112">
        <v>125.1</v>
      </c>
      <c r="G3112">
        <v>120.1</v>
      </c>
      <c r="H3112">
        <v>118.4</v>
      </c>
      <c r="I3112">
        <v>6.6999999999999886</v>
      </c>
    </row>
    <row r="3113" spans="1:9" x14ac:dyDescent="0.35">
      <c r="A3113" t="s">
        <v>34</v>
      </c>
      <c r="B3113">
        <v>2014</v>
      </c>
      <c r="C3113" t="s">
        <v>46</v>
      </c>
      <c r="D3113" s="29">
        <v>41974</v>
      </c>
      <c r="E3113" t="s">
        <v>3</v>
      </c>
      <c r="F3113">
        <v>122.9</v>
      </c>
      <c r="G3113">
        <v>119.4</v>
      </c>
      <c r="H3113">
        <v>119.6</v>
      </c>
      <c r="I3113">
        <v>3.3000000000000114</v>
      </c>
    </row>
    <row r="3114" spans="1:9" x14ac:dyDescent="0.35">
      <c r="A3114" t="s">
        <v>34</v>
      </c>
      <c r="B3114">
        <v>2014</v>
      </c>
      <c r="C3114" t="s">
        <v>46</v>
      </c>
      <c r="D3114" s="29">
        <v>41974</v>
      </c>
      <c r="E3114" t="s">
        <v>4</v>
      </c>
      <c r="F3114">
        <v>123.2</v>
      </c>
      <c r="G3114">
        <v>119.4</v>
      </c>
      <c r="H3114">
        <v>118.8</v>
      </c>
      <c r="I3114">
        <v>4.4000000000000057</v>
      </c>
    </row>
    <row r="3115" spans="1:9" x14ac:dyDescent="0.35">
      <c r="A3115" t="s">
        <v>34</v>
      </c>
      <c r="B3115">
        <v>2014</v>
      </c>
      <c r="C3115" t="s">
        <v>46</v>
      </c>
      <c r="D3115" s="29">
        <v>41974</v>
      </c>
      <c r="E3115" t="s">
        <v>5</v>
      </c>
      <c r="F3115">
        <v>123.5</v>
      </c>
      <c r="G3115">
        <v>119.4</v>
      </c>
      <c r="H3115">
        <v>124.1</v>
      </c>
      <c r="I3115">
        <v>-0.59999999999999432</v>
      </c>
    </row>
    <row r="3116" spans="1:9" x14ac:dyDescent="0.35">
      <c r="A3116" t="s">
        <v>34</v>
      </c>
      <c r="B3116">
        <v>2014</v>
      </c>
      <c r="C3116" t="s">
        <v>46</v>
      </c>
      <c r="D3116" s="29">
        <v>41974</v>
      </c>
      <c r="E3116" t="s">
        <v>6</v>
      </c>
      <c r="F3116">
        <v>124.5</v>
      </c>
      <c r="G3116">
        <v>119.4</v>
      </c>
      <c r="H3116">
        <v>114.1</v>
      </c>
      <c r="I3116">
        <v>10.400000000000006</v>
      </c>
    </row>
    <row r="3117" spans="1:9" x14ac:dyDescent="0.35">
      <c r="A3117" t="s">
        <v>34</v>
      </c>
      <c r="B3117">
        <v>2014</v>
      </c>
      <c r="C3117" t="s">
        <v>46</v>
      </c>
      <c r="D3117" s="29">
        <v>41974</v>
      </c>
      <c r="E3117" t="s">
        <v>7</v>
      </c>
      <c r="F3117">
        <v>107.6</v>
      </c>
      <c r="G3117">
        <v>119.4</v>
      </c>
      <c r="H3117">
        <v>106.8</v>
      </c>
      <c r="I3117">
        <v>0.79999999999999716</v>
      </c>
    </row>
    <row r="3118" spans="1:9" x14ac:dyDescent="0.35">
      <c r="A3118" t="s">
        <v>34</v>
      </c>
      <c r="B3118">
        <v>2014</v>
      </c>
      <c r="C3118" t="s">
        <v>46</v>
      </c>
      <c r="D3118" s="29">
        <v>41974</v>
      </c>
      <c r="E3118" t="s">
        <v>8</v>
      </c>
      <c r="F3118">
        <v>125.7</v>
      </c>
      <c r="G3118">
        <v>119.4</v>
      </c>
      <c r="H3118">
        <v>113.9</v>
      </c>
      <c r="I3118">
        <v>11.799999999999997</v>
      </c>
    </row>
    <row r="3119" spans="1:9" x14ac:dyDescent="0.35">
      <c r="A3119" t="s">
        <v>34</v>
      </c>
      <c r="B3119">
        <v>2014</v>
      </c>
      <c r="C3119" t="s">
        <v>46</v>
      </c>
      <c r="D3119" s="29">
        <v>41974</v>
      </c>
      <c r="E3119" t="s">
        <v>9</v>
      </c>
      <c r="F3119">
        <v>140.5</v>
      </c>
      <c r="G3119">
        <v>119.4</v>
      </c>
      <c r="H3119">
        <v>122.2</v>
      </c>
      <c r="I3119">
        <v>18.299999999999997</v>
      </c>
    </row>
    <row r="3120" spans="1:9" x14ac:dyDescent="0.35">
      <c r="A3120" t="s">
        <v>34</v>
      </c>
      <c r="B3120">
        <v>2014</v>
      </c>
      <c r="C3120" t="s">
        <v>46</v>
      </c>
      <c r="D3120" s="29">
        <v>41974</v>
      </c>
      <c r="E3120" t="s">
        <v>10</v>
      </c>
      <c r="F3120">
        <v>117.6</v>
      </c>
      <c r="G3120">
        <v>119.4</v>
      </c>
      <c r="H3120">
        <v>108.9</v>
      </c>
      <c r="I3120">
        <v>8.6999999999999886</v>
      </c>
    </row>
    <row r="3121" spans="1:9" x14ac:dyDescent="0.35">
      <c r="A3121" t="s">
        <v>34</v>
      </c>
      <c r="B3121">
        <v>2014</v>
      </c>
      <c r="C3121" t="s">
        <v>46</v>
      </c>
      <c r="D3121" s="29">
        <v>41974</v>
      </c>
      <c r="E3121" t="s">
        <v>11</v>
      </c>
      <c r="F3121">
        <v>100.6</v>
      </c>
      <c r="G3121">
        <v>119.4</v>
      </c>
      <c r="H3121">
        <v>100.2</v>
      </c>
      <c r="I3121">
        <v>0.39999999999999147</v>
      </c>
    </row>
    <row r="3122" spans="1:9" x14ac:dyDescent="0.35">
      <c r="A3122" t="s">
        <v>34</v>
      </c>
      <c r="B3122">
        <v>2014</v>
      </c>
      <c r="C3122" t="s">
        <v>46</v>
      </c>
      <c r="D3122" s="29">
        <v>41974</v>
      </c>
      <c r="E3122" t="s">
        <v>12</v>
      </c>
      <c r="F3122">
        <v>119.1</v>
      </c>
      <c r="G3122">
        <v>119.4</v>
      </c>
      <c r="H3122">
        <v>111</v>
      </c>
      <c r="I3122">
        <v>8.0999999999999943</v>
      </c>
    </row>
    <row r="3123" spans="1:9" x14ac:dyDescent="0.35">
      <c r="A3123" t="s">
        <v>34</v>
      </c>
      <c r="B3123">
        <v>2014</v>
      </c>
      <c r="C3123" t="s">
        <v>46</v>
      </c>
      <c r="D3123" s="29">
        <v>41974</v>
      </c>
      <c r="E3123" t="s">
        <v>14</v>
      </c>
      <c r="F3123">
        <v>126.1</v>
      </c>
      <c r="G3123">
        <v>119.4</v>
      </c>
      <c r="H3123">
        <v>118.1</v>
      </c>
      <c r="I3123">
        <v>8</v>
      </c>
    </row>
    <row r="3124" spans="1:9" x14ac:dyDescent="0.35">
      <c r="A3124" t="s">
        <v>34</v>
      </c>
      <c r="B3124">
        <v>2014</v>
      </c>
      <c r="C3124" t="s">
        <v>46</v>
      </c>
      <c r="D3124" s="29">
        <v>41974</v>
      </c>
      <c r="E3124" t="s">
        <v>15</v>
      </c>
      <c r="F3124">
        <v>123.6</v>
      </c>
      <c r="G3124">
        <v>119.4</v>
      </c>
      <c r="H3124">
        <v>115.8</v>
      </c>
      <c r="I3124">
        <v>7.7999999999999972</v>
      </c>
    </row>
    <row r="3125" spans="1:9" x14ac:dyDescent="0.35">
      <c r="A3125" t="s">
        <v>33</v>
      </c>
      <c r="B3125">
        <v>2016</v>
      </c>
      <c r="C3125" t="s">
        <v>31</v>
      </c>
      <c r="D3125" s="29">
        <v>42370</v>
      </c>
      <c r="E3125" t="s">
        <v>3</v>
      </c>
      <c r="F3125">
        <v>124.7</v>
      </c>
      <c r="G3125">
        <v>124.2</v>
      </c>
      <c r="H3125">
        <v>124.3</v>
      </c>
      <c r="I3125">
        <v>0.40000000000000568</v>
      </c>
    </row>
    <row r="3126" spans="1:9" x14ac:dyDescent="0.35">
      <c r="A3126" t="s">
        <v>33</v>
      </c>
      <c r="B3126">
        <v>2016</v>
      </c>
      <c r="C3126" t="s">
        <v>31</v>
      </c>
      <c r="D3126" s="29">
        <v>42370</v>
      </c>
      <c r="E3126" t="s">
        <v>4</v>
      </c>
      <c r="F3126">
        <v>135.9</v>
      </c>
      <c r="G3126">
        <v>124.2</v>
      </c>
      <c r="H3126">
        <v>126.5</v>
      </c>
      <c r="I3126">
        <v>9.4000000000000057</v>
      </c>
    </row>
    <row r="3127" spans="1:9" x14ac:dyDescent="0.35">
      <c r="A3127" t="s">
        <v>33</v>
      </c>
      <c r="B3127">
        <v>2016</v>
      </c>
      <c r="C3127" t="s">
        <v>31</v>
      </c>
      <c r="D3127" s="29">
        <v>42370</v>
      </c>
      <c r="E3127" t="s">
        <v>5</v>
      </c>
      <c r="F3127">
        <v>132</v>
      </c>
      <c r="G3127">
        <v>124.2</v>
      </c>
      <c r="H3127">
        <v>119.5</v>
      </c>
      <c r="I3127">
        <v>12.5</v>
      </c>
    </row>
    <row r="3128" spans="1:9" x14ac:dyDescent="0.35">
      <c r="A3128" t="s">
        <v>33</v>
      </c>
      <c r="B3128">
        <v>2016</v>
      </c>
      <c r="C3128" t="s">
        <v>31</v>
      </c>
      <c r="D3128" s="29">
        <v>42370</v>
      </c>
      <c r="E3128" t="s">
        <v>6</v>
      </c>
      <c r="F3128">
        <v>129.19999999999999</v>
      </c>
      <c r="G3128">
        <v>124.2</v>
      </c>
      <c r="H3128">
        <v>125.6</v>
      </c>
      <c r="I3128">
        <v>3.5999999999999943</v>
      </c>
    </row>
    <row r="3129" spans="1:9" x14ac:dyDescent="0.35">
      <c r="A3129" t="s">
        <v>33</v>
      </c>
      <c r="B3129">
        <v>2016</v>
      </c>
      <c r="C3129" t="s">
        <v>31</v>
      </c>
      <c r="D3129" s="29">
        <v>42370</v>
      </c>
      <c r="E3129" t="s">
        <v>7</v>
      </c>
      <c r="F3129">
        <v>109.7</v>
      </c>
      <c r="G3129">
        <v>124.2</v>
      </c>
      <c r="H3129">
        <v>104.9</v>
      </c>
      <c r="I3129">
        <v>4.7999999999999972</v>
      </c>
    </row>
    <row r="3130" spans="1:9" x14ac:dyDescent="0.35">
      <c r="A3130" t="s">
        <v>33</v>
      </c>
      <c r="B3130">
        <v>2016</v>
      </c>
      <c r="C3130" t="s">
        <v>31</v>
      </c>
      <c r="D3130" s="29">
        <v>42370</v>
      </c>
      <c r="E3130" t="s">
        <v>8</v>
      </c>
      <c r="F3130">
        <v>119</v>
      </c>
      <c r="G3130">
        <v>124.2</v>
      </c>
      <c r="H3130">
        <v>121.6</v>
      </c>
      <c r="I3130">
        <v>-2.5999999999999943</v>
      </c>
    </row>
    <row r="3131" spans="1:9" x14ac:dyDescent="0.35">
      <c r="A3131" t="s">
        <v>33</v>
      </c>
      <c r="B3131">
        <v>2016</v>
      </c>
      <c r="C3131" t="s">
        <v>31</v>
      </c>
      <c r="D3131" s="29">
        <v>42370</v>
      </c>
      <c r="E3131" t="s">
        <v>9</v>
      </c>
      <c r="F3131">
        <v>144.1</v>
      </c>
      <c r="G3131">
        <v>124.2</v>
      </c>
      <c r="H3131">
        <v>131.80000000000001</v>
      </c>
      <c r="I3131">
        <v>12.299999999999983</v>
      </c>
    </row>
    <row r="3132" spans="1:9" x14ac:dyDescent="0.35">
      <c r="A3132" t="s">
        <v>33</v>
      </c>
      <c r="B3132">
        <v>2016</v>
      </c>
      <c r="C3132" t="s">
        <v>31</v>
      </c>
      <c r="D3132" s="29">
        <v>42370</v>
      </c>
      <c r="E3132" t="s">
        <v>10</v>
      </c>
      <c r="F3132">
        <v>184.2</v>
      </c>
      <c r="G3132">
        <v>124.2</v>
      </c>
      <c r="H3132">
        <v>125.1</v>
      </c>
      <c r="I3132">
        <v>59.099999999999994</v>
      </c>
    </row>
    <row r="3133" spans="1:9" x14ac:dyDescent="0.35">
      <c r="A3133" t="s">
        <v>33</v>
      </c>
      <c r="B3133">
        <v>2016</v>
      </c>
      <c r="C3133" t="s">
        <v>31</v>
      </c>
      <c r="D3133" s="29">
        <v>42370</v>
      </c>
      <c r="E3133" t="s">
        <v>11</v>
      </c>
      <c r="F3133">
        <v>96.7</v>
      </c>
      <c r="G3133">
        <v>124.2</v>
      </c>
      <c r="H3133">
        <v>95</v>
      </c>
      <c r="I3133">
        <v>1.7000000000000028</v>
      </c>
    </row>
    <row r="3134" spans="1:9" x14ac:dyDescent="0.35">
      <c r="A3134" t="s">
        <v>33</v>
      </c>
      <c r="B3134">
        <v>2016</v>
      </c>
      <c r="C3134" t="s">
        <v>31</v>
      </c>
      <c r="D3134" s="29">
        <v>42370</v>
      </c>
      <c r="E3134" t="s">
        <v>12</v>
      </c>
      <c r="F3134">
        <v>139.5</v>
      </c>
      <c r="G3134">
        <v>124.2</v>
      </c>
      <c r="H3134">
        <v>127.7</v>
      </c>
      <c r="I3134">
        <v>11.799999999999997</v>
      </c>
    </row>
    <row r="3135" spans="1:9" x14ac:dyDescent="0.35">
      <c r="A3135" t="s">
        <v>33</v>
      </c>
      <c r="B3135">
        <v>2016</v>
      </c>
      <c r="C3135" t="s">
        <v>31</v>
      </c>
      <c r="D3135" s="29">
        <v>42370</v>
      </c>
      <c r="E3135" t="s">
        <v>14</v>
      </c>
      <c r="F3135">
        <v>134.69999999999999</v>
      </c>
      <c r="G3135">
        <v>124.2</v>
      </c>
      <c r="H3135">
        <v>128.6</v>
      </c>
      <c r="I3135">
        <v>6.0999999999999943</v>
      </c>
    </row>
    <row r="3136" spans="1:9" x14ac:dyDescent="0.35">
      <c r="A3136" t="s">
        <v>33</v>
      </c>
      <c r="B3136">
        <v>2016</v>
      </c>
      <c r="C3136" t="s">
        <v>31</v>
      </c>
      <c r="D3136" s="29">
        <v>42370</v>
      </c>
      <c r="E3136" t="s">
        <v>15</v>
      </c>
      <c r="F3136">
        <v>131.19999999999999</v>
      </c>
      <c r="G3136">
        <v>124.2</v>
      </c>
      <c r="H3136">
        <v>123.7</v>
      </c>
      <c r="I3136">
        <v>7.4999999999999858</v>
      </c>
    </row>
    <row r="3137" spans="1:9" x14ac:dyDescent="0.35">
      <c r="A3137" t="s">
        <v>33</v>
      </c>
      <c r="B3137">
        <v>2016</v>
      </c>
      <c r="C3137" t="s">
        <v>35</v>
      </c>
      <c r="D3137" s="29">
        <v>42401</v>
      </c>
      <c r="E3137" t="s">
        <v>3</v>
      </c>
      <c r="F3137">
        <v>124.8</v>
      </c>
      <c r="G3137">
        <v>123.8</v>
      </c>
      <c r="H3137">
        <v>124</v>
      </c>
      <c r="I3137">
        <v>0.79999999999999716</v>
      </c>
    </row>
    <row r="3138" spans="1:9" x14ac:dyDescent="0.35">
      <c r="A3138" t="s">
        <v>33</v>
      </c>
      <c r="B3138">
        <v>2016</v>
      </c>
      <c r="C3138" t="s">
        <v>35</v>
      </c>
      <c r="D3138" s="29">
        <v>42401</v>
      </c>
      <c r="E3138" t="s">
        <v>4</v>
      </c>
      <c r="F3138">
        <v>135.1</v>
      </c>
      <c r="G3138">
        <v>123.8</v>
      </c>
      <c r="H3138">
        <v>126.7</v>
      </c>
      <c r="I3138">
        <v>8.3999999999999915</v>
      </c>
    </row>
    <row r="3139" spans="1:9" x14ac:dyDescent="0.35">
      <c r="A3139" t="s">
        <v>33</v>
      </c>
      <c r="B3139">
        <v>2016</v>
      </c>
      <c r="C3139" t="s">
        <v>35</v>
      </c>
      <c r="D3139" s="29">
        <v>42401</v>
      </c>
      <c r="E3139" t="s">
        <v>5</v>
      </c>
      <c r="F3139">
        <v>130.30000000000001</v>
      </c>
      <c r="G3139">
        <v>123.8</v>
      </c>
      <c r="H3139">
        <v>113.5</v>
      </c>
      <c r="I3139">
        <v>16.800000000000011</v>
      </c>
    </row>
    <row r="3140" spans="1:9" x14ac:dyDescent="0.35">
      <c r="A3140" t="s">
        <v>33</v>
      </c>
      <c r="B3140">
        <v>2016</v>
      </c>
      <c r="C3140" t="s">
        <v>35</v>
      </c>
      <c r="D3140" s="29">
        <v>42401</v>
      </c>
      <c r="E3140" t="s">
        <v>6</v>
      </c>
      <c r="F3140">
        <v>129.6</v>
      </c>
      <c r="G3140">
        <v>123.8</v>
      </c>
      <c r="H3140">
        <v>125.9</v>
      </c>
      <c r="I3140">
        <v>3.6999999999999886</v>
      </c>
    </row>
    <row r="3141" spans="1:9" x14ac:dyDescent="0.35">
      <c r="A3141" t="s">
        <v>33</v>
      </c>
      <c r="B3141">
        <v>2016</v>
      </c>
      <c r="C3141" t="s">
        <v>35</v>
      </c>
      <c r="D3141" s="29">
        <v>42401</v>
      </c>
      <c r="E3141" t="s">
        <v>7</v>
      </c>
      <c r="F3141">
        <v>108.4</v>
      </c>
      <c r="G3141">
        <v>123.8</v>
      </c>
      <c r="H3141">
        <v>104.8</v>
      </c>
      <c r="I3141">
        <v>3.6000000000000085</v>
      </c>
    </row>
    <row r="3142" spans="1:9" x14ac:dyDescent="0.35">
      <c r="A3142" t="s">
        <v>33</v>
      </c>
      <c r="B3142">
        <v>2016</v>
      </c>
      <c r="C3142" t="s">
        <v>35</v>
      </c>
      <c r="D3142" s="29">
        <v>42401</v>
      </c>
      <c r="E3142" t="s">
        <v>8</v>
      </c>
      <c r="F3142">
        <v>118.6</v>
      </c>
      <c r="G3142">
        <v>123.8</v>
      </c>
      <c r="H3142">
        <v>123.8</v>
      </c>
      <c r="I3142">
        <v>-5.2000000000000028</v>
      </c>
    </row>
    <row r="3143" spans="1:9" x14ac:dyDescent="0.35">
      <c r="A3143" t="s">
        <v>33</v>
      </c>
      <c r="B3143">
        <v>2016</v>
      </c>
      <c r="C3143" t="s">
        <v>35</v>
      </c>
      <c r="D3143" s="29">
        <v>42401</v>
      </c>
      <c r="E3143" t="s">
        <v>9</v>
      </c>
      <c r="F3143">
        <v>129.19999999999999</v>
      </c>
      <c r="G3143">
        <v>123.8</v>
      </c>
      <c r="H3143">
        <v>131.4</v>
      </c>
      <c r="I3143">
        <v>-2.2000000000000171</v>
      </c>
    </row>
    <row r="3144" spans="1:9" x14ac:dyDescent="0.35">
      <c r="A3144" t="s">
        <v>33</v>
      </c>
      <c r="B3144">
        <v>2016</v>
      </c>
      <c r="C3144" t="s">
        <v>35</v>
      </c>
      <c r="D3144" s="29">
        <v>42401</v>
      </c>
      <c r="E3144" t="s">
        <v>10</v>
      </c>
      <c r="F3144">
        <v>176.4</v>
      </c>
      <c r="G3144">
        <v>123.8</v>
      </c>
      <c r="H3144">
        <v>127.2</v>
      </c>
      <c r="I3144">
        <v>49.2</v>
      </c>
    </row>
    <row r="3145" spans="1:9" x14ac:dyDescent="0.35">
      <c r="A3145" t="s">
        <v>33</v>
      </c>
      <c r="B3145">
        <v>2016</v>
      </c>
      <c r="C3145" t="s">
        <v>35</v>
      </c>
      <c r="D3145" s="29">
        <v>42401</v>
      </c>
      <c r="E3145" t="s">
        <v>11</v>
      </c>
      <c r="F3145">
        <v>99.1</v>
      </c>
      <c r="G3145">
        <v>123.8</v>
      </c>
      <c r="H3145">
        <v>93.2</v>
      </c>
      <c r="I3145">
        <v>5.8999999999999915</v>
      </c>
    </row>
    <row r="3146" spans="1:9" x14ac:dyDescent="0.35">
      <c r="A3146" t="s">
        <v>33</v>
      </c>
      <c r="B3146">
        <v>2016</v>
      </c>
      <c r="C3146" t="s">
        <v>35</v>
      </c>
      <c r="D3146" s="29">
        <v>42401</v>
      </c>
      <c r="E3146" t="s">
        <v>12</v>
      </c>
      <c r="F3146">
        <v>139.69999999999999</v>
      </c>
      <c r="G3146">
        <v>123.8</v>
      </c>
      <c r="H3146">
        <v>127.4</v>
      </c>
      <c r="I3146">
        <v>12.299999999999983</v>
      </c>
    </row>
    <row r="3147" spans="1:9" x14ac:dyDescent="0.35">
      <c r="A3147" t="s">
        <v>33</v>
      </c>
      <c r="B3147">
        <v>2016</v>
      </c>
      <c r="C3147" t="s">
        <v>35</v>
      </c>
      <c r="D3147" s="29">
        <v>42401</v>
      </c>
      <c r="E3147" t="s">
        <v>14</v>
      </c>
      <c r="F3147">
        <v>135.19999999999999</v>
      </c>
      <c r="G3147">
        <v>123.8</v>
      </c>
      <c r="H3147">
        <v>129.19999999999999</v>
      </c>
      <c r="I3147">
        <v>6</v>
      </c>
    </row>
    <row r="3148" spans="1:9" x14ac:dyDescent="0.35">
      <c r="A3148" t="s">
        <v>33</v>
      </c>
      <c r="B3148">
        <v>2016</v>
      </c>
      <c r="C3148" t="s">
        <v>35</v>
      </c>
      <c r="D3148" s="29">
        <v>42401</v>
      </c>
      <c r="E3148" t="s">
        <v>15</v>
      </c>
      <c r="F3148">
        <v>129.1</v>
      </c>
      <c r="G3148">
        <v>123.8</v>
      </c>
      <c r="H3148">
        <v>123.9</v>
      </c>
      <c r="I3148">
        <v>5.1999999999999886</v>
      </c>
    </row>
    <row r="3149" spans="1:9" x14ac:dyDescent="0.35">
      <c r="A3149" t="s">
        <v>33</v>
      </c>
      <c r="B3149">
        <v>2016</v>
      </c>
      <c r="C3149" t="s">
        <v>36</v>
      </c>
      <c r="D3149" s="29">
        <v>42430</v>
      </c>
      <c r="E3149" t="s">
        <v>3</v>
      </c>
      <c r="F3149">
        <v>124.8</v>
      </c>
      <c r="G3149">
        <v>123.8</v>
      </c>
      <c r="H3149">
        <v>123.8</v>
      </c>
      <c r="I3149">
        <v>1</v>
      </c>
    </row>
    <row r="3150" spans="1:9" x14ac:dyDescent="0.35">
      <c r="A3150" t="s">
        <v>33</v>
      </c>
      <c r="B3150">
        <v>2016</v>
      </c>
      <c r="C3150" t="s">
        <v>36</v>
      </c>
      <c r="D3150" s="29">
        <v>42430</v>
      </c>
      <c r="E3150" t="s">
        <v>4</v>
      </c>
      <c r="F3150">
        <v>136.30000000000001</v>
      </c>
      <c r="G3150">
        <v>123.8</v>
      </c>
      <c r="H3150">
        <v>128.19999999999999</v>
      </c>
      <c r="I3150">
        <v>8.1000000000000227</v>
      </c>
    </row>
    <row r="3151" spans="1:9" x14ac:dyDescent="0.35">
      <c r="A3151" t="s">
        <v>33</v>
      </c>
      <c r="B3151">
        <v>2016</v>
      </c>
      <c r="C3151" t="s">
        <v>36</v>
      </c>
      <c r="D3151" s="29">
        <v>42430</v>
      </c>
      <c r="E3151" t="s">
        <v>5</v>
      </c>
      <c r="F3151">
        <v>123.7</v>
      </c>
      <c r="G3151">
        <v>123.8</v>
      </c>
      <c r="H3151">
        <v>110</v>
      </c>
      <c r="I3151">
        <v>13.700000000000003</v>
      </c>
    </row>
    <row r="3152" spans="1:9" x14ac:dyDescent="0.35">
      <c r="A3152" t="s">
        <v>33</v>
      </c>
      <c r="B3152">
        <v>2016</v>
      </c>
      <c r="C3152" t="s">
        <v>36</v>
      </c>
      <c r="D3152" s="29">
        <v>42430</v>
      </c>
      <c r="E3152" t="s">
        <v>6</v>
      </c>
      <c r="F3152">
        <v>129.69999999999999</v>
      </c>
      <c r="G3152">
        <v>123.8</v>
      </c>
      <c r="H3152">
        <v>126.3</v>
      </c>
      <c r="I3152">
        <v>3.3999999999999915</v>
      </c>
    </row>
    <row r="3153" spans="1:9" x14ac:dyDescent="0.35">
      <c r="A3153" t="s">
        <v>33</v>
      </c>
      <c r="B3153">
        <v>2016</v>
      </c>
      <c r="C3153" t="s">
        <v>36</v>
      </c>
      <c r="D3153" s="29">
        <v>42430</v>
      </c>
      <c r="E3153" t="s">
        <v>7</v>
      </c>
      <c r="F3153">
        <v>107.9</v>
      </c>
      <c r="G3153">
        <v>123.8</v>
      </c>
      <c r="H3153">
        <v>104.5</v>
      </c>
      <c r="I3153">
        <v>3.4000000000000057</v>
      </c>
    </row>
    <row r="3154" spans="1:9" x14ac:dyDescent="0.35">
      <c r="A3154" t="s">
        <v>33</v>
      </c>
      <c r="B3154">
        <v>2016</v>
      </c>
      <c r="C3154" t="s">
        <v>36</v>
      </c>
      <c r="D3154" s="29">
        <v>42430</v>
      </c>
      <c r="E3154" t="s">
        <v>8</v>
      </c>
      <c r="F3154">
        <v>119.9</v>
      </c>
      <c r="G3154">
        <v>123.8</v>
      </c>
      <c r="H3154">
        <v>130.6</v>
      </c>
      <c r="I3154">
        <v>-10.699999999999989</v>
      </c>
    </row>
    <row r="3155" spans="1:9" x14ac:dyDescent="0.35">
      <c r="A3155" t="s">
        <v>33</v>
      </c>
      <c r="B3155">
        <v>2016</v>
      </c>
      <c r="C3155" t="s">
        <v>36</v>
      </c>
      <c r="D3155" s="29">
        <v>42430</v>
      </c>
      <c r="E3155" t="s">
        <v>9</v>
      </c>
      <c r="F3155">
        <v>128.1</v>
      </c>
      <c r="G3155">
        <v>123.8</v>
      </c>
      <c r="H3155">
        <v>130.80000000000001</v>
      </c>
      <c r="I3155">
        <v>-2.7000000000000171</v>
      </c>
    </row>
    <row r="3156" spans="1:9" x14ac:dyDescent="0.35">
      <c r="A3156" t="s">
        <v>33</v>
      </c>
      <c r="B3156">
        <v>2016</v>
      </c>
      <c r="C3156" t="s">
        <v>36</v>
      </c>
      <c r="D3156" s="29">
        <v>42430</v>
      </c>
      <c r="E3156" t="s">
        <v>10</v>
      </c>
      <c r="F3156">
        <v>170.3</v>
      </c>
      <c r="G3156">
        <v>123.8</v>
      </c>
      <c r="H3156">
        <v>131.30000000000001</v>
      </c>
      <c r="I3156">
        <v>39</v>
      </c>
    </row>
    <row r="3157" spans="1:9" x14ac:dyDescent="0.35">
      <c r="A3157" t="s">
        <v>33</v>
      </c>
      <c r="B3157">
        <v>2016</v>
      </c>
      <c r="C3157" t="s">
        <v>36</v>
      </c>
      <c r="D3157" s="29">
        <v>42430</v>
      </c>
      <c r="E3157" t="s">
        <v>11</v>
      </c>
      <c r="F3157">
        <v>101.8</v>
      </c>
      <c r="G3157">
        <v>123.8</v>
      </c>
      <c r="H3157">
        <v>91.6</v>
      </c>
      <c r="I3157">
        <v>10.200000000000003</v>
      </c>
    </row>
    <row r="3158" spans="1:9" x14ac:dyDescent="0.35">
      <c r="A3158" t="s">
        <v>33</v>
      </c>
      <c r="B3158">
        <v>2016</v>
      </c>
      <c r="C3158" t="s">
        <v>36</v>
      </c>
      <c r="D3158" s="29">
        <v>42430</v>
      </c>
      <c r="E3158" t="s">
        <v>12</v>
      </c>
      <c r="F3158">
        <v>140.1</v>
      </c>
      <c r="G3158">
        <v>123.8</v>
      </c>
      <c r="H3158">
        <v>127.7</v>
      </c>
      <c r="I3158">
        <v>12.399999999999991</v>
      </c>
    </row>
    <row r="3159" spans="1:9" x14ac:dyDescent="0.35">
      <c r="A3159" t="s">
        <v>33</v>
      </c>
      <c r="B3159">
        <v>2016</v>
      </c>
      <c r="C3159" t="s">
        <v>36</v>
      </c>
      <c r="D3159" s="29">
        <v>42430</v>
      </c>
      <c r="E3159" t="s">
        <v>14</v>
      </c>
      <c r="F3159">
        <v>135.4</v>
      </c>
      <c r="G3159">
        <v>123.8</v>
      </c>
      <c r="H3159">
        <v>129.5</v>
      </c>
      <c r="I3159">
        <v>5.9000000000000057</v>
      </c>
    </row>
    <row r="3160" spans="1:9" x14ac:dyDescent="0.35">
      <c r="A3160" t="s">
        <v>33</v>
      </c>
      <c r="B3160">
        <v>2016</v>
      </c>
      <c r="C3160" t="s">
        <v>36</v>
      </c>
      <c r="D3160" s="29">
        <v>42430</v>
      </c>
      <c r="E3160" t="s">
        <v>15</v>
      </c>
      <c r="F3160">
        <v>128.9</v>
      </c>
      <c r="G3160">
        <v>123.8</v>
      </c>
      <c r="H3160">
        <v>124.6</v>
      </c>
      <c r="I3160">
        <v>4.3000000000000114</v>
      </c>
    </row>
    <row r="3161" spans="1:9" x14ac:dyDescent="0.35">
      <c r="A3161" t="s">
        <v>33</v>
      </c>
      <c r="B3161">
        <v>2016</v>
      </c>
      <c r="C3161" t="s">
        <v>37</v>
      </c>
      <c r="D3161" s="29">
        <v>42461</v>
      </c>
      <c r="E3161" t="s">
        <v>3</v>
      </c>
      <c r="F3161">
        <v>124.9</v>
      </c>
      <c r="G3161">
        <v>125.3</v>
      </c>
      <c r="H3161">
        <v>123.8</v>
      </c>
      <c r="I3161">
        <v>1.1000000000000085</v>
      </c>
    </row>
    <row r="3162" spans="1:9" x14ac:dyDescent="0.35">
      <c r="A3162" t="s">
        <v>33</v>
      </c>
      <c r="B3162">
        <v>2016</v>
      </c>
      <c r="C3162" t="s">
        <v>37</v>
      </c>
      <c r="D3162" s="29">
        <v>42461</v>
      </c>
      <c r="E3162" t="s">
        <v>4</v>
      </c>
      <c r="F3162">
        <v>139.30000000000001</v>
      </c>
      <c r="G3162">
        <v>125.3</v>
      </c>
      <c r="H3162">
        <v>129.69999999999999</v>
      </c>
      <c r="I3162">
        <v>9.6000000000000227</v>
      </c>
    </row>
    <row r="3163" spans="1:9" x14ac:dyDescent="0.35">
      <c r="A3163" t="s">
        <v>33</v>
      </c>
      <c r="B3163">
        <v>2016</v>
      </c>
      <c r="C3163" t="s">
        <v>37</v>
      </c>
      <c r="D3163" s="29">
        <v>42461</v>
      </c>
      <c r="E3163" t="s">
        <v>5</v>
      </c>
      <c r="F3163">
        <v>119.9</v>
      </c>
      <c r="G3163">
        <v>125.3</v>
      </c>
      <c r="H3163">
        <v>111.3</v>
      </c>
      <c r="I3163">
        <v>8.6000000000000085</v>
      </c>
    </row>
    <row r="3164" spans="1:9" x14ac:dyDescent="0.35">
      <c r="A3164" t="s">
        <v>33</v>
      </c>
      <c r="B3164">
        <v>2016</v>
      </c>
      <c r="C3164" t="s">
        <v>37</v>
      </c>
      <c r="D3164" s="29">
        <v>42461</v>
      </c>
      <c r="E3164" t="s">
        <v>6</v>
      </c>
      <c r="F3164">
        <v>130.19999999999999</v>
      </c>
      <c r="G3164">
        <v>125.3</v>
      </c>
      <c r="H3164">
        <v>126.6</v>
      </c>
      <c r="I3164">
        <v>3.5999999999999943</v>
      </c>
    </row>
    <row r="3165" spans="1:9" x14ac:dyDescent="0.35">
      <c r="A3165" t="s">
        <v>33</v>
      </c>
      <c r="B3165">
        <v>2016</v>
      </c>
      <c r="C3165" t="s">
        <v>37</v>
      </c>
      <c r="D3165" s="29">
        <v>42461</v>
      </c>
      <c r="E3165" t="s">
        <v>7</v>
      </c>
      <c r="F3165">
        <v>108.9</v>
      </c>
      <c r="G3165">
        <v>125.3</v>
      </c>
      <c r="H3165">
        <v>105.2</v>
      </c>
      <c r="I3165">
        <v>3.7000000000000028</v>
      </c>
    </row>
    <row r="3166" spans="1:9" x14ac:dyDescent="0.35">
      <c r="A3166" t="s">
        <v>33</v>
      </c>
      <c r="B3166">
        <v>2016</v>
      </c>
      <c r="C3166" t="s">
        <v>37</v>
      </c>
      <c r="D3166" s="29">
        <v>42461</v>
      </c>
      <c r="E3166" t="s">
        <v>8</v>
      </c>
      <c r="F3166">
        <v>131.1</v>
      </c>
      <c r="G3166">
        <v>125.3</v>
      </c>
      <c r="H3166">
        <v>130.80000000000001</v>
      </c>
      <c r="I3166">
        <v>0.29999999999998295</v>
      </c>
    </row>
    <row r="3167" spans="1:9" x14ac:dyDescent="0.35">
      <c r="A3167" t="s">
        <v>33</v>
      </c>
      <c r="B3167">
        <v>2016</v>
      </c>
      <c r="C3167" t="s">
        <v>37</v>
      </c>
      <c r="D3167" s="29">
        <v>42461</v>
      </c>
      <c r="E3167" t="s">
        <v>9</v>
      </c>
      <c r="F3167">
        <v>136.80000000000001</v>
      </c>
      <c r="G3167">
        <v>125.3</v>
      </c>
      <c r="H3167">
        <v>135.6</v>
      </c>
      <c r="I3167">
        <v>1.2000000000000171</v>
      </c>
    </row>
    <row r="3168" spans="1:9" x14ac:dyDescent="0.35">
      <c r="A3168" t="s">
        <v>33</v>
      </c>
      <c r="B3168">
        <v>2016</v>
      </c>
      <c r="C3168" t="s">
        <v>37</v>
      </c>
      <c r="D3168" s="29">
        <v>42461</v>
      </c>
      <c r="E3168" t="s">
        <v>10</v>
      </c>
      <c r="F3168">
        <v>176.9</v>
      </c>
      <c r="G3168">
        <v>125.3</v>
      </c>
      <c r="H3168">
        <v>142.6</v>
      </c>
      <c r="I3168">
        <v>34.300000000000011</v>
      </c>
    </row>
    <row r="3169" spans="1:9" x14ac:dyDescent="0.35">
      <c r="A3169" t="s">
        <v>33</v>
      </c>
      <c r="B3169">
        <v>2016</v>
      </c>
      <c r="C3169" t="s">
        <v>37</v>
      </c>
      <c r="D3169" s="29">
        <v>42461</v>
      </c>
      <c r="E3169" t="s">
        <v>11</v>
      </c>
      <c r="F3169">
        <v>109.1</v>
      </c>
      <c r="G3169">
        <v>125.3</v>
      </c>
      <c r="H3169">
        <v>90.8</v>
      </c>
      <c r="I3169">
        <v>18.299999999999997</v>
      </c>
    </row>
    <row r="3170" spans="1:9" x14ac:dyDescent="0.35">
      <c r="A3170" t="s">
        <v>33</v>
      </c>
      <c r="B3170">
        <v>2016</v>
      </c>
      <c r="C3170" t="s">
        <v>37</v>
      </c>
      <c r="D3170" s="29">
        <v>42461</v>
      </c>
      <c r="E3170" t="s">
        <v>12</v>
      </c>
      <c r="F3170">
        <v>140.4</v>
      </c>
      <c r="G3170">
        <v>125.3</v>
      </c>
      <c r="H3170">
        <v>128.80000000000001</v>
      </c>
      <c r="I3170">
        <v>11.599999999999994</v>
      </c>
    </row>
    <row r="3171" spans="1:9" x14ac:dyDescent="0.35">
      <c r="A3171" t="s">
        <v>33</v>
      </c>
      <c r="B3171">
        <v>2016</v>
      </c>
      <c r="C3171" t="s">
        <v>37</v>
      </c>
      <c r="D3171" s="29">
        <v>42461</v>
      </c>
      <c r="E3171" t="s">
        <v>14</v>
      </c>
      <c r="F3171">
        <v>135.9</v>
      </c>
      <c r="G3171">
        <v>125.3</v>
      </c>
      <c r="H3171">
        <v>129.9</v>
      </c>
      <c r="I3171">
        <v>6</v>
      </c>
    </row>
    <row r="3172" spans="1:9" x14ac:dyDescent="0.35">
      <c r="A3172" t="s">
        <v>33</v>
      </c>
      <c r="B3172">
        <v>2016</v>
      </c>
      <c r="C3172" t="s">
        <v>37</v>
      </c>
      <c r="D3172" s="29">
        <v>42461</v>
      </c>
      <c r="E3172" t="s">
        <v>15</v>
      </c>
      <c r="F3172">
        <v>131.80000000000001</v>
      </c>
      <c r="G3172">
        <v>125.3</v>
      </c>
      <c r="H3172">
        <v>126.1</v>
      </c>
      <c r="I3172">
        <v>5.7000000000000171</v>
      </c>
    </row>
    <row r="3173" spans="1:9" x14ac:dyDescent="0.35">
      <c r="A3173" t="s">
        <v>33</v>
      </c>
      <c r="B3173">
        <v>2016</v>
      </c>
      <c r="C3173" t="s">
        <v>38</v>
      </c>
      <c r="D3173" s="29">
        <v>42491</v>
      </c>
      <c r="E3173" t="s">
        <v>3</v>
      </c>
      <c r="F3173">
        <v>125</v>
      </c>
      <c r="G3173">
        <v>126.6</v>
      </c>
      <c r="H3173">
        <v>123.6</v>
      </c>
      <c r="I3173">
        <v>1.4000000000000057</v>
      </c>
    </row>
    <row r="3174" spans="1:9" x14ac:dyDescent="0.35">
      <c r="A3174" t="s">
        <v>33</v>
      </c>
      <c r="B3174">
        <v>2016</v>
      </c>
      <c r="C3174" t="s">
        <v>38</v>
      </c>
      <c r="D3174" s="29">
        <v>42491</v>
      </c>
      <c r="E3174" t="s">
        <v>4</v>
      </c>
      <c r="F3174">
        <v>142.1</v>
      </c>
      <c r="G3174">
        <v>126.6</v>
      </c>
      <c r="H3174">
        <v>134.4</v>
      </c>
      <c r="I3174">
        <v>7.6999999999999886</v>
      </c>
    </row>
    <row r="3175" spans="1:9" x14ac:dyDescent="0.35">
      <c r="A3175" t="s">
        <v>33</v>
      </c>
      <c r="B3175">
        <v>2016</v>
      </c>
      <c r="C3175" t="s">
        <v>38</v>
      </c>
      <c r="D3175" s="29">
        <v>42491</v>
      </c>
      <c r="E3175" t="s">
        <v>5</v>
      </c>
      <c r="F3175">
        <v>127</v>
      </c>
      <c r="G3175">
        <v>126.6</v>
      </c>
      <c r="H3175">
        <v>120.9</v>
      </c>
      <c r="I3175">
        <v>6.0999999999999943</v>
      </c>
    </row>
    <row r="3176" spans="1:9" x14ac:dyDescent="0.35">
      <c r="A3176" t="s">
        <v>33</v>
      </c>
      <c r="B3176">
        <v>2016</v>
      </c>
      <c r="C3176" t="s">
        <v>38</v>
      </c>
      <c r="D3176" s="29">
        <v>42491</v>
      </c>
      <c r="E3176" t="s">
        <v>6</v>
      </c>
      <c r="F3176">
        <v>130.4</v>
      </c>
      <c r="G3176">
        <v>126.6</v>
      </c>
      <c r="H3176">
        <v>127.3</v>
      </c>
      <c r="I3176">
        <v>3.1000000000000085</v>
      </c>
    </row>
    <row r="3177" spans="1:9" x14ac:dyDescent="0.35">
      <c r="A3177" t="s">
        <v>33</v>
      </c>
      <c r="B3177">
        <v>2016</v>
      </c>
      <c r="C3177" t="s">
        <v>38</v>
      </c>
      <c r="D3177" s="29">
        <v>42491</v>
      </c>
      <c r="E3177" t="s">
        <v>7</v>
      </c>
      <c r="F3177">
        <v>109.6</v>
      </c>
      <c r="G3177">
        <v>126.6</v>
      </c>
      <c r="H3177">
        <v>106</v>
      </c>
      <c r="I3177">
        <v>3.5999999999999943</v>
      </c>
    </row>
    <row r="3178" spans="1:9" x14ac:dyDescent="0.35">
      <c r="A3178" t="s">
        <v>33</v>
      </c>
      <c r="B3178">
        <v>2016</v>
      </c>
      <c r="C3178" t="s">
        <v>38</v>
      </c>
      <c r="D3178" s="29">
        <v>42491</v>
      </c>
      <c r="E3178" t="s">
        <v>8</v>
      </c>
      <c r="F3178">
        <v>133.5</v>
      </c>
      <c r="G3178">
        <v>126.6</v>
      </c>
      <c r="H3178">
        <v>132.30000000000001</v>
      </c>
      <c r="I3178">
        <v>1.1999999999999886</v>
      </c>
    </row>
    <row r="3179" spans="1:9" x14ac:dyDescent="0.35">
      <c r="A3179" t="s">
        <v>33</v>
      </c>
      <c r="B3179">
        <v>2016</v>
      </c>
      <c r="C3179" t="s">
        <v>38</v>
      </c>
      <c r="D3179" s="29">
        <v>42491</v>
      </c>
      <c r="E3179" t="s">
        <v>9</v>
      </c>
      <c r="F3179">
        <v>151.4</v>
      </c>
      <c r="G3179">
        <v>126.6</v>
      </c>
      <c r="H3179">
        <v>146.69999999999999</v>
      </c>
      <c r="I3179">
        <v>4.7000000000000171</v>
      </c>
    </row>
    <row r="3180" spans="1:9" x14ac:dyDescent="0.35">
      <c r="A3180" t="s">
        <v>33</v>
      </c>
      <c r="B3180">
        <v>2016</v>
      </c>
      <c r="C3180" t="s">
        <v>38</v>
      </c>
      <c r="D3180" s="29">
        <v>42491</v>
      </c>
      <c r="E3180" t="s">
        <v>10</v>
      </c>
      <c r="F3180">
        <v>182.8</v>
      </c>
      <c r="G3180">
        <v>126.6</v>
      </c>
      <c r="H3180">
        <v>148.1</v>
      </c>
      <c r="I3180">
        <v>34.700000000000017</v>
      </c>
    </row>
    <row r="3181" spans="1:9" x14ac:dyDescent="0.35">
      <c r="A3181" t="s">
        <v>33</v>
      </c>
      <c r="B3181">
        <v>2016</v>
      </c>
      <c r="C3181" t="s">
        <v>38</v>
      </c>
      <c r="D3181" s="29">
        <v>42491</v>
      </c>
      <c r="E3181" t="s">
        <v>11</v>
      </c>
      <c r="F3181">
        <v>111.1</v>
      </c>
      <c r="G3181">
        <v>126.6</v>
      </c>
      <c r="H3181">
        <v>89.8</v>
      </c>
      <c r="I3181">
        <v>21.299999999999997</v>
      </c>
    </row>
    <row r="3182" spans="1:9" x14ac:dyDescent="0.35">
      <c r="A3182" t="s">
        <v>33</v>
      </c>
      <c r="B3182">
        <v>2016</v>
      </c>
      <c r="C3182" t="s">
        <v>38</v>
      </c>
      <c r="D3182" s="29">
        <v>42491</v>
      </c>
      <c r="E3182" t="s">
        <v>12</v>
      </c>
      <c r="F3182">
        <v>141.5</v>
      </c>
      <c r="G3182">
        <v>126.6</v>
      </c>
      <c r="H3182">
        <v>130.5</v>
      </c>
      <c r="I3182">
        <v>11</v>
      </c>
    </row>
    <row r="3183" spans="1:9" x14ac:dyDescent="0.35">
      <c r="A3183" t="s">
        <v>33</v>
      </c>
      <c r="B3183">
        <v>2016</v>
      </c>
      <c r="C3183" t="s">
        <v>38</v>
      </c>
      <c r="D3183" s="29">
        <v>42491</v>
      </c>
      <c r="E3183" t="s">
        <v>14</v>
      </c>
      <c r="F3183">
        <v>136.30000000000001</v>
      </c>
      <c r="G3183">
        <v>126.6</v>
      </c>
      <c r="H3183">
        <v>130.5</v>
      </c>
      <c r="I3183">
        <v>5.8000000000000114</v>
      </c>
    </row>
    <row r="3184" spans="1:9" x14ac:dyDescent="0.35">
      <c r="A3184" t="s">
        <v>33</v>
      </c>
      <c r="B3184">
        <v>2016</v>
      </c>
      <c r="C3184" t="s">
        <v>38</v>
      </c>
      <c r="D3184" s="29">
        <v>42491</v>
      </c>
      <c r="E3184" t="s">
        <v>15</v>
      </c>
      <c r="F3184">
        <v>134.6</v>
      </c>
      <c r="G3184">
        <v>126.6</v>
      </c>
      <c r="H3184">
        <v>128.5</v>
      </c>
      <c r="I3184">
        <v>6.0999999999999943</v>
      </c>
    </row>
    <row r="3185" spans="1:9" x14ac:dyDescent="0.35">
      <c r="A3185" t="s">
        <v>33</v>
      </c>
      <c r="B3185">
        <v>2016</v>
      </c>
      <c r="C3185" t="s">
        <v>39</v>
      </c>
      <c r="D3185" s="29">
        <v>42522</v>
      </c>
      <c r="E3185" t="s">
        <v>3</v>
      </c>
      <c r="F3185">
        <v>125.9</v>
      </c>
      <c r="G3185">
        <v>128.1</v>
      </c>
      <c r="H3185">
        <v>123.2</v>
      </c>
      <c r="I3185">
        <v>2.7000000000000028</v>
      </c>
    </row>
    <row r="3186" spans="1:9" x14ac:dyDescent="0.35">
      <c r="A3186" t="s">
        <v>33</v>
      </c>
      <c r="B3186">
        <v>2016</v>
      </c>
      <c r="C3186" t="s">
        <v>39</v>
      </c>
      <c r="D3186" s="29">
        <v>42522</v>
      </c>
      <c r="E3186" t="s">
        <v>4</v>
      </c>
      <c r="F3186">
        <v>143.9</v>
      </c>
      <c r="G3186">
        <v>128.1</v>
      </c>
      <c r="H3186">
        <v>134.30000000000001</v>
      </c>
      <c r="I3186">
        <v>9.5999999999999943</v>
      </c>
    </row>
    <row r="3187" spans="1:9" x14ac:dyDescent="0.35">
      <c r="A3187" t="s">
        <v>33</v>
      </c>
      <c r="B3187">
        <v>2016</v>
      </c>
      <c r="C3187" t="s">
        <v>39</v>
      </c>
      <c r="D3187" s="29">
        <v>42522</v>
      </c>
      <c r="E3187" t="s">
        <v>5</v>
      </c>
      <c r="F3187">
        <v>130.9</v>
      </c>
      <c r="G3187">
        <v>128.1</v>
      </c>
      <c r="H3187">
        <v>119.5</v>
      </c>
      <c r="I3187">
        <v>11.400000000000006</v>
      </c>
    </row>
    <row r="3188" spans="1:9" x14ac:dyDescent="0.35">
      <c r="A3188" t="s">
        <v>33</v>
      </c>
      <c r="B3188">
        <v>2016</v>
      </c>
      <c r="C3188" t="s">
        <v>39</v>
      </c>
      <c r="D3188" s="29">
        <v>42522</v>
      </c>
      <c r="E3188" t="s">
        <v>6</v>
      </c>
      <c r="F3188">
        <v>131</v>
      </c>
      <c r="G3188">
        <v>128.1</v>
      </c>
      <c r="H3188">
        <v>127.7</v>
      </c>
      <c r="I3188">
        <v>3.2999999999999972</v>
      </c>
    </row>
    <row r="3189" spans="1:9" x14ac:dyDescent="0.35">
      <c r="A3189" t="s">
        <v>33</v>
      </c>
      <c r="B3189">
        <v>2016</v>
      </c>
      <c r="C3189" t="s">
        <v>39</v>
      </c>
      <c r="D3189" s="29">
        <v>42522</v>
      </c>
      <c r="E3189" t="s">
        <v>7</v>
      </c>
      <c r="F3189">
        <v>110.2</v>
      </c>
      <c r="G3189">
        <v>128.1</v>
      </c>
      <c r="H3189">
        <v>106.3</v>
      </c>
      <c r="I3189">
        <v>3.9000000000000057</v>
      </c>
    </row>
    <row r="3190" spans="1:9" x14ac:dyDescent="0.35">
      <c r="A3190" t="s">
        <v>33</v>
      </c>
      <c r="B3190">
        <v>2016</v>
      </c>
      <c r="C3190" t="s">
        <v>39</v>
      </c>
      <c r="D3190" s="29">
        <v>42522</v>
      </c>
      <c r="E3190" t="s">
        <v>8</v>
      </c>
      <c r="F3190">
        <v>135.5</v>
      </c>
      <c r="G3190">
        <v>128.1</v>
      </c>
      <c r="H3190">
        <v>132.80000000000001</v>
      </c>
      <c r="I3190">
        <v>2.6999999999999886</v>
      </c>
    </row>
    <row r="3191" spans="1:9" x14ac:dyDescent="0.35">
      <c r="A3191" t="s">
        <v>33</v>
      </c>
      <c r="B3191">
        <v>2016</v>
      </c>
      <c r="C3191" t="s">
        <v>39</v>
      </c>
      <c r="D3191" s="29">
        <v>42522</v>
      </c>
      <c r="E3191" t="s">
        <v>9</v>
      </c>
      <c r="F3191">
        <v>173.7</v>
      </c>
      <c r="G3191">
        <v>128.1</v>
      </c>
      <c r="H3191">
        <v>153.5</v>
      </c>
      <c r="I3191">
        <v>20.199999999999989</v>
      </c>
    </row>
    <row r="3192" spans="1:9" x14ac:dyDescent="0.35">
      <c r="A3192" t="s">
        <v>33</v>
      </c>
      <c r="B3192">
        <v>2016</v>
      </c>
      <c r="C3192" t="s">
        <v>39</v>
      </c>
      <c r="D3192" s="29">
        <v>42522</v>
      </c>
      <c r="E3192" t="s">
        <v>10</v>
      </c>
      <c r="F3192">
        <v>184.4</v>
      </c>
      <c r="G3192">
        <v>128.1</v>
      </c>
      <c r="H3192">
        <v>149.5</v>
      </c>
      <c r="I3192">
        <v>34.900000000000006</v>
      </c>
    </row>
    <row r="3193" spans="1:9" x14ac:dyDescent="0.35">
      <c r="A3193" t="s">
        <v>33</v>
      </c>
      <c r="B3193">
        <v>2016</v>
      </c>
      <c r="C3193" t="s">
        <v>39</v>
      </c>
      <c r="D3193" s="29">
        <v>42522</v>
      </c>
      <c r="E3193" t="s">
        <v>11</v>
      </c>
      <c r="F3193">
        <v>112</v>
      </c>
      <c r="G3193">
        <v>128.1</v>
      </c>
      <c r="H3193">
        <v>85.7</v>
      </c>
      <c r="I3193">
        <v>26.299999999999997</v>
      </c>
    </row>
    <row r="3194" spans="1:9" x14ac:dyDescent="0.35">
      <c r="A3194" t="s">
        <v>33</v>
      </c>
      <c r="B3194">
        <v>2016</v>
      </c>
      <c r="C3194" t="s">
        <v>39</v>
      </c>
      <c r="D3194" s="29">
        <v>42522</v>
      </c>
      <c r="E3194" t="s">
        <v>12</v>
      </c>
      <c r="F3194">
        <v>142.80000000000001</v>
      </c>
      <c r="G3194">
        <v>128.1</v>
      </c>
      <c r="H3194">
        <v>131.5</v>
      </c>
      <c r="I3194">
        <v>11.300000000000011</v>
      </c>
    </row>
    <row r="3195" spans="1:9" x14ac:dyDescent="0.35">
      <c r="A3195" t="s">
        <v>33</v>
      </c>
      <c r="B3195">
        <v>2016</v>
      </c>
      <c r="C3195" t="s">
        <v>39</v>
      </c>
      <c r="D3195" s="29">
        <v>42522</v>
      </c>
      <c r="E3195" t="s">
        <v>14</v>
      </c>
      <c r="F3195">
        <v>136.9</v>
      </c>
      <c r="G3195">
        <v>128.1</v>
      </c>
      <c r="H3195">
        <v>131.1</v>
      </c>
      <c r="I3195">
        <v>5.8000000000000114</v>
      </c>
    </row>
    <row r="3196" spans="1:9" x14ac:dyDescent="0.35">
      <c r="A3196" t="s">
        <v>33</v>
      </c>
      <c r="B3196">
        <v>2016</v>
      </c>
      <c r="C3196" t="s">
        <v>39</v>
      </c>
      <c r="D3196" s="29">
        <v>42522</v>
      </c>
      <c r="E3196" t="s">
        <v>15</v>
      </c>
      <c r="F3196">
        <v>138.19999999999999</v>
      </c>
      <c r="G3196">
        <v>128.1</v>
      </c>
      <c r="H3196">
        <v>129.5</v>
      </c>
      <c r="I3196">
        <v>8.6999999999999886</v>
      </c>
    </row>
    <row r="3197" spans="1:9" x14ac:dyDescent="0.35">
      <c r="A3197" t="s">
        <v>33</v>
      </c>
      <c r="B3197">
        <v>2016</v>
      </c>
      <c r="C3197" t="s">
        <v>40</v>
      </c>
      <c r="D3197" s="29">
        <v>42552</v>
      </c>
      <c r="E3197" t="s">
        <v>3</v>
      </c>
      <c r="F3197">
        <v>126.8</v>
      </c>
      <c r="G3197">
        <v>129</v>
      </c>
      <c r="H3197">
        <v>123.1</v>
      </c>
      <c r="I3197">
        <v>3.7000000000000028</v>
      </c>
    </row>
    <row r="3198" spans="1:9" x14ac:dyDescent="0.35">
      <c r="A3198" t="s">
        <v>33</v>
      </c>
      <c r="B3198">
        <v>2016</v>
      </c>
      <c r="C3198" t="s">
        <v>40</v>
      </c>
      <c r="D3198" s="29">
        <v>42552</v>
      </c>
      <c r="E3198" t="s">
        <v>4</v>
      </c>
      <c r="F3198">
        <v>144.19999999999999</v>
      </c>
      <c r="G3198">
        <v>129</v>
      </c>
      <c r="H3198">
        <v>131.69999999999999</v>
      </c>
      <c r="I3198">
        <v>12.5</v>
      </c>
    </row>
    <row r="3199" spans="1:9" x14ac:dyDescent="0.35">
      <c r="A3199" t="s">
        <v>33</v>
      </c>
      <c r="B3199">
        <v>2016</v>
      </c>
      <c r="C3199" t="s">
        <v>40</v>
      </c>
      <c r="D3199" s="29">
        <v>42552</v>
      </c>
      <c r="E3199" t="s">
        <v>5</v>
      </c>
      <c r="F3199">
        <v>136.6</v>
      </c>
      <c r="G3199">
        <v>129</v>
      </c>
      <c r="H3199">
        <v>118.1</v>
      </c>
      <c r="I3199">
        <v>18.5</v>
      </c>
    </row>
    <row r="3200" spans="1:9" x14ac:dyDescent="0.35">
      <c r="A3200" t="s">
        <v>33</v>
      </c>
      <c r="B3200">
        <v>2016</v>
      </c>
      <c r="C3200" t="s">
        <v>40</v>
      </c>
      <c r="D3200" s="29">
        <v>42552</v>
      </c>
      <c r="E3200" t="s">
        <v>6</v>
      </c>
      <c r="F3200">
        <v>131.80000000000001</v>
      </c>
      <c r="G3200">
        <v>129</v>
      </c>
      <c r="H3200">
        <v>128</v>
      </c>
      <c r="I3200">
        <v>3.8000000000000114</v>
      </c>
    </row>
    <row r="3201" spans="1:9" x14ac:dyDescent="0.35">
      <c r="A3201" t="s">
        <v>33</v>
      </c>
      <c r="B3201">
        <v>2016</v>
      </c>
      <c r="C3201" t="s">
        <v>40</v>
      </c>
      <c r="D3201" s="29">
        <v>42552</v>
      </c>
      <c r="E3201" t="s">
        <v>7</v>
      </c>
      <c r="F3201">
        <v>111</v>
      </c>
      <c r="G3201">
        <v>129</v>
      </c>
      <c r="H3201">
        <v>106.8</v>
      </c>
      <c r="I3201">
        <v>4.2000000000000028</v>
      </c>
    </row>
    <row r="3202" spans="1:9" x14ac:dyDescent="0.35">
      <c r="A3202" t="s">
        <v>33</v>
      </c>
      <c r="B3202">
        <v>2016</v>
      </c>
      <c r="C3202" t="s">
        <v>40</v>
      </c>
      <c r="D3202" s="29">
        <v>42552</v>
      </c>
      <c r="E3202" t="s">
        <v>8</v>
      </c>
      <c r="F3202">
        <v>137</v>
      </c>
      <c r="G3202">
        <v>129</v>
      </c>
      <c r="H3202">
        <v>130.1</v>
      </c>
      <c r="I3202">
        <v>6.9000000000000057</v>
      </c>
    </row>
    <row r="3203" spans="1:9" x14ac:dyDescent="0.35">
      <c r="A3203" t="s">
        <v>33</v>
      </c>
      <c r="B3203">
        <v>2016</v>
      </c>
      <c r="C3203" t="s">
        <v>40</v>
      </c>
      <c r="D3203" s="29">
        <v>42552</v>
      </c>
      <c r="E3203" t="s">
        <v>9</v>
      </c>
      <c r="F3203">
        <v>179.5</v>
      </c>
      <c r="G3203">
        <v>129</v>
      </c>
      <c r="H3203">
        <v>165.5</v>
      </c>
      <c r="I3203">
        <v>14</v>
      </c>
    </row>
    <row r="3204" spans="1:9" x14ac:dyDescent="0.35">
      <c r="A3204" t="s">
        <v>33</v>
      </c>
      <c r="B3204">
        <v>2016</v>
      </c>
      <c r="C3204" t="s">
        <v>40</v>
      </c>
      <c r="D3204" s="29">
        <v>42552</v>
      </c>
      <c r="E3204" t="s">
        <v>10</v>
      </c>
      <c r="F3204">
        <v>188.4</v>
      </c>
      <c r="G3204">
        <v>129</v>
      </c>
      <c r="H3204">
        <v>156</v>
      </c>
      <c r="I3204">
        <v>32.400000000000006</v>
      </c>
    </row>
    <row r="3205" spans="1:9" x14ac:dyDescent="0.35">
      <c r="A3205" t="s">
        <v>33</v>
      </c>
      <c r="B3205">
        <v>2016</v>
      </c>
      <c r="C3205" t="s">
        <v>40</v>
      </c>
      <c r="D3205" s="29">
        <v>42552</v>
      </c>
      <c r="E3205" t="s">
        <v>11</v>
      </c>
      <c r="F3205">
        <v>113.3</v>
      </c>
      <c r="G3205">
        <v>129</v>
      </c>
      <c r="H3205">
        <v>85.3</v>
      </c>
      <c r="I3205">
        <v>28</v>
      </c>
    </row>
    <row r="3206" spans="1:9" x14ac:dyDescent="0.35">
      <c r="A3206" t="s">
        <v>33</v>
      </c>
      <c r="B3206">
        <v>2016</v>
      </c>
      <c r="C3206" t="s">
        <v>40</v>
      </c>
      <c r="D3206" s="29">
        <v>42552</v>
      </c>
      <c r="E3206" t="s">
        <v>12</v>
      </c>
      <c r="F3206">
        <v>143.9</v>
      </c>
      <c r="G3206">
        <v>129</v>
      </c>
      <c r="H3206">
        <v>132.69999999999999</v>
      </c>
      <c r="I3206">
        <v>11.200000000000017</v>
      </c>
    </row>
    <row r="3207" spans="1:9" x14ac:dyDescent="0.35">
      <c r="A3207" t="s">
        <v>33</v>
      </c>
      <c r="B3207">
        <v>2016</v>
      </c>
      <c r="C3207" t="s">
        <v>40</v>
      </c>
      <c r="D3207" s="29">
        <v>42552</v>
      </c>
      <c r="E3207" t="s">
        <v>14</v>
      </c>
      <c r="F3207">
        <v>137.5</v>
      </c>
      <c r="G3207">
        <v>129</v>
      </c>
      <c r="H3207">
        <v>131.69999999999999</v>
      </c>
      <c r="I3207">
        <v>5.8000000000000114</v>
      </c>
    </row>
    <row r="3208" spans="1:9" x14ac:dyDescent="0.35">
      <c r="A3208" t="s">
        <v>33</v>
      </c>
      <c r="B3208">
        <v>2016</v>
      </c>
      <c r="C3208" t="s">
        <v>40</v>
      </c>
      <c r="D3208" s="29">
        <v>42552</v>
      </c>
      <c r="E3208" t="s">
        <v>15</v>
      </c>
      <c r="F3208">
        <v>139.80000000000001</v>
      </c>
      <c r="G3208">
        <v>129</v>
      </c>
      <c r="H3208">
        <v>131.1</v>
      </c>
      <c r="I3208">
        <v>8.7000000000000171</v>
      </c>
    </row>
    <row r="3209" spans="1:9" x14ac:dyDescent="0.35">
      <c r="A3209" t="s">
        <v>33</v>
      </c>
      <c r="B3209">
        <v>2016</v>
      </c>
      <c r="C3209" t="s">
        <v>41</v>
      </c>
      <c r="D3209" s="29">
        <v>42583</v>
      </c>
      <c r="E3209" t="s">
        <v>3</v>
      </c>
      <c r="F3209">
        <v>127.6</v>
      </c>
      <c r="G3209">
        <v>128.4</v>
      </c>
      <c r="H3209">
        <v>123.4</v>
      </c>
      <c r="I3209">
        <v>4.1999999999999886</v>
      </c>
    </row>
    <row r="3210" spans="1:9" x14ac:dyDescent="0.35">
      <c r="A3210" t="s">
        <v>33</v>
      </c>
      <c r="B3210">
        <v>2016</v>
      </c>
      <c r="C3210" t="s">
        <v>41</v>
      </c>
      <c r="D3210" s="29">
        <v>42583</v>
      </c>
      <c r="E3210" t="s">
        <v>4</v>
      </c>
      <c r="F3210">
        <v>140.30000000000001</v>
      </c>
      <c r="G3210">
        <v>128.4</v>
      </c>
      <c r="H3210">
        <v>129</v>
      </c>
      <c r="I3210">
        <v>11.300000000000011</v>
      </c>
    </row>
    <row r="3211" spans="1:9" x14ac:dyDescent="0.35">
      <c r="A3211" t="s">
        <v>33</v>
      </c>
      <c r="B3211">
        <v>2016</v>
      </c>
      <c r="C3211" t="s">
        <v>41</v>
      </c>
      <c r="D3211" s="29">
        <v>42583</v>
      </c>
      <c r="E3211" t="s">
        <v>5</v>
      </c>
      <c r="F3211">
        <v>133.69999999999999</v>
      </c>
      <c r="G3211">
        <v>128.4</v>
      </c>
      <c r="H3211">
        <v>115.6</v>
      </c>
      <c r="I3211">
        <v>18.099999999999994</v>
      </c>
    </row>
    <row r="3212" spans="1:9" x14ac:dyDescent="0.35">
      <c r="A3212" t="s">
        <v>33</v>
      </c>
      <c r="B3212">
        <v>2016</v>
      </c>
      <c r="C3212" t="s">
        <v>41</v>
      </c>
      <c r="D3212" s="29">
        <v>42583</v>
      </c>
      <c r="E3212" t="s">
        <v>6</v>
      </c>
      <c r="F3212">
        <v>132.19999999999999</v>
      </c>
      <c r="G3212">
        <v>128.4</v>
      </c>
      <c r="H3212">
        <v>128.30000000000001</v>
      </c>
      <c r="I3212">
        <v>3.8999999999999773</v>
      </c>
    </row>
    <row r="3213" spans="1:9" x14ac:dyDescent="0.35">
      <c r="A3213" t="s">
        <v>33</v>
      </c>
      <c r="B3213">
        <v>2016</v>
      </c>
      <c r="C3213" t="s">
        <v>41</v>
      </c>
      <c r="D3213" s="29">
        <v>42583</v>
      </c>
      <c r="E3213" t="s">
        <v>7</v>
      </c>
      <c r="F3213">
        <v>111.8</v>
      </c>
      <c r="G3213">
        <v>128.4</v>
      </c>
      <c r="H3213">
        <v>107</v>
      </c>
      <c r="I3213">
        <v>4.7999999999999972</v>
      </c>
    </row>
    <row r="3214" spans="1:9" x14ac:dyDescent="0.35">
      <c r="A3214" t="s">
        <v>33</v>
      </c>
      <c r="B3214">
        <v>2016</v>
      </c>
      <c r="C3214" t="s">
        <v>41</v>
      </c>
      <c r="D3214" s="29">
        <v>42583</v>
      </c>
      <c r="E3214" t="s">
        <v>8</v>
      </c>
      <c r="F3214">
        <v>135.80000000000001</v>
      </c>
      <c r="G3214">
        <v>128.4</v>
      </c>
      <c r="H3214">
        <v>124</v>
      </c>
      <c r="I3214">
        <v>11.800000000000011</v>
      </c>
    </row>
    <row r="3215" spans="1:9" x14ac:dyDescent="0.35">
      <c r="A3215" t="s">
        <v>33</v>
      </c>
      <c r="B3215">
        <v>2016</v>
      </c>
      <c r="C3215" t="s">
        <v>41</v>
      </c>
      <c r="D3215" s="29">
        <v>42583</v>
      </c>
      <c r="E3215" t="s">
        <v>9</v>
      </c>
      <c r="F3215">
        <v>163.5</v>
      </c>
      <c r="G3215">
        <v>128.4</v>
      </c>
      <c r="H3215">
        <v>168.5</v>
      </c>
      <c r="I3215">
        <v>-5</v>
      </c>
    </row>
    <row r="3216" spans="1:9" x14ac:dyDescent="0.35">
      <c r="A3216" t="s">
        <v>33</v>
      </c>
      <c r="B3216">
        <v>2016</v>
      </c>
      <c r="C3216" t="s">
        <v>41</v>
      </c>
      <c r="D3216" s="29">
        <v>42583</v>
      </c>
      <c r="E3216" t="s">
        <v>10</v>
      </c>
      <c r="F3216">
        <v>182.3</v>
      </c>
      <c r="G3216">
        <v>128.4</v>
      </c>
      <c r="H3216">
        <v>165.4</v>
      </c>
      <c r="I3216">
        <v>16.900000000000006</v>
      </c>
    </row>
    <row r="3217" spans="1:9" x14ac:dyDescent="0.35">
      <c r="A3217" t="s">
        <v>33</v>
      </c>
      <c r="B3217">
        <v>2016</v>
      </c>
      <c r="C3217" t="s">
        <v>41</v>
      </c>
      <c r="D3217" s="29">
        <v>42583</v>
      </c>
      <c r="E3217" t="s">
        <v>11</v>
      </c>
      <c r="F3217">
        <v>114.6</v>
      </c>
      <c r="G3217">
        <v>128.4</v>
      </c>
      <c r="H3217">
        <v>86.3</v>
      </c>
      <c r="I3217">
        <v>28.299999999999997</v>
      </c>
    </row>
    <row r="3218" spans="1:9" x14ac:dyDescent="0.35">
      <c r="A3218" t="s">
        <v>33</v>
      </c>
      <c r="B3218">
        <v>2016</v>
      </c>
      <c r="C3218" t="s">
        <v>41</v>
      </c>
      <c r="D3218" s="29">
        <v>42583</v>
      </c>
      <c r="E3218" t="s">
        <v>12</v>
      </c>
      <c r="F3218">
        <v>144.6</v>
      </c>
      <c r="G3218">
        <v>128.4</v>
      </c>
      <c r="H3218">
        <v>134.4</v>
      </c>
      <c r="I3218">
        <v>10.199999999999989</v>
      </c>
    </row>
    <row r="3219" spans="1:9" x14ac:dyDescent="0.35">
      <c r="A3219" t="s">
        <v>33</v>
      </c>
      <c r="B3219">
        <v>2016</v>
      </c>
      <c r="C3219" t="s">
        <v>41</v>
      </c>
      <c r="D3219" s="29">
        <v>42583</v>
      </c>
      <c r="E3219" t="s">
        <v>14</v>
      </c>
      <c r="F3219">
        <v>138.1</v>
      </c>
      <c r="G3219">
        <v>128.4</v>
      </c>
      <c r="H3219">
        <v>132.30000000000001</v>
      </c>
      <c r="I3219">
        <v>5.7999999999999829</v>
      </c>
    </row>
    <row r="3220" spans="1:9" x14ac:dyDescent="0.35">
      <c r="A3220" t="s">
        <v>33</v>
      </c>
      <c r="B3220">
        <v>2016</v>
      </c>
      <c r="C3220" t="s">
        <v>41</v>
      </c>
      <c r="D3220" s="29">
        <v>42583</v>
      </c>
      <c r="E3220" t="s">
        <v>15</v>
      </c>
      <c r="F3220">
        <v>137.6</v>
      </c>
      <c r="G3220">
        <v>128.4</v>
      </c>
      <c r="H3220">
        <v>131.5</v>
      </c>
      <c r="I3220">
        <v>6.0999999999999943</v>
      </c>
    </row>
    <row r="3221" spans="1:9" x14ac:dyDescent="0.35">
      <c r="A3221" t="s">
        <v>33</v>
      </c>
      <c r="B3221">
        <v>2016</v>
      </c>
      <c r="C3221" t="s">
        <v>42</v>
      </c>
      <c r="D3221" s="29">
        <v>42614</v>
      </c>
      <c r="E3221" t="s">
        <v>3</v>
      </c>
      <c r="F3221">
        <v>128.1</v>
      </c>
      <c r="G3221">
        <v>128</v>
      </c>
      <c r="H3221">
        <v>123.6</v>
      </c>
      <c r="I3221">
        <v>4.5</v>
      </c>
    </row>
    <row r="3222" spans="1:9" x14ac:dyDescent="0.35">
      <c r="A3222" t="s">
        <v>33</v>
      </c>
      <c r="B3222">
        <v>2016</v>
      </c>
      <c r="C3222" t="s">
        <v>42</v>
      </c>
      <c r="D3222" s="29">
        <v>42614</v>
      </c>
      <c r="E3222" t="s">
        <v>4</v>
      </c>
      <c r="F3222">
        <v>137.69999999999999</v>
      </c>
      <c r="G3222">
        <v>128</v>
      </c>
      <c r="H3222">
        <v>128.6</v>
      </c>
      <c r="I3222">
        <v>9.0999999999999943</v>
      </c>
    </row>
    <row r="3223" spans="1:9" x14ac:dyDescent="0.35">
      <c r="A3223" t="s">
        <v>33</v>
      </c>
      <c r="B3223">
        <v>2016</v>
      </c>
      <c r="C3223" t="s">
        <v>42</v>
      </c>
      <c r="D3223" s="29">
        <v>42614</v>
      </c>
      <c r="E3223" t="s">
        <v>5</v>
      </c>
      <c r="F3223">
        <v>130.6</v>
      </c>
      <c r="G3223">
        <v>128</v>
      </c>
      <c r="H3223">
        <v>115.9</v>
      </c>
      <c r="I3223">
        <v>14.699999999999989</v>
      </c>
    </row>
    <row r="3224" spans="1:9" x14ac:dyDescent="0.35">
      <c r="A3224" t="s">
        <v>33</v>
      </c>
      <c r="B3224">
        <v>2016</v>
      </c>
      <c r="C3224" t="s">
        <v>42</v>
      </c>
      <c r="D3224" s="29">
        <v>42614</v>
      </c>
      <c r="E3224" t="s">
        <v>6</v>
      </c>
      <c r="F3224">
        <v>132.6</v>
      </c>
      <c r="G3224">
        <v>128</v>
      </c>
      <c r="H3224">
        <v>128.5</v>
      </c>
      <c r="I3224">
        <v>4.0999999999999943</v>
      </c>
    </row>
    <row r="3225" spans="1:9" x14ac:dyDescent="0.35">
      <c r="A3225" t="s">
        <v>33</v>
      </c>
      <c r="B3225">
        <v>2016</v>
      </c>
      <c r="C3225" t="s">
        <v>42</v>
      </c>
      <c r="D3225" s="29">
        <v>42614</v>
      </c>
      <c r="E3225" t="s">
        <v>7</v>
      </c>
      <c r="F3225">
        <v>111.9</v>
      </c>
      <c r="G3225">
        <v>128</v>
      </c>
      <c r="H3225">
        <v>109</v>
      </c>
      <c r="I3225">
        <v>2.9000000000000057</v>
      </c>
    </row>
    <row r="3226" spans="1:9" x14ac:dyDescent="0.35">
      <c r="A3226" t="s">
        <v>33</v>
      </c>
      <c r="B3226">
        <v>2016</v>
      </c>
      <c r="C3226" t="s">
        <v>42</v>
      </c>
      <c r="D3226" s="29">
        <v>42614</v>
      </c>
      <c r="E3226" t="s">
        <v>8</v>
      </c>
      <c r="F3226">
        <v>132.5</v>
      </c>
      <c r="G3226">
        <v>128</v>
      </c>
      <c r="H3226">
        <v>124.1</v>
      </c>
      <c r="I3226">
        <v>8.4000000000000057</v>
      </c>
    </row>
    <row r="3227" spans="1:9" x14ac:dyDescent="0.35">
      <c r="A3227" t="s">
        <v>33</v>
      </c>
      <c r="B3227">
        <v>2016</v>
      </c>
      <c r="C3227" t="s">
        <v>42</v>
      </c>
      <c r="D3227" s="29">
        <v>42614</v>
      </c>
      <c r="E3227" t="s">
        <v>9</v>
      </c>
      <c r="F3227">
        <v>152.9</v>
      </c>
      <c r="G3227">
        <v>128</v>
      </c>
      <c r="H3227">
        <v>165.8</v>
      </c>
      <c r="I3227">
        <v>-12.900000000000006</v>
      </c>
    </row>
    <row r="3228" spans="1:9" x14ac:dyDescent="0.35">
      <c r="A3228" t="s">
        <v>33</v>
      </c>
      <c r="B3228">
        <v>2016</v>
      </c>
      <c r="C3228" t="s">
        <v>42</v>
      </c>
      <c r="D3228" s="29">
        <v>42614</v>
      </c>
      <c r="E3228" t="s">
        <v>10</v>
      </c>
      <c r="F3228">
        <v>173.6</v>
      </c>
      <c r="G3228">
        <v>128</v>
      </c>
      <c r="H3228">
        <v>187.2</v>
      </c>
      <c r="I3228">
        <v>-13.599999999999994</v>
      </c>
    </row>
    <row r="3229" spans="1:9" x14ac:dyDescent="0.35">
      <c r="A3229" t="s">
        <v>33</v>
      </c>
      <c r="B3229">
        <v>2016</v>
      </c>
      <c r="C3229" t="s">
        <v>42</v>
      </c>
      <c r="D3229" s="29">
        <v>42614</v>
      </c>
      <c r="E3229" t="s">
        <v>11</v>
      </c>
      <c r="F3229">
        <v>115.1</v>
      </c>
      <c r="G3229">
        <v>128</v>
      </c>
      <c r="H3229">
        <v>89.4</v>
      </c>
      <c r="I3229">
        <v>25.699999999999989</v>
      </c>
    </row>
    <row r="3230" spans="1:9" x14ac:dyDescent="0.35">
      <c r="A3230" t="s">
        <v>33</v>
      </c>
      <c r="B3230">
        <v>2016</v>
      </c>
      <c r="C3230" t="s">
        <v>42</v>
      </c>
      <c r="D3230" s="29">
        <v>42614</v>
      </c>
      <c r="E3230" t="s">
        <v>12</v>
      </c>
      <c r="F3230">
        <v>144.80000000000001</v>
      </c>
      <c r="G3230">
        <v>128</v>
      </c>
      <c r="H3230">
        <v>135.80000000000001</v>
      </c>
      <c r="I3230">
        <v>9</v>
      </c>
    </row>
    <row r="3231" spans="1:9" x14ac:dyDescent="0.35">
      <c r="A3231" t="s">
        <v>33</v>
      </c>
      <c r="B3231">
        <v>2016</v>
      </c>
      <c r="C3231" t="s">
        <v>42</v>
      </c>
      <c r="D3231" s="29">
        <v>42614</v>
      </c>
      <c r="E3231" t="s">
        <v>14</v>
      </c>
      <c r="F3231">
        <v>138.80000000000001</v>
      </c>
      <c r="G3231">
        <v>128</v>
      </c>
      <c r="H3231">
        <v>132.9</v>
      </c>
      <c r="I3231">
        <v>5.9000000000000057</v>
      </c>
    </row>
    <row r="3232" spans="1:9" x14ac:dyDescent="0.35">
      <c r="A3232" t="s">
        <v>33</v>
      </c>
      <c r="B3232">
        <v>2016</v>
      </c>
      <c r="C3232" t="s">
        <v>42</v>
      </c>
      <c r="D3232" s="29">
        <v>42614</v>
      </c>
      <c r="E3232" t="s">
        <v>15</v>
      </c>
      <c r="F3232">
        <v>135.69999999999999</v>
      </c>
      <c r="G3232">
        <v>128</v>
      </c>
      <c r="H3232">
        <v>132.6</v>
      </c>
      <c r="I3232">
        <v>3.0999999999999943</v>
      </c>
    </row>
    <row r="3233" spans="1:9" x14ac:dyDescent="0.35">
      <c r="A3233" t="s">
        <v>33</v>
      </c>
      <c r="B3233">
        <v>2016</v>
      </c>
      <c r="C3233" t="s">
        <v>43</v>
      </c>
      <c r="D3233" s="29">
        <v>42644</v>
      </c>
      <c r="E3233" t="s">
        <v>3</v>
      </c>
      <c r="F3233">
        <v>128.69999999999999</v>
      </c>
      <c r="G3233">
        <v>128.6</v>
      </c>
      <c r="H3233">
        <v>124</v>
      </c>
      <c r="I3233">
        <v>4.6999999999999886</v>
      </c>
    </row>
    <row r="3234" spans="1:9" x14ac:dyDescent="0.35">
      <c r="A3234" t="s">
        <v>33</v>
      </c>
      <c r="B3234">
        <v>2016</v>
      </c>
      <c r="C3234" t="s">
        <v>43</v>
      </c>
      <c r="D3234" s="29">
        <v>42644</v>
      </c>
      <c r="E3234" t="s">
        <v>4</v>
      </c>
      <c r="F3234">
        <v>138.4</v>
      </c>
      <c r="G3234">
        <v>128.6</v>
      </c>
      <c r="H3234">
        <v>129.80000000000001</v>
      </c>
      <c r="I3234">
        <v>8.5999999999999943</v>
      </c>
    </row>
    <row r="3235" spans="1:9" x14ac:dyDescent="0.35">
      <c r="A3235" t="s">
        <v>33</v>
      </c>
      <c r="B3235">
        <v>2016</v>
      </c>
      <c r="C3235" t="s">
        <v>43</v>
      </c>
      <c r="D3235" s="29">
        <v>42644</v>
      </c>
      <c r="E3235" t="s">
        <v>5</v>
      </c>
      <c r="F3235">
        <v>130.30000000000001</v>
      </c>
      <c r="G3235">
        <v>128.6</v>
      </c>
      <c r="H3235">
        <v>121.5</v>
      </c>
      <c r="I3235">
        <v>8.8000000000000114</v>
      </c>
    </row>
    <row r="3236" spans="1:9" x14ac:dyDescent="0.35">
      <c r="A3236" t="s">
        <v>33</v>
      </c>
      <c r="B3236">
        <v>2016</v>
      </c>
      <c r="C3236" t="s">
        <v>43</v>
      </c>
      <c r="D3236" s="29">
        <v>42644</v>
      </c>
      <c r="E3236" t="s">
        <v>6</v>
      </c>
      <c r="F3236">
        <v>132.69999999999999</v>
      </c>
      <c r="G3236">
        <v>128.6</v>
      </c>
      <c r="H3236">
        <v>128.6</v>
      </c>
      <c r="I3236">
        <v>4.0999999999999943</v>
      </c>
    </row>
    <row r="3237" spans="1:9" x14ac:dyDescent="0.35">
      <c r="A3237" t="s">
        <v>33</v>
      </c>
      <c r="B3237">
        <v>2016</v>
      </c>
      <c r="C3237" t="s">
        <v>43</v>
      </c>
      <c r="D3237" s="29">
        <v>42644</v>
      </c>
      <c r="E3237" t="s">
        <v>7</v>
      </c>
      <c r="F3237">
        <v>112.5</v>
      </c>
      <c r="G3237">
        <v>128.6</v>
      </c>
      <c r="H3237">
        <v>110</v>
      </c>
      <c r="I3237">
        <v>2.5</v>
      </c>
    </row>
    <row r="3238" spans="1:9" x14ac:dyDescent="0.35">
      <c r="A3238" t="s">
        <v>33</v>
      </c>
      <c r="B3238">
        <v>2016</v>
      </c>
      <c r="C3238" t="s">
        <v>43</v>
      </c>
      <c r="D3238" s="29">
        <v>42644</v>
      </c>
      <c r="E3238" t="s">
        <v>8</v>
      </c>
      <c r="F3238">
        <v>130.4</v>
      </c>
      <c r="G3238">
        <v>128.6</v>
      </c>
      <c r="H3238">
        <v>123.7</v>
      </c>
      <c r="I3238">
        <v>6.7000000000000028</v>
      </c>
    </row>
    <row r="3239" spans="1:9" x14ac:dyDescent="0.35">
      <c r="A3239" t="s">
        <v>33</v>
      </c>
      <c r="B3239">
        <v>2016</v>
      </c>
      <c r="C3239" t="s">
        <v>43</v>
      </c>
      <c r="D3239" s="29">
        <v>42644</v>
      </c>
      <c r="E3239" t="s">
        <v>9</v>
      </c>
      <c r="F3239">
        <v>155.1</v>
      </c>
      <c r="G3239">
        <v>128.6</v>
      </c>
      <c r="H3239">
        <v>164.6</v>
      </c>
      <c r="I3239">
        <v>-9.5</v>
      </c>
    </row>
    <row r="3240" spans="1:9" x14ac:dyDescent="0.35">
      <c r="A3240" t="s">
        <v>33</v>
      </c>
      <c r="B3240">
        <v>2016</v>
      </c>
      <c r="C3240" t="s">
        <v>43</v>
      </c>
      <c r="D3240" s="29">
        <v>42644</v>
      </c>
      <c r="E3240" t="s">
        <v>10</v>
      </c>
      <c r="F3240">
        <v>175.7</v>
      </c>
      <c r="G3240">
        <v>128.6</v>
      </c>
      <c r="H3240">
        <v>191.6</v>
      </c>
      <c r="I3240">
        <v>-15.900000000000006</v>
      </c>
    </row>
    <row r="3241" spans="1:9" x14ac:dyDescent="0.35">
      <c r="A3241" t="s">
        <v>33</v>
      </c>
      <c r="B3241">
        <v>2016</v>
      </c>
      <c r="C3241" t="s">
        <v>43</v>
      </c>
      <c r="D3241" s="29">
        <v>42644</v>
      </c>
      <c r="E3241" t="s">
        <v>11</v>
      </c>
      <c r="F3241">
        <v>115.4</v>
      </c>
      <c r="G3241">
        <v>128.6</v>
      </c>
      <c r="H3241">
        <v>90.8</v>
      </c>
      <c r="I3241">
        <v>24.600000000000009</v>
      </c>
    </row>
    <row r="3242" spans="1:9" x14ac:dyDescent="0.35">
      <c r="A3242" t="s">
        <v>33</v>
      </c>
      <c r="B3242">
        <v>2016</v>
      </c>
      <c r="C3242" t="s">
        <v>43</v>
      </c>
      <c r="D3242" s="29">
        <v>42644</v>
      </c>
      <c r="E3242" t="s">
        <v>12</v>
      </c>
      <c r="F3242">
        <v>145.30000000000001</v>
      </c>
      <c r="G3242">
        <v>128.6</v>
      </c>
      <c r="H3242">
        <v>137.1</v>
      </c>
      <c r="I3242">
        <v>8.2000000000000171</v>
      </c>
    </row>
    <row r="3243" spans="1:9" x14ac:dyDescent="0.35">
      <c r="A3243" t="s">
        <v>33</v>
      </c>
      <c r="B3243">
        <v>2016</v>
      </c>
      <c r="C3243" t="s">
        <v>43</v>
      </c>
      <c r="D3243" s="29">
        <v>42644</v>
      </c>
      <c r="E3243" t="s">
        <v>14</v>
      </c>
      <c r="F3243">
        <v>139.6</v>
      </c>
      <c r="G3243">
        <v>128.6</v>
      </c>
      <c r="H3243">
        <v>133.69999999999999</v>
      </c>
      <c r="I3243">
        <v>5.9000000000000057</v>
      </c>
    </row>
    <row r="3244" spans="1:9" x14ac:dyDescent="0.35">
      <c r="A3244" t="s">
        <v>33</v>
      </c>
      <c r="B3244">
        <v>2016</v>
      </c>
      <c r="C3244" t="s">
        <v>43</v>
      </c>
      <c r="D3244" s="29">
        <v>42644</v>
      </c>
      <c r="E3244" t="s">
        <v>15</v>
      </c>
      <c r="F3244">
        <v>136.30000000000001</v>
      </c>
      <c r="G3244">
        <v>128.6</v>
      </c>
      <c r="H3244">
        <v>133.30000000000001</v>
      </c>
      <c r="I3244">
        <v>3</v>
      </c>
    </row>
    <row r="3245" spans="1:9" x14ac:dyDescent="0.35">
      <c r="A3245" t="s">
        <v>33</v>
      </c>
      <c r="B3245">
        <v>2016</v>
      </c>
      <c r="C3245" t="s">
        <v>45</v>
      </c>
      <c r="D3245" s="29">
        <v>42675</v>
      </c>
      <c r="E3245" t="s">
        <v>3</v>
      </c>
      <c r="F3245">
        <v>130.19999999999999</v>
      </c>
      <c r="G3245">
        <v>128.5</v>
      </c>
      <c r="H3245">
        <v>124.3</v>
      </c>
      <c r="I3245">
        <v>5.8999999999999915</v>
      </c>
    </row>
    <row r="3246" spans="1:9" x14ac:dyDescent="0.35">
      <c r="A3246" t="s">
        <v>33</v>
      </c>
      <c r="B3246">
        <v>2016</v>
      </c>
      <c r="C3246" t="s">
        <v>45</v>
      </c>
      <c r="D3246" s="29">
        <v>42675</v>
      </c>
      <c r="E3246" t="s">
        <v>4</v>
      </c>
      <c r="F3246">
        <v>138.5</v>
      </c>
      <c r="G3246">
        <v>128.5</v>
      </c>
      <c r="H3246">
        <v>131.69999999999999</v>
      </c>
      <c r="I3246">
        <v>6.8000000000000114</v>
      </c>
    </row>
    <row r="3247" spans="1:9" x14ac:dyDescent="0.35">
      <c r="A3247" t="s">
        <v>33</v>
      </c>
      <c r="B3247">
        <v>2016</v>
      </c>
      <c r="C3247" t="s">
        <v>45</v>
      </c>
      <c r="D3247" s="29">
        <v>42675</v>
      </c>
      <c r="E3247" t="s">
        <v>5</v>
      </c>
      <c r="F3247">
        <v>134.1</v>
      </c>
      <c r="G3247">
        <v>128.5</v>
      </c>
      <c r="H3247">
        <v>127.1</v>
      </c>
      <c r="I3247">
        <v>7</v>
      </c>
    </row>
    <row r="3248" spans="1:9" x14ac:dyDescent="0.35">
      <c r="A3248" t="s">
        <v>33</v>
      </c>
      <c r="B3248">
        <v>2016</v>
      </c>
      <c r="C3248" t="s">
        <v>45</v>
      </c>
      <c r="D3248" s="29">
        <v>42675</v>
      </c>
      <c r="E3248" t="s">
        <v>6</v>
      </c>
      <c r="F3248">
        <v>132.9</v>
      </c>
      <c r="G3248">
        <v>128.5</v>
      </c>
      <c r="H3248">
        <v>128.6</v>
      </c>
      <c r="I3248">
        <v>4.3000000000000114</v>
      </c>
    </row>
    <row r="3249" spans="1:9" x14ac:dyDescent="0.35">
      <c r="A3249" t="s">
        <v>33</v>
      </c>
      <c r="B3249">
        <v>2016</v>
      </c>
      <c r="C3249" t="s">
        <v>45</v>
      </c>
      <c r="D3249" s="29">
        <v>42675</v>
      </c>
      <c r="E3249" t="s">
        <v>7</v>
      </c>
      <c r="F3249">
        <v>112.6</v>
      </c>
      <c r="G3249">
        <v>128.5</v>
      </c>
      <c r="H3249">
        <v>110</v>
      </c>
      <c r="I3249">
        <v>2.5999999999999943</v>
      </c>
    </row>
    <row r="3250" spans="1:9" x14ac:dyDescent="0.35">
      <c r="A3250" t="s">
        <v>33</v>
      </c>
      <c r="B3250">
        <v>2016</v>
      </c>
      <c r="C3250" t="s">
        <v>45</v>
      </c>
      <c r="D3250" s="29">
        <v>42675</v>
      </c>
      <c r="E3250" t="s">
        <v>8</v>
      </c>
      <c r="F3250">
        <v>130.80000000000001</v>
      </c>
      <c r="G3250">
        <v>128.5</v>
      </c>
      <c r="H3250">
        <v>120.8</v>
      </c>
      <c r="I3250">
        <v>10.000000000000014</v>
      </c>
    </row>
    <row r="3251" spans="1:9" x14ac:dyDescent="0.35">
      <c r="A3251" t="s">
        <v>33</v>
      </c>
      <c r="B3251">
        <v>2016</v>
      </c>
      <c r="C3251" t="s">
        <v>45</v>
      </c>
      <c r="D3251" s="29">
        <v>42675</v>
      </c>
      <c r="E3251" t="s">
        <v>9</v>
      </c>
      <c r="F3251">
        <v>142</v>
      </c>
      <c r="G3251">
        <v>128.5</v>
      </c>
      <c r="H3251">
        <v>149</v>
      </c>
      <c r="I3251">
        <v>-7</v>
      </c>
    </row>
    <row r="3252" spans="1:9" x14ac:dyDescent="0.35">
      <c r="A3252" t="s">
        <v>33</v>
      </c>
      <c r="B3252">
        <v>2016</v>
      </c>
      <c r="C3252" t="s">
        <v>45</v>
      </c>
      <c r="D3252" s="29">
        <v>42675</v>
      </c>
      <c r="E3252" t="s">
        <v>10</v>
      </c>
      <c r="F3252">
        <v>174.9</v>
      </c>
      <c r="G3252">
        <v>128.5</v>
      </c>
      <c r="H3252">
        <v>190.1</v>
      </c>
      <c r="I3252">
        <v>-15.199999999999989</v>
      </c>
    </row>
    <row r="3253" spans="1:9" x14ac:dyDescent="0.35">
      <c r="A3253" t="s">
        <v>33</v>
      </c>
      <c r="B3253">
        <v>2016</v>
      </c>
      <c r="C3253" t="s">
        <v>45</v>
      </c>
      <c r="D3253" s="29">
        <v>42675</v>
      </c>
      <c r="E3253" t="s">
        <v>11</v>
      </c>
      <c r="F3253">
        <v>115.6</v>
      </c>
      <c r="G3253">
        <v>128.5</v>
      </c>
      <c r="H3253">
        <v>92.7</v>
      </c>
      <c r="I3253">
        <v>22.899999999999991</v>
      </c>
    </row>
    <row r="3254" spans="1:9" x14ac:dyDescent="0.35">
      <c r="A3254" t="s">
        <v>33</v>
      </c>
      <c r="B3254">
        <v>2016</v>
      </c>
      <c r="C3254" t="s">
        <v>45</v>
      </c>
      <c r="D3254" s="29">
        <v>42675</v>
      </c>
      <c r="E3254" t="s">
        <v>12</v>
      </c>
      <c r="F3254">
        <v>145.4</v>
      </c>
      <c r="G3254">
        <v>128.5</v>
      </c>
      <c r="H3254">
        <v>138.6</v>
      </c>
      <c r="I3254">
        <v>6.8000000000000114</v>
      </c>
    </row>
    <row r="3255" spans="1:9" x14ac:dyDescent="0.35">
      <c r="A3255" t="s">
        <v>33</v>
      </c>
      <c r="B3255">
        <v>2016</v>
      </c>
      <c r="C3255" t="s">
        <v>45</v>
      </c>
      <c r="D3255" s="29">
        <v>42675</v>
      </c>
      <c r="E3255" t="s">
        <v>14</v>
      </c>
      <c r="F3255">
        <v>140.30000000000001</v>
      </c>
      <c r="G3255">
        <v>128.5</v>
      </c>
      <c r="H3255">
        <v>134.19999999999999</v>
      </c>
      <c r="I3255">
        <v>6.1000000000000227</v>
      </c>
    </row>
    <row r="3256" spans="1:9" x14ac:dyDescent="0.35">
      <c r="A3256" t="s">
        <v>33</v>
      </c>
      <c r="B3256">
        <v>2016</v>
      </c>
      <c r="C3256" t="s">
        <v>45</v>
      </c>
      <c r="D3256" s="29">
        <v>42675</v>
      </c>
      <c r="E3256" t="s">
        <v>15</v>
      </c>
      <c r="F3256">
        <v>135.19999999999999</v>
      </c>
      <c r="G3256">
        <v>128.5</v>
      </c>
      <c r="H3256">
        <v>131.5</v>
      </c>
      <c r="I3256">
        <v>3.6999999999999886</v>
      </c>
    </row>
    <row r="3257" spans="1:9" x14ac:dyDescent="0.35">
      <c r="A3257" t="s">
        <v>33</v>
      </c>
      <c r="B3257">
        <v>2016</v>
      </c>
      <c r="C3257" t="s">
        <v>46</v>
      </c>
      <c r="D3257" s="29">
        <v>42705</v>
      </c>
      <c r="E3257" t="s">
        <v>3</v>
      </c>
      <c r="F3257">
        <v>131.6</v>
      </c>
      <c r="G3257">
        <v>127.6</v>
      </c>
      <c r="H3257">
        <v>124.7</v>
      </c>
      <c r="I3257">
        <v>6.8999999999999915</v>
      </c>
    </row>
    <row r="3258" spans="1:9" x14ac:dyDescent="0.35">
      <c r="A3258" t="s">
        <v>33</v>
      </c>
      <c r="B3258">
        <v>2016</v>
      </c>
      <c r="C3258" t="s">
        <v>46</v>
      </c>
      <c r="D3258" s="29">
        <v>42705</v>
      </c>
      <c r="E3258" t="s">
        <v>4</v>
      </c>
      <c r="F3258">
        <v>138.19999999999999</v>
      </c>
      <c r="G3258">
        <v>127.6</v>
      </c>
      <c r="H3258">
        <v>135.9</v>
      </c>
      <c r="I3258">
        <v>2.2999999999999829</v>
      </c>
    </row>
    <row r="3259" spans="1:9" x14ac:dyDescent="0.35">
      <c r="A3259" t="s">
        <v>33</v>
      </c>
      <c r="B3259">
        <v>2016</v>
      </c>
      <c r="C3259" t="s">
        <v>46</v>
      </c>
      <c r="D3259" s="29">
        <v>42705</v>
      </c>
      <c r="E3259" t="s">
        <v>5</v>
      </c>
      <c r="F3259">
        <v>134.9</v>
      </c>
      <c r="G3259">
        <v>127.6</v>
      </c>
      <c r="H3259">
        <v>132</v>
      </c>
      <c r="I3259">
        <v>2.9000000000000057</v>
      </c>
    </row>
    <row r="3260" spans="1:9" x14ac:dyDescent="0.35">
      <c r="A3260" t="s">
        <v>33</v>
      </c>
      <c r="B3260">
        <v>2016</v>
      </c>
      <c r="C3260" t="s">
        <v>46</v>
      </c>
      <c r="D3260" s="29">
        <v>42705</v>
      </c>
      <c r="E3260" t="s">
        <v>6</v>
      </c>
      <c r="F3260">
        <v>133.1</v>
      </c>
      <c r="G3260">
        <v>127.6</v>
      </c>
      <c r="H3260">
        <v>129.19999999999999</v>
      </c>
      <c r="I3260">
        <v>3.9000000000000057</v>
      </c>
    </row>
    <row r="3261" spans="1:9" x14ac:dyDescent="0.35">
      <c r="A3261" t="s">
        <v>33</v>
      </c>
      <c r="B3261">
        <v>2016</v>
      </c>
      <c r="C3261" t="s">
        <v>46</v>
      </c>
      <c r="D3261" s="29">
        <v>42705</v>
      </c>
      <c r="E3261" t="s">
        <v>7</v>
      </c>
      <c r="F3261">
        <v>113.5</v>
      </c>
      <c r="G3261">
        <v>127.6</v>
      </c>
      <c r="H3261">
        <v>109.7</v>
      </c>
      <c r="I3261">
        <v>3.7999999999999972</v>
      </c>
    </row>
    <row r="3262" spans="1:9" x14ac:dyDescent="0.35">
      <c r="A3262" t="s">
        <v>33</v>
      </c>
      <c r="B3262">
        <v>2016</v>
      </c>
      <c r="C3262" t="s">
        <v>46</v>
      </c>
      <c r="D3262" s="29">
        <v>42705</v>
      </c>
      <c r="E3262" t="s">
        <v>8</v>
      </c>
      <c r="F3262">
        <v>129.30000000000001</v>
      </c>
      <c r="G3262">
        <v>127.6</v>
      </c>
      <c r="H3262">
        <v>119</v>
      </c>
      <c r="I3262">
        <v>10.300000000000011</v>
      </c>
    </row>
    <row r="3263" spans="1:9" x14ac:dyDescent="0.35">
      <c r="A3263" t="s">
        <v>33</v>
      </c>
      <c r="B3263">
        <v>2016</v>
      </c>
      <c r="C3263" t="s">
        <v>46</v>
      </c>
      <c r="D3263" s="29">
        <v>42705</v>
      </c>
      <c r="E3263" t="s">
        <v>9</v>
      </c>
      <c r="F3263">
        <v>121.1</v>
      </c>
      <c r="G3263">
        <v>127.6</v>
      </c>
      <c r="H3263">
        <v>144.1</v>
      </c>
      <c r="I3263">
        <v>-23</v>
      </c>
    </row>
    <row r="3264" spans="1:9" x14ac:dyDescent="0.35">
      <c r="A3264" t="s">
        <v>33</v>
      </c>
      <c r="B3264">
        <v>2016</v>
      </c>
      <c r="C3264" t="s">
        <v>46</v>
      </c>
      <c r="D3264" s="29">
        <v>42705</v>
      </c>
      <c r="E3264" t="s">
        <v>10</v>
      </c>
      <c r="F3264">
        <v>170.3</v>
      </c>
      <c r="G3264">
        <v>127.6</v>
      </c>
      <c r="H3264">
        <v>184.2</v>
      </c>
      <c r="I3264">
        <v>-13.899999999999977</v>
      </c>
    </row>
    <row r="3265" spans="1:9" x14ac:dyDescent="0.35">
      <c r="A3265" t="s">
        <v>33</v>
      </c>
      <c r="B3265">
        <v>2016</v>
      </c>
      <c r="C3265" t="s">
        <v>46</v>
      </c>
      <c r="D3265" s="29">
        <v>42705</v>
      </c>
      <c r="E3265" t="s">
        <v>11</v>
      </c>
      <c r="F3265">
        <v>115.5</v>
      </c>
      <c r="G3265">
        <v>127.6</v>
      </c>
      <c r="H3265">
        <v>96.7</v>
      </c>
      <c r="I3265">
        <v>18.799999999999997</v>
      </c>
    </row>
    <row r="3266" spans="1:9" x14ac:dyDescent="0.35">
      <c r="A3266" t="s">
        <v>33</v>
      </c>
      <c r="B3266">
        <v>2016</v>
      </c>
      <c r="C3266" t="s">
        <v>46</v>
      </c>
      <c r="D3266" s="29">
        <v>42705</v>
      </c>
      <c r="E3266" t="s">
        <v>12</v>
      </c>
      <c r="F3266">
        <v>145.5</v>
      </c>
      <c r="G3266">
        <v>127.6</v>
      </c>
      <c r="H3266">
        <v>139.5</v>
      </c>
      <c r="I3266">
        <v>6</v>
      </c>
    </row>
    <row r="3267" spans="1:9" x14ac:dyDescent="0.35">
      <c r="A3267" t="s">
        <v>33</v>
      </c>
      <c r="B3267">
        <v>2016</v>
      </c>
      <c r="C3267" t="s">
        <v>46</v>
      </c>
      <c r="D3267" s="29">
        <v>42705</v>
      </c>
      <c r="E3267" t="s">
        <v>14</v>
      </c>
      <c r="F3267">
        <v>140.9</v>
      </c>
      <c r="G3267">
        <v>127.6</v>
      </c>
      <c r="H3267">
        <v>134.69999999999999</v>
      </c>
      <c r="I3267">
        <v>6.2000000000000171</v>
      </c>
    </row>
    <row r="3268" spans="1:9" x14ac:dyDescent="0.35">
      <c r="A3268" t="s">
        <v>33</v>
      </c>
      <c r="B3268">
        <v>2016</v>
      </c>
      <c r="C3268" t="s">
        <v>46</v>
      </c>
      <c r="D3268" s="29">
        <v>42705</v>
      </c>
      <c r="E3268" t="s">
        <v>15</v>
      </c>
      <c r="F3268">
        <v>132.80000000000001</v>
      </c>
      <c r="G3268">
        <v>127.6</v>
      </c>
      <c r="H3268">
        <v>131.19999999999999</v>
      </c>
      <c r="I3268">
        <v>1.6000000000000227</v>
      </c>
    </row>
    <row r="3269" spans="1:9" x14ac:dyDescent="0.35">
      <c r="A3269" t="s">
        <v>33</v>
      </c>
      <c r="B3269">
        <v>2017</v>
      </c>
      <c r="C3269" t="s">
        <v>31</v>
      </c>
      <c r="D3269" s="29">
        <v>42736</v>
      </c>
      <c r="E3269" t="s">
        <v>3</v>
      </c>
      <c r="F3269">
        <v>132.19999999999999</v>
      </c>
      <c r="G3269">
        <v>127.8</v>
      </c>
      <c r="H3269">
        <v>124.8</v>
      </c>
      <c r="I3269">
        <v>7.3999999999999915</v>
      </c>
    </row>
    <row r="3270" spans="1:9" x14ac:dyDescent="0.35">
      <c r="A3270" t="s">
        <v>33</v>
      </c>
      <c r="B3270">
        <v>2017</v>
      </c>
      <c r="C3270" t="s">
        <v>31</v>
      </c>
      <c r="D3270" s="29">
        <v>42736</v>
      </c>
      <c r="E3270" t="s">
        <v>4</v>
      </c>
      <c r="F3270">
        <v>138.9</v>
      </c>
      <c r="G3270">
        <v>127.8</v>
      </c>
      <c r="H3270">
        <v>135.1</v>
      </c>
      <c r="I3270">
        <v>3.8000000000000114</v>
      </c>
    </row>
    <row r="3271" spans="1:9" x14ac:dyDescent="0.35">
      <c r="A3271" t="s">
        <v>33</v>
      </c>
      <c r="B3271">
        <v>2017</v>
      </c>
      <c r="C3271" t="s">
        <v>31</v>
      </c>
      <c r="D3271" s="29">
        <v>42736</v>
      </c>
      <c r="E3271" t="s">
        <v>5</v>
      </c>
      <c r="F3271">
        <v>132.6</v>
      </c>
      <c r="G3271">
        <v>127.8</v>
      </c>
      <c r="H3271">
        <v>130.30000000000001</v>
      </c>
      <c r="I3271">
        <v>2.2999999999999829</v>
      </c>
    </row>
    <row r="3272" spans="1:9" x14ac:dyDescent="0.35">
      <c r="A3272" t="s">
        <v>33</v>
      </c>
      <c r="B3272">
        <v>2017</v>
      </c>
      <c r="C3272" t="s">
        <v>31</v>
      </c>
      <c r="D3272" s="29">
        <v>42736</v>
      </c>
      <c r="E3272" t="s">
        <v>6</v>
      </c>
      <c r="F3272">
        <v>133.1</v>
      </c>
      <c r="G3272">
        <v>127.8</v>
      </c>
      <c r="H3272">
        <v>129.6</v>
      </c>
      <c r="I3272">
        <v>3.5</v>
      </c>
    </row>
    <row r="3273" spans="1:9" x14ac:dyDescent="0.35">
      <c r="A3273" t="s">
        <v>33</v>
      </c>
      <c r="B3273">
        <v>2017</v>
      </c>
      <c r="C3273" t="s">
        <v>31</v>
      </c>
      <c r="D3273" s="29">
        <v>42736</v>
      </c>
      <c r="E3273" t="s">
        <v>7</v>
      </c>
      <c r="F3273">
        <v>114</v>
      </c>
      <c r="G3273">
        <v>127.8</v>
      </c>
      <c r="H3273">
        <v>108.4</v>
      </c>
      <c r="I3273">
        <v>5.5999999999999943</v>
      </c>
    </row>
    <row r="3274" spans="1:9" x14ac:dyDescent="0.35">
      <c r="A3274" t="s">
        <v>33</v>
      </c>
      <c r="B3274">
        <v>2017</v>
      </c>
      <c r="C3274" t="s">
        <v>31</v>
      </c>
      <c r="D3274" s="29">
        <v>42736</v>
      </c>
      <c r="E3274" t="s">
        <v>8</v>
      </c>
      <c r="F3274">
        <v>129.6</v>
      </c>
      <c r="G3274">
        <v>127.8</v>
      </c>
      <c r="H3274">
        <v>118.6</v>
      </c>
      <c r="I3274">
        <v>11</v>
      </c>
    </row>
    <row r="3275" spans="1:9" x14ac:dyDescent="0.35">
      <c r="A3275" t="s">
        <v>33</v>
      </c>
      <c r="B3275">
        <v>2017</v>
      </c>
      <c r="C3275" t="s">
        <v>31</v>
      </c>
      <c r="D3275" s="29">
        <v>42736</v>
      </c>
      <c r="E3275" t="s">
        <v>9</v>
      </c>
      <c r="F3275">
        <v>118.7</v>
      </c>
      <c r="G3275">
        <v>127.8</v>
      </c>
      <c r="H3275">
        <v>129.19999999999999</v>
      </c>
      <c r="I3275">
        <v>-10.499999999999986</v>
      </c>
    </row>
    <row r="3276" spans="1:9" x14ac:dyDescent="0.35">
      <c r="A3276" t="s">
        <v>33</v>
      </c>
      <c r="B3276">
        <v>2017</v>
      </c>
      <c r="C3276" t="s">
        <v>31</v>
      </c>
      <c r="D3276" s="29">
        <v>42736</v>
      </c>
      <c r="E3276" t="s">
        <v>10</v>
      </c>
      <c r="F3276">
        <v>155.1</v>
      </c>
      <c r="G3276">
        <v>127.8</v>
      </c>
      <c r="H3276">
        <v>176.4</v>
      </c>
      <c r="I3276">
        <v>-21.300000000000011</v>
      </c>
    </row>
    <row r="3277" spans="1:9" x14ac:dyDescent="0.35">
      <c r="A3277" t="s">
        <v>33</v>
      </c>
      <c r="B3277">
        <v>2017</v>
      </c>
      <c r="C3277" t="s">
        <v>31</v>
      </c>
      <c r="D3277" s="29">
        <v>42736</v>
      </c>
      <c r="E3277" t="s">
        <v>11</v>
      </c>
      <c r="F3277">
        <v>117.3</v>
      </c>
      <c r="G3277">
        <v>127.8</v>
      </c>
      <c r="H3277">
        <v>99.1</v>
      </c>
      <c r="I3277">
        <v>18.200000000000003</v>
      </c>
    </row>
    <row r="3278" spans="1:9" x14ac:dyDescent="0.35">
      <c r="A3278" t="s">
        <v>33</v>
      </c>
      <c r="B3278">
        <v>2017</v>
      </c>
      <c r="C3278" t="s">
        <v>31</v>
      </c>
      <c r="D3278" s="29">
        <v>42736</v>
      </c>
      <c r="E3278" t="s">
        <v>12</v>
      </c>
      <c r="F3278">
        <v>144.9</v>
      </c>
      <c r="G3278">
        <v>127.8</v>
      </c>
      <c r="H3278">
        <v>139.69999999999999</v>
      </c>
      <c r="I3278">
        <v>5.2000000000000171</v>
      </c>
    </row>
    <row r="3279" spans="1:9" x14ac:dyDescent="0.35">
      <c r="A3279" t="s">
        <v>33</v>
      </c>
      <c r="B3279">
        <v>2017</v>
      </c>
      <c r="C3279" t="s">
        <v>31</v>
      </c>
      <c r="D3279" s="29">
        <v>42736</v>
      </c>
      <c r="E3279" t="s">
        <v>14</v>
      </c>
      <c r="F3279">
        <v>141.6</v>
      </c>
      <c r="G3279">
        <v>127.8</v>
      </c>
      <c r="H3279">
        <v>135.19999999999999</v>
      </c>
      <c r="I3279">
        <v>6.4000000000000057</v>
      </c>
    </row>
    <row r="3280" spans="1:9" x14ac:dyDescent="0.35">
      <c r="A3280" t="s">
        <v>33</v>
      </c>
      <c r="B3280">
        <v>2017</v>
      </c>
      <c r="C3280" t="s">
        <v>31</v>
      </c>
      <c r="D3280" s="29">
        <v>42736</v>
      </c>
      <c r="E3280" t="s">
        <v>15</v>
      </c>
      <c r="F3280">
        <v>132</v>
      </c>
      <c r="G3280">
        <v>127.8</v>
      </c>
      <c r="H3280">
        <v>129.1</v>
      </c>
      <c r="I3280">
        <v>2.9000000000000057</v>
      </c>
    </row>
    <row r="3281" spans="1:9" x14ac:dyDescent="0.35">
      <c r="A3281" t="s">
        <v>33</v>
      </c>
      <c r="B3281">
        <v>2017</v>
      </c>
      <c r="C3281" t="s">
        <v>35</v>
      </c>
      <c r="D3281" s="29">
        <v>42767</v>
      </c>
      <c r="E3281" t="s">
        <v>3</v>
      </c>
      <c r="F3281">
        <v>132.80000000000001</v>
      </c>
      <c r="G3281">
        <v>128.19999999999999</v>
      </c>
      <c r="H3281">
        <v>124.8</v>
      </c>
      <c r="I3281">
        <v>8.0000000000000142</v>
      </c>
    </row>
    <row r="3282" spans="1:9" x14ac:dyDescent="0.35">
      <c r="A3282" t="s">
        <v>33</v>
      </c>
      <c r="B3282">
        <v>2017</v>
      </c>
      <c r="C3282" t="s">
        <v>35</v>
      </c>
      <c r="D3282" s="29">
        <v>42767</v>
      </c>
      <c r="E3282" t="s">
        <v>4</v>
      </c>
      <c r="F3282">
        <v>139.80000000000001</v>
      </c>
      <c r="G3282">
        <v>128.19999999999999</v>
      </c>
      <c r="H3282">
        <v>136.30000000000001</v>
      </c>
      <c r="I3282">
        <v>3.5</v>
      </c>
    </row>
    <row r="3283" spans="1:9" x14ac:dyDescent="0.35">
      <c r="A3283" t="s">
        <v>33</v>
      </c>
      <c r="B3283">
        <v>2017</v>
      </c>
      <c r="C3283" t="s">
        <v>35</v>
      </c>
      <c r="D3283" s="29">
        <v>42767</v>
      </c>
      <c r="E3283" t="s">
        <v>5</v>
      </c>
      <c r="F3283">
        <v>129.30000000000001</v>
      </c>
      <c r="G3283">
        <v>128.19999999999999</v>
      </c>
      <c r="H3283">
        <v>123.7</v>
      </c>
      <c r="I3283">
        <v>5.6000000000000085</v>
      </c>
    </row>
    <row r="3284" spans="1:9" x14ac:dyDescent="0.35">
      <c r="A3284" t="s">
        <v>33</v>
      </c>
      <c r="B3284">
        <v>2017</v>
      </c>
      <c r="C3284" t="s">
        <v>35</v>
      </c>
      <c r="D3284" s="29">
        <v>42767</v>
      </c>
      <c r="E3284" t="s">
        <v>6</v>
      </c>
      <c r="F3284">
        <v>133.5</v>
      </c>
      <c r="G3284">
        <v>128.19999999999999</v>
      </c>
      <c r="H3284">
        <v>129.69999999999999</v>
      </c>
      <c r="I3284">
        <v>3.8000000000000114</v>
      </c>
    </row>
    <row r="3285" spans="1:9" x14ac:dyDescent="0.35">
      <c r="A3285" t="s">
        <v>33</v>
      </c>
      <c r="B3285">
        <v>2017</v>
      </c>
      <c r="C3285" t="s">
        <v>35</v>
      </c>
      <c r="D3285" s="29">
        <v>42767</v>
      </c>
      <c r="E3285" t="s">
        <v>7</v>
      </c>
      <c r="F3285">
        <v>114.3</v>
      </c>
      <c r="G3285">
        <v>128.19999999999999</v>
      </c>
      <c r="H3285">
        <v>107.9</v>
      </c>
      <c r="I3285">
        <v>6.3999999999999915</v>
      </c>
    </row>
    <row r="3286" spans="1:9" x14ac:dyDescent="0.35">
      <c r="A3286" t="s">
        <v>33</v>
      </c>
      <c r="B3286">
        <v>2017</v>
      </c>
      <c r="C3286" t="s">
        <v>35</v>
      </c>
      <c r="D3286" s="29">
        <v>42767</v>
      </c>
      <c r="E3286" t="s">
        <v>8</v>
      </c>
      <c r="F3286">
        <v>131.4</v>
      </c>
      <c r="G3286">
        <v>128.19999999999999</v>
      </c>
      <c r="H3286">
        <v>119.9</v>
      </c>
      <c r="I3286">
        <v>11.5</v>
      </c>
    </row>
    <row r="3287" spans="1:9" x14ac:dyDescent="0.35">
      <c r="A3287" t="s">
        <v>33</v>
      </c>
      <c r="B3287">
        <v>2017</v>
      </c>
      <c r="C3287" t="s">
        <v>35</v>
      </c>
      <c r="D3287" s="29">
        <v>42767</v>
      </c>
      <c r="E3287" t="s">
        <v>9</v>
      </c>
      <c r="F3287">
        <v>120.2</v>
      </c>
      <c r="G3287">
        <v>128.19999999999999</v>
      </c>
      <c r="H3287">
        <v>128.1</v>
      </c>
      <c r="I3287">
        <v>-7.8999999999999915</v>
      </c>
    </row>
    <row r="3288" spans="1:9" x14ac:dyDescent="0.35">
      <c r="A3288" t="s">
        <v>33</v>
      </c>
      <c r="B3288">
        <v>2017</v>
      </c>
      <c r="C3288" t="s">
        <v>35</v>
      </c>
      <c r="D3288" s="29">
        <v>42767</v>
      </c>
      <c r="E3288" t="s">
        <v>10</v>
      </c>
      <c r="F3288">
        <v>143.1</v>
      </c>
      <c r="G3288">
        <v>128.19999999999999</v>
      </c>
      <c r="H3288">
        <v>170.3</v>
      </c>
      <c r="I3288">
        <v>-27.200000000000017</v>
      </c>
    </row>
    <row r="3289" spans="1:9" x14ac:dyDescent="0.35">
      <c r="A3289" t="s">
        <v>33</v>
      </c>
      <c r="B3289">
        <v>2017</v>
      </c>
      <c r="C3289" t="s">
        <v>35</v>
      </c>
      <c r="D3289" s="29">
        <v>42767</v>
      </c>
      <c r="E3289" t="s">
        <v>11</v>
      </c>
      <c r="F3289">
        <v>119.5</v>
      </c>
      <c r="G3289">
        <v>128.19999999999999</v>
      </c>
      <c r="H3289">
        <v>101.8</v>
      </c>
      <c r="I3289">
        <v>17.700000000000003</v>
      </c>
    </row>
    <row r="3290" spans="1:9" x14ac:dyDescent="0.35">
      <c r="A3290" t="s">
        <v>33</v>
      </c>
      <c r="B3290">
        <v>2017</v>
      </c>
      <c r="C3290" t="s">
        <v>35</v>
      </c>
      <c r="D3290" s="29">
        <v>42767</v>
      </c>
      <c r="E3290" t="s">
        <v>12</v>
      </c>
      <c r="F3290">
        <v>144</v>
      </c>
      <c r="G3290">
        <v>128.19999999999999</v>
      </c>
      <c r="H3290">
        <v>140.1</v>
      </c>
      <c r="I3290">
        <v>3.9000000000000057</v>
      </c>
    </row>
    <row r="3291" spans="1:9" x14ac:dyDescent="0.35">
      <c r="A3291" t="s">
        <v>33</v>
      </c>
      <c r="B3291">
        <v>2017</v>
      </c>
      <c r="C3291" t="s">
        <v>35</v>
      </c>
      <c r="D3291" s="29">
        <v>42767</v>
      </c>
      <c r="E3291" t="s">
        <v>14</v>
      </c>
      <c r="F3291">
        <v>141.9</v>
      </c>
      <c r="G3291">
        <v>128.19999999999999</v>
      </c>
      <c r="H3291">
        <v>135.4</v>
      </c>
      <c r="I3291">
        <v>6.5</v>
      </c>
    </row>
    <row r="3292" spans="1:9" x14ac:dyDescent="0.35">
      <c r="A3292" t="s">
        <v>33</v>
      </c>
      <c r="B3292">
        <v>2017</v>
      </c>
      <c r="C3292" t="s">
        <v>35</v>
      </c>
      <c r="D3292" s="29">
        <v>42767</v>
      </c>
      <c r="E3292" t="s">
        <v>15</v>
      </c>
      <c r="F3292">
        <v>132.1</v>
      </c>
      <c r="G3292">
        <v>128.19999999999999</v>
      </c>
      <c r="H3292">
        <v>128.9</v>
      </c>
      <c r="I3292">
        <v>3.1999999999999886</v>
      </c>
    </row>
    <row r="3293" spans="1:9" x14ac:dyDescent="0.35">
      <c r="A3293" t="s">
        <v>33</v>
      </c>
      <c r="B3293">
        <v>2017</v>
      </c>
      <c r="C3293" t="s">
        <v>36</v>
      </c>
      <c r="D3293" s="29">
        <v>42795</v>
      </c>
      <c r="E3293" t="s">
        <v>3</v>
      </c>
      <c r="F3293">
        <v>132.69999999999999</v>
      </c>
      <c r="G3293">
        <v>128.69999999999999</v>
      </c>
      <c r="H3293">
        <v>124.9</v>
      </c>
      <c r="I3293">
        <v>7.7999999999999829</v>
      </c>
    </row>
    <row r="3294" spans="1:9" x14ac:dyDescent="0.35">
      <c r="A3294" t="s">
        <v>33</v>
      </c>
      <c r="B3294">
        <v>2017</v>
      </c>
      <c r="C3294" t="s">
        <v>36</v>
      </c>
      <c r="D3294" s="29">
        <v>42795</v>
      </c>
      <c r="E3294" t="s">
        <v>4</v>
      </c>
      <c r="F3294">
        <v>139.4</v>
      </c>
      <c r="G3294">
        <v>128.69999999999999</v>
      </c>
      <c r="H3294">
        <v>139.30000000000001</v>
      </c>
      <c r="I3294">
        <v>9.9999999999994316E-2</v>
      </c>
    </row>
    <row r="3295" spans="1:9" x14ac:dyDescent="0.35">
      <c r="A3295" t="s">
        <v>33</v>
      </c>
      <c r="B3295">
        <v>2017</v>
      </c>
      <c r="C3295" t="s">
        <v>36</v>
      </c>
      <c r="D3295" s="29">
        <v>42795</v>
      </c>
      <c r="E3295" t="s">
        <v>5</v>
      </c>
      <c r="F3295">
        <v>128.4</v>
      </c>
      <c r="G3295">
        <v>128.69999999999999</v>
      </c>
      <c r="H3295">
        <v>119.9</v>
      </c>
      <c r="I3295">
        <v>8.5</v>
      </c>
    </row>
    <row r="3296" spans="1:9" x14ac:dyDescent="0.35">
      <c r="A3296" t="s">
        <v>33</v>
      </c>
      <c r="B3296">
        <v>2017</v>
      </c>
      <c r="C3296" t="s">
        <v>36</v>
      </c>
      <c r="D3296" s="29">
        <v>42795</v>
      </c>
      <c r="E3296" t="s">
        <v>6</v>
      </c>
      <c r="F3296">
        <v>134.9</v>
      </c>
      <c r="G3296">
        <v>128.69999999999999</v>
      </c>
      <c r="H3296">
        <v>130.19999999999999</v>
      </c>
      <c r="I3296">
        <v>4.7000000000000171</v>
      </c>
    </row>
    <row r="3297" spans="1:9" x14ac:dyDescent="0.35">
      <c r="A3297" t="s">
        <v>33</v>
      </c>
      <c r="B3297">
        <v>2017</v>
      </c>
      <c r="C3297" t="s">
        <v>36</v>
      </c>
      <c r="D3297" s="29">
        <v>42795</v>
      </c>
      <c r="E3297" t="s">
        <v>7</v>
      </c>
      <c r="F3297">
        <v>114</v>
      </c>
      <c r="G3297">
        <v>128.69999999999999</v>
      </c>
      <c r="H3297">
        <v>108.9</v>
      </c>
      <c r="I3297">
        <v>5.0999999999999943</v>
      </c>
    </row>
    <row r="3298" spans="1:9" x14ac:dyDescent="0.35">
      <c r="A3298" t="s">
        <v>33</v>
      </c>
      <c r="B3298">
        <v>2017</v>
      </c>
      <c r="C3298" t="s">
        <v>36</v>
      </c>
      <c r="D3298" s="29">
        <v>42795</v>
      </c>
      <c r="E3298" t="s">
        <v>8</v>
      </c>
      <c r="F3298">
        <v>136.80000000000001</v>
      </c>
      <c r="G3298">
        <v>128.69999999999999</v>
      </c>
      <c r="H3298">
        <v>131.1</v>
      </c>
      <c r="I3298">
        <v>5.7000000000000171</v>
      </c>
    </row>
    <row r="3299" spans="1:9" x14ac:dyDescent="0.35">
      <c r="A3299" t="s">
        <v>33</v>
      </c>
      <c r="B3299">
        <v>2017</v>
      </c>
      <c r="C3299" t="s">
        <v>36</v>
      </c>
      <c r="D3299" s="29">
        <v>42795</v>
      </c>
      <c r="E3299" t="s">
        <v>9</v>
      </c>
      <c r="F3299">
        <v>122.2</v>
      </c>
      <c r="G3299">
        <v>128.69999999999999</v>
      </c>
      <c r="H3299">
        <v>136.80000000000001</v>
      </c>
      <c r="I3299">
        <v>-14.600000000000009</v>
      </c>
    </row>
    <row r="3300" spans="1:9" x14ac:dyDescent="0.35">
      <c r="A3300" t="s">
        <v>33</v>
      </c>
      <c r="B3300">
        <v>2017</v>
      </c>
      <c r="C3300" t="s">
        <v>36</v>
      </c>
      <c r="D3300" s="29">
        <v>42795</v>
      </c>
      <c r="E3300" t="s">
        <v>10</v>
      </c>
      <c r="F3300">
        <v>135.80000000000001</v>
      </c>
      <c r="G3300">
        <v>128.69999999999999</v>
      </c>
      <c r="H3300">
        <v>176.9</v>
      </c>
      <c r="I3300">
        <v>-41.099999999999994</v>
      </c>
    </row>
    <row r="3301" spans="1:9" x14ac:dyDescent="0.35">
      <c r="A3301" t="s">
        <v>33</v>
      </c>
      <c r="B3301">
        <v>2017</v>
      </c>
      <c r="C3301" t="s">
        <v>36</v>
      </c>
      <c r="D3301" s="29">
        <v>42795</v>
      </c>
      <c r="E3301" t="s">
        <v>11</v>
      </c>
      <c r="F3301">
        <v>120.3</v>
      </c>
      <c r="G3301">
        <v>128.69999999999999</v>
      </c>
      <c r="H3301">
        <v>109.1</v>
      </c>
      <c r="I3301">
        <v>11.200000000000003</v>
      </c>
    </row>
    <row r="3302" spans="1:9" x14ac:dyDescent="0.35">
      <c r="A3302" t="s">
        <v>33</v>
      </c>
      <c r="B3302">
        <v>2017</v>
      </c>
      <c r="C3302" t="s">
        <v>36</v>
      </c>
      <c r="D3302" s="29">
        <v>42795</v>
      </c>
      <c r="E3302" t="s">
        <v>12</v>
      </c>
      <c r="F3302">
        <v>142.6</v>
      </c>
      <c r="G3302">
        <v>128.69999999999999</v>
      </c>
      <c r="H3302">
        <v>140.4</v>
      </c>
      <c r="I3302">
        <v>2.1999999999999886</v>
      </c>
    </row>
    <row r="3303" spans="1:9" x14ac:dyDescent="0.35">
      <c r="A3303" t="s">
        <v>33</v>
      </c>
      <c r="B3303">
        <v>2017</v>
      </c>
      <c r="C3303" t="s">
        <v>36</v>
      </c>
      <c r="D3303" s="29">
        <v>42795</v>
      </c>
      <c r="E3303" t="s">
        <v>14</v>
      </c>
      <c r="F3303">
        <v>142.4</v>
      </c>
      <c r="G3303">
        <v>128.69999999999999</v>
      </c>
      <c r="H3303">
        <v>135.9</v>
      </c>
      <c r="I3303">
        <v>6.5</v>
      </c>
    </row>
    <row r="3304" spans="1:9" x14ac:dyDescent="0.35">
      <c r="A3304" t="s">
        <v>33</v>
      </c>
      <c r="B3304">
        <v>2017</v>
      </c>
      <c r="C3304" t="s">
        <v>36</v>
      </c>
      <c r="D3304" s="29">
        <v>42795</v>
      </c>
      <c r="E3304" t="s">
        <v>15</v>
      </c>
      <c r="F3304">
        <v>132.6</v>
      </c>
      <c r="G3304">
        <v>128.69999999999999</v>
      </c>
      <c r="H3304">
        <v>131.80000000000001</v>
      </c>
      <c r="I3304">
        <v>0.79999999999998295</v>
      </c>
    </row>
    <row r="3305" spans="1:9" x14ac:dyDescent="0.35">
      <c r="A3305" t="s">
        <v>33</v>
      </c>
      <c r="B3305">
        <v>2017</v>
      </c>
      <c r="C3305" t="s">
        <v>37</v>
      </c>
      <c r="D3305" s="29">
        <v>42826</v>
      </c>
      <c r="E3305" t="s">
        <v>3</v>
      </c>
      <c r="F3305">
        <v>132.69999999999999</v>
      </c>
      <c r="G3305">
        <v>129.1</v>
      </c>
      <c r="H3305">
        <v>125</v>
      </c>
      <c r="I3305">
        <v>7.6999999999999886</v>
      </c>
    </row>
    <row r="3306" spans="1:9" x14ac:dyDescent="0.35">
      <c r="A3306" t="s">
        <v>33</v>
      </c>
      <c r="B3306">
        <v>2017</v>
      </c>
      <c r="C3306" t="s">
        <v>37</v>
      </c>
      <c r="D3306" s="29">
        <v>42826</v>
      </c>
      <c r="E3306" t="s">
        <v>4</v>
      </c>
      <c r="F3306">
        <v>140.6</v>
      </c>
      <c r="G3306">
        <v>129.1</v>
      </c>
      <c r="H3306">
        <v>142.1</v>
      </c>
      <c r="I3306">
        <v>-1.5</v>
      </c>
    </row>
    <row r="3307" spans="1:9" x14ac:dyDescent="0.35">
      <c r="A3307" t="s">
        <v>33</v>
      </c>
      <c r="B3307">
        <v>2017</v>
      </c>
      <c r="C3307" t="s">
        <v>37</v>
      </c>
      <c r="D3307" s="29">
        <v>42826</v>
      </c>
      <c r="E3307" t="s">
        <v>5</v>
      </c>
      <c r="F3307">
        <v>124.5</v>
      </c>
      <c r="G3307">
        <v>129.1</v>
      </c>
      <c r="H3307">
        <v>127</v>
      </c>
      <c r="I3307">
        <v>-2.5</v>
      </c>
    </row>
    <row r="3308" spans="1:9" x14ac:dyDescent="0.35">
      <c r="A3308" t="s">
        <v>33</v>
      </c>
      <c r="B3308">
        <v>2017</v>
      </c>
      <c r="C3308" t="s">
        <v>37</v>
      </c>
      <c r="D3308" s="29">
        <v>42826</v>
      </c>
      <c r="E3308" t="s">
        <v>6</v>
      </c>
      <c r="F3308">
        <v>136.30000000000001</v>
      </c>
      <c r="G3308">
        <v>129.1</v>
      </c>
      <c r="H3308">
        <v>130.4</v>
      </c>
      <c r="I3308">
        <v>5.9000000000000057</v>
      </c>
    </row>
    <row r="3309" spans="1:9" x14ac:dyDescent="0.35">
      <c r="A3309" t="s">
        <v>33</v>
      </c>
      <c r="B3309">
        <v>2017</v>
      </c>
      <c r="C3309" t="s">
        <v>37</v>
      </c>
      <c r="D3309" s="29">
        <v>42826</v>
      </c>
      <c r="E3309" t="s">
        <v>7</v>
      </c>
      <c r="F3309">
        <v>113.5</v>
      </c>
      <c r="G3309">
        <v>129.1</v>
      </c>
      <c r="H3309">
        <v>109.6</v>
      </c>
      <c r="I3309">
        <v>3.9000000000000057</v>
      </c>
    </row>
    <row r="3310" spans="1:9" x14ac:dyDescent="0.35">
      <c r="A3310" t="s">
        <v>33</v>
      </c>
      <c r="B3310">
        <v>2017</v>
      </c>
      <c r="C3310" t="s">
        <v>37</v>
      </c>
      <c r="D3310" s="29">
        <v>42826</v>
      </c>
      <c r="E3310" t="s">
        <v>8</v>
      </c>
      <c r="F3310">
        <v>137.69999999999999</v>
      </c>
      <c r="G3310">
        <v>129.1</v>
      </c>
      <c r="H3310">
        <v>133.5</v>
      </c>
      <c r="I3310">
        <v>4.1999999999999886</v>
      </c>
    </row>
    <row r="3311" spans="1:9" x14ac:dyDescent="0.35">
      <c r="A3311" t="s">
        <v>33</v>
      </c>
      <c r="B3311">
        <v>2017</v>
      </c>
      <c r="C3311" t="s">
        <v>37</v>
      </c>
      <c r="D3311" s="29">
        <v>42826</v>
      </c>
      <c r="E3311" t="s">
        <v>9</v>
      </c>
      <c r="F3311">
        <v>127.1</v>
      </c>
      <c r="G3311">
        <v>129.1</v>
      </c>
      <c r="H3311">
        <v>151.4</v>
      </c>
      <c r="I3311">
        <v>-24.300000000000011</v>
      </c>
    </row>
    <row r="3312" spans="1:9" x14ac:dyDescent="0.35">
      <c r="A3312" t="s">
        <v>33</v>
      </c>
      <c r="B3312">
        <v>2017</v>
      </c>
      <c r="C3312" t="s">
        <v>37</v>
      </c>
      <c r="D3312" s="29">
        <v>42826</v>
      </c>
      <c r="E3312" t="s">
        <v>10</v>
      </c>
      <c r="F3312">
        <v>133.80000000000001</v>
      </c>
      <c r="G3312">
        <v>129.1</v>
      </c>
      <c r="H3312">
        <v>182.8</v>
      </c>
      <c r="I3312">
        <v>-49</v>
      </c>
    </row>
    <row r="3313" spans="1:9" x14ac:dyDescent="0.35">
      <c r="A3313" t="s">
        <v>33</v>
      </c>
      <c r="B3313">
        <v>2017</v>
      </c>
      <c r="C3313" t="s">
        <v>37</v>
      </c>
      <c r="D3313" s="29">
        <v>42826</v>
      </c>
      <c r="E3313" t="s">
        <v>11</v>
      </c>
      <c r="F3313">
        <v>120.8</v>
      </c>
      <c r="G3313">
        <v>129.1</v>
      </c>
      <c r="H3313">
        <v>111.1</v>
      </c>
      <c r="I3313">
        <v>9.7000000000000028</v>
      </c>
    </row>
    <row r="3314" spans="1:9" x14ac:dyDescent="0.35">
      <c r="A3314" t="s">
        <v>33</v>
      </c>
      <c r="B3314">
        <v>2017</v>
      </c>
      <c r="C3314" t="s">
        <v>37</v>
      </c>
      <c r="D3314" s="29">
        <v>42826</v>
      </c>
      <c r="E3314" t="s">
        <v>12</v>
      </c>
      <c r="F3314">
        <v>141.30000000000001</v>
      </c>
      <c r="G3314">
        <v>129.1</v>
      </c>
      <c r="H3314">
        <v>141.5</v>
      </c>
      <c r="I3314">
        <v>-0.19999999999998863</v>
      </c>
    </row>
    <row r="3315" spans="1:9" x14ac:dyDescent="0.35">
      <c r="A3315" t="s">
        <v>33</v>
      </c>
      <c r="B3315">
        <v>2017</v>
      </c>
      <c r="C3315" t="s">
        <v>37</v>
      </c>
      <c r="D3315" s="29">
        <v>42826</v>
      </c>
      <c r="E3315" t="s">
        <v>14</v>
      </c>
      <c r="F3315">
        <v>142.6</v>
      </c>
      <c r="G3315">
        <v>129.1</v>
      </c>
      <c r="H3315">
        <v>136.30000000000001</v>
      </c>
      <c r="I3315">
        <v>6.2999999999999829</v>
      </c>
    </row>
    <row r="3316" spans="1:9" x14ac:dyDescent="0.35">
      <c r="A3316" t="s">
        <v>33</v>
      </c>
      <c r="B3316">
        <v>2017</v>
      </c>
      <c r="C3316" t="s">
        <v>37</v>
      </c>
      <c r="D3316" s="29">
        <v>42826</v>
      </c>
      <c r="E3316" t="s">
        <v>15</v>
      </c>
      <c r="F3316">
        <v>133.4</v>
      </c>
      <c r="G3316">
        <v>129.1</v>
      </c>
      <c r="H3316">
        <v>134.6</v>
      </c>
      <c r="I3316">
        <v>-1.1999999999999886</v>
      </c>
    </row>
    <row r="3317" spans="1:9" x14ac:dyDescent="0.35">
      <c r="A3317" t="s">
        <v>33</v>
      </c>
      <c r="B3317">
        <v>2017</v>
      </c>
      <c r="C3317" t="s">
        <v>38</v>
      </c>
      <c r="D3317" s="29">
        <v>42856</v>
      </c>
      <c r="E3317" t="s">
        <v>3</v>
      </c>
      <c r="F3317">
        <v>132.6</v>
      </c>
      <c r="G3317">
        <v>129.30000000000001</v>
      </c>
      <c r="H3317">
        <v>125.9</v>
      </c>
      <c r="I3317">
        <v>6.6999999999999886</v>
      </c>
    </row>
    <row r="3318" spans="1:9" x14ac:dyDescent="0.35">
      <c r="A3318" t="s">
        <v>33</v>
      </c>
      <c r="B3318">
        <v>2017</v>
      </c>
      <c r="C3318" t="s">
        <v>38</v>
      </c>
      <c r="D3318" s="29">
        <v>42856</v>
      </c>
      <c r="E3318" t="s">
        <v>4</v>
      </c>
      <c r="F3318">
        <v>144.1</v>
      </c>
      <c r="G3318">
        <v>129.30000000000001</v>
      </c>
      <c r="H3318">
        <v>143.9</v>
      </c>
      <c r="I3318">
        <v>0.19999999999998863</v>
      </c>
    </row>
    <row r="3319" spans="1:9" x14ac:dyDescent="0.35">
      <c r="A3319" t="s">
        <v>33</v>
      </c>
      <c r="B3319">
        <v>2017</v>
      </c>
      <c r="C3319" t="s">
        <v>38</v>
      </c>
      <c r="D3319" s="29">
        <v>42856</v>
      </c>
      <c r="E3319" t="s">
        <v>5</v>
      </c>
      <c r="F3319">
        <v>125.6</v>
      </c>
      <c r="G3319">
        <v>129.30000000000001</v>
      </c>
      <c r="H3319">
        <v>130.9</v>
      </c>
      <c r="I3319">
        <v>-5.3000000000000114</v>
      </c>
    </row>
    <row r="3320" spans="1:9" x14ac:dyDescent="0.35">
      <c r="A3320" t="s">
        <v>33</v>
      </c>
      <c r="B3320">
        <v>2017</v>
      </c>
      <c r="C3320" t="s">
        <v>38</v>
      </c>
      <c r="D3320" s="29">
        <v>42856</v>
      </c>
      <c r="E3320" t="s">
        <v>6</v>
      </c>
      <c r="F3320">
        <v>136.80000000000001</v>
      </c>
      <c r="G3320">
        <v>129.30000000000001</v>
      </c>
      <c r="H3320">
        <v>131</v>
      </c>
      <c r="I3320">
        <v>5.8000000000000114</v>
      </c>
    </row>
    <row r="3321" spans="1:9" x14ac:dyDescent="0.35">
      <c r="A3321" t="s">
        <v>33</v>
      </c>
      <c r="B3321">
        <v>2017</v>
      </c>
      <c r="C3321" t="s">
        <v>38</v>
      </c>
      <c r="D3321" s="29">
        <v>42856</v>
      </c>
      <c r="E3321" t="s">
        <v>7</v>
      </c>
      <c r="F3321">
        <v>113.4</v>
      </c>
      <c r="G3321">
        <v>129.30000000000001</v>
      </c>
      <c r="H3321">
        <v>110.2</v>
      </c>
      <c r="I3321">
        <v>3.2000000000000028</v>
      </c>
    </row>
    <row r="3322" spans="1:9" x14ac:dyDescent="0.35">
      <c r="A3322" t="s">
        <v>33</v>
      </c>
      <c r="B3322">
        <v>2017</v>
      </c>
      <c r="C3322" t="s">
        <v>38</v>
      </c>
      <c r="D3322" s="29">
        <v>42856</v>
      </c>
      <c r="E3322" t="s">
        <v>8</v>
      </c>
      <c r="F3322">
        <v>135.19999999999999</v>
      </c>
      <c r="G3322">
        <v>129.30000000000001</v>
      </c>
      <c r="H3322">
        <v>135.5</v>
      </c>
      <c r="I3322">
        <v>-0.30000000000001137</v>
      </c>
    </row>
    <row r="3323" spans="1:9" x14ac:dyDescent="0.35">
      <c r="A3323" t="s">
        <v>33</v>
      </c>
      <c r="B3323">
        <v>2017</v>
      </c>
      <c r="C3323" t="s">
        <v>38</v>
      </c>
      <c r="D3323" s="29">
        <v>42856</v>
      </c>
      <c r="E3323" t="s">
        <v>9</v>
      </c>
      <c r="F3323">
        <v>129.19999999999999</v>
      </c>
      <c r="G3323">
        <v>129.30000000000001</v>
      </c>
      <c r="H3323">
        <v>173.7</v>
      </c>
      <c r="I3323">
        <v>-44.5</v>
      </c>
    </row>
    <row r="3324" spans="1:9" x14ac:dyDescent="0.35">
      <c r="A3324" t="s">
        <v>33</v>
      </c>
      <c r="B3324">
        <v>2017</v>
      </c>
      <c r="C3324" t="s">
        <v>38</v>
      </c>
      <c r="D3324" s="29">
        <v>42856</v>
      </c>
      <c r="E3324" t="s">
        <v>10</v>
      </c>
      <c r="F3324">
        <v>131.5</v>
      </c>
      <c r="G3324">
        <v>129.30000000000001</v>
      </c>
      <c r="H3324">
        <v>184.4</v>
      </c>
      <c r="I3324">
        <v>-52.900000000000006</v>
      </c>
    </row>
    <row r="3325" spans="1:9" x14ac:dyDescent="0.35">
      <c r="A3325" t="s">
        <v>33</v>
      </c>
      <c r="B3325">
        <v>2017</v>
      </c>
      <c r="C3325" t="s">
        <v>38</v>
      </c>
      <c r="D3325" s="29">
        <v>42856</v>
      </c>
      <c r="E3325" t="s">
        <v>11</v>
      </c>
      <c r="F3325">
        <v>121</v>
      </c>
      <c r="G3325">
        <v>129.30000000000001</v>
      </c>
      <c r="H3325">
        <v>112</v>
      </c>
      <c r="I3325">
        <v>9</v>
      </c>
    </row>
    <row r="3326" spans="1:9" x14ac:dyDescent="0.35">
      <c r="A3326" t="s">
        <v>33</v>
      </c>
      <c r="B3326">
        <v>2017</v>
      </c>
      <c r="C3326" t="s">
        <v>38</v>
      </c>
      <c r="D3326" s="29">
        <v>42856</v>
      </c>
      <c r="E3326" t="s">
        <v>12</v>
      </c>
      <c r="F3326">
        <v>139.9</v>
      </c>
      <c r="G3326">
        <v>129.30000000000001</v>
      </c>
      <c r="H3326">
        <v>142.80000000000001</v>
      </c>
      <c r="I3326">
        <v>-2.9000000000000057</v>
      </c>
    </row>
    <row r="3327" spans="1:9" x14ac:dyDescent="0.35">
      <c r="A3327" t="s">
        <v>33</v>
      </c>
      <c r="B3327">
        <v>2017</v>
      </c>
      <c r="C3327" t="s">
        <v>38</v>
      </c>
      <c r="D3327" s="29">
        <v>42856</v>
      </c>
      <c r="E3327" t="s">
        <v>14</v>
      </c>
      <c r="F3327">
        <v>142.9</v>
      </c>
      <c r="G3327">
        <v>129.30000000000001</v>
      </c>
      <c r="H3327">
        <v>136.9</v>
      </c>
      <c r="I3327">
        <v>6</v>
      </c>
    </row>
    <row r="3328" spans="1:9" x14ac:dyDescent="0.35">
      <c r="A3328" t="s">
        <v>33</v>
      </c>
      <c r="B3328">
        <v>2017</v>
      </c>
      <c r="C3328" t="s">
        <v>38</v>
      </c>
      <c r="D3328" s="29">
        <v>42856</v>
      </c>
      <c r="E3328" t="s">
        <v>15</v>
      </c>
      <c r="F3328">
        <v>133.6</v>
      </c>
      <c r="G3328">
        <v>129.30000000000001</v>
      </c>
      <c r="H3328">
        <v>138.19999999999999</v>
      </c>
      <c r="I3328">
        <v>-4.5999999999999943</v>
      </c>
    </row>
    <row r="3329" spans="1:9" x14ac:dyDescent="0.35">
      <c r="A3329" t="s">
        <v>33</v>
      </c>
      <c r="B3329">
        <v>2017</v>
      </c>
      <c r="C3329" t="s">
        <v>39</v>
      </c>
      <c r="D3329" s="29">
        <v>42887</v>
      </c>
      <c r="E3329" t="s">
        <v>3</v>
      </c>
      <c r="F3329">
        <v>132.9</v>
      </c>
      <c r="G3329">
        <v>129.9</v>
      </c>
      <c r="H3329">
        <v>126.8</v>
      </c>
      <c r="I3329">
        <v>6.1000000000000085</v>
      </c>
    </row>
    <row r="3330" spans="1:9" x14ac:dyDescent="0.35">
      <c r="A3330" t="s">
        <v>33</v>
      </c>
      <c r="B3330">
        <v>2017</v>
      </c>
      <c r="C3330" t="s">
        <v>39</v>
      </c>
      <c r="D3330" s="29">
        <v>42887</v>
      </c>
      <c r="E3330" t="s">
        <v>4</v>
      </c>
      <c r="F3330">
        <v>148.69999999999999</v>
      </c>
      <c r="G3330">
        <v>129.9</v>
      </c>
      <c r="H3330">
        <v>144.19999999999999</v>
      </c>
      <c r="I3330">
        <v>4.5</v>
      </c>
    </row>
    <row r="3331" spans="1:9" x14ac:dyDescent="0.35">
      <c r="A3331" t="s">
        <v>33</v>
      </c>
      <c r="B3331">
        <v>2017</v>
      </c>
      <c r="C3331" t="s">
        <v>39</v>
      </c>
      <c r="D3331" s="29">
        <v>42887</v>
      </c>
      <c r="E3331" t="s">
        <v>5</v>
      </c>
      <c r="F3331">
        <v>128.30000000000001</v>
      </c>
      <c r="G3331">
        <v>129.9</v>
      </c>
      <c r="H3331">
        <v>136.6</v>
      </c>
      <c r="I3331">
        <v>-8.2999999999999829</v>
      </c>
    </row>
    <row r="3332" spans="1:9" x14ac:dyDescent="0.35">
      <c r="A3332" t="s">
        <v>33</v>
      </c>
      <c r="B3332">
        <v>2017</v>
      </c>
      <c r="C3332" t="s">
        <v>39</v>
      </c>
      <c r="D3332" s="29">
        <v>42887</v>
      </c>
      <c r="E3332" t="s">
        <v>6</v>
      </c>
      <c r="F3332">
        <v>137.30000000000001</v>
      </c>
      <c r="G3332">
        <v>129.9</v>
      </c>
      <c r="H3332">
        <v>131.80000000000001</v>
      </c>
      <c r="I3332">
        <v>5.5</v>
      </c>
    </row>
    <row r="3333" spans="1:9" x14ac:dyDescent="0.35">
      <c r="A3333" t="s">
        <v>33</v>
      </c>
      <c r="B3333">
        <v>2017</v>
      </c>
      <c r="C3333" t="s">
        <v>39</v>
      </c>
      <c r="D3333" s="29">
        <v>42887</v>
      </c>
      <c r="E3333" t="s">
        <v>7</v>
      </c>
      <c r="F3333">
        <v>113.5</v>
      </c>
      <c r="G3333">
        <v>129.9</v>
      </c>
      <c r="H3333">
        <v>111</v>
      </c>
      <c r="I3333">
        <v>2.5</v>
      </c>
    </row>
    <row r="3334" spans="1:9" x14ac:dyDescent="0.35">
      <c r="A3334" t="s">
        <v>33</v>
      </c>
      <c r="B3334">
        <v>2017</v>
      </c>
      <c r="C3334" t="s">
        <v>39</v>
      </c>
      <c r="D3334" s="29">
        <v>42887</v>
      </c>
      <c r="E3334" t="s">
        <v>8</v>
      </c>
      <c r="F3334">
        <v>137.19999999999999</v>
      </c>
      <c r="G3334">
        <v>129.9</v>
      </c>
      <c r="H3334">
        <v>137</v>
      </c>
      <c r="I3334">
        <v>0.19999999999998863</v>
      </c>
    </row>
    <row r="3335" spans="1:9" x14ac:dyDescent="0.35">
      <c r="A3335" t="s">
        <v>33</v>
      </c>
      <c r="B3335">
        <v>2017</v>
      </c>
      <c r="C3335" t="s">
        <v>39</v>
      </c>
      <c r="D3335" s="29">
        <v>42887</v>
      </c>
      <c r="E3335" t="s">
        <v>9</v>
      </c>
      <c r="F3335">
        <v>142.19999999999999</v>
      </c>
      <c r="G3335">
        <v>129.9</v>
      </c>
      <c r="H3335">
        <v>179.5</v>
      </c>
      <c r="I3335">
        <v>-37.300000000000011</v>
      </c>
    </row>
    <row r="3336" spans="1:9" x14ac:dyDescent="0.35">
      <c r="A3336" t="s">
        <v>33</v>
      </c>
      <c r="B3336">
        <v>2017</v>
      </c>
      <c r="C3336" t="s">
        <v>39</v>
      </c>
      <c r="D3336" s="29">
        <v>42887</v>
      </c>
      <c r="E3336" t="s">
        <v>10</v>
      </c>
      <c r="F3336">
        <v>128.19999999999999</v>
      </c>
      <c r="G3336">
        <v>129.9</v>
      </c>
      <c r="H3336">
        <v>188.4</v>
      </c>
      <c r="I3336">
        <v>-60.200000000000017</v>
      </c>
    </row>
    <row r="3337" spans="1:9" x14ac:dyDescent="0.35">
      <c r="A3337" t="s">
        <v>33</v>
      </c>
      <c r="B3337">
        <v>2017</v>
      </c>
      <c r="C3337" t="s">
        <v>39</v>
      </c>
      <c r="D3337" s="29">
        <v>42887</v>
      </c>
      <c r="E3337" t="s">
        <v>11</v>
      </c>
      <c r="F3337">
        <v>120.9</v>
      </c>
      <c r="G3337">
        <v>129.9</v>
      </c>
      <c r="H3337">
        <v>113.3</v>
      </c>
      <c r="I3337">
        <v>7.6000000000000085</v>
      </c>
    </row>
    <row r="3338" spans="1:9" x14ac:dyDescent="0.35">
      <c r="A3338" t="s">
        <v>33</v>
      </c>
      <c r="B3338">
        <v>2017</v>
      </c>
      <c r="C3338" t="s">
        <v>39</v>
      </c>
      <c r="D3338" s="29">
        <v>42887</v>
      </c>
      <c r="E3338" t="s">
        <v>12</v>
      </c>
      <c r="F3338">
        <v>138.80000000000001</v>
      </c>
      <c r="G3338">
        <v>129.9</v>
      </c>
      <c r="H3338">
        <v>143.9</v>
      </c>
      <c r="I3338">
        <v>-5.0999999999999943</v>
      </c>
    </row>
    <row r="3339" spans="1:9" x14ac:dyDescent="0.35">
      <c r="A3339" t="s">
        <v>33</v>
      </c>
      <c r="B3339">
        <v>2017</v>
      </c>
      <c r="C3339" t="s">
        <v>39</v>
      </c>
      <c r="D3339" s="29">
        <v>42887</v>
      </c>
      <c r="E3339" t="s">
        <v>14</v>
      </c>
      <c r="F3339">
        <v>143.1</v>
      </c>
      <c r="G3339">
        <v>129.9</v>
      </c>
      <c r="H3339">
        <v>137.5</v>
      </c>
      <c r="I3339">
        <v>5.5999999999999943</v>
      </c>
    </row>
    <row r="3340" spans="1:9" x14ac:dyDescent="0.35">
      <c r="A3340" t="s">
        <v>33</v>
      </c>
      <c r="B3340">
        <v>2017</v>
      </c>
      <c r="C3340" t="s">
        <v>39</v>
      </c>
      <c r="D3340" s="29">
        <v>42887</v>
      </c>
      <c r="E3340" t="s">
        <v>15</v>
      </c>
      <c r="F3340">
        <v>135.69999999999999</v>
      </c>
      <c r="G3340">
        <v>129.9</v>
      </c>
      <c r="H3340">
        <v>139.80000000000001</v>
      </c>
      <c r="I3340">
        <v>-4.1000000000000227</v>
      </c>
    </row>
    <row r="3341" spans="1:9" x14ac:dyDescent="0.35">
      <c r="A3341" t="s">
        <v>33</v>
      </c>
      <c r="B3341">
        <v>2017</v>
      </c>
      <c r="C3341" t="s">
        <v>40</v>
      </c>
      <c r="D3341" s="29">
        <v>42917</v>
      </c>
      <c r="E3341" t="s">
        <v>3</v>
      </c>
      <c r="F3341">
        <v>132.80000000000001</v>
      </c>
      <c r="G3341">
        <v>131.80000000000001</v>
      </c>
      <c r="H3341">
        <v>127.6</v>
      </c>
      <c r="I3341">
        <v>5.2000000000000171</v>
      </c>
    </row>
    <row r="3342" spans="1:9" x14ac:dyDescent="0.35">
      <c r="A3342" t="s">
        <v>33</v>
      </c>
      <c r="B3342">
        <v>2017</v>
      </c>
      <c r="C3342" t="s">
        <v>40</v>
      </c>
      <c r="D3342" s="29">
        <v>42917</v>
      </c>
      <c r="E3342" t="s">
        <v>4</v>
      </c>
      <c r="F3342">
        <v>148.4</v>
      </c>
      <c r="G3342">
        <v>131.80000000000001</v>
      </c>
      <c r="H3342">
        <v>140.30000000000001</v>
      </c>
      <c r="I3342">
        <v>8.0999999999999943</v>
      </c>
    </row>
    <row r="3343" spans="1:9" x14ac:dyDescent="0.35">
      <c r="A3343" t="s">
        <v>33</v>
      </c>
      <c r="B3343">
        <v>2017</v>
      </c>
      <c r="C3343" t="s">
        <v>40</v>
      </c>
      <c r="D3343" s="29">
        <v>42917</v>
      </c>
      <c r="E3343" t="s">
        <v>5</v>
      </c>
      <c r="F3343">
        <v>129.4</v>
      </c>
      <c r="G3343">
        <v>131.80000000000001</v>
      </c>
      <c r="H3343">
        <v>133.69999999999999</v>
      </c>
      <c r="I3343">
        <v>-4.2999999999999829</v>
      </c>
    </row>
    <row r="3344" spans="1:9" x14ac:dyDescent="0.35">
      <c r="A3344" t="s">
        <v>33</v>
      </c>
      <c r="B3344">
        <v>2017</v>
      </c>
      <c r="C3344" t="s">
        <v>40</v>
      </c>
      <c r="D3344" s="29">
        <v>42917</v>
      </c>
      <c r="E3344" t="s">
        <v>6</v>
      </c>
      <c r="F3344">
        <v>137.69999999999999</v>
      </c>
      <c r="G3344">
        <v>131.80000000000001</v>
      </c>
      <c r="H3344">
        <v>132.19999999999999</v>
      </c>
      <c r="I3344">
        <v>5.5</v>
      </c>
    </row>
    <row r="3345" spans="1:9" x14ac:dyDescent="0.35">
      <c r="A3345" t="s">
        <v>33</v>
      </c>
      <c r="B3345">
        <v>2017</v>
      </c>
      <c r="C3345" t="s">
        <v>40</v>
      </c>
      <c r="D3345" s="29">
        <v>42917</v>
      </c>
      <c r="E3345" t="s">
        <v>7</v>
      </c>
      <c r="F3345">
        <v>113.4</v>
      </c>
      <c r="G3345">
        <v>131.80000000000001</v>
      </c>
      <c r="H3345">
        <v>111.8</v>
      </c>
      <c r="I3345">
        <v>1.6000000000000085</v>
      </c>
    </row>
    <row r="3346" spans="1:9" x14ac:dyDescent="0.35">
      <c r="A3346" t="s">
        <v>33</v>
      </c>
      <c r="B3346">
        <v>2017</v>
      </c>
      <c r="C3346" t="s">
        <v>40</v>
      </c>
      <c r="D3346" s="29">
        <v>42917</v>
      </c>
      <c r="E3346" t="s">
        <v>8</v>
      </c>
      <c r="F3346">
        <v>139.4</v>
      </c>
      <c r="G3346">
        <v>131.80000000000001</v>
      </c>
      <c r="H3346">
        <v>135.80000000000001</v>
      </c>
      <c r="I3346">
        <v>3.5999999999999943</v>
      </c>
    </row>
    <row r="3347" spans="1:9" x14ac:dyDescent="0.35">
      <c r="A3347" t="s">
        <v>33</v>
      </c>
      <c r="B3347">
        <v>2017</v>
      </c>
      <c r="C3347" t="s">
        <v>40</v>
      </c>
      <c r="D3347" s="29">
        <v>42917</v>
      </c>
      <c r="E3347" t="s">
        <v>9</v>
      </c>
      <c r="F3347">
        <v>175.1</v>
      </c>
      <c r="G3347">
        <v>131.80000000000001</v>
      </c>
      <c r="H3347">
        <v>163.5</v>
      </c>
      <c r="I3347">
        <v>11.599999999999994</v>
      </c>
    </row>
    <row r="3348" spans="1:9" x14ac:dyDescent="0.35">
      <c r="A3348" t="s">
        <v>33</v>
      </c>
      <c r="B3348">
        <v>2017</v>
      </c>
      <c r="C3348" t="s">
        <v>40</v>
      </c>
      <c r="D3348" s="29">
        <v>42917</v>
      </c>
      <c r="E3348" t="s">
        <v>10</v>
      </c>
      <c r="F3348">
        <v>124.7</v>
      </c>
      <c r="G3348">
        <v>131.80000000000001</v>
      </c>
      <c r="H3348">
        <v>182.3</v>
      </c>
      <c r="I3348">
        <v>-57.600000000000009</v>
      </c>
    </row>
    <row r="3349" spans="1:9" x14ac:dyDescent="0.35">
      <c r="A3349" t="s">
        <v>33</v>
      </c>
      <c r="B3349">
        <v>2017</v>
      </c>
      <c r="C3349" t="s">
        <v>40</v>
      </c>
      <c r="D3349" s="29">
        <v>42917</v>
      </c>
      <c r="E3349" t="s">
        <v>11</v>
      </c>
      <c r="F3349">
        <v>121.5</v>
      </c>
      <c r="G3349">
        <v>131.80000000000001</v>
      </c>
      <c r="H3349">
        <v>114.6</v>
      </c>
      <c r="I3349">
        <v>6.9000000000000057</v>
      </c>
    </row>
    <row r="3350" spans="1:9" x14ac:dyDescent="0.35">
      <c r="A3350" t="s">
        <v>33</v>
      </c>
      <c r="B3350">
        <v>2017</v>
      </c>
      <c r="C3350" t="s">
        <v>40</v>
      </c>
      <c r="D3350" s="29">
        <v>42917</v>
      </c>
      <c r="E3350" t="s">
        <v>12</v>
      </c>
      <c r="F3350">
        <v>137.80000000000001</v>
      </c>
      <c r="G3350">
        <v>131.80000000000001</v>
      </c>
      <c r="H3350">
        <v>144.6</v>
      </c>
      <c r="I3350">
        <v>-6.7999999999999829</v>
      </c>
    </row>
    <row r="3351" spans="1:9" x14ac:dyDescent="0.35">
      <c r="A3351" t="s">
        <v>33</v>
      </c>
      <c r="B3351">
        <v>2017</v>
      </c>
      <c r="C3351" t="s">
        <v>40</v>
      </c>
      <c r="D3351" s="29">
        <v>42917</v>
      </c>
      <c r="E3351" t="s">
        <v>14</v>
      </c>
      <c r="F3351">
        <v>143.69999999999999</v>
      </c>
      <c r="G3351">
        <v>131.80000000000001</v>
      </c>
      <c r="H3351">
        <v>138.1</v>
      </c>
      <c r="I3351">
        <v>5.5999999999999943</v>
      </c>
    </row>
    <row r="3352" spans="1:9" x14ac:dyDescent="0.35">
      <c r="A3352" t="s">
        <v>33</v>
      </c>
      <c r="B3352">
        <v>2017</v>
      </c>
      <c r="C3352" t="s">
        <v>40</v>
      </c>
      <c r="D3352" s="29">
        <v>42917</v>
      </c>
      <c r="E3352" t="s">
        <v>15</v>
      </c>
      <c r="F3352">
        <v>139.80000000000001</v>
      </c>
      <c r="G3352">
        <v>131.80000000000001</v>
      </c>
      <c r="H3352">
        <v>137.6</v>
      </c>
      <c r="I3352">
        <v>2.2000000000000171</v>
      </c>
    </row>
    <row r="3353" spans="1:9" x14ac:dyDescent="0.35">
      <c r="A3353" t="s">
        <v>33</v>
      </c>
      <c r="B3353">
        <v>2017</v>
      </c>
      <c r="C3353" t="s">
        <v>41</v>
      </c>
      <c r="D3353" s="29">
        <v>42948</v>
      </c>
      <c r="E3353" t="s">
        <v>3</v>
      </c>
      <c r="F3353">
        <v>133.19999999999999</v>
      </c>
      <c r="G3353">
        <v>132.69999999999999</v>
      </c>
      <c r="H3353">
        <v>128.1</v>
      </c>
      <c r="I3353">
        <v>5.0999999999999943</v>
      </c>
    </row>
    <row r="3354" spans="1:9" x14ac:dyDescent="0.35">
      <c r="A3354" t="s">
        <v>33</v>
      </c>
      <c r="B3354">
        <v>2017</v>
      </c>
      <c r="C3354" t="s">
        <v>41</v>
      </c>
      <c r="D3354" s="29">
        <v>42948</v>
      </c>
      <c r="E3354" t="s">
        <v>4</v>
      </c>
      <c r="F3354">
        <v>143.9</v>
      </c>
      <c r="G3354">
        <v>132.69999999999999</v>
      </c>
      <c r="H3354">
        <v>137.69999999999999</v>
      </c>
      <c r="I3354">
        <v>6.2000000000000171</v>
      </c>
    </row>
    <row r="3355" spans="1:9" x14ac:dyDescent="0.35">
      <c r="A3355" t="s">
        <v>33</v>
      </c>
      <c r="B3355">
        <v>2017</v>
      </c>
      <c r="C3355" t="s">
        <v>41</v>
      </c>
      <c r="D3355" s="29">
        <v>42948</v>
      </c>
      <c r="E3355" t="s">
        <v>5</v>
      </c>
      <c r="F3355">
        <v>128.30000000000001</v>
      </c>
      <c r="G3355">
        <v>132.69999999999999</v>
      </c>
      <c r="H3355">
        <v>130.6</v>
      </c>
      <c r="I3355">
        <v>-2.2999999999999829</v>
      </c>
    </row>
    <row r="3356" spans="1:9" x14ac:dyDescent="0.35">
      <c r="A3356" t="s">
        <v>33</v>
      </c>
      <c r="B3356">
        <v>2017</v>
      </c>
      <c r="C3356" t="s">
        <v>41</v>
      </c>
      <c r="D3356" s="29">
        <v>42948</v>
      </c>
      <c r="E3356" t="s">
        <v>6</v>
      </c>
      <c r="F3356">
        <v>138.30000000000001</v>
      </c>
      <c r="G3356">
        <v>132.69999999999999</v>
      </c>
      <c r="H3356">
        <v>132.6</v>
      </c>
      <c r="I3356">
        <v>5.7000000000000171</v>
      </c>
    </row>
    <row r="3357" spans="1:9" x14ac:dyDescent="0.35">
      <c r="A3357" t="s">
        <v>33</v>
      </c>
      <c r="B3357">
        <v>2017</v>
      </c>
      <c r="C3357" t="s">
        <v>41</v>
      </c>
      <c r="D3357" s="29">
        <v>42948</v>
      </c>
      <c r="E3357" t="s">
        <v>7</v>
      </c>
      <c r="F3357">
        <v>114.1</v>
      </c>
      <c r="G3357">
        <v>132.69999999999999</v>
      </c>
      <c r="H3357">
        <v>111.9</v>
      </c>
      <c r="I3357">
        <v>2.1999999999999886</v>
      </c>
    </row>
    <row r="3358" spans="1:9" x14ac:dyDescent="0.35">
      <c r="A3358" t="s">
        <v>33</v>
      </c>
      <c r="B3358">
        <v>2017</v>
      </c>
      <c r="C3358" t="s">
        <v>41</v>
      </c>
      <c r="D3358" s="29">
        <v>42948</v>
      </c>
      <c r="E3358" t="s">
        <v>8</v>
      </c>
      <c r="F3358">
        <v>142.69999999999999</v>
      </c>
      <c r="G3358">
        <v>132.69999999999999</v>
      </c>
      <c r="H3358">
        <v>132.5</v>
      </c>
      <c r="I3358">
        <v>10.199999999999989</v>
      </c>
    </row>
    <row r="3359" spans="1:9" x14ac:dyDescent="0.35">
      <c r="A3359" t="s">
        <v>33</v>
      </c>
      <c r="B3359">
        <v>2017</v>
      </c>
      <c r="C3359" t="s">
        <v>41</v>
      </c>
      <c r="D3359" s="29">
        <v>42948</v>
      </c>
      <c r="E3359" t="s">
        <v>9</v>
      </c>
      <c r="F3359">
        <v>179.8</v>
      </c>
      <c r="G3359">
        <v>132.69999999999999</v>
      </c>
      <c r="H3359">
        <v>152.9</v>
      </c>
      <c r="I3359">
        <v>26.900000000000006</v>
      </c>
    </row>
    <row r="3360" spans="1:9" x14ac:dyDescent="0.35">
      <c r="A3360" t="s">
        <v>33</v>
      </c>
      <c r="B3360">
        <v>2017</v>
      </c>
      <c r="C3360" t="s">
        <v>41</v>
      </c>
      <c r="D3360" s="29">
        <v>42948</v>
      </c>
      <c r="E3360" t="s">
        <v>10</v>
      </c>
      <c r="F3360">
        <v>123.5</v>
      </c>
      <c r="G3360">
        <v>132.69999999999999</v>
      </c>
      <c r="H3360">
        <v>173.6</v>
      </c>
      <c r="I3360">
        <v>-50.099999999999994</v>
      </c>
    </row>
    <row r="3361" spans="1:9" x14ac:dyDescent="0.35">
      <c r="A3361" t="s">
        <v>33</v>
      </c>
      <c r="B3361">
        <v>2017</v>
      </c>
      <c r="C3361" t="s">
        <v>41</v>
      </c>
      <c r="D3361" s="29">
        <v>42948</v>
      </c>
      <c r="E3361" t="s">
        <v>11</v>
      </c>
      <c r="F3361">
        <v>122.1</v>
      </c>
      <c r="G3361">
        <v>132.69999999999999</v>
      </c>
      <c r="H3361">
        <v>115.1</v>
      </c>
      <c r="I3361">
        <v>7</v>
      </c>
    </row>
    <row r="3362" spans="1:9" x14ac:dyDescent="0.35">
      <c r="A3362" t="s">
        <v>33</v>
      </c>
      <c r="B3362">
        <v>2017</v>
      </c>
      <c r="C3362" t="s">
        <v>41</v>
      </c>
      <c r="D3362" s="29">
        <v>42948</v>
      </c>
      <c r="E3362" t="s">
        <v>12</v>
      </c>
      <c r="F3362">
        <v>137.5</v>
      </c>
      <c r="G3362">
        <v>132.69999999999999</v>
      </c>
      <c r="H3362">
        <v>144.80000000000001</v>
      </c>
      <c r="I3362">
        <v>-7.3000000000000114</v>
      </c>
    </row>
    <row r="3363" spans="1:9" x14ac:dyDescent="0.35">
      <c r="A3363" t="s">
        <v>33</v>
      </c>
      <c r="B3363">
        <v>2017</v>
      </c>
      <c r="C3363" t="s">
        <v>41</v>
      </c>
      <c r="D3363" s="29">
        <v>42948</v>
      </c>
      <c r="E3363" t="s">
        <v>14</v>
      </c>
      <c r="F3363">
        <v>144.5</v>
      </c>
      <c r="G3363">
        <v>132.69999999999999</v>
      </c>
      <c r="H3363">
        <v>138.80000000000001</v>
      </c>
      <c r="I3363">
        <v>5.6999999999999886</v>
      </c>
    </row>
    <row r="3364" spans="1:9" x14ac:dyDescent="0.35">
      <c r="A3364" t="s">
        <v>33</v>
      </c>
      <c r="B3364">
        <v>2017</v>
      </c>
      <c r="C3364" t="s">
        <v>41</v>
      </c>
      <c r="D3364" s="29">
        <v>42948</v>
      </c>
      <c r="E3364" t="s">
        <v>15</v>
      </c>
      <c r="F3364">
        <v>140.5</v>
      </c>
      <c r="G3364">
        <v>132.69999999999999</v>
      </c>
      <c r="H3364">
        <v>135.69999999999999</v>
      </c>
      <c r="I3364">
        <v>4.8000000000000114</v>
      </c>
    </row>
    <row r="3365" spans="1:9" x14ac:dyDescent="0.35">
      <c r="A3365" t="s">
        <v>33</v>
      </c>
      <c r="B3365">
        <v>2017</v>
      </c>
      <c r="C3365" t="s">
        <v>42</v>
      </c>
      <c r="D3365" s="29">
        <v>42979</v>
      </c>
      <c r="E3365" t="s">
        <v>3</v>
      </c>
      <c r="F3365">
        <v>133.6</v>
      </c>
      <c r="G3365">
        <v>132.4</v>
      </c>
      <c r="H3365">
        <v>128.69999999999999</v>
      </c>
      <c r="I3365">
        <v>4.9000000000000057</v>
      </c>
    </row>
    <row r="3366" spans="1:9" x14ac:dyDescent="0.35">
      <c r="A3366" t="s">
        <v>33</v>
      </c>
      <c r="B3366">
        <v>2017</v>
      </c>
      <c r="C3366" t="s">
        <v>42</v>
      </c>
      <c r="D3366" s="29">
        <v>42979</v>
      </c>
      <c r="E3366" t="s">
        <v>4</v>
      </c>
      <c r="F3366">
        <v>143</v>
      </c>
      <c r="G3366">
        <v>132.4</v>
      </c>
      <c r="H3366">
        <v>138.4</v>
      </c>
      <c r="I3366">
        <v>4.5999999999999943</v>
      </c>
    </row>
    <row r="3367" spans="1:9" x14ac:dyDescent="0.35">
      <c r="A3367" t="s">
        <v>33</v>
      </c>
      <c r="B3367">
        <v>2017</v>
      </c>
      <c r="C3367" t="s">
        <v>42</v>
      </c>
      <c r="D3367" s="29">
        <v>42979</v>
      </c>
      <c r="E3367" t="s">
        <v>5</v>
      </c>
      <c r="F3367">
        <v>129.69999999999999</v>
      </c>
      <c r="G3367">
        <v>132.4</v>
      </c>
      <c r="H3367">
        <v>130.30000000000001</v>
      </c>
      <c r="I3367">
        <v>-0.60000000000002274</v>
      </c>
    </row>
    <row r="3368" spans="1:9" x14ac:dyDescent="0.35">
      <c r="A3368" t="s">
        <v>33</v>
      </c>
      <c r="B3368">
        <v>2017</v>
      </c>
      <c r="C3368" t="s">
        <v>42</v>
      </c>
      <c r="D3368" s="29">
        <v>42979</v>
      </c>
      <c r="E3368" t="s">
        <v>6</v>
      </c>
      <c r="F3368">
        <v>138.69999999999999</v>
      </c>
      <c r="G3368">
        <v>132.4</v>
      </c>
      <c r="H3368">
        <v>132.69999999999999</v>
      </c>
      <c r="I3368">
        <v>6</v>
      </c>
    </row>
    <row r="3369" spans="1:9" x14ac:dyDescent="0.35">
      <c r="A3369" t="s">
        <v>33</v>
      </c>
      <c r="B3369">
        <v>2017</v>
      </c>
      <c r="C3369" t="s">
        <v>42</v>
      </c>
      <c r="D3369" s="29">
        <v>42979</v>
      </c>
      <c r="E3369" t="s">
        <v>7</v>
      </c>
      <c r="F3369">
        <v>114.5</v>
      </c>
      <c r="G3369">
        <v>132.4</v>
      </c>
      <c r="H3369">
        <v>112.5</v>
      </c>
      <c r="I3369">
        <v>2</v>
      </c>
    </row>
    <row r="3370" spans="1:9" x14ac:dyDescent="0.35">
      <c r="A3370" t="s">
        <v>33</v>
      </c>
      <c r="B3370">
        <v>2017</v>
      </c>
      <c r="C3370" t="s">
        <v>42</v>
      </c>
      <c r="D3370" s="29">
        <v>42979</v>
      </c>
      <c r="E3370" t="s">
        <v>8</v>
      </c>
      <c r="F3370">
        <v>137.5</v>
      </c>
      <c r="G3370">
        <v>132.4</v>
      </c>
      <c r="H3370">
        <v>130.4</v>
      </c>
      <c r="I3370">
        <v>7.0999999999999943</v>
      </c>
    </row>
    <row r="3371" spans="1:9" x14ac:dyDescent="0.35">
      <c r="A3371" t="s">
        <v>33</v>
      </c>
      <c r="B3371">
        <v>2017</v>
      </c>
      <c r="C3371" t="s">
        <v>42</v>
      </c>
      <c r="D3371" s="29">
        <v>42979</v>
      </c>
      <c r="E3371" t="s">
        <v>9</v>
      </c>
      <c r="F3371">
        <v>160.69999999999999</v>
      </c>
      <c r="G3371">
        <v>132.4</v>
      </c>
      <c r="H3371">
        <v>155.1</v>
      </c>
      <c r="I3371">
        <v>5.5999999999999943</v>
      </c>
    </row>
    <row r="3372" spans="1:9" x14ac:dyDescent="0.35">
      <c r="A3372" t="s">
        <v>33</v>
      </c>
      <c r="B3372">
        <v>2017</v>
      </c>
      <c r="C3372" t="s">
        <v>42</v>
      </c>
      <c r="D3372" s="29">
        <v>42979</v>
      </c>
      <c r="E3372" t="s">
        <v>10</v>
      </c>
      <c r="F3372">
        <v>124.5</v>
      </c>
      <c r="G3372">
        <v>132.4</v>
      </c>
      <c r="H3372">
        <v>175.7</v>
      </c>
      <c r="I3372">
        <v>-51.199999999999989</v>
      </c>
    </row>
    <row r="3373" spans="1:9" x14ac:dyDescent="0.35">
      <c r="A3373" t="s">
        <v>33</v>
      </c>
      <c r="B3373">
        <v>2017</v>
      </c>
      <c r="C3373" t="s">
        <v>42</v>
      </c>
      <c r="D3373" s="29">
        <v>42979</v>
      </c>
      <c r="E3373" t="s">
        <v>11</v>
      </c>
      <c r="F3373">
        <v>122.4</v>
      </c>
      <c r="G3373">
        <v>132.4</v>
      </c>
      <c r="H3373">
        <v>115.4</v>
      </c>
      <c r="I3373">
        <v>7</v>
      </c>
    </row>
    <row r="3374" spans="1:9" x14ac:dyDescent="0.35">
      <c r="A3374" t="s">
        <v>33</v>
      </c>
      <c r="B3374">
        <v>2017</v>
      </c>
      <c r="C3374" t="s">
        <v>42</v>
      </c>
      <c r="D3374" s="29">
        <v>42979</v>
      </c>
      <c r="E3374" t="s">
        <v>12</v>
      </c>
      <c r="F3374">
        <v>137.30000000000001</v>
      </c>
      <c r="G3374">
        <v>132.4</v>
      </c>
      <c r="H3374">
        <v>145.30000000000001</v>
      </c>
      <c r="I3374">
        <v>-8</v>
      </c>
    </row>
    <row r="3375" spans="1:9" x14ac:dyDescent="0.35">
      <c r="A3375" t="s">
        <v>33</v>
      </c>
      <c r="B3375">
        <v>2017</v>
      </c>
      <c r="C3375" t="s">
        <v>42</v>
      </c>
      <c r="D3375" s="29">
        <v>42979</v>
      </c>
      <c r="E3375" t="s">
        <v>14</v>
      </c>
      <c r="F3375">
        <v>145</v>
      </c>
      <c r="G3375">
        <v>132.4</v>
      </c>
      <c r="H3375">
        <v>139.6</v>
      </c>
      <c r="I3375">
        <v>5.4000000000000057</v>
      </c>
    </row>
    <row r="3376" spans="1:9" x14ac:dyDescent="0.35">
      <c r="A3376" t="s">
        <v>33</v>
      </c>
      <c r="B3376">
        <v>2017</v>
      </c>
      <c r="C3376" t="s">
        <v>42</v>
      </c>
      <c r="D3376" s="29">
        <v>42979</v>
      </c>
      <c r="E3376" t="s">
        <v>15</v>
      </c>
      <c r="F3376">
        <v>138</v>
      </c>
      <c r="G3376">
        <v>132.4</v>
      </c>
      <c r="H3376">
        <v>136.30000000000001</v>
      </c>
      <c r="I3376">
        <v>1.6999999999999886</v>
      </c>
    </row>
    <row r="3377" spans="1:9" x14ac:dyDescent="0.35">
      <c r="A3377" t="s">
        <v>33</v>
      </c>
      <c r="B3377">
        <v>2017</v>
      </c>
      <c r="C3377" t="s">
        <v>43</v>
      </c>
      <c r="D3377" s="29">
        <v>43009</v>
      </c>
      <c r="E3377" t="s">
        <v>3</v>
      </c>
      <c r="F3377">
        <v>133.9</v>
      </c>
      <c r="G3377">
        <v>133.5</v>
      </c>
      <c r="H3377">
        <v>130.19999999999999</v>
      </c>
      <c r="I3377">
        <v>3.7000000000000171</v>
      </c>
    </row>
    <row r="3378" spans="1:9" x14ac:dyDescent="0.35">
      <c r="A3378" t="s">
        <v>33</v>
      </c>
      <c r="B3378">
        <v>2017</v>
      </c>
      <c r="C3378" t="s">
        <v>43</v>
      </c>
      <c r="D3378" s="29">
        <v>43009</v>
      </c>
      <c r="E3378" t="s">
        <v>4</v>
      </c>
      <c r="F3378">
        <v>142.80000000000001</v>
      </c>
      <c r="G3378">
        <v>133.5</v>
      </c>
      <c r="H3378">
        <v>138.5</v>
      </c>
      <c r="I3378">
        <v>4.3000000000000114</v>
      </c>
    </row>
    <row r="3379" spans="1:9" x14ac:dyDescent="0.35">
      <c r="A3379" t="s">
        <v>33</v>
      </c>
      <c r="B3379">
        <v>2017</v>
      </c>
      <c r="C3379" t="s">
        <v>43</v>
      </c>
      <c r="D3379" s="29">
        <v>43009</v>
      </c>
      <c r="E3379" t="s">
        <v>5</v>
      </c>
      <c r="F3379">
        <v>131.4</v>
      </c>
      <c r="G3379">
        <v>133.5</v>
      </c>
      <c r="H3379">
        <v>134.1</v>
      </c>
      <c r="I3379">
        <v>-2.6999999999999886</v>
      </c>
    </row>
    <row r="3380" spans="1:9" x14ac:dyDescent="0.35">
      <c r="A3380" t="s">
        <v>33</v>
      </c>
      <c r="B3380">
        <v>2017</v>
      </c>
      <c r="C3380" t="s">
        <v>43</v>
      </c>
      <c r="D3380" s="29">
        <v>43009</v>
      </c>
      <c r="E3380" t="s">
        <v>6</v>
      </c>
      <c r="F3380">
        <v>139.1</v>
      </c>
      <c r="G3380">
        <v>133.5</v>
      </c>
      <c r="H3380">
        <v>132.9</v>
      </c>
      <c r="I3380">
        <v>6.1999999999999886</v>
      </c>
    </row>
    <row r="3381" spans="1:9" x14ac:dyDescent="0.35">
      <c r="A3381" t="s">
        <v>33</v>
      </c>
      <c r="B3381">
        <v>2017</v>
      </c>
      <c r="C3381" t="s">
        <v>43</v>
      </c>
      <c r="D3381" s="29">
        <v>43009</v>
      </c>
      <c r="E3381" t="s">
        <v>7</v>
      </c>
      <c r="F3381">
        <v>114.9</v>
      </c>
      <c r="G3381">
        <v>133.5</v>
      </c>
      <c r="H3381">
        <v>112.6</v>
      </c>
      <c r="I3381">
        <v>2.3000000000000114</v>
      </c>
    </row>
    <row r="3382" spans="1:9" x14ac:dyDescent="0.35">
      <c r="A3382" t="s">
        <v>33</v>
      </c>
      <c r="B3382">
        <v>2017</v>
      </c>
      <c r="C3382" t="s">
        <v>43</v>
      </c>
      <c r="D3382" s="29">
        <v>43009</v>
      </c>
      <c r="E3382" t="s">
        <v>8</v>
      </c>
      <c r="F3382">
        <v>135.6</v>
      </c>
      <c r="G3382">
        <v>133.5</v>
      </c>
      <c r="H3382">
        <v>130.80000000000001</v>
      </c>
      <c r="I3382">
        <v>4.7999999999999829</v>
      </c>
    </row>
    <row r="3383" spans="1:9" x14ac:dyDescent="0.35">
      <c r="A3383" t="s">
        <v>33</v>
      </c>
      <c r="B3383">
        <v>2017</v>
      </c>
      <c r="C3383" t="s">
        <v>43</v>
      </c>
      <c r="D3383" s="29">
        <v>43009</v>
      </c>
      <c r="E3383" t="s">
        <v>9</v>
      </c>
      <c r="F3383">
        <v>173.2</v>
      </c>
      <c r="G3383">
        <v>133.5</v>
      </c>
      <c r="H3383">
        <v>142</v>
      </c>
      <c r="I3383">
        <v>31.199999999999989</v>
      </c>
    </row>
    <row r="3384" spans="1:9" x14ac:dyDescent="0.35">
      <c r="A3384" t="s">
        <v>33</v>
      </c>
      <c r="B3384">
        <v>2017</v>
      </c>
      <c r="C3384" t="s">
        <v>43</v>
      </c>
      <c r="D3384" s="29">
        <v>43009</v>
      </c>
      <c r="E3384" t="s">
        <v>10</v>
      </c>
      <c r="F3384">
        <v>124.1</v>
      </c>
      <c r="G3384">
        <v>133.5</v>
      </c>
      <c r="H3384">
        <v>174.9</v>
      </c>
      <c r="I3384">
        <v>-50.800000000000011</v>
      </c>
    </row>
    <row r="3385" spans="1:9" x14ac:dyDescent="0.35">
      <c r="A3385" t="s">
        <v>33</v>
      </c>
      <c r="B3385">
        <v>2017</v>
      </c>
      <c r="C3385" t="s">
        <v>43</v>
      </c>
      <c r="D3385" s="29">
        <v>43009</v>
      </c>
      <c r="E3385" t="s">
        <v>11</v>
      </c>
      <c r="F3385">
        <v>122.6</v>
      </c>
      <c r="G3385">
        <v>133.5</v>
      </c>
      <c r="H3385">
        <v>115.6</v>
      </c>
      <c r="I3385">
        <v>7</v>
      </c>
    </row>
    <row r="3386" spans="1:9" x14ac:dyDescent="0.35">
      <c r="A3386" t="s">
        <v>33</v>
      </c>
      <c r="B3386">
        <v>2017</v>
      </c>
      <c r="C3386" t="s">
        <v>43</v>
      </c>
      <c r="D3386" s="29">
        <v>43009</v>
      </c>
      <c r="E3386" t="s">
        <v>12</v>
      </c>
      <c r="F3386">
        <v>137.80000000000001</v>
      </c>
      <c r="G3386">
        <v>133.5</v>
      </c>
      <c r="H3386">
        <v>145.4</v>
      </c>
      <c r="I3386">
        <v>-7.5999999999999943</v>
      </c>
    </row>
    <row r="3387" spans="1:9" x14ac:dyDescent="0.35">
      <c r="A3387" t="s">
        <v>33</v>
      </c>
      <c r="B3387">
        <v>2017</v>
      </c>
      <c r="C3387" t="s">
        <v>43</v>
      </c>
      <c r="D3387" s="29">
        <v>43009</v>
      </c>
      <c r="E3387" t="s">
        <v>14</v>
      </c>
      <c r="F3387">
        <v>145.5</v>
      </c>
      <c r="G3387">
        <v>133.5</v>
      </c>
      <c r="H3387">
        <v>140.30000000000001</v>
      </c>
      <c r="I3387">
        <v>5.1999999999999886</v>
      </c>
    </row>
    <row r="3388" spans="1:9" x14ac:dyDescent="0.35">
      <c r="A3388" t="s">
        <v>33</v>
      </c>
      <c r="B3388">
        <v>2017</v>
      </c>
      <c r="C3388" t="s">
        <v>43</v>
      </c>
      <c r="D3388" s="29">
        <v>43009</v>
      </c>
      <c r="E3388" t="s">
        <v>15</v>
      </c>
      <c r="F3388">
        <v>139.69999999999999</v>
      </c>
      <c r="G3388">
        <v>133.5</v>
      </c>
      <c r="H3388">
        <v>135.19999999999999</v>
      </c>
      <c r="I3388">
        <v>4.5</v>
      </c>
    </row>
    <row r="3389" spans="1:9" x14ac:dyDescent="0.35">
      <c r="A3389" t="s">
        <v>33</v>
      </c>
      <c r="B3389">
        <v>2017</v>
      </c>
      <c r="C3389" t="s">
        <v>45</v>
      </c>
      <c r="D3389" s="29">
        <v>43040</v>
      </c>
      <c r="E3389" t="s">
        <v>3</v>
      </c>
      <c r="F3389">
        <v>134.30000000000001</v>
      </c>
      <c r="G3389">
        <v>134.80000000000001</v>
      </c>
      <c r="H3389">
        <v>131.6</v>
      </c>
      <c r="I3389">
        <v>2.7000000000000171</v>
      </c>
    </row>
    <row r="3390" spans="1:9" x14ac:dyDescent="0.35">
      <c r="A3390" t="s">
        <v>33</v>
      </c>
      <c r="B3390">
        <v>2017</v>
      </c>
      <c r="C3390" t="s">
        <v>45</v>
      </c>
      <c r="D3390" s="29">
        <v>43040</v>
      </c>
      <c r="E3390" t="s">
        <v>4</v>
      </c>
      <c r="F3390">
        <v>142.1</v>
      </c>
      <c r="G3390">
        <v>134.80000000000001</v>
      </c>
      <c r="H3390">
        <v>138.19999999999999</v>
      </c>
      <c r="I3390">
        <v>3.9000000000000057</v>
      </c>
    </row>
    <row r="3391" spans="1:9" x14ac:dyDescent="0.35">
      <c r="A3391" t="s">
        <v>33</v>
      </c>
      <c r="B3391">
        <v>2017</v>
      </c>
      <c r="C3391" t="s">
        <v>45</v>
      </c>
      <c r="D3391" s="29">
        <v>43040</v>
      </c>
      <c r="E3391" t="s">
        <v>5</v>
      </c>
      <c r="F3391">
        <v>146.69999999999999</v>
      </c>
      <c r="G3391">
        <v>134.80000000000001</v>
      </c>
      <c r="H3391">
        <v>134.9</v>
      </c>
      <c r="I3391">
        <v>11.799999999999983</v>
      </c>
    </row>
    <row r="3392" spans="1:9" x14ac:dyDescent="0.35">
      <c r="A3392" t="s">
        <v>33</v>
      </c>
      <c r="B3392">
        <v>2017</v>
      </c>
      <c r="C3392" t="s">
        <v>45</v>
      </c>
      <c r="D3392" s="29">
        <v>43040</v>
      </c>
      <c r="E3392" t="s">
        <v>6</v>
      </c>
      <c r="F3392">
        <v>139.5</v>
      </c>
      <c r="G3392">
        <v>134.80000000000001</v>
      </c>
      <c r="H3392">
        <v>133.1</v>
      </c>
      <c r="I3392">
        <v>6.4000000000000057</v>
      </c>
    </row>
    <row r="3393" spans="1:9" x14ac:dyDescent="0.35">
      <c r="A3393" t="s">
        <v>33</v>
      </c>
      <c r="B3393">
        <v>2017</v>
      </c>
      <c r="C3393" t="s">
        <v>45</v>
      </c>
      <c r="D3393" s="29">
        <v>43040</v>
      </c>
      <c r="E3393" t="s">
        <v>7</v>
      </c>
      <c r="F3393">
        <v>115.2</v>
      </c>
      <c r="G3393">
        <v>134.80000000000001</v>
      </c>
      <c r="H3393">
        <v>113.5</v>
      </c>
      <c r="I3393">
        <v>1.7000000000000028</v>
      </c>
    </row>
    <row r="3394" spans="1:9" x14ac:dyDescent="0.35">
      <c r="A3394" t="s">
        <v>33</v>
      </c>
      <c r="B3394">
        <v>2017</v>
      </c>
      <c r="C3394" t="s">
        <v>45</v>
      </c>
      <c r="D3394" s="29">
        <v>43040</v>
      </c>
      <c r="E3394" t="s">
        <v>8</v>
      </c>
      <c r="F3394">
        <v>136.4</v>
      </c>
      <c r="G3394">
        <v>134.80000000000001</v>
      </c>
      <c r="H3394">
        <v>129.30000000000001</v>
      </c>
      <c r="I3394">
        <v>7.0999999999999943</v>
      </c>
    </row>
    <row r="3395" spans="1:9" x14ac:dyDescent="0.35">
      <c r="A3395" t="s">
        <v>33</v>
      </c>
      <c r="B3395">
        <v>2017</v>
      </c>
      <c r="C3395" t="s">
        <v>45</v>
      </c>
      <c r="D3395" s="29">
        <v>43040</v>
      </c>
      <c r="E3395" t="s">
        <v>9</v>
      </c>
      <c r="F3395">
        <v>185.2</v>
      </c>
      <c r="G3395">
        <v>134.80000000000001</v>
      </c>
      <c r="H3395">
        <v>121.1</v>
      </c>
      <c r="I3395">
        <v>64.099999999999994</v>
      </c>
    </row>
    <row r="3396" spans="1:9" x14ac:dyDescent="0.35">
      <c r="A3396" t="s">
        <v>33</v>
      </c>
      <c r="B3396">
        <v>2017</v>
      </c>
      <c r="C3396" t="s">
        <v>45</v>
      </c>
      <c r="D3396" s="29">
        <v>43040</v>
      </c>
      <c r="E3396" t="s">
        <v>10</v>
      </c>
      <c r="F3396">
        <v>122.2</v>
      </c>
      <c r="G3396">
        <v>134.80000000000001</v>
      </c>
      <c r="H3396">
        <v>170.3</v>
      </c>
      <c r="I3396">
        <v>-48.100000000000009</v>
      </c>
    </row>
    <row r="3397" spans="1:9" x14ac:dyDescent="0.35">
      <c r="A3397" t="s">
        <v>33</v>
      </c>
      <c r="B3397">
        <v>2017</v>
      </c>
      <c r="C3397" t="s">
        <v>45</v>
      </c>
      <c r="D3397" s="29">
        <v>43040</v>
      </c>
      <c r="E3397" t="s">
        <v>11</v>
      </c>
      <c r="F3397">
        <v>123.9</v>
      </c>
      <c r="G3397">
        <v>134.80000000000001</v>
      </c>
      <c r="H3397">
        <v>115.5</v>
      </c>
      <c r="I3397">
        <v>8.4000000000000057</v>
      </c>
    </row>
    <row r="3398" spans="1:9" x14ac:dyDescent="0.35">
      <c r="A3398" t="s">
        <v>33</v>
      </c>
      <c r="B3398">
        <v>2017</v>
      </c>
      <c r="C3398" t="s">
        <v>45</v>
      </c>
      <c r="D3398" s="29">
        <v>43040</v>
      </c>
      <c r="E3398" t="s">
        <v>12</v>
      </c>
      <c r="F3398">
        <v>138.30000000000001</v>
      </c>
      <c r="G3398">
        <v>134.80000000000001</v>
      </c>
      <c r="H3398">
        <v>145.5</v>
      </c>
      <c r="I3398">
        <v>-7.1999999999999886</v>
      </c>
    </row>
    <row r="3399" spans="1:9" x14ac:dyDescent="0.35">
      <c r="A3399" t="s">
        <v>33</v>
      </c>
      <c r="B3399">
        <v>2017</v>
      </c>
      <c r="C3399" t="s">
        <v>45</v>
      </c>
      <c r="D3399" s="29">
        <v>43040</v>
      </c>
      <c r="E3399" t="s">
        <v>14</v>
      </c>
      <c r="F3399">
        <v>146</v>
      </c>
      <c r="G3399">
        <v>134.80000000000001</v>
      </c>
      <c r="H3399">
        <v>140.9</v>
      </c>
      <c r="I3399">
        <v>5.0999999999999943</v>
      </c>
    </row>
    <row r="3400" spans="1:9" x14ac:dyDescent="0.35">
      <c r="A3400" t="s">
        <v>33</v>
      </c>
      <c r="B3400">
        <v>2017</v>
      </c>
      <c r="C3400" t="s">
        <v>45</v>
      </c>
      <c r="D3400" s="29">
        <v>43040</v>
      </c>
      <c r="E3400" t="s">
        <v>15</v>
      </c>
      <c r="F3400">
        <v>141.5</v>
      </c>
      <c r="G3400">
        <v>134.80000000000001</v>
      </c>
      <c r="H3400">
        <v>132.80000000000001</v>
      </c>
      <c r="I3400">
        <v>8.6999999999999886</v>
      </c>
    </row>
    <row r="3401" spans="1:9" x14ac:dyDescent="0.35">
      <c r="A3401" t="s">
        <v>33</v>
      </c>
      <c r="B3401">
        <v>2017</v>
      </c>
      <c r="C3401" t="s">
        <v>46</v>
      </c>
      <c r="D3401" s="29">
        <v>43070</v>
      </c>
      <c r="E3401" t="s">
        <v>3</v>
      </c>
      <c r="F3401">
        <v>134.4</v>
      </c>
      <c r="G3401">
        <v>134.1</v>
      </c>
      <c r="H3401">
        <v>132.19999999999999</v>
      </c>
      <c r="I3401">
        <v>2.2000000000000171</v>
      </c>
    </row>
    <row r="3402" spans="1:9" x14ac:dyDescent="0.35">
      <c r="A3402" t="s">
        <v>33</v>
      </c>
      <c r="B3402">
        <v>2017</v>
      </c>
      <c r="C3402" t="s">
        <v>46</v>
      </c>
      <c r="D3402" s="29">
        <v>43070</v>
      </c>
      <c r="E3402" t="s">
        <v>4</v>
      </c>
      <c r="F3402">
        <v>142.6</v>
      </c>
      <c r="G3402">
        <v>134.1</v>
      </c>
      <c r="H3402">
        <v>138.9</v>
      </c>
      <c r="I3402">
        <v>3.6999999999999886</v>
      </c>
    </row>
    <row r="3403" spans="1:9" x14ac:dyDescent="0.35">
      <c r="A3403" t="s">
        <v>33</v>
      </c>
      <c r="B3403">
        <v>2017</v>
      </c>
      <c r="C3403" t="s">
        <v>46</v>
      </c>
      <c r="D3403" s="29">
        <v>43070</v>
      </c>
      <c r="E3403" t="s">
        <v>5</v>
      </c>
      <c r="F3403">
        <v>145.9</v>
      </c>
      <c r="G3403">
        <v>134.1</v>
      </c>
      <c r="H3403">
        <v>132.6</v>
      </c>
      <c r="I3403">
        <v>13.300000000000011</v>
      </c>
    </row>
    <row r="3404" spans="1:9" x14ac:dyDescent="0.35">
      <c r="A3404" t="s">
        <v>33</v>
      </c>
      <c r="B3404">
        <v>2017</v>
      </c>
      <c r="C3404" t="s">
        <v>46</v>
      </c>
      <c r="D3404" s="29">
        <v>43070</v>
      </c>
      <c r="E3404" t="s">
        <v>6</v>
      </c>
      <c r="F3404">
        <v>139.5</v>
      </c>
      <c r="G3404">
        <v>134.1</v>
      </c>
      <c r="H3404">
        <v>133.1</v>
      </c>
      <c r="I3404">
        <v>6.4000000000000057</v>
      </c>
    </row>
    <row r="3405" spans="1:9" x14ac:dyDescent="0.35">
      <c r="A3405" t="s">
        <v>33</v>
      </c>
      <c r="B3405">
        <v>2017</v>
      </c>
      <c r="C3405" t="s">
        <v>46</v>
      </c>
      <c r="D3405" s="29">
        <v>43070</v>
      </c>
      <c r="E3405" t="s">
        <v>7</v>
      </c>
      <c r="F3405">
        <v>115.9</v>
      </c>
      <c r="G3405">
        <v>134.1</v>
      </c>
      <c r="H3405">
        <v>114</v>
      </c>
      <c r="I3405">
        <v>1.9000000000000057</v>
      </c>
    </row>
    <row r="3406" spans="1:9" x14ac:dyDescent="0.35">
      <c r="A3406" t="s">
        <v>33</v>
      </c>
      <c r="B3406">
        <v>2017</v>
      </c>
      <c r="C3406" t="s">
        <v>46</v>
      </c>
      <c r="D3406" s="29">
        <v>43070</v>
      </c>
      <c r="E3406" t="s">
        <v>8</v>
      </c>
      <c r="F3406">
        <v>135</v>
      </c>
      <c r="G3406">
        <v>134.1</v>
      </c>
      <c r="H3406">
        <v>129.6</v>
      </c>
      <c r="I3406">
        <v>5.4000000000000057</v>
      </c>
    </row>
    <row r="3407" spans="1:9" x14ac:dyDescent="0.35">
      <c r="A3407" t="s">
        <v>33</v>
      </c>
      <c r="B3407">
        <v>2017</v>
      </c>
      <c r="C3407" t="s">
        <v>46</v>
      </c>
      <c r="D3407" s="29">
        <v>43070</v>
      </c>
      <c r="E3407" t="s">
        <v>9</v>
      </c>
      <c r="F3407">
        <v>163.19999999999999</v>
      </c>
      <c r="G3407">
        <v>134.1</v>
      </c>
      <c r="H3407">
        <v>118.7</v>
      </c>
      <c r="I3407">
        <v>44.499999999999986</v>
      </c>
    </row>
    <row r="3408" spans="1:9" x14ac:dyDescent="0.35">
      <c r="A3408" t="s">
        <v>33</v>
      </c>
      <c r="B3408">
        <v>2017</v>
      </c>
      <c r="C3408" t="s">
        <v>46</v>
      </c>
      <c r="D3408" s="29">
        <v>43070</v>
      </c>
      <c r="E3408" t="s">
        <v>10</v>
      </c>
      <c r="F3408">
        <v>119.8</v>
      </c>
      <c r="G3408">
        <v>134.1</v>
      </c>
      <c r="H3408">
        <v>155.1</v>
      </c>
      <c r="I3408">
        <v>-35.299999999999997</v>
      </c>
    </row>
    <row r="3409" spans="1:9" x14ac:dyDescent="0.35">
      <c r="A3409" t="s">
        <v>33</v>
      </c>
      <c r="B3409">
        <v>2017</v>
      </c>
      <c r="C3409" t="s">
        <v>46</v>
      </c>
      <c r="D3409" s="29">
        <v>43070</v>
      </c>
      <c r="E3409" t="s">
        <v>11</v>
      </c>
      <c r="F3409">
        <v>120.7</v>
      </c>
      <c r="G3409">
        <v>134.1</v>
      </c>
      <c r="H3409">
        <v>117.3</v>
      </c>
      <c r="I3409">
        <v>3.4000000000000057</v>
      </c>
    </row>
    <row r="3410" spans="1:9" x14ac:dyDescent="0.35">
      <c r="A3410" t="s">
        <v>33</v>
      </c>
      <c r="B3410">
        <v>2017</v>
      </c>
      <c r="C3410" t="s">
        <v>46</v>
      </c>
      <c r="D3410" s="29">
        <v>43070</v>
      </c>
      <c r="E3410" t="s">
        <v>12</v>
      </c>
      <c r="F3410">
        <v>139.69999999999999</v>
      </c>
      <c r="G3410">
        <v>134.1</v>
      </c>
      <c r="H3410">
        <v>144.9</v>
      </c>
      <c r="I3410">
        <v>-5.2000000000000171</v>
      </c>
    </row>
    <row r="3411" spans="1:9" x14ac:dyDescent="0.35">
      <c r="A3411" t="s">
        <v>33</v>
      </c>
      <c r="B3411">
        <v>2017</v>
      </c>
      <c r="C3411" t="s">
        <v>46</v>
      </c>
      <c r="D3411" s="29">
        <v>43070</v>
      </c>
      <c r="E3411" t="s">
        <v>14</v>
      </c>
      <c r="F3411">
        <v>146.30000000000001</v>
      </c>
      <c r="G3411">
        <v>134.1</v>
      </c>
      <c r="H3411">
        <v>141.6</v>
      </c>
      <c r="I3411">
        <v>4.7000000000000171</v>
      </c>
    </row>
    <row r="3412" spans="1:9" x14ac:dyDescent="0.35">
      <c r="A3412" t="s">
        <v>33</v>
      </c>
      <c r="B3412">
        <v>2017</v>
      </c>
      <c r="C3412" t="s">
        <v>46</v>
      </c>
      <c r="D3412" s="29">
        <v>43070</v>
      </c>
      <c r="E3412" t="s">
        <v>15</v>
      </c>
      <c r="F3412">
        <v>138.80000000000001</v>
      </c>
      <c r="G3412">
        <v>134.1</v>
      </c>
      <c r="H3412">
        <v>132</v>
      </c>
      <c r="I3412">
        <v>6.8000000000000114</v>
      </c>
    </row>
    <row r="3413" spans="1:9" x14ac:dyDescent="0.35">
      <c r="A3413" t="s">
        <v>33</v>
      </c>
      <c r="B3413">
        <v>2018</v>
      </c>
      <c r="C3413" t="s">
        <v>31</v>
      </c>
      <c r="D3413" s="29">
        <v>43101</v>
      </c>
      <c r="E3413" t="s">
        <v>3</v>
      </c>
      <c r="F3413">
        <v>134.6</v>
      </c>
      <c r="G3413">
        <v>134.1</v>
      </c>
      <c r="H3413">
        <v>132.80000000000001</v>
      </c>
      <c r="I3413">
        <v>1.7999999999999829</v>
      </c>
    </row>
    <row r="3414" spans="1:9" x14ac:dyDescent="0.35">
      <c r="A3414" t="s">
        <v>33</v>
      </c>
      <c r="B3414">
        <v>2018</v>
      </c>
      <c r="C3414" t="s">
        <v>31</v>
      </c>
      <c r="D3414" s="29">
        <v>43101</v>
      </c>
      <c r="E3414" t="s">
        <v>4</v>
      </c>
      <c r="F3414">
        <v>143.69999999999999</v>
      </c>
      <c r="G3414">
        <v>134.1</v>
      </c>
      <c r="H3414">
        <v>139.80000000000001</v>
      </c>
      <c r="I3414">
        <v>3.8999999999999773</v>
      </c>
    </row>
    <row r="3415" spans="1:9" x14ac:dyDescent="0.35">
      <c r="A3415" t="s">
        <v>33</v>
      </c>
      <c r="B3415">
        <v>2018</v>
      </c>
      <c r="C3415" t="s">
        <v>31</v>
      </c>
      <c r="D3415" s="29">
        <v>43101</v>
      </c>
      <c r="E3415" t="s">
        <v>5</v>
      </c>
      <c r="F3415">
        <v>143.6</v>
      </c>
      <c r="G3415">
        <v>134.1</v>
      </c>
      <c r="H3415">
        <v>129.30000000000001</v>
      </c>
      <c r="I3415">
        <v>14.299999999999983</v>
      </c>
    </row>
    <row r="3416" spans="1:9" x14ac:dyDescent="0.35">
      <c r="A3416" t="s">
        <v>33</v>
      </c>
      <c r="B3416">
        <v>2018</v>
      </c>
      <c r="C3416" t="s">
        <v>31</v>
      </c>
      <c r="D3416" s="29">
        <v>43101</v>
      </c>
      <c r="E3416" t="s">
        <v>6</v>
      </c>
      <c r="F3416">
        <v>139.6</v>
      </c>
      <c r="G3416">
        <v>134.1</v>
      </c>
      <c r="H3416">
        <v>133.5</v>
      </c>
      <c r="I3416">
        <v>6.0999999999999943</v>
      </c>
    </row>
    <row r="3417" spans="1:9" x14ac:dyDescent="0.35">
      <c r="A3417" t="s">
        <v>33</v>
      </c>
      <c r="B3417">
        <v>2018</v>
      </c>
      <c r="C3417" t="s">
        <v>31</v>
      </c>
      <c r="D3417" s="29">
        <v>43101</v>
      </c>
      <c r="E3417" t="s">
        <v>7</v>
      </c>
      <c r="F3417">
        <v>116.4</v>
      </c>
      <c r="G3417">
        <v>134.1</v>
      </c>
      <c r="H3417">
        <v>114.3</v>
      </c>
      <c r="I3417">
        <v>2.1000000000000085</v>
      </c>
    </row>
    <row r="3418" spans="1:9" x14ac:dyDescent="0.35">
      <c r="A3418" t="s">
        <v>33</v>
      </c>
      <c r="B3418">
        <v>2018</v>
      </c>
      <c r="C3418" t="s">
        <v>31</v>
      </c>
      <c r="D3418" s="29">
        <v>43101</v>
      </c>
      <c r="E3418" t="s">
        <v>8</v>
      </c>
      <c r="F3418">
        <v>133.80000000000001</v>
      </c>
      <c r="G3418">
        <v>134.1</v>
      </c>
      <c r="H3418">
        <v>131.4</v>
      </c>
      <c r="I3418">
        <v>2.4000000000000057</v>
      </c>
    </row>
    <row r="3419" spans="1:9" x14ac:dyDescent="0.35">
      <c r="A3419" t="s">
        <v>33</v>
      </c>
      <c r="B3419">
        <v>2018</v>
      </c>
      <c r="C3419" t="s">
        <v>31</v>
      </c>
      <c r="D3419" s="29">
        <v>43101</v>
      </c>
      <c r="E3419" t="s">
        <v>9</v>
      </c>
      <c r="F3419">
        <v>150.5</v>
      </c>
      <c r="G3419">
        <v>134.1</v>
      </c>
      <c r="H3419">
        <v>120.2</v>
      </c>
      <c r="I3419">
        <v>30.299999999999997</v>
      </c>
    </row>
    <row r="3420" spans="1:9" x14ac:dyDescent="0.35">
      <c r="A3420" t="s">
        <v>33</v>
      </c>
      <c r="B3420">
        <v>2018</v>
      </c>
      <c r="C3420" t="s">
        <v>31</v>
      </c>
      <c r="D3420" s="29">
        <v>43101</v>
      </c>
      <c r="E3420" t="s">
        <v>10</v>
      </c>
      <c r="F3420">
        <v>118.4</v>
      </c>
      <c r="G3420">
        <v>134.1</v>
      </c>
      <c r="H3420">
        <v>143.1</v>
      </c>
      <c r="I3420">
        <v>-24.699999999999989</v>
      </c>
    </row>
    <row r="3421" spans="1:9" x14ac:dyDescent="0.35">
      <c r="A3421" t="s">
        <v>33</v>
      </c>
      <c r="B3421">
        <v>2018</v>
      </c>
      <c r="C3421" t="s">
        <v>31</v>
      </c>
      <c r="D3421" s="29">
        <v>43101</v>
      </c>
      <c r="E3421" t="s">
        <v>11</v>
      </c>
      <c r="F3421">
        <v>117.3</v>
      </c>
      <c r="G3421">
        <v>134.1</v>
      </c>
      <c r="H3421">
        <v>119.5</v>
      </c>
      <c r="I3421">
        <v>-2.2000000000000028</v>
      </c>
    </row>
    <row r="3422" spans="1:9" x14ac:dyDescent="0.35">
      <c r="A3422" t="s">
        <v>33</v>
      </c>
      <c r="B3422">
        <v>2018</v>
      </c>
      <c r="C3422" t="s">
        <v>31</v>
      </c>
      <c r="D3422" s="29">
        <v>43101</v>
      </c>
      <c r="E3422" t="s">
        <v>12</v>
      </c>
      <c r="F3422">
        <v>140.5</v>
      </c>
      <c r="G3422">
        <v>134.1</v>
      </c>
      <c r="H3422">
        <v>144</v>
      </c>
      <c r="I3422">
        <v>-3.5</v>
      </c>
    </row>
    <row r="3423" spans="1:9" x14ac:dyDescent="0.35">
      <c r="A3423" t="s">
        <v>33</v>
      </c>
      <c r="B3423">
        <v>2018</v>
      </c>
      <c r="C3423" t="s">
        <v>31</v>
      </c>
      <c r="D3423" s="29">
        <v>43101</v>
      </c>
      <c r="E3423" t="s">
        <v>14</v>
      </c>
      <c r="F3423">
        <v>146.80000000000001</v>
      </c>
      <c r="G3423">
        <v>134.1</v>
      </c>
      <c r="H3423">
        <v>141.9</v>
      </c>
      <c r="I3423">
        <v>4.9000000000000057</v>
      </c>
    </row>
    <row r="3424" spans="1:9" x14ac:dyDescent="0.35">
      <c r="A3424" t="s">
        <v>33</v>
      </c>
      <c r="B3424">
        <v>2018</v>
      </c>
      <c r="C3424" t="s">
        <v>31</v>
      </c>
      <c r="D3424" s="29">
        <v>43101</v>
      </c>
      <c r="E3424" t="s">
        <v>15</v>
      </c>
      <c r="F3424">
        <v>137.19999999999999</v>
      </c>
      <c r="G3424">
        <v>134.1</v>
      </c>
      <c r="H3424">
        <v>132.1</v>
      </c>
      <c r="I3424">
        <v>5.0999999999999943</v>
      </c>
    </row>
    <row r="3425" spans="1:9" x14ac:dyDescent="0.35">
      <c r="A3425" t="s">
        <v>33</v>
      </c>
      <c r="B3425">
        <v>2018</v>
      </c>
      <c r="C3425" t="s">
        <v>35</v>
      </c>
      <c r="D3425" s="29">
        <v>43132</v>
      </c>
      <c r="E3425" t="s">
        <v>3</v>
      </c>
      <c r="F3425">
        <v>134.80000000000001</v>
      </c>
      <c r="G3425">
        <v>134</v>
      </c>
      <c r="H3425">
        <v>132.69999999999999</v>
      </c>
      <c r="I3425">
        <v>2.1000000000000227</v>
      </c>
    </row>
    <row r="3426" spans="1:9" x14ac:dyDescent="0.35">
      <c r="A3426" t="s">
        <v>33</v>
      </c>
      <c r="B3426">
        <v>2018</v>
      </c>
      <c r="C3426" t="s">
        <v>35</v>
      </c>
      <c r="D3426" s="29">
        <v>43132</v>
      </c>
      <c r="E3426" t="s">
        <v>4</v>
      </c>
      <c r="F3426">
        <v>143</v>
      </c>
      <c r="G3426">
        <v>134</v>
      </c>
      <c r="H3426">
        <v>139.4</v>
      </c>
      <c r="I3426">
        <v>3.5999999999999943</v>
      </c>
    </row>
    <row r="3427" spans="1:9" x14ac:dyDescent="0.35">
      <c r="A3427" t="s">
        <v>33</v>
      </c>
      <c r="B3427">
        <v>2018</v>
      </c>
      <c r="C3427" t="s">
        <v>35</v>
      </c>
      <c r="D3427" s="29">
        <v>43132</v>
      </c>
      <c r="E3427" t="s">
        <v>5</v>
      </c>
      <c r="F3427">
        <v>139.9</v>
      </c>
      <c r="G3427">
        <v>134</v>
      </c>
      <c r="H3427">
        <v>128.4</v>
      </c>
      <c r="I3427">
        <v>11.5</v>
      </c>
    </row>
    <row r="3428" spans="1:9" x14ac:dyDescent="0.35">
      <c r="A3428" t="s">
        <v>33</v>
      </c>
      <c r="B3428">
        <v>2018</v>
      </c>
      <c r="C3428" t="s">
        <v>35</v>
      </c>
      <c r="D3428" s="29">
        <v>43132</v>
      </c>
      <c r="E3428" t="s">
        <v>6</v>
      </c>
      <c r="F3428">
        <v>139.9</v>
      </c>
      <c r="G3428">
        <v>134</v>
      </c>
      <c r="H3428">
        <v>134.9</v>
      </c>
      <c r="I3428">
        <v>5</v>
      </c>
    </row>
    <row r="3429" spans="1:9" x14ac:dyDescent="0.35">
      <c r="A3429" t="s">
        <v>33</v>
      </c>
      <c r="B3429">
        <v>2018</v>
      </c>
      <c r="C3429" t="s">
        <v>35</v>
      </c>
      <c r="D3429" s="29">
        <v>43132</v>
      </c>
      <c r="E3429" t="s">
        <v>7</v>
      </c>
      <c r="F3429">
        <v>116.2</v>
      </c>
      <c r="G3429">
        <v>134</v>
      </c>
      <c r="H3429">
        <v>114</v>
      </c>
      <c r="I3429">
        <v>2.2000000000000028</v>
      </c>
    </row>
    <row r="3430" spans="1:9" x14ac:dyDescent="0.35">
      <c r="A3430" t="s">
        <v>33</v>
      </c>
      <c r="B3430">
        <v>2018</v>
      </c>
      <c r="C3430" t="s">
        <v>35</v>
      </c>
      <c r="D3430" s="29">
        <v>43132</v>
      </c>
      <c r="E3430" t="s">
        <v>8</v>
      </c>
      <c r="F3430">
        <v>135.5</v>
      </c>
      <c r="G3430">
        <v>134</v>
      </c>
      <c r="H3430">
        <v>136.80000000000001</v>
      </c>
      <c r="I3430">
        <v>-1.3000000000000114</v>
      </c>
    </row>
    <row r="3431" spans="1:9" x14ac:dyDescent="0.35">
      <c r="A3431" t="s">
        <v>33</v>
      </c>
      <c r="B3431">
        <v>2018</v>
      </c>
      <c r="C3431" t="s">
        <v>35</v>
      </c>
      <c r="D3431" s="29">
        <v>43132</v>
      </c>
      <c r="E3431" t="s">
        <v>9</v>
      </c>
      <c r="F3431">
        <v>136.9</v>
      </c>
      <c r="G3431">
        <v>134</v>
      </c>
      <c r="H3431">
        <v>122.2</v>
      </c>
      <c r="I3431">
        <v>14.700000000000003</v>
      </c>
    </row>
    <row r="3432" spans="1:9" x14ac:dyDescent="0.35">
      <c r="A3432" t="s">
        <v>33</v>
      </c>
      <c r="B3432">
        <v>2018</v>
      </c>
      <c r="C3432" t="s">
        <v>35</v>
      </c>
      <c r="D3432" s="29">
        <v>43132</v>
      </c>
      <c r="E3432" t="s">
        <v>10</v>
      </c>
      <c r="F3432">
        <v>117</v>
      </c>
      <c r="G3432">
        <v>134</v>
      </c>
      <c r="H3432">
        <v>135.80000000000001</v>
      </c>
      <c r="I3432">
        <v>-18.800000000000011</v>
      </c>
    </row>
    <row r="3433" spans="1:9" x14ac:dyDescent="0.35">
      <c r="A3433" t="s">
        <v>33</v>
      </c>
      <c r="B3433">
        <v>2018</v>
      </c>
      <c r="C3433" t="s">
        <v>35</v>
      </c>
      <c r="D3433" s="29">
        <v>43132</v>
      </c>
      <c r="E3433" t="s">
        <v>11</v>
      </c>
      <c r="F3433">
        <v>115.4</v>
      </c>
      <c r="G3433">
        <v>134</v>
      </c>
      <c r="H3433">
        <v>120.3</v>
      </c>
      <c r="I3433">
        <v>-4.8999999999999915</v>
      </c>
    </row>
    <row r="3434" spans="1:9" x14ac:dyDescent="0.35">
      <c r="A3434" t="s">
        <v>33</v>
      </c>
      <c r="B3434">
        <v>2018</v>
      </c>
      <c r="C3434" t="s">
        <v>35</v>
      </c>
      <c r="D3434" s="29">
        <v>43132</v>
      </c>
      <c r="E3434" t="s">
        <v>12</v>
      </c>
      <c r="F3434">
        <v>140.69999999999999</v>
      </c>
      <c r="G3434">
        <v>134</v>
      </c>
      <c r="H3434">
        <v>142.6</v>
      </c>
      <c r="I3434">
        <v>-1.9000000000000057</v>
      </c>
    </row>
    <row r="3435" spans="1:9" x14ac:dyDescent="0.35">
      <c r="A3435" t="s">
        <v>33</v>
      </c>
      <c r="B3435">
        <v>2018</v>
      </c>
      <c r="C3435" t="s">
        <v>35</v>
      </c>
      <c r="D3435" s="29">
        <v>43132</v>
      </c>
      <c r="E3435" t="s">
        <v>14</v>
      </c>
      <c r="F3435">
        <v>147.1</v>
      </c>
      <c r="G3435">
        <v>134</v>
      </c>
      <c r="H3435">
        <v>142.4</v>
      </c>
      <c r="I3435">
        <v>4.6999999999999886</v>
      </c>
    </row>
    <row r="3436" spans="1:9" x14ac:dyDescent="0.35">
      <c r="A3436" t="s">
        <v>33</v>
      </c>
      <c r="B3436">
        <v>2018</v>
      </c>
      <c r="C3436" t="s">
        <v>35</v>
      </c>
      <c r="D3436" s="29">
        <v>43132</v>
      </c>
      <c r="E3436" t="s">
        <v>15</v>
      </c>
      <c r="F3436">
        <v>135.6</v>
      </c>
      <c r="G3436">
        <v>134</v>
      </c>
      <c r="H3436">
        <v>132.6</v>
      </c>
      <c r="I3436">
        <v>3</v>
      </c>
    </row>
    <row r="3437" spans="1:9" x14ac:dyDescent="0.35">
      <c r="A3437" t="s">
        <v>33</v>
      </c>
      <c r="B3437">
        <v>2018</v>
      </c>
      <c r="C3437" t="s">
        <v>36</v>
      </c>
      <c r="D3437" s="29">
        <v>43160</v>
      </c>
      <c r="E3437" t="s">
        <v>3</v>
      </c>
      <c r="F3437">
        <v>135</v>
      </c>
      <c r="G3437">
        <v>134</v>
      </c>
      <c r="H3437">
        <v>132.69999999999999</v>
      </c>
      <c r="I3437">
        <v>2.3000000000000114</v>
      </c>
    </row>
    <row r="3438" spans="1:9" x14ac:dyDescent="0.35">
      <c r="A3438" t="s">
        <v>33</v>
      </c>
      <c r="B3438">
        <v>2018</v>
      </c>
      <c r="C3438" t="s">
        <v>36</v>
      </c>
      <c r="D3438" s="29">
        <v>43160</v>
      </c>
      <c r="E3438" t="s">
        <v>4</v>
      </c>
      <c r="F3438">
        <v>143.1</v>
      </c>
      <c r="G3438">
        <v>134</v>
      </c>
      <c r="H3438">
        <v>140.6</v>
      </c>
      <c r="I3438">
        <v>2.5</v>
      </c>
    </row>
    <row r="3439" spans="1:9" x14ac:dyDescent="0.35">
      <c r="A3439" t="s">
        <v>33</v>
      </c>
      <c r="B3439">
        <v>2018</v>
      </c>
      <c r="C3439" t="s">
        <v>36</v>
      </c>
      <c r="D3439" s="29">
        <v>43160</v>
      </c>
      <c r="E3439" t="s">
        <v>5</v>
      </c>
      <c r="F3439">
        <v>135.5</v>
      </c>
      <c r="G3439">
        <v>134</v>
      </c>
      <c r="H3439">
        <v>124.5</v>
      </c>
      <c r="I3439">
        <v>11</v>
      </c>
    </row>
    <row r="3440" spans="1:9" x14ac:dyDescent="0.35">
      <c r="A3440" t="s">
        <v>33</v>
      </c>
      <c r="B3440">
        <v>2018</v>
      </c>
      <c r="C3440" t="s">
        <v>36</v>
      </c>
      <c r="D3440" s="29">
        <v>43160</v>
      </c>
      <c r="E3440" t="s">
        <v>6</v>
      </c>
      <c r="F3440">
        <v>139.9</v>
      </c>
      <c r="G3440">
        <v>134</v>
      </c>
      <c r="H3440">
        <v>136.30000000000001</v>
      </c>
      <c r="I3440">
        <v>3.5999999999999943</v>
      </c>
    </row>
    <row r="3441" spans="1:9" x14ac:dyDescent="0.35">
      <c r="A3441" t="s">
        <v>33</v>
      </c>
      <c r="B3441">
        <v>2018</v>
      </c>
      <c r="C3441" t="s">
        <v>36</v>
      </c>
      <c r="D3441" s="29">
        <v>43160</v>
      </c>
      <c r="E3441" t="s">
        <v>7</v>
      </c>
      <c r="F3441">
        <v>116.5</v>
      </c>
      <c r="G3441">
        <v>134</v>
      </c>
      <c r="H3441">
        <v>113.5</v>
      </c>
      <c r="I3441">
        <v>3</v>
      </c>
    </row>
    <row r="3442" spans="1:9" x14ac:dyDescent="0.35">
      <c r="A3442" t="s">
        <v>33</v>
      </c>
      <c r="B3442">
        <v>2018</v>
      </c>
      <c r="C3442" t="s">
        <v>36</v>
      </c>
      <c r="D3442" s="29">
        <v>43160</v>
      </c>
      <c r="E3442" t="s">
        <v>8</v>
      </c>
      <c r="F3442">
        <v>138.5</v>
      </c>
      <c r="G3442">
        <v>134</v>
      </c>
      <c r="H3442">
        <v>137.69999999999999</v>
      </c>
      <c r="I3442">
        <v>0.80000000000001137</v>
      </c>
    </row>
    <row r="3443" spans="1:9" x14ac:dyDescent="0.35">
      <c r="A3443" t="s">
        <v>33</v>
      </c>
      <c r="B3443">
        <v>2018</v>
      </c>
      <c r="C3443" t="s">
        <v>36</v>
      </c>
      <c r="D3443" s="29">
        <v>43160</v>
      </c>
      <c r="E3443" t="s">
        <v>9</v>
      </c>
      <c r="F3443">
        <v>128</v>
      </c>
      <c r="G3443">
        <v>134</v>
      </c>
      <c r="H3443">
        <v>127.1</v>
      </c>
      <c r="I3443">
        <v>0.90000000000000568</v>
      </c>
    </row>
    <row r="3444" spans="1:9" x14ac:dyDescent="0.35">
      <c r="A3444" t="s">
        <v>33</v>
      </c>
      <c r="B3444">
        <v>2018</v>
      </c>
      <c r="C3444" t="s">
        <v>36</v>
      </c>
      <c r="D3444" s="29">
        <v>43160</v>
      </c>
      <c r="E3444" t="s">
        <v>10</v>
      </c>
      <c r="F3444">
        <v>115.5</v>
      </c>
      <c r="G3444">
        <v>134</v>
      </c>
      <c r="H3444">
        <v>133.80000000000001</v>
      </c>
      <c r="I3444">
        <v>-18.300000000000011</v>
      </c>
    </row>
    <row r="3445" spans="1:9" x14ac:dyDescent="0.35">
      <c r="A3445" t="s">
        <v>33</v>
      </c>
      <c r="B3445">
        <v>2018</v>
      </c>
      <c r="C3445" t="s">
        <v>36</v>
      </c>
      <c r="D3445" s="29">
        <v>43160</v>
      </c>
      <c r="E3445" t="s">
        <v>11</v>
      </c>
      <c r="F3445">
        <v>114.2</v>
      </c>
      <c r="G3445">
        <v>134</v>
      </c>
      <c r="H3445">
        <v>120.8</v>
      </c>
      <c r="I3445">
        <v>-6.5999999999999943</v>
      </c>
    </row>
    <row r="3446" spans="1:9" x14ac:dyDescent="0.35">
      <c r="A3446" t="s">
        <v>33</v>
      </c>
      <c r="B3446">
        <v>2018</v>
      </c>
      <c r="C3446" t="s">
        <v>36</v>
      </c>
      <c r="D3446" s="29">
        <v>43160</v>
      </c>
      <c r="E3446" t="s">
        <v>12</v>
      </c>
      <c r="F3446">
        <v>140.69999999999999</v>
      </c>
      <c r="G3446">
        <v>134</v>
      </c>
      <c r="H3446">
        <v>141.30000000000001</v>
      </c>
      <c r="I3446">
        <v>-0.60000000000002274</v>
      </c>
    </row>
    <row r="3447" spans="1:9" x14ac:dyDescent="0.35">
      <c r="A3447" t="s">
        <v>33</v>
      </c>
      <c r="B3447">
        <v>2018</v>
      </c>
      <c r="C3447" t="s">
        <v>36</v>
      </c>
      <c r="D3447" s="29">
        <v>43160</v>
      </c>
      <c r="E3447" t="s">
        <v>14</v>
      </c>
      <c r="F3447">
        <v>147.6</v>
      </c>
      <c r="G3447">
        <v>134</v>
      </c>
      <c r="H3447">
        <v>142.6</v>
      </c>
      <c r="I3447">
        <v>5</v>
      </c>
    </row>
    <row r="3448" spans="1:9" x14ac:dyDescent="0.35">
      <c r="A3448" t="s">
        <v>33</v>
      </c>
      <c r="B3448">
        <v>2018</v>
      </c>
      <c r="C3448" t="s">
        <v>36</v>
      </c>
      <c r="D3448" s="29">
        <v>43160</v>
      </c>
      <c r="E3448" t="s">
        <v>15</v>
      </c>
      <c r="F3448">
        <v>134.80000000000001</v>
      </c>
      <c r="G3448">
        <v>134</v>
      </c>
      <c r="H3448">
        <v>133.4</v>
      </c>
      <c r="I3448">
        <v>1.4000000000000057</v>
      </c>
    </row>
    <row r="3449" spans="1:9" x14ac:dyDescent="0.35">
      <c r="A3449" t="s">
        <v>33</v>
      </c>
      <c r="B3449">
        <v>2018</v>
      </c>
      <c r="C3449" t="s">
        <v>37</v>
      </c>
      <c r="D3449" s="29">
        <v>43191</v>
      </c>
      <c r="E3449" t="s">
        <v>3</v>
      </c>
      <c r="F3449">
        <v>135</v>
      </c>
      <c r="G3449">
        <v>134.80000000000001</v>
      </c>
      <c r="H3449">
        <v>132.6</v>
      </c>
      <c r="I3449">
        <v>2.4000000000000057</v>
      </c>
    </row>
    <row r="3450" spans="1:9" x14ac:dyDescent="0.35">
      <c r="A3450" t="s">
        <v>33</v>
      </c>
      <c r="B3450">
        <v>2018</v>
      </c>
      <c r="C3450" t="s">
        <v>37</v>
      </c>
      <c r="D3450" s="29">
        <v>43191</v>
      </c>
      <c r="E3450" t="s">
        <v>4</v>
      </c>
      <c r="F3450">
        <v>144.30000000000001</v>
      </c>
      <c r="G3450">
        <v>134.80000000000001</v>
      </c>
      <c r="H3450">
        <v>144.1</v>
      </c>
      <c r="I3450">
        <v>0.20000000000001705</v>
      </c>
    </row>
    <row r="3451" spans="1:9" x14ac:dyDescent="0.35">
      <c r="A3451" t="s">
        <v>33</v>
      </c>
      <c r="B3451">
        <v>2018</v>
      </c>
      <c r="C3451" t="s">
        <v>37</v>
      </c>
      <c r="D3451" s="29">
        <v>43191</v>
      </c>
      <c r="E3451" t="s">
        <v>5</v>
      </c>
      <c r="F3451">
        <v>130.80000000000001</v>
      </c>
      <c r="G3451">
        <v>134.80000000000001</v>
      </c>
      <c r="H3451">
        <v>125.6</v>
      </c>
      <c r="I3451">
        <v>5.2000000000000171</v>
      </c>
    </row>
    <row r="3452" spans="1:9" x14ac:dyDescent="0.35">
      <c r="A3452" t="s">
        <v>33</v>
      </c>
      <c r="B3452">
        <v>2018</v>
      </c>
      <c r="C3452" t="s">
        <v>37</v>
      </c>
      <c r="D3452" s="29">
        <v>43191</v>
      </c>
      <c r="E3452" t="s">
        <v>6</v>
      </c>
      <c r="F3452">
        <v>140.30000000000001</v>
      </c>
      <c r="G3452">
        <v>134.80000000000001</v>
      </c>
      <c r="H3452">
        <v>136.80000000000001</v>
      </c>
      <c r="I3452">
        <v>3.5</v>
      </c>
    </row>
    <row r="3453" spans="1:9" x14ac:dyDescent="0.35">
      <c r="A3453" t="s">
        <v>33</v>
      </c>
      <c r="B3453">
        <v>2018</v>
      </c>
      <c r="C3453" t="s">
        <v>37</v>
      </c>
      <c r="D3453" s="29">
        <v>43191</v>
      </c>
      <c r="E3453" t="s">
        <v>7</v>
      </c>
      <c r="F3453">
        <v>116.6</v>
      </c>
      <c r="G3453">
        <v>134.80000000000001</v>
      </c>
      <c r="H3453">
        <v>113.4</v>
      </c>
      <c r="I3453">
        <v>3.1999999999999886</v>
      </c>
    </row>
    <row r="3454" spans="1:9" x14ac:dyDescent="0.35">
      <c r="A3454" t="s">
        <v>33</v>
      </c>
      <c r="B3454">
        <v>2018</v>
      </c>
      <c r="C3454" t="s">
        <v>37</v>
      </c>
      <c r="D3454" s="29">
        <v>43191</v>
      </c>
      <c r="E3454" t="s">
        <v>8</v>
      </c>
      <c r="F3454">
        <v>150.1</v>
      </c>
      <c r="G3454">
        <v>134.80000000000001</v>
      </c>
      <c r="H3454">
        <v>135.19999999999999</v>
      </c>
      <c r="I3454">
        <v>14.900000000000006</v>
      </c>
    </row>
    <row r="3455" spans="1:9" x14ac:dyDescent="0.35">
      <c r="A3455" t="s">
        <v>33</v>
      </c>
      <c r="B3455">
        <v>2018</v>
      </c>
      <c r="C3455" t="s">
        <v>37</v>
      </c>
      <c r="D3455" s="29">
        <v>43191</v>
      </c>
      <c r="E3455" t="s">
        <v>9</v>
      </c>
      <c r="F3455">
        <v>127.6</v>
      </c>
      <c r="G3455">
        <v>134.80000000000001</v>
      </c>
      <c r="H3455">
        <v>129.19999999999999</v>
      </c>
      <c r="I3455">
        <v>-1.5999999999999943</v>
      </c>
    </row>
    <row r="3456" spans="1:9" x14ac:dyDescent="0.35">
      <c r="A3456" t="s">
        <v>33</v>
      </c>
      <c r="B3456">
        <v>2018</v>
      </c>
      <c r="C3456" t="s">
        <v>37</v>
      </c>
      <c r="D3456" s="29">
        <v>43191</v>
      </c>
      <c r="E3456" t="s">
        <v>10</v>
      </c>
      <c r="F3456">
        <v>114</v>
      </c>
      <c r="G3456">
        <v>134.80000000000001</v>
      </c>
      <c r="H3456">
        <v>131.5</v>
      </c>
      <c r="I3456">
        <v>-17.5</v>
      </c>
    </row>
    <row r="3457" spans="1:9" x14ac:dyDescent="0.35">
      <c r="A3457" t="s">
        <v>33</v>
      </c>
      <c r="B3457">
        <v>2018</v>
      </c>
      <c r="C3457" t="s">
        <v>37</v>
      </c>
      <c r="D3457" s="29">
        <v>43191</v>
      </c>
      <c r="E3457" t="s">
        <v>11</v>
      </c>
      <c r="F3457">
        <v>110.6</v>
      </c>
      <c r="G3457">
        <v>134.80000000000001</v>
      </c>
      <c r="H3457">
        <v>121</v>
      </c>
      <c r="I3457">
        <v>-10.400000000000006</v>
      </c>
    </row>
    <row r="3458" spans="1:9" x14ac:dyDescent="0.35">
      <c r="A3458" t="s">
        <v>33</v>
      </c>
      <c r="B3458">
        <v>2018</v>
      </c>
      <c r="C3458" t="s">
        <v>37</v>
      </c>
      <c r="D3458" s="29">
        <v>43191</v>
      </c>
      <c r="E3458" t="s">
        <v>12</v>
      </c>
      <c r="F3458">
        <v>140.19999999999999</v>
      </c>
      <c r="G3458">
        <v>134.80000000000001</v>
      </c>
      <c r="H3458">
        <v>139.9</v>
      </c>
      <c r="I3458">
        <v>0.29999999999998295</v>
      </c>
    </row>
    <row r="3459" spans="1:9" x14ac:dyDescent="0.35">
      <c r="A3459" t="s">
        <v>33</v>
      </c>
      <c r="B3459">
        <v>2018</v>
      </c>
      <c r="C3459" t="s">
        <v>37</v>
      </c>
      <c r="D3459" s="29">
        <v>43191</v>
      </c>
      <c r="E3459" t="s">
        <v>14</v>
      </c>
      <c r="F3459">
        <v>148.30000000000001</v>
      </c>
      <c r="G3459">
        <v>134.80000000000001</v>
      </c>
      <c r="H3459">
        <v>142.9</v>
      </c>
      <c r="I3459">
        <v>5.4000000000000057</v>
      </c>
    </row>
    <row r="3460" spans="1:9" x14ac:dyDescent="0.35">
      <c r="A3460" t="s">
        <v>33</v>
      </c>
      <c r="B3460">
        <v>2018</v>
      </c>
      <c r="C3460" t="s">
        <v>37</v>
      </c>
      <c r="D3460" s="29">
        <v>43191</v>
      </c>
      <c r="E3460" t="s">
        <v>15</v>
      </c>
      <c r="F3460">
        <v>135.69999999999999</v>
      </c>
      <c r="G3460">
        <v>134.80000000000001</v>
      </c>
      <c r="H3460">
        <v>133.6</v>
      </c>
      <c r="I3460">
        <v>2.0999999999999943</v>
      </c>
    </row>
    <row r="3461" spans="1:9" x14ac:dyDescent="0.35">
      <c r="A3461" t="s">
        <v>33</v>
      </c>
      <c r="B3461">
        <v>2018</v>
      </c>
      <c r="C3461" t="s">
        <v>38</v>
      </c>
      <c r="D3461" s="29">
        <v>43221</v>
      </c>
      <c r="E3461" t="s">
        <v>3</v>
      </c>
      <c r="F3461">
        <v>135</v>
      </c>
      <c r="G3461">
        <v>135.4</v>
      </c>
      <c r="H3461">
        <v>132.9</v>
      </c>
      <c r="I3461">
        <v>2.0999999999999943</v>
      </c>
    </row>
    <row r="3462" spans="1:9" x14ac:dyDescent="0.35">
      <c r="A3462" t="s">
        <v>33</v>
      </c>
      <c r="B3462">
        <v>2018</v>
      </c>
      <c r="C3462" t="s">
        <v>38</v>
      </c>
      <c r="D3462" s="29">
        <v>43221</v>
      </c>
      <c r="E3462" t="s">
        <v>4</v>
      </c>
      <c r="F3462">
        <v>148.19999999999999</v>
      </c>
      <c r="G3462">
        <v>135.4</v>
      </c>
      <c r="H3462">
        <v>148.69999999999999</v>
      </c>
      <c r="I3462">
        <v>-0.5</v>
      </c>
    </row>
    <row r="3463" spans="1:9" x14ac:dyDescent="0.35">
      <c r="A3463" t="s">
        <v>33</v>
      </c>
      <c r="B3463">
        <v>2018</v>
      </c>
      <c r="C3463" t="s">
        <v>38</v>
      </c>
      <c r="D3463" s="29">
        <v>43221</v>
      </c>
      <c r="E3463" t="s">
        <v>5</v>
      </c>
      <c r="F3463">
        <v>130.5</v>
      </c>
      <c r="G3463">
        <v>135.4</v>
      </c>
      <c r="H3463">
        <v>128.30000000000001</v>
      </c>
      <c r="I3463">
        <v>2.1999999999999886</v>
      </c>
    </row>
    <row r="3464" spans="1:9" x14ac:dyDescent="0.35">
      <c r="A3464" t="s">
        <v>33</v>
      </c>
      <c r="B3464">
        <v>2018</v>
      </c>
      <c r="C3464" t="s">
        <v>38</v>
      </c>
      <c r="D3464" s="29">
        <v>43221</v>
      </c>
      <c r="E3464" t="s">
        <v>6</v>
      </c>
      <c r="F3464">
        <v>140.69999999999999</v>
      </c>
      <c r="G3464">
        <v>135.4</v>
      </c>
      <c r="H3464">
        <v>137.30000000000001</v>
      </c>
      <c r="I3464">
        <v>3.3999999999999773</v>
      </c>
    </row>
    <row r="3465" spans="1:9" x14ac:dyDescent="0.35">
      <c r="A3465" t="s">
        <v>33</v>
      </c>
      <c r="B3465">
        <v>2018</v>
      </c>
      <c r="C3465" t="s">
        <v>38</v>
      </c>
      <c r="D3465" s="29">
        <v>43221</v>
      </c>
      <c r="E3465" t="s">
        <v>7</v>
      </c>
      <c r="F3465">
        <v>116.4</v>
      </c>
      <c r="G3465">
        <v>135.4</v>
      </c>
      <c r="H3465">
        <v>113.5</v>
      </c>
      <c r="I3465">
        <v>2.9000000000000057</v>
      </c>
    </row>
    <row r="3466" spans="1:9" x14ac:dyDescent="0.35">
      <c r="A3466" t="s">
        <v>33</v>
      </c>
      <c r="B3466">
        <v>2018</v>
      </c>
      <c r="C3466" t="s">
        <v>38</v>
      </c>
      <c r="D3466" s="29">
        <v>43221</v>
      </c>
      <c r="E3466" t="s">
        <v>8</v>
      </c>
      <c r="F3466">
        <v>151.30000000000001</v>
      </c>
      <c r="G3466">
        <v>135.4</v>
      </c>
      <c r="H3466">
        <v>137.19999999999999</v>
      </c>
      <c r="I3466">
        <v>14.100000000000023</v>
      </c>
    </row>
    <row r="3467" spans="1:9" x14ac:dyDescent="0.35">
      <c r="A3467" t="s">
        <v>33</v>
      </c>
      <c r="B3467">
        <v>2018</v>
      </c>
      <c r="C3467" t="s">
        <v>38</v>
      </c>
      <c r="D3467" s="29">
        <v>43221</v>
      </c>
      <c r="E3467" t="s">
        <v>9</v>
      </c>
      <c r="F3467">
        <v>131.4</v>
      </c>
      <c r="G3467">
        <v>135.4</v>
      </c>
      <c r="H3467">
        <v>142.19999999999999</v>
      </c>
      <c r="I3467">
        <v>-10.799999999999983</v>
      </c>
    </row>
    <row r="3468" spans="1:9" x14ac:dyDescent="0.35">
      <c r="A3468" t="s">
        <v>33</v>
      </c>
      <c r="B3468">
        <v>2018</v>
      </c>
      <c r="C3468" t="s">
        <v>38</v>
      </c>
      <c r="D3468" s="29">
        <v>43221</v>
      </c>
      <c r="E3468" t="s">
        <v>10</v>
      </c>
      <c r="F3468">
        <v>112.8</v>
      </c>
      <c r="G3468">
        <v>135.4</v>
      </c>
      <c r="H3468">
        <v>128.19999999999999</v>
      </c>
      <c r="I3468">
        <v>-15.399999999999991</v>
      </c>
    </row>
    <row r="3469" spans="1:9" x14ac:dyDescent="0.35">
      <c r="A3469" t="s">
        <v>33</v>
      </c>
      <c r="B3469">
        <v>2018</v>
      </c>
      <c r="C3469" t="s">
        <v>38</v>
      </c>
      <c r="D3469" s="29">
        <v>43221</v>
      </c>
      <c r="E3469" t="s">
        <v>11</v>
      </c>
      <c r="F3469">
        <v>105.3</v>
      </c>
      <c r="G3469">
        <v>135.4</v>
      </c>
      <c r="H3469">
        <v>120.9</v>
      </c>
      <c r="I3469">
        <v>-15.600000000000009</v>
      </c>
    </row>
    <row r="3470" spans="1:9" x14ac:dyDescent="0.35">
      <c r="A3470" t="s">
        <v>33</v>
      </c>
      <c r="B3470">
        <v>2018</v>
      </c>
      <c r="C3470" t="s">
        <v>38</v>
      </c>
      <c r="D3470" s="29">
        <v>43221</v>
      </c>
      <c r="E3470" t="s">
        <v>12</v>
      </c>
      <c r="F3470">
        <v>139.6</v>
      </c>
      <c r="G3470">
        <v>135.4</v>
      </c>
      <c r="H3470">
        <v>138.80000000000001</v>
      </c>
      <c r="I3470">
        <v>0.79999999999998295</v>
      </c>
    </row>
    <row r="3471" spans="1:9" x14ac:dyDescent="0.35">
      <c r="A3471" t="s">
        <v>33</v>
      </c>
      <c r="B3471">
        <v>2018</v>
      </c>
      <c r="C3471" t="s">
        <v>38</v>
      </c>
      <c r="D3471" s="29">
        <v>43221</v>
      </c>
      <c r="E3471" t="s">
        <v>14</v>
      </c>
      <c r="F3471">
        <v>148.69999999999999</v>
      </c>
      <c r="G3471">
        <v>135.4</v>
      </c>
      <c r="H3471">
        <v>143.1</v>
      </c>
      <c r="I3471">
        <v>5.5999999999999943</v>
      </c>
    </row>
    <row r="3472" spans="1:9" x14ac:dyDescent="0.35">
      <c r="A3472" t="s">
        <v>33</v>
      </c>
      <c r="B3472">
        <v>2018</v>
      </c>
      <c r="C3472" t="s">
        <v>38</v>
      </c>
      <c r="D3472" s="29">
        <v>43221</v>
      </c>
      <c r="E3472" t="s">
        <v>15</v>
      </c>
      <c r="F3472">
        <v>136.4</v>
      </c>
      <c r="G3472">
        <v>135.4</v>
      </c>
      <c r="H3472">
        <v>135.69999999999999</v>
      </c>
      <c r="I3472">
        <v>0.70000000000001705</v>
      </c>
    </row>
    <row r="3473" spans="1:9" x14ac:dyDescent="0.35">
      <c r="A3473" t="s">
        <v>33</v>
      </c>
      <c r="B3473">
        <v>2018</v>
      </c>
      <c r="C3473" t="s">
        <v>39</v>
      </c>
      <c r="D3473" s="29">
        <v>43252</v>
      </c>
      <c r="E3473" t="s">
        <v>3</v>
      </c>
      <c r="F3473">
        <v>135.30000000000001</v>
      </c>
      <c r="G3473">
        <v>136.19999999999999</v>
      </c>
      <c r="H3473">
        <v>132.80000000000001</v>
      </c>
      <c r="I3473">
        <v>2.5</v>
      </c>
    </row>
    <row r="3474" spans="1:9" x14ac:dyDescent="0.35">
      <c r="A3474" t="s">
        <v>33</v>
      </c>
      <c r="B3474">
        <v>2018</v>
      </c>
      <c r="C3474" t="s">
        <v>39</v>
      </c>
      <c r="D3474" s="29">
        <v>43252</v>
      </c>
      <c r="E3474" t="s">
        <v>4</v>
      </c>
      <c r="F3474">
        <v>149.69999999999999</v>
      </c>
      <c r="G3474">
        <v>136.19999999999999</v>
      </c>
      <c r="H3474">
        <v>148.4</v>
      </c>
      <c r="I3474">
        <v>1.2999999999999829</v>
      </c>
    </row>
    <row r="3475" spans="1:9" x14ac:dyDescent="0.35">
      <c r="A3475" t="s">
        <v>33</v>
      </c>
      <c r="B3475">
        <v>2018</v>
      </c>
      <c r="C3475" t="s">
        <v>39</v>
      </c>
      <c r="D3475" s="29">
        <v>43252</v>
      </c>
      <c r="E3475" t="s">
        <v>5</v>
      </c>
      <c r="F3475">
        <v>133.9</v>
      </c>
      <c r="G3475">
        <v>136.19999999999999</v>
      </c>
      <c r="H3475">
        <v>129.4</v>
      </c>
      <c r="I3475">
        <v>4.5</v>
      </c>
    </row>
    <row r="3476" spans="1:9" x14ac:dyDescent="0.35">
      <c r="A3476" t="s">
        <v>33</v>
      </c>
      <c r="B3476">
        <v>2018</v>
      </c>
      <c r="C3476" t="s">
        <v>39</v>
      </c>
      <c r="D3476" s="29">
        <v>43252</v>
      </c>
      <c r="E3476" t="s">
        <v>6</v>
      </c>
      <c r="F3476">
        <v>140.80000000000001</v>
      </c>
      <c r="G3476">
        <v>136.19999999999999</v>
      </c>
      <c r="H3476">
        <v>137.69999999999999</v>
      </c>
      <c r="I3476">
        <v>3.1000000000000227</v>
      </c>
    </row>
    <row r="3477" spans="1:9" x14ac:dyDescent="0.35">
      <c r="A3477" t="s">
        <v>33</v>
      </c>
      <c r="B3477">
        <v>2018</v>
      </c>
      <c r="C3477" t="s">
        <v>39</v>
      </c>
      <c r="D3477" s="29">
        <v>43252</v>
      </c>
      <c r="E3477" t="s">
        <v>7</v>
      </c>
      <c r="F3477">
        <v>116.6</v>
      </c>
      <c r="G3477">
        <v>136.19999999999999</v>
      </c>
      <c r="H3477">
        <v>113.4</v>
      </c>
      <c r="I3477">
        <v>3.1999999999999886</v>
      </c>
    </row>
    <row r="3478" spans="1:9" x14ac:dyDescent="0.35">
      <c r="A3478" t="s">
        <v>33</v>
      </c>
      <c r="B3478">
        <v>2018</v>
      </c>
      <c r="C3478" t="s">
        <v>39</v>
      </c>
      <c r="D3478" s="29">
        <v>43252</v>
      </c>
      <c r="E3478" t="s">
        <v>8</v>
      </c>
      <c r="F3478">
        <v>152.19999999999999</v>
      </c>
      <c r="G3478">
        <v>136.19999999999999</v>
      </c>
      <c r="H3478">
        <v>139.4</v>
      </c>
      <c r="I3478">
        <v>12.799999999999983</v>
      </c>
    </row>
    <row r="3479" spans="1:9" x14ac:dyDescent="0.35">
      <c r="A3479" t="s">
        <v>33</v>
      </c>
      <c r="B3479">
        <v>2018</v>
      </c>
      <c r="C3479" t="s">
        <v>39</v>
      </c>
      <c r="D3479" s="29">
        <v>43252</v>
      </c>
      <c r="E3479" t="s">
        <v>9</v>
      </c>
      <c r="F3479">
        <v>144</v>
      </c>
      <c r="G3479">
        <v>136.19999999999999</v>
      </c>
      <c r="H3479">
        <v>175.1</v>
      </c>
      <c r="I3479">
        <v>-31.099999999999994</v>
      </c>
    </row>
    <row r="3480" spans="1:9" x14ac:dyDescent="0.35">
      <c r="A3480" t="s">
        <v>33</v>
      </c>
      <c r="B3480">
        <v>2018</v>
      </c>
      <c r="C3480" t="s">
        <v>39</v>
      </c>
      <c r="D3480" s="29">
        <v>43252</v>
      </c>
      <c r="E3480" t="s">
        <v>10</v>
      </c>
      <c r="F3480">
        <v>112.3</v>
      </c>
      <c r="G3480">
        <v>136.19999999999999</v>
      </c>
      <c r="H3480">
        <v>124.7</v>
      </c>
      <c r="I3480">
        <v>-12.400000000000006</v>
      </c>
    </row>
    <row r="3481" spans="1:9" x14ac:dyDescent="0.35">
      <c r="A3481" t="s">
        <v>33</v>
      </c>
      <c r="B3481">
        <v>2018</v>
      </c>
      <c r="C3481" t="s">
        <v>39</v>
      </c>
      <c r="D3481" s="29">
        <v>43252</v>
      </c>
      <c r="E3481" t="s">
        <v>11</v>
      </c>
      <c r="F3481">
        <v>108.4</v>
      </c>
      <c r="G3481">
        <v>136.19999999999999</v>
      </c>
      <c r="H3481">
        <v>121.5</v>
      </c>
      <c r="I3481">
        <v>-13.099999999999994</v>
      </c>
    </row>
    <row r="3482" spans="1:9" x14ac:dyDescent="0.35">
      <c r="A3482" t="s">
        <v>33</v>
      </c>
      <c r="B3482">
        <v>2018</v>
      </c>
      <c r="C3482" t="s">
        <v>39</v>
      </c>
      <c r="D3482" s="29">
        <v>43252</v>
      </c>
      <c r="E3482" t="s">
        <v>12</v>
      </c>
      <c r="F3482">
        <v>140</v>
      </c>
      <c r="G3482">
        <v>136.19999999999999</v>
      </c>
      <c r="H3482">
        <v>137.80000000000001</v>
      </c>
      <c r="I3482">
        <v>2.1999999999999886</v>
      </c>
    </row>
    <row r="3483" spans="1:9" x14ac:dyDescent="0.35">
      <c r="A3483" t="s">
        <v>33</v>
      </c>
      <c r="B3483">
        <v>2018</v>
      </c>
      <c r="C3483" t="s">
        <v>39</v>
      </c>
      <c r="D3483" s="29">
        <v>43252</v>
      </c>
      <c r="E3483" t="s">
        <v>14</v>
      </c>
      <c r="F3483">
        <v>149</v>
      </c>
      <c r="G3483">
        <v>136.19999999999999</v>
      </c>
      <c r="H3483">
        <v>143.69999999999999</v>
      </c>
      <c r="I3483">
        <v>5.3000000000000114</v>
      </c>
    </row>
    <row r="3484" spans="1:9" x14ac:dyDescent="0.35">
      <c r="A3484" t="s">
        <v>33</v>
      </c>
      <c r="B3484">
        <v>2018</v>
      </c>
      <c r="C3484" t="s">
        <v>39</v>
      </c>
      <c r="D3484" s="29">
        <v>43252</v>
      </c>
      <c r="E3484" t="s">
        <v>15</v>
      </c>
      <c r="F3484">
        <v>138.4</v>
      </c>
      <c r="G3484">
        <v>136.19999999999999</v>
      </c>
      <c r="H3484">
        <v>139.80000000000001</v>
      </c>
      <c r="I3484">
        <v>-1.4000000000000057</v>
      </c>
    </row>
    <row r="3485" spans="1:9" x14ac:dyDescent="0.35">
      <c r="A3485" t="s">
        <v>33</v>
      </c>
      <c r="B3485">
        <v>2018</v>
      </c>
      <c r="C3485" t="s">
        <v>40</v>
      </c>
      <c r="D3485" s="29">
        <v>43282</v>
      </c>
      <c r="E3485" t="s">
        <v>3</v>
      </c>
      <c r="F3485">
        <v>135.6</v>
      </c>
      <c r="G3485">
        <v>137.5</v>
      </c>
      <c r="H3485">
        <v>133.19999999999999</v>
      </c>
      <c r="I3485">
        <v>2.4000000000000057</v>
      </c>
    </row>
    <row r="3486" spans="1:9" x14ac:dyDescent="0.35">
      <c r="A3486" t="s">
        <v>33</v>
      </c>
      <c r="B3486">
        <v>2018</v>
      </c>
      <c r="C3486" t="s">
        <v>40</v>
      </c>
      <c r="D3486" s="29">
        <v>43282</v>
      </c>
      <c r="E3486" t="s">
        <v>4</v>
      </c>
      <c r="F3486">
        <v>148.6</v>
      </c>
      <c r="G3486">
        <v>137.5</v>
      </c>
      <c r="H3486">
        <v>143.9</v>
      </c>
      <c r="I3486">
        <v>4.6999999999999886</v>
      </c>
    </row>
    <row r="3487" spans="1:9" x14ac:dyDescent="0.35">
      <c r="A3487" t="s">
        <v>33</v>
      </c>
      <c r="B3487">
        <v>2018</v>
      </c>
      <c r="C3487" t="s">
        <v>40</v>
      </c>
      <c r="D3487" s="29">
        <v>43282</v>
      </c>
      <c r="E3487" t="s">
        <v>5</v>
      </c>
      <c r="F3487">
        <v>139.1</v>
      </c>
      <c r="G3487">
        <v>137.5</v>
      </c>
      <c r="H3487">
        <v>128.30000000000001</v>
      </c>
      <c r="I3487">
        <v>10.799999999999983</v>
      </c>
    </row>
    <row r="3488" spans="1:9" x14ac:dyDescent="0.35">
      <c r="A3488" t="s">
        <v>33</v>
      </c>
      <c r="B3488">
        <v>2018</v>
      </c>
      <c r="C3488" t="s">
        <v>40</v>
      </c>
      <c r="D3488" s="29">
        <v>43282</v>
      </c>
      <c r="E3488" t="s">
        <v>6</v>
      </c>
      <c r="F3488">
        <v>141</v>
      </c>
      <c r="G3488">
        <v>137.5</v>
      </c>
      <c r="H3488">
        <v>138.30000000000001</v>
      </c>
      <c r="I3488">
        <v>2.6999999999999886</v>
      </c>
    </row>
    <row r="3489" spans="1:9" x14ac:dyDescent="0.35">
      <c r="A3489" t="s">
        <v>33</v>
      </c>
      <c r="B3489">
        <v>2018</v>
      </c>
      <c r="C3489" t="s">
        <v>40</v>
      </c>
      <c r="D3489" s="29">
        <v>43282</v>
      </c>
      <c r="E3489" t="s">
        <v>7</v>
      </c>
      <c r="F3489">
        <v>116.7</v>
      </c>
      <c r="G3489">
        <v>137.5</v>
      </c>
      <c r="H3489">
        <v>114.1</v>
      </c>
      <c r="I3489">
        <v>2.6000000000000085</v>
      </c>
    </row>
    <row r="3490" spans="1:9" x14ac:dyDescent="0.35">
      <c r="A3490" t="s">
        <v>33</v>
      </c>
      <c r="B3490">
        <v>2018</v>
      </c>
      <c r="C3490" t="s">
        <v>40</v>
      </c>
      <c r="D3490" s="29">
        <v>43282</v>
      </c>
      <c r="E3490" t="s">
        <v>8</v>
      </c>
      <c r="F3490">
        <v>149.69999999999999</v>
      </c>
      <c r="G3490">
        <v>137.5</v>
      </c>
      <c r="H3490">
        <v>142.69999999999999</v>
      </c>
      <c r="I3490">
        <v>7</v>
      </c>
    </row>
    <row r="3491" spans="1:9" x14ac:dyDescent="0.35">
      <c r="A3491" t="s">
        <v>33</v>
      </c>
      <c r="B3491">
        <v>2018</v>
      </c>
      <c r="C3491" t="s">
        <v>40</v>
      </c>
      <c r="D3491" s="29">
        <v>43282</v>
      </c>
      <c r="E3491" t="s">
        <v>9</v>
      </c>
      <c r="F3491">
        <v>159.19999999999999</v>
      </c>
      <c r="G3491">
        <v>137.5</v>
      </c>
      <c r="H3491">
        <v>179.8</v>
      </c>
      <c r="I3491">
        <v>-20.600000000000023</v>
      </c>
    </row>
    <row r="3492" spans="1:9" x14ac:dyDescent="0.35">
      <c r="A3492" t="s">
        <v>33</v>
      </c>
      <c r="B3492">
        <v>2018</v>
      </c>
      <c r="C3492" t="s">
        <v>40</v>
      </c>
      <c r="D3492" s="29">
        <v>43282</v>
      </c>
      <c r="E3492" t="s">
        <v>10</v>
      </c>
      <c r="F3492">
        <v>112.6</v>
      </c>
      <c r="G3492">
        <v>137.5</v>
      </c>
      <c r="H3492">
        <v>123.5</v>
      </c>
      <c r="I3492">
        <v>-10.900000000000006</v>
      </c>
    </row>
    <row r="3493" spans="1:9" x14ac:dyDescent="0.35">
      <c r="A3493" t="s">
        <v>33</v>
      </c>
      <c r="B3493">
        <v>2018</v>
      </c>
      <c r="C3493" t="s">
        <v>40</v>
      </c>
      <c r="D3493" s="29">
        <v>43282</v>
      </c>
      <c r="E3493" t="s">
        <v>11</v>
      </c>
      <c r="F3493">
        <v>111.8</v>
      </c>
      <c r="G3493">
        <v>137.5</v>
      </c>
      <c r="H3493">
        <v>122.1</v>
      </c>
      <c r="I3493">
        <v>-10.299999999999997</v>
      </c>
    </row>
    <row r="3494" spans="1:9" x14ac:dyDescent="0.35">
      <c r="A3494" t="s">
        <v>33</v>
      </c>
      <c r="B3494">
        <v>2018</v>
      </c>
      <c r="C3494" t="s">
        <v>40</v>
      </c>
      <c r="D3494" s="29">
        <v>43282</v>
      </c>
      <c r="E3494" t="s">
        <v>12</v>
      </c>
      <c r="F3494">
        <v>140.30000000000001</v>
      </c>
      <c r="G3494">
        <v>137.5</v>
      </c>
      <c r="H3494">
        <v>137.5</v>
      </c>
      <c r="I3494">
        <v>2.8000000000000114</v>
      </c>
    </row>
    <row r="3495" spans="1:9" x14ac:dyDescent="0.35">
      <c r="A3495" t="s">
        <v>33</v>
      </c>
      <c r="B3495">
        <v>2018</v>
      </c>
      <c r="C3495" t="s">
        <v>40</v>
      </c>
      <c r="D3495" s="29">
        <v>43282</v>
      </c>
      <c r="E3495" t="s">
        <v>14</v>
      </c>
      <c r="F3495">
        <v>149.4</v>
      </c>
      <c r="G3495">
        <v>137.5</v>
      </c>
      <c r="H3495">
        <v>144.5</v>
      </c>
      <c r="I3495">
        <v>4.9000000000000057</v>
      </c>
    </row>
    <row r="3496" spans="1:9" x14ac:dyDescent="0.35">
      <c r="A3496" t="s">
        <v>33</v>
      </c>
      <c r="B3496">
        <v>2018</v>
      </c>
      <c r="C3496" t="s">
        <v>40</v>
      </c>
      <c r="D3496" s="29">
        <v>43282</v>
      </c>
      <c r="E3496" t="s">
        <v>15</v>
      </c>
      <c r="F3496">
        <v>140.30000000000001</v>
      </c>
      <c r="G3496">
        <v>137.5</v>
      </c>
      <c r="H3496">
        <v>140.5</v>
      </c>
      <c r="I3496">
        <v>-0.19999999999998863</v>
      </c>
    </row>
    <row r="3497" spans="1:9" x14ac:dyDescent="0.35">
      <c r="A3497" t="s">
        <v>33</v>
      </c>
      <c r="B3497">
        <v>2018</v>
      </c>
      <c r="C3497" t="s">
        <v>41</v>
      </c>
      <c r="D3497" s="29">
        <v>43313</v>
      </c>
      <c r="E3497" t="s">
        <v>3</v>
      </c>
      <c r="F3497">
        <v>136.5</v>
      </c>
      <c r="G3497">
        <v>138</v>
      </c>
      <c r="H3497">
        <v>133.6</v>
      </c>
      <c r="I3497">
        <v>2.9000000000000057</v>
      </c>
    </row>
    <row r="3498" spans="1:9" x14ac:dyDescent="0.35">
      <c r="A3498" t="s">
        <v>33</v>
      </c>
      <c r="B3498">
        <v>2018</v>
      </c>
      <c r="C3498" t="s">
        <v>41</v>
      </c>
      <c r="D3498" s="29">
        <v>43313</v>
      </c>
      <c r="E3498" t="s">
        <v>4</v>
      </c>
      <c r="F3498">
        <v>146.4</v>
      </c>
      <c r="G3498">
        <v>138</v>
      </c>
      <c r="H3498">
        <v>143</v>
      </c>
      <c r="I3498">
        <v>3.4000000000000057</v>
      </c>
    </row>
    <row r="3499" spans="1:9" x14ac:dyDescent="0.35">
      <c r="A3499" t="s">
        <v>33</v>
      </c>
      <c r="B3499">
        <v>2018</v>
      </c>
      <c r="C3499" t="s">
        <v>41</v>
      </c>
      <c r="D3499" s="29">
        <v>43313</v>
      </c>
      <c r="E3499" t="s">
        <v>5</v>
      </c>
      <c r="F3499">
        <v>136.6</v>
      </c>
      <c r="G3499">
        <v>138</v>
      </c>
      <c r="H3499">
        <v>129.69999999999999</v>
      </c>
      <c r="I3499">
        <v>6.9000000000000057</v>
      </c>
    </row>
    <row r="3500" spans="1:9" x14ac:dyDescent="0.35">
      <c r="A3500" t="s">
        <v>33</v>
      </c>
      <c r="B3500">
        <v>2018</v>
      </c>
      <c r="C3500" t="s">
        <v>41</v>
      </c>
      <c r="D3500" s="29">
        <v>43313</v>
      </c>
      <c r="E3500" t="s">
        <v>6</v>
      </c>
      <c r="F3500">
        <v>141.19999999999999</v>
      </c>
      <c r="G3500">
        <v>138</v>
      </c>
      <c r="H3500">
        <v>138.69999999999999</v>
      </c>
      <c r="I3500">
        <v>2.5</v>
      </c>
    </row>
    <row r="3501" spans="1:9" x14ac:dyDescent="0.35">
      <c r="A3501" t="s">
        <v>33</v>
      </c>
      <c r="B3501">
        <v>2018</v>
      </c>
      <c r="C3501" t="s">
        <v>41</v>
      </c>
      <c r="D3501" s="29">
        <v>43313</v>
      </c>
      <c r="E3501" t="s">
        <v>7</v>
      </c>
      <c r="F3501">
        <v>117.4</v>
      </c>
      <c r="G3501">
        <v>138</v>
      </c>
      <c r="H3501">
        <v>114.5</v>
      </c>
      <c r="I3501">
        <v>2.9000000000000057</v>
      </c>
    </row>
    <row r="3502" spans="1:9" x14ac:dyDescent="0.35">
      <c r="A3502" t="s">
        <v>33</v>
      </c>
      <c r="B3502">
        <v>2018</v>
      </c>
      <c r="C3502" t="s">
        <v>41</v>
      </c>
      <c r="D3502" s="29">
        <v>43313</v>
      </c>
      <c r="E3502" t="s">
        <v>8</v>
      </c>
      <c r="F3502">
        <v>146.30000000000001</v>
      </c>
      <c r="G3502">
        <v>138</v>
      </c>
      <c r="H3502">
        <v>137.5</v>
      </c>
      <c r="I3502">
        <v>8.8000000000000114</v>
      </c>
    </row>
    <row r="3503" spans="1:9" x14ac:dyDescent="0.35">
      <c r="A3503" t="s">
        <v>33</v>
      </c>
      <c r="B3503">
        <v>2018</v>
      </c>
      <c r="C3503" t="s">
        <v>41</v>
      </c>
      <c r="D3503" s="29">
        <v>43313</v>
      </c>
      <c r="E3503" t="s">
        <v>9</v>
      </c>
      <c r="F3503">
        <v>157.30000000000001</v>
      </c>
      <c r="G3503">
        <v>138</v>
      </c>
      <c r="H3503">
        <v>160.69999999999999</v>
      </c>
      <c r="I3503">
        <v>-3.3999999999999773</v>
      </c>
    </row>
    <row r="3504" spans="1:9" x14ac:dyDescent="0.35">
      <c r="A3504" t="s">
        <v>33</v>
      </c>
      <c r="B3504">
        <v>2018</v>
      </c>
      <c r="C3504" t="s">
        <v>41</v>
      </c>
      <c r="D3504" s="29">
        <v>43313</v>
      </c>
      <c r="E3504" t="s">
        <v>10</v>
      </c>
      <c r="F3504">
        <v>113.6</v>
      </c>
      <c r="G3504">
        <v>138</v>
      </c>
      <c r="H3504">
        <v>124.5</v>
      </c>
      <c r="I3504">
        <v>-10.900000000000006</v>
      </c>
    </row>
    <row r="3505" spans="1:9" x14ac:dyDescent="0.35">
      <c r="A3505" t="s">
        <v>33</v>
      </c>
      <c r="B3505">
        <v>2018</v>
      </c>
      <c r="C3505" t="s">
        <v>41</v>
      </c>
      <c r="D3505" s="29">
        <v>43313</v>
      </c>
      <c r="E3505" t="s">
        <v>11</v>
      </c>
      <c r="F3505">
        <v>113.3</v>
      </c>
      <c r="G3505">
        <v>138</v>
      </c>
      <c r="H3505">
        <v>122.4</v>
      </c>
      <c r="I3505">
        <v>-9.1000000000000085</v>
      </c>
    </row>
    <row r="3506" spans="1:9" x14ac:dyDescent="0.35">
      <c r="A3506" t="s">
        <v>33</v>
      </c>
      <c r="B3506">
        <v>2018</v>
      </c>
      <c r="C3506" t="s">
        <v>41</v>
      </c>
      <c r="D3506" s="29">
        <v>43313</v>
      </c>
      <c r="E3506" t="s">
        <v>12</v>
      </c>
      <c r="F3506">
        <v>141.1</v>
      </c>
      <c r="G3506">
        <v>138</v>
      </c>
      <c r="H3506">
        <v>137.30000000000001</v>
      </c>
      <c r="I3506">
        <v>3.7999999999999829</v>
      </c>
    </row>
    <row r="3507" spans="1:9" x14ac:dyDescent="0.35">
      <c r="A3507" t="s">
        <v>33</v>
      </c>
      <c r="B3507">
        <v>2018</v>
      </c>
      <c r="C3507" t="s">
        <v>41</v>
      </c>
      <c r="D3507" s="29">
        <v>43313</v>
      </c>
      <c r="E3507" t="s">
        <v>14</v>
      </c>
      <c r="F3507">
        <v>150.4</v>
      </c>
      <c r="G3507">
        <v>138</v>
      </c>
      <c r="H3507">
        <v>145</v>
      </c>
      <c r="I3507">
        <v>5.4000000000000057</v>
      </c>
    </row>
    <row r="3508" spans="1:9" x14ac:dyDescent="0.35">
      <c r="A3508" t="s">
        <v>33</v>
      </c>
      <c r="B3508">
        <v>2018</v>
      </c>
      <c r="C3508" t="s">
        <v>41</v>
      </c>
      <c r="D3508" s="29">
        <v>43313</v>
      </c>
      <c r="E3508" t="s">
        <v>15</v>
      </c>
      <c r="F3508">
        <v>140.1</v>
      </c>
      <c r="G3508">
        <v>138</v>
      </c>
      <c r="H3508">
        <v>138</v>
      </c>
      <c r="I3508">
        <v>2.0999999999999943</v>
      </c>
    </row>
    <row r="3509" spans="1:9" x14ac:dyDescent="0.35">
      <c r="A3509" t="s">
        <v>33</v>
      </c>
      <c r="B3509">
        <v>2018</v>
      </c>
      <c r="C3509" t="s">
        <v>42</v>
      </c>
      <c r="D3509" s="29">
        <v>43344</v>
      </c>
      <c r="E3509" t="s">
        <v>3</v>
      </c>
      <c r="F3509">
        <v>137</v>
      </c>
      <c r="G3509">
        <v>138.1</v>
      </c>
      <c r="H3509">
        <v>133.9</v>
      </c>
      <c r="I3509">
        <v>3.0999999999999943</v>
      </c>
    </row>
    <row r="3510" spans="1:9" x14ac:dyDescent="0.35">
      <c r="A3510" t="s">
        <v>33</v>
      </c>
      <c r="B3510">
        <v>2018</v>
      </c>
      <c r="C3510" t="s">
        <v>42</v>
      </c>
      <c r="D3510" s="29">
        <v>43344</v>
      </c>
      <c r="E3510" t="s">
        <v>4</v>
      </c>
      <c r="F3510">
        <v>143.1</v>
      </c>
      <c r="G3510">
        <v>138.1</v>
      </c>
      <c r="H3510">
        <v>142.80000000000001</v>
      </c>
      <c r="I3510">
        <v>0.29999999999998295</v>
      </c>
    </row>
    <row r="3511" spans="1:9" x14ac:dyDescent="0.35">
      <c r="A3511" t="s">
        <v>33</v>
      </c>
      <c r="B3511">
        <v>2018</v>
      </c>
      <c r="C3511" t="s">
        <v>42</v>
      </c>
      <c r="D3511" s="29">
        <v>43344</v>
      </c>
      <c r="E3511" t="s">
        <v>5</v>
      </c>
      <c r="F3511">
        <v>132.80000000000001</v>
      </c>
      <c r="G3511">
        <v>138.1</v>
      </c>
      <c r="H3511">
        <v>131.4</v>
      </c>
      <c r="I3511">
        <v>1.4000000000000057</v>
      </c>
    </row>
    <row r="3512" spans="1:9" x14ac:dyDescent="0.35">
      <c r="A3512" t="s">
        <v>33</v>
      </c>
      <c r="B3512">
        <v>2018</v>
      </c>
      <c r="C3512" t="s">
        <v>42</v>
      </c>
      <c r="D3512" s="29">
        <v>43344</v>
      </c>
      <c r="E3512" t="s">
        <v>6</v>
      </c>
      <c r="F3512">
        <v>141.5</v>
      </c>
      <c r="G3512">
        <v>138.1</v>
      </c>
      <c r="H3512">
        <v>139.1</v>
      </c>
      <c r="I3512">
        <v>2.4000000000000057</v>
      </c>
    </row>
    <row r="3513" spans="1:9" x14ac:dyDescent="0.35">
      <c r="A3513" t="s">
        <v>33</v>
      </c>
      <c r="B3513">
        <v>2018</v>
      </c>
      <c r="C3513" t="s">
        <v>42</v>
      </c>
      <c r="D3513" s="29">
        <v>43344</v>
      </c>
      <c r="E3513" t="s">
        <v>7</v>
      </c>
      <c r="F3513">
        <v>117.8</v>
      </c>
      <c r="G3513">
        <v>138.1</v>
      </c>
      <c r="H3513">
        <v>114.9</v>
      </c>
      <c r="I3513">
        <v>2.8999999999999915</v>
      </c>
    </row>
    <row r="3514" spans="1:9" x14ac:dyDescent="0.35">
      <c r="A3514" t="s">
        <v>33</v>
      </c>
      <c r="B3514">
        <v>2018</v>
      </c>
      <c r="C3514" t="s">
        <v>42</v>
      </c>
      <c r="D3514" s="29">
        <v>43344</v>
      </c>
      <c r="E3514" t="s">
        <v>8</v>
      </c>
      <c r="F3514">
        <v>140</v>
      </c>
      <c r="G3514">
        <v>138.1</v>
      </c>
      <c r="H3514">
        <v>135.6</v>
      </c>
      <c r="I3514">
        <v>4.4000000000000057</v>
      </c>
    </row>
    <row r="3515" spans="1:9" x14ac:dyDescent="0.35">
      <c r="A3515" t="s">
        <v>33</v>
      </c>
      <c r="B3515">
        <v>2018</v>
      </c>
      <c r="C3515" t="s">
        <v>42</v>
      </c>
      <c r="D3515" s="29">
        <v>43344</v>
      </c>
      <c r="E3515" t="s">
        <v>9</v>
      </c>
      <c r="F3515">
        <v>151.30000000000001</v>
      </c>
      <c r="G3515">
        <v>138.1</v>
      </c>
      <c r="H3515">
        <v>173.2</v>
      </c>
      <c r="I3515">
        <v>-21.899999999999977</v>
      </c>
    </row>
    <row r="3516" spans="1:9" x14ac:dyDescent="0.35">
      <c r="A3516" t="s">
        <v>33</v>
      </c>
      <c r="B3516">
        <v>2018</v>
      </c>
      <c r="C3516" t="s">
        <v>42</v>
      </c>
      <c r="D3516" s="29">
        <v>43344</v>
      </c>
      <c r="E3516" t="s">
        <v>10</v>
      </c>
      <c r="F3516">
        <v>113.5</v>
      </c>
      <c r="G3516">
        <v>138.1</v>
      </c>
      <c r="H3516">
        <v>124.1</v>
      </c>
      <c r="I3516">
        <v>-10.599999999999994</v>
      </c>
    </row>
    <row r="3517" spans="1:9" x14ac:dyDescent="0.35">
      <c r="A3517" t="s">
        <v>33</v>
      </c>
      <c r="B3517">
        <v>2018</v>
      </c>
      <c r="C3517" t="s">
        <v>42</v>
      </c>
      <c r="D3517" s="29">
        <v>43344</v>
      </c>
      <c r="E3517" t="s">
        <v>11</v>
      </c>
      <c r="F3517">
        <v>112.3</v>
      </c>
      <c r="G3517">
        <v>138.1</v>
      </c>
      <c r="H3517">
        <v>122.6</v>
      </c>
      <c r="I3517">
        <v>-10.299999999999997</v>
      </c>
    </row>
    <row r="3518" spans="1:9" x14ac:dyDescent="0.35">
      <c r="A3518" t="s">
        <v>33</v>
      </c>
      <c r="B3518">
        <v>2018</v>
      </c>
      <c r="C3518" t="s">
        <v>42</v>
      </c>
      <c r="D3518" s="29">
        <v>43344</v>
      </c>
      <c r="E3518" t="s">
        <v>12</v>
      </c>
      <c r="F3518">
        <v>141.19999999999999</v>
      </c>
      <c r="G3518">
        <v>138.1</v>
      </c>
      <c r="H3518">
        <v>137.80000000000001</v>
      </c>
      <c r="I3518">
        <v>3.3999999999999773</v>
      </c>
    </row>
    <row r="3519" spans="1:9" x14ac:dyDescent="0.35">
      <c r="A3519" t="s">
        <v>33</v>
      </c>
      <c r="B3519">
        <v>2018</v>
      </c>
      <c r="C3519" t="s">
        <v>42</v>
      </c>
      <c r="D3519" s="29">
        <v>43344</v>
      </c>
      <c r="E3519" t="s">
        <v>14</v>
      </c>
      <c r="F3519">
        <v>151.30000000000001</v>
      </c>
      <c r="G3519">
        <v>138.1</v>
      </c>
      <c r="H3519">
        <v>145.5</v>
      </c>
      <c r="I3519">
        <v>5.8000000000000114</v>
      </c>
    </row>
    <row r="3520" spans="1:9" x14ac:dyDescent="0.35">
      <c r="A3520" t="s">
        <v>33</v>
      </c>
      <c r="B3520">
        <v>2018</v>
      </c>
      <c r="C3520" t="s">
        <v>42</v>
      </c>
      <c r="D3520" s="29">
        <v>43344</v>
      </c>
      <c r="E3520" t="s">
        <v>15</v>
      </c>
      <c r="F3520">
        <v>138.9</v>
      </c>
      <c r="G3520">
        <v>138.1</v>
      </c>
      <c r="H3520">
        <v>139.69999999999999</v>
      </c>
      <c r="I3520">
        <v>-0.79999999999998295</v>
      </c>
    </row>
    <row r="3521" spans="1:9" x14ac:dyDescent="0.35">
      <c r="A3521" t="s">
        <v>33</v>
      </c>
      <c r="B3521">
        <v>2018</v>
      </c>
      <c r="C3521" t="s">
        <v>43</v>
      </c>
      <c r="D3521" s="29">
        <v>43374</v>
      </c>
      <c r="E3521" t="s">
        <v>3</v>
      </c>
      <c r="F3521">
        <v>137.6</v>
      </c>
      <c r="G3521">
        <v>138.9</v>
      </c>
      <c r="H3521">
        <v>134.30000000000001</v>
      </c>
      <c r="I3521">
        <v>3.2999999999999829</v>
      </c>
    </row>
    <row r="3522" spans="1:9" x14ac:dyDescent="0.35">
      <c r="A3522" t="s">
        <v>33</v>
      </c>
      <c r="B3522">
        <v>2018</v>
      </c>
      <c r="C3522" t="s">
        <v>43</v>
      </c>
      <c r="D3522" s="29">
        <v>43374</v>
      </c>
      <c r="E3522" t="s">
        <v>4</v>
      </c>
      <c r="F3522">
        <v>144.9</v>
      </c>
      <c r="G3522">
        <v>138.9</v>
      </c>
      <c r="H3522">
        <v>142.1</v>
      </c>
      <c r="I3522">
        <v>2.8000000000000114</v>
      </c>
    </row>
    <row r="3523" spans="1:9" x14ac:dyDescent="0.35">
      <c r="A3523" t="s">
        <v>33</v>
      </c>
      <c r="B3523">
        <v>2018</v>
      </c>
      <c r="C3523" t="s">
        <v>43</v>
      </c>
      <c r="D3523" s="29">
        <v>43374</v>
      </c>
      <c r="E3523" t="s">
        <v>5</v>
      </c>
      <c r="F3523">
        <v>133.5</v>
      </c>
      <c r="G3523">
        <v>138.9</v>
      </c>
      <c r="H3523">
        <v>146.69999999999999</v>
      </c>
      <c r="I3523">
        <v>-13.199999999999989</v>
      </c>
    </row>
    <row r="3524" spans="1:9" x14ac:dyDescent="0.35">
      <c r="A3524" t="s">
        <v>33</v>
      </c>
      <c r="B3524">
        <v>2018</v>
      </c>
      <c r="C3524" t="s">
        <v>43</v>
      </c>
      <c r="D3524" s="29">
        <v>43374</v>
      </c>
      <c r="E3524" t="s">
        <v>6</v>
      </c>
      <c r="F3524">
        <v>141.5</v>
      </c>
      <c r="G3524">
        <v>138.9</v>
      </c>
      <c r="H3524">
        <v>139.5</v>
      </c>
      <c r="I3524">
        <v>2</v>
      </c>
    </row>
    <row r="3525" spans="1:9" x14ac:dyDescent="0.35">
      <c r="A3525" t="s">
        <v>33</v>
      </c>
      <c r="B3525">
        <v>2018</v>
      </c>
      <c r="C3525" t="s">
        <v>43</v>
      </c>
      <c r="D3525" s="29">
        <v>43374</v>
      </c>
      <c r="E3525" t="s">
        <v>7</v>
      </c>
      <c r="F3525">
        <v>118</v>
      </c>
      <c r="G3525">
        <v>138.9</v>
      </c>
      <c r="H3525">
        <v>115.2</v>
      </c>
      <c r="I3525">
        <v>2.7999999999999972</v>
      </c>
    </row>
    <row r="3526" spans="1:9" x14ac:dyDescent="0.35">
      <c r="A3526" t="s">
        <v>33</v>
      </c>
      <c r="B3526">
        <v>2018</v>
      </c>
      <c r="C3526" t="s">
        <v>43</v>
      </c>
      <c r="D3526" s="29">
        <v>43374</v>
      </c>
      <c r="E3526" t="s">
        <v>8</v>
      </c>
      <c r="F3526">
        <v>139.5</v>
      </c>
      <c r="G3526">
        <v>138.9</v>
      </c>
      <c r="H3526">
        <v>136.4</v>
      </c>
      <c r="I3526">
        <v>3.0999999999999943</v>
      </c>
    </row>
    <row r="3527" spans="1:9" x14ac:dyDescent="0.35">
      <c r="A3527" t="s">
        <v>33</v>
      </c>
      <c r="B3527">
        <v>2018</v>
      </c>
      <c r="C3527" t="s">
        <v>43</v>
      </c>
      <c r="D3527" s="29">
        <v>43374</v>
      </c>
      <c r="E3527" t="s">
        <v>9</v>
      </c>
      <c r="F3527">
        <v>153</v>
      </c>
      <c r="G3527">
        <v>138.9</v>
      </c>
      <c r="H3527">
        <v>185.2</v>
      </c>
      <c r="I3527">
        <v>-32.199999999999989</v>
      </c>
    </row>
    <row r="3528" spans="1:9" x14ac:dyDescent="0.35">
      <c r="A3528" t="s">
        <v>33</v>
      </c>
      <c r="B3528">
        <v>2018</v>
      </c>
      <c r="C3528" t="s">
        <v>43</v>
      </c>
      <c r="D3528" s="29">
        <v>43374</v>
      </c>
      <c r="E3528" t="s">
        <v>10</v>
      </c>
      <c r="F3528">
        <v>113.2</v>
      </c>
      <c r="G3528">
        <v>138.9</v>
      </c>
      <c r="H3528">
        <v>122.2</v>
      </c>
      <c r="I3528">
        <v>-9</v>
      </c>
    </row>
    <row r="3529" spans="1:9" x14ac:dyDescent="0.35">
      <c r="A3529" t="s">
        <v>33</v>
      </c>
      <c r="B3529">
        <v>2018</v>
      </c>
      <c r="C3529" t="s">
        <v>43</v>
      </c>
      <c r="D3529" s="29">
        <v>43374</v>
      </c>
      <c r="E3529" t="s">
        <v>11</v>
      </c>
      <c r="F3529">
        <v>112.8</v>
      </c>
      <c r="G3529">
        <v>138.9</v>
      </c>
      <c r="H3529">
        <v>123.9</v>
      </c>
      <c r="I3529">
        <v>-11.100000000000009</v>
      </c>
    </row>
    <row r="3530" spans="1:9" x14ac:dyDescent="0.35">
      <c r="A3530" t="s">
        <v>33</v>
      </c>
      <c r="B3530">
        <v>2018</v>
      </c>
      <c r="C3530" t="s">
        <v>43</v>
      </c>
      <c r="D3530" s="29">
        <v>43374</v>
      </c>
      <c r="E3530" t="s">
        <v>12</v>
      </c>
      <c r="F3530">
        <v>141.1</v>
      </c>
      <c r="G3530">
        <v>138.9</v>
      </c>
      <c r="H3530">
        <v>138.30000000000001</v>
      </c>
      <c r="I3530">
        <v>2.7999999999999829</v>
      </c>
    </row>
    <row r="3531" spans="1:9" x14ac:dyDescent="0.35">
      <c r="A3531" t="s">
        <v>33</v>
      </c>
      <c r="B3531">
        <v>2018</v>
      </c>
      <c r="C3531" t="s">
        <v>43</v>
      </c>
      <c r="D3531" s="29">
        <v>43374</v>
      </c>
      <c r="E3531" t="s">
        <v>14</v>
      </c>
      <c r="F3531">
        <v>152</v>
      </c>
      <c r="G3531">
        <v>138.9</v>
      </c>
      <c r="H3531">
        <v>146</v>
      </c>
      <c r="I3531">
        <v>6</v>
      </c>
    </row>
    <row r="3532" spans="1:9" x14ac:dyDescent="0.35">
      <c r="A3532" t="s">
        <v>33</v>
      </c>
      <c r="B3532">
        <v>2018</v>
      </c>
      <c r="C3532" t="s">
        <v>43</v>
      </c>
      <c r="D3532" s="29">
        <v>43374</v>
      </c>
      <c r="E3532" t="s">
        <v>15</v>
      </c>
      <c r="F3532">
        <v>139.4</v>
      </c>
      <c r="G3532">
        <v>138.9</v>
      </c>
      <c r="H3532">
        <v>141.5</v>
      </c>
      <c r="I3532">
        <v>-2.0999999999999943</v>
      </c>
    </row>
    <row r="3533" spans="1:9" x14ac:dyDescent="0.35">
      <c r="A3533" t="s">
        <v>33</v>
      </c>
      <c r="B3533">
        <v>2018</v>
      </c>
      <c r="C3533" t="s">
        <v>45</v>
      </c>
      <c r="D3533" s="29">
        <v>43405</v>
      </c>
      <c r="E3533" t="s">
        <v>3</v>
      </c>
      <c r="F3533">
        <v>138.1</v>
      </c>
      <c r="G3533">
        <v>139</v>
      </c>
      <c r="H3533">
        <v>134.4</v>
      </c>
      <c r="I3533">
        <v>3.6999999999999886</v>
      </c>
    </row>
    <row r="3534" spans="1:9" x14ac:dyDescent="0.35">
      <c r="A3534" t="s">
        <v>33</v>
      </c>
      <c r="B3534">
        <v>2018</v>
      </c>
      <c r="C3534" t="s">
        <v>45</v>
      </c>
      <c r="D3534" s="29">
        <v>43405</v>
      </c>
      <c r="E3534" t="s">
        <v>4</v>
      </c>
      <c r="F3534">
        <v>146.30000000000001</v>
      </c>
      <c r="G3534">
        <v>139</v>
      </c>
      <c r="H3534">
        <v>142.6</v>
      </c>
      <c r="I3534">
        <v>3.7000000000000171</v>
      </c>
    </row>
    <row r="3535" spans="1:9" x14ac:dyDescent="0.35">
      <c r="A3535" t="s">
        <v>33</v>
      </c>
      <c r="B3535">
        <v>2018</v>
      </c>
      <c r="C3535" t="s">
        <v>45</v>
      </c>
      <c r="D3535" s="29">
        <v>43405</v>
      </c>
      <c r="E3535" t="s">
        <v>5</v>
      </c>
      <c r="F3535">
        <v>137.80000000000001</v>
      </c>
      <c r="G3535">
        <v>139</v>
      </c>
      <c r="H3535">
        <v>145.9</v>
      </c>
      <c r="I3535">
        <v>-8.0999999999999943</v>
      </c>
    </row>
    <row r="3536" spans="1:9" x14ac:dyDescent="0.35">
      <c r="A3536" t="s">
        <v>33</v>
      </c>
      <c r="B3536">
        <v>2018</v>
      </c>
      <c r="C3536" t="s">
        <v>45</v>
      </c>
      <c r="D3536" s="29">
        <v>43405</v>
      </c>
      <c r="E3536" t="s">
        <v>6</v>
      </c>
      <c r="F3536">
        <v>141.6</v>
      </c>
      <c r="G3536">
        <v>139</v>
      </c>
      <c r="H3536">
        <v>139.5</v>
      </c>
      <c r="I3536">
        <v>2.0999999999999943</v>
      </c>
    </row>
    <row r="3537" spans="1:9" x14ac:dyDescent="0.35">
      <c r="A3537" t="s">
        <v>33</v>
      </c>
      <c r="B3537">
        <v>2018</v>
      </c>
      <c r="C3537" t="s">
        <v>45</v>
      </c>
      <c r="D3537" s="29">
        <v>43405</v>
      </c>
      <c r="E3537" t="s">
        <v>7</v>
      </c>
      <c r="F3537">
        <v>118.1</v>
      </c>
      <c r="G3537">
        <v>139</v>
      </c>
      <c r="H3537">
        <v>115.9</v>
      </c>
      <c r="I3537">
        <v>2.1999999999999886</v>
      </c>
    </row>
    <row r="3538" spans="1:9" x14ac:dyDescent="0.35">
      <c r="A3538" t="s">
        <v>33</v>
      </c>
      <c r="B3538">
        <v>2018</v>
      </c>
      <c r="C3538" t="s">
        <v>45</v>
      </c>
      <c r="D3538" s="29">
        <v>43405</v>
      </c>
      <c r="E3538" t="s">
        <v>8</v>
      </c>
      <c r="F3538">
        <v>141.5</v>
      </c>
      <c r="G3538">
        <v>139</v>
      </c>
      <c r="H3538">
        <v>135</v>
      </c>
      <c r="I3538">
        <v>6.5</v>
      </c>
    </row>
    <row r="3539" spans="1:9" x14ac:dyDescent="0.35">
      <c r="A3539" t="s">
        <v>33</v>
      </c>
      <c r="B3539">
        <v>2018</v>
      </c>
      <c r="C3539" t="s">
        <v>45</v>
      </c>
      <c r="D3539" s="29">
        <v>43405</v>
      </c>
      <c r="E3539" t="s">
        <v>9</v>
      </c>
      <c r="F3539">
        <v>145.19999999999999</v>
      </c>
      <c r="G3539">
        <v>139</v>
      </c>
      <c r="H3539">
        <v>163.19999999999999</v>
      </c>
      <c r="I3539">
        <v>-18</v>
      </c>
    </row>
    <row r="3540" spans="1:9" x14ac:dyDescent="0.35">
      <c r="A3540" t="s">
        <v>33</v>
      </c>
      <c r="B3540">
        <v>2018</v>
      </c>
      <c r="C3540" t="s">
        <v>45</v>
      </c>
      <c r="D3540" s="29">
        <v>43405</v>
      </c>
      <c r="E3540" t="s">
        <v>10</v>
      </c>
      <c r="F3540">
        <v>115.3</v>
      </c>
      <c r="G3540">
        <v>139</v>
      </c>
      <c r="H3540">
        <v>119.8</v>
      </c>
      <c r="I3540">
        <v>-4.5</v>
      </c>
    </row>
    <row r="3541" spans="1:9" x14ac:dyDescent="0.35">
      <c r="A3541" t="s">
        <v>33</v>
      </c>
      <c r="B3541">
        <v>2018</v>
      </c>
      <c r="C3541" t="s">
        <v>45</v>
      </c>
      <c r="D3541" s="29">
        <v>43405</v>
      </c>
      <c r="E3541" t="s">
        <v>11</v>
      </c>
      <c r="F3541">
        <v>112.5</v>
      </c>
      <c r="G3541">
        <v>139</v>
      </c>
      <c r="H3541">
        <v>120.7</v>
      </c>
      <c r="I3541">
        <v>-8.2000000000000028</v>
      </c>
    </row>
    <row r="3542" spans="1:9" x14ac:dyDescent="0.35">
      <c r="A3542" t="s">
        <v>33</v>
      </c>
      <c r="B3542">
        <v>2018</v>
      </c>
      <c r="C3542" t="s">
        <v>45</v>
      </c>
      <c r="D3542" s="29">
        <v>43405</v>
      </c>
      <c r="E3542" t="s">
        <v>12</v>
      </c>
      <c r="F3542">
        <v>141.4</v>
      </c>
      <c r="G3542">
        <v>139</v>
      </c>
      <c r="H3542">
        <v>139.69999999999999</v>
      </c>
      <c r="I3542">
        <v>1.7000000000000171</v>
      </c>
    </row>
    <row r="3543" spans="1:9" x14ac:dyDescent="0.35">
      <c r="A3543" t="s">
        <v>33</v>
      </c>
      <c r="B3543">
        <v>2018</v>
      </c>
      <c r="C3543" t="s">
        <v>45</v>
      </c>
      <c r="D3543" s="29">
        <v>43405</v>
      </c>
      <c r="E3543" t="s">
        <v>14</v>
      </c>
      <c r="F3543">
        <v>152.6</v>
      </c>
      <c r="G3543">
        <v>139</v>
      </c>
      <c r="H3543">
        <v>146.30000000000001</v>
      </c>
      <c r="I3543">
        <v>6.2999999999999829</v>
      </c>
    </row>
    <row r="3544" spans="1:9" x14ac:dyDescent="0.35">
      <c r="A3544" t="s">
        <v>33</v>
      </c>
      <c r="B3544">
        <v>2018</v>
      </c>
      <c r="C3544" t="s">
        <v>45</v>
      </c>
      <c r="D3544" s="29">
        <v>43405</v>
      </c>
      <c r="E3544" t="s">
        <v>15</v>
      </c>
      <c r="F3544">
        <v>139.1</v>
      </c>
      <c r="G3544">
        <v>139</v>
      </c>
      <c r="H3544">
        <v>138.80000000000001</v>
      </c>
      <c r="I3544">
        <v>0.29999999999998295</v>
      </c>
    </row>
    <row r="3545" spans="1:9" x14ac:dyDescent="0.35">
      <c r="A3545" t="s">
        <v>33</v>
      </c>
      <c r="B3545">
        <v>2018</v>
      </c>
      <c r="C3545" t="s">
        <v>46</v>
      </c>
      <c r="D3545" s="29">
        <v>43435</v>
      </c>
      <c r="E3545" t="s">
        <v>3</v>
      </c>
      <c r="F3545">
        <v>138.5</v>
      </c>
      <c r="G3545">
        <v>138</v>
      </c>
      <c r="H3545">
        <v>134.6</v>
      </c>
      <c r="I3545">
        <v>3.9000000000000057</v>
      </c>
    </row>
    <row r="3546" spans="1:9" x14ac:dyDescent="0.35">
      <c r="A3546" t="s">
        <v>33</v>
      </c>
      <c r="B3546">
        <v>2018</v>
      </c>
      <c r="C3546" t="s">
        <v>46</v>
      </c>
      <c r="D3546" s="29">
        <v>43435</v>
      </c>
      <c r="E3546" t="s">
        <v>4</v>
      </c>
      <c r="F3546">
        <v>147.80000000000001</v>
      </c>
      <c r="G3546">
        <v>138</v>
      </c>
      <c r="H3546">
        <v>143.69999999999999</v>
      </c>
      <c r="I3546">
        <v>4.1000000000000227</v>
      </c>
    </row>
    <row r="3547" spans="1:9" x14ac:dyDescent="0.35">
      <c r="A3547" t="s">
        <v>33</v>
      </c>
      <c r="B3547">
        <v>2018</v>
      </c>
      <c r="C3547" t="s">
        <v>46</v>
      </c>
      <c r="D3547" s="29">
        <v>43435</v>
      </c>
      <c r="E3547" t="s">
        <v>5</v>
      </c>
      <c r="F3547">
        <v>141.1</v>
      </c>
      <c r="G3547">
        <v>138</v>
      </c>
      <c r="H3547">
        <v>143.6</v>
      </c>
      <c r="I3547">
        <v>-2.5</v>
      </c>
    </row>
    <row r="3548" spans="1:9" x14ac:dyDescent="0.35">
      <c r="A3548" t="s">
        <v>33</v>
      </c>
      <c r="B3548">
        <v>2018</v>
      </c>
      <c r="C3548" t="s">
        <v>46</v>
      </c>
      <c r="D3548" s="29">
        <v>43435</v>
      </c>
      <c r="E3548" t="s">
        <v>6</v>
      </c>
      <c r="F3548">
        <v>141.6</v>
      </c>
      <c r="G3548">
        <v>138</v>
      </c>
      <c r="H3548">
        <v>139.6</v>
      </c>
      <c r="I3548">
        <v>2</v>
      </c>
    </row>
    <row r="3549" spans="1:9" x14ac:dyDescent="0.35">
      <c r="A3549" t="s">
        <v>33</v>
      </c>
      <c r="B3549">
        <v>2018</v>
      </c>
      <c r="C3549" t="s">
        <v>46</v>
      </c>
      <c r="D3549" s="29">
        <v>43435</v>
      </c>
      <c r="E3549" t="s">
        <v>7</v>
      </c>
      <c r="F3549">
        <v>118.1</v>
      </c>
      <c r="G3549">
        <v>138</v>
      </c>
      <c r="H3549">
        <v>116.4</v>
      </c>
      <c r="I3549">
        <v>1.6999999999999886</v>
      </c>
    </row>
    <row r="3550" spans="1:9" x14ac:dyDescent="0.35">
      <c r="A3550" t="s">
        <v>33</v>
      </c>
      <c r="B3550">
        <v>2018</v>
      </c>
      <c r="C3550" t="s">
        <v>46</v>
      </c>
      <c r="D3550" s="29">
        <v>43435</v>
      </c>
      <c r="E3550" t="s">
        <v>8</v>
      </c>
      <c r="F3550">
        <v>138.5</v>
      </c>
      <c r="G3550">
        <v>138</v>
      </c>
      <c r="H3550">
        <v>133.80000000000001</v>
      </c>
      <c r="I3550">
        <v>4.6999999999999886</v>
      </c>
    </row>
    <row r="3551" spans="1:9" x14ac:dyDescent="0.35">
      <c r="A3551" t="s">
        <v>33</v>
      </c>
      <c r="B3551">
        <v>2018</v>
      </c>
      <c r="C3551" t="s">
        <v>46</v>
      </c>
      <c r="D3551" s="29">
        <v>43435</v>
      </c>
      <c r="E3551" t="s">
        <v>9</v>
      </c>
      <c r="F3551">
        <v>132.4</v>
      </c>
      <c r="G3551">
        <v>138</v>
      </c>
      <c r="H3551">
        <v>150.5</v>
      </c>
      <c r="I3551">
        <v>-18.099999999999994</v>
      </c>
    </row>
    <row r="3552" spans="1:9" x14ac:dyDescent="0.35">
      <c r="A3552" t="s">
        <v>33</v>
      </c>
      <c r="B3552">
        <v>2018</v>
      </c>
      <c r="C3552" t="s">
        <v>46</v>
      </c>
      <c r="D3552" s="29">
        <v>43435</v>
      </c>
      <c r="E3552" t="s">
        <v>10</v>
      </c>
      <c r="F3552">
        <v>117.5</v>
      </c>
      <c r="G3552">
        <v>138</v>
      </c>
      <c r="H3552">
        <v>118.4</v>
      </c>
      <c r="I3552">
        <v>-0.90000000000000568</v>
      </c>
    </row>
    <row r="3553" spans="1:9" x14ac:dyDescent="0.35">
      <c r="A3553" t="s">
        <v>33</v>
      </c>
      <c r="B3553">
        <v>2018</v>
      </c>
      <c r="C3553" t="s">
        <v>46</v>
      </c>
      <c r="D3553" s="29">
        <v>43435</v>
      </c>
      <c r="E3553" t="s">
        <v>11</v>
      </c>
      <c r="F3553">
        <v>111</v>
      </c>
      <c r="G3553">
        <v>138</v>
      </c>
      <c r="H3553">
        <v>117.3</v>
      </c>
      <c r="I3553">
        <v>-6.2999999999999972</v>
      </c>
    </row>
    <row r="3554" spans="1:9" x14ac:dyDescent="0.35">
      <c r="A3554" t="s">
        <v>33</v>
      </c>
      <c r="B3554">
        <v>2018</v>
      </c>
      <c r="C3554" t="s">
        <v>46</v>
      </c>
      <c r="D3554" s="29">
        <v>43435</v>
      </c>
      <c r="E3554" t="s">
        <v>12</v>
      </c>
      <c r="F3554">
        <v>141.5</v>
      </c>
      <c r="G3554">
        <v>138</v>
      </c>
      <c r="H3554">
        <v>140.5</v>
      </c>
      <c r="I3554">
        <v>1</v>
      </c>
    </row>
    <row r="3555" spans="1:9" x14ac:dyDescent="0.35">
      <c r="A3555" t="s">
        <v>33</v>
      </c>
      <c r="B3555">
        <v>2018</v>
      </c>
      <c r="C3555" t="s">
        <v>46</v>
      </c>
      <c r="D3555" s="29">
        <v>43435</v>
      </c>
      <c r="E3555" t="s">
        <v>14</v>
      </c>
      <c r="F3555">
        <v>152.9</v>
      </c>
      <c r="G3555">
        <v>138</v>
      </c>
      <c r="H3555">
        <v>146.80000000000001</v>
      </c>
      <c r="I3555">
        <v>6.0999999999999943</v>
      </c>
    </row>
    <row r="3556" spans="1:9" x14ac:dyDescent="0.35">
      <c r="A3556" t="s">
        <v>33</v>
      </c>
      <c r="B3556">
        <v>2018</v>
      </c>
      <c r="C3556" t="s">
        <v>46</v>
      </c>
      <c r="D3556" s="29">
        <v>43435</v>
      </c>
      <c r="E3556" t="s">
        <v>15</v>
      </c>
      <c r="F3556">
        <v>137.6</v>
      </c>
      <c r="G3556">
        <v>138</v>
      </c>
      <c r="H3556">
        <v>137.19999999999999</v>
      </c>
      <c r="I3556">
        <v>0.40000000000000568</v>
      </c>
    </row>
    <row r="3557" spans="1:9" x14ac:dyDescent="0.35">
      <c r="A3557" t="s">
        <v>33</v>
      </c>
      <c r="B3557">
        <v>2021</v>
      </c>
      <c r="C3557" t="s">
        <v>31</v>
      </c>
      <c r="D3557" s="29">
        <v>44197</v>
      </c>
      <c r="E3557" t="s">
        <v>3</v>
      </c>
      <c r="F3557">
        <v>148</v>
      </c>
      <c r="G3557">
        <v>156</v>
      </c>
      <c r="H3557">
        <v>146.19999999999999</v>
      </c>
      <c r="I3557">
        <v>1.8000000000000114</v>
      </c>
    </row>
    <row r="3558" spans="1:9" x14ac:dyDescent="0.35">
      <c r="A3558" t="s">
        <v>33</v>
      </c>
      <c r="B3558">
        <v>2021</v>
      </c>
      <c r="C3558" t="s">
        <v>31</v>
      </c>
      <c r="D3558" s="29">
        <v>44197</v>
      </c>
      <c r="E3558" t="s">
        <v>4</v>
      </c>
      <c r="F3558">
        <v>194.8</v>
      </c>
      <c r="G3558">
        <v>156</v>
      </c>
      <c r="H3558">
        <v>167.6</v>
      </c>
      <c r="I3558">
        <v>27.200000000000017</v>
      </c>
    </row>
    <row r="3559" spans="1:9" x14ac:dyDescent="0.35">
      <c r="A3559" t="s">
        <v>33</v>
      </c>
      <c r="B3559">
        <v>2021</v>
      </c>
      <c r="C3559" t="s">
        <v>31</v>
      </c>
      <c r="D3559" s="29">
        <v>44197</v>
      </c>
      <c r="E3559" t="s">
        <v>5</v>
      </c>
      <c r="F3559">
        <v>178.4</v>
      </c>
      <c r="G3559">
        <v>156</v>
      </c>
      <c r="H3559">
        <v>153.1</v>
      </c>
      <c r="I3559">
        <v>25.300000000000011</v>
      </c>
    </row>
    <row r="3560" spans="1:9" x14ac:dyDescent="0.35">
      <c r="A3560" t="s">
        <v>33</v>
      </c>
      <c r="B3560">
        <v>2021</v>
      </c>
      <c r="C3560" t="s">
        <v>31</v>
      </c>
      <c r="D3560" s="29">
        <v>44197</v>
      </c>
      <c r="E3560" t="s">
        <v>6</v>
      </c>
      <c r="F3560">
        <v>154.4</v>
      </c>
      <c r="G3560">
        <v>156</v>
      </c>
      <c r="H3560">
        <v>150.69999999999999</v>
      </c>
      <c r="I3560">
        <v>3.7000000000000171</v>
      </c>
    </row>
    <row r="3561" spans="1:9" x14ac:dyDescent="0.35">
      <c r="A3561" t="s">
        <v>33</v>
      </c>
      <c r="B3561">
        <v>2021</v>
      </c>
      <c r="C3561" t="s">
        <v>31</v>
      </c>
      <c r="D3561" s="29">
        <v>44197</v>
      </c>
      <c r="E3561" t="s">
        <v>7</v>
      </c>
      <c r="F3561">
        <v>144.1</v>
      </c>
      <c r="G3561">
        <v>156</v>
      </c>
      <c r="H3561">
        <v>127.4</v>
      </c>
      <c r="I3561">
        <v>16.699999999999989</v>
      </c>
    </row>
    <row r="3562" spans="1:9" x14ac:dyDescent="0.35">
      <c r="A3562" t="s">
        <v>33</v>
      </c>
      <c r="B3562">
        <v>2021</v>
      </c>
      <c r="C3562" t="s">
        <v>31</v>
      </c>
      <c r="D3562" s="29">
        <v>44197</v>
      </c>
      <c r="E3562" t="s">
        <v>8</v>
      </c>
      <c r="F3562">
        <v>152.6</v>
      </c>
      <c r="G3562">
        <v>156</v>
      </c>
      <c r="H3562">
        <v>143.1</v>
      </c>
      <c r="I3562">
        <v>9.5</v>
      </c>
    </row>
    <row r="3563" spans="1:9" x14ac:dyDescent="0.35">
      <c r="A3563" t="s">
        <v>33</v>
      </c>
      <c r="B3563">
        <v>2021</v>
      </c>
      <c r="C3563" t="s">
        <v>31</v>
      </c>
      <c r="D3563" s="29">
        <v>44197</v>
      </c>
      <c r="E3563" t="s">
        <v>9</v>
      </c>
      <c r="F3563">
        <v>206.8</v>
      </c>
      <c r="G3563">
        <v>156</v>
      </c>
      <c r="H3563">
        <v>181.7</v>
      </c>
      <c r="I3563">
        <v>25.100000000000023</v>
      </c>
    </row>
    <row r="3564" spans="1:9" x14ac:dyDescent="0.35">
      <c r="A3564" t="s">
        <v>33</v>
      </c>
      <c r="B3564">
        <v>2021</v>
      </c>
      <c r="C3564" t="s">
        <v>31</v>
      </c>
      <c r="D3564" s="29">
        <v>44197</v>
      </c>
      <c r="E3564" t="s">
        <v>10</v>
      </c>
      <c r="F3564">
        <v>162.1</v>
      </c>
      <c r="G3564">
        <v>156</v>
      </c>
      <c r="H3564">
        <v>139.6</v>
      </c>
      <c r="I3564">
        <v>22.5</v>
      </c>
    </row>
    <row r="3565" spans="1:9" x14ac:dyDescent="0.35">
      <c r="A3565" t="s">
        <v>33</v>
      </c>
      <c r="B3565">
        <v>2021</v>
      </c>
      <c r="C3565" t="s">
        <v>31</v>
      </c>
      <c r="D3565" s="29">
        <v>44197</v>
      </c>
      <c r="E3565" t="s">
        <v>11</v>
      </c>
      <c r="F3565">
        <v>116.3</v>
      </c>
      <c r="G3565">
        <v>156</v>
      </c>
      <c r="H3565">
        <v>114.6</v>
      </c>
      <c r="I3565">
        <v>1.7000000000000028</v>
      </c>
    </row>
    <row r="3566" spans="1:9" x14ac:dyDescent="0.35">
      <c r="A3566" t="s">
        <v>33</v>
      </c>
      <c r="B3566">
        <v>2021</v>
      </c>
      <c r="C3566" t="s">
        <v>31</v>
      </c>
      <c r="D3566" s="29">
        <v>44197</v>
      </c>
      <c r="E3566" t="s">
        <v>12</v>
      </c>
      <c r="F3566">
        <v>163</v>
      </c>
      <c r="G3566">
        <v>156</v>
      </c>
      <c r="H3566">
        <v>150.4</v>
      </c>
      <c r="I3566">
        <v>12.599999999999994</v>
      </c>
    </row>
    <row r="3567" spans="1:9" x14ac:dyDescent="0.35">
      <c r="A3567" t="s">
        <v>33</v>
      </c>
      <c r="B3567">
        <v>2021</v>
      </c>
      <c r="C3567" t="s">
        <v>31</v>
      </c>
      <c r="D3567" s="29">
        <v>44197</v>
      </c>
      <c r="E3567" t="s">
        <v>14</v>
      </c>
      <c r="F3567">
        <v>167.2</v>
      </c>
      <c r="G3567">
        <v>156</v>
      </c>
      <c r="H3567">
        <v>159</v>
      </c>
      <c r="I3567">
        <v>8.1999999999999886</v>
      </c>
    </row>
    <row r="3568" spans="1:9" x14ac:dyDescent="0.35">
      <c r="A3568" t="s">
        <v>33</v>
      </c>
      <c r="B3568">
        <v>2021</v>
      </c>
      <c r="C3568" t="s">
        <v>31</v>
      </c>
      <c r="D3568" s="29">
        <v>44197</v>
      </c>
      <c r="E3568" t="s">
        <v>15</v>
      </c>
      <c r="F3568">
        <v>163.4</v>
      </c>
      <c r="G3568">
        <v>156</v>
      </c>
      <c r="H3568">
        <v>151.69999999999999</v>
      </c>
      <c r="I3568">
        <v>11.700000000000017</v>
      </c>
    </row>
    <row r="3569" spans="1:9" x14ac:dyDescent="0.35">
      <c r="A3569" t="s">
        <v>33</v>
      </c>
      <c r="B3569">
        <v>2021</v>
      </c>
      <c r="C3569" t="s">
        <v>35</v>
      </c>
      <c r="D3569" s="29">
        <v>44228</v>
      </c>
      <c r="E3569" t="s">
        <v>3</v>
      </c>
      <c r="F3569">
        <v>147.6</v>
      </c>
      <c r="G3569">
        <v>156.5</v>
      </c>
      <c r="H3569">
        <v>146.5</v>
      </c>
      <c r="I3569">
        <v>1.0999999999999943</v>
      </c>
    </row>
    <row r="3570" spans="1:9" x14ac:dyDescent="0.35">
      <c r="A3570" t="s">
        <v>33</v>
      </c>
      <c r="B3570">
        <v>2021</v>
      </c>
      <c r="C3570" t="s">
        <v>35</v>
      </c>
      <c r="D3570" s="29">
        <v>44228</v>
      </c>
      <c r="E3570" t="s">
        <v>4</v>
      </c>
      <c r="F3570">
        <v>191.2</v>
      </c>
      <c r="G3570">
        <v>156.5</v>
      </c>
      <c r="H3570">
        <v>167.5</v>
      </c>
      <c r="I3570">
        <v>23.699999999999989</v>
      </c>
    </row>
    <row r="3571" spans="1:9" x14ac:dyDescent="0.35">
      <c r="A3571" t="s">
        <v>33</v>
      </c>
      <c r="B3571">
        <v>2021</v>
      </c>
      <c r="C3571" t="s">
        <v>35</v>
      </c>
      <c r="D3571" s="29">
        <v>44228</v>
      </c>
      <c r="E3571" t="s">
        <v>5</v>
      </c>
      <c r="F3571">
        <v>169.9</v>
      </c>
      <c r="G3571">
        <v>156.5</v>
      </c>
      <c r="H3571">
        <v>148.9</v>
      </c>
      <c r="I3571">
        <v>21</v>
      </c>
    </row>
    <row r="3572" spans="1:9" x14ac:dyDescent="0.35">
      <c r="A3572" t="s">
        <v>33</v>
      </c>
      <c r="B3572">
        <v>2021</v>
      </c>
      <c r="C3572" t="s">
        <v>35</v>
      </c>
      <c r="D3572" s="29">
        <v>44228</v>
      </c>
      <c r="E3572" t="s">
        <v>6</v>
      </c>
      <c r="F3572">
        <v>155.1</v>
      </c>
      <c r="G3572">
        <v>156.5</v>
      </c>
      <c r="H3572">
        <v>151.1</v>
      </c>
      <c r="I3572">
        <v>4</v>
      </c>
    </row>
    <row r="3573" spans="1:9" x14ac:dyDescent="0.35">
      <c r="A3573" t="s">
        <v>33</v>
      </c>
      <c r="B3573">
        <v>2021</v>
      </c>
      <c r="C3573" t="s">
        <v>35</v>
      </c>
      <c r="D3573" s="29">
        <v>44228</v>
      </c>
      <c r="E3573" t="s">
        <v>7</v>
      </c>
      <c r="F3573">
        <v>151.4</v>
      </c>
      <c r="G3573">
        <v>156.5</v>
      </c>
      <c r="H3573">
        <v>127.5</v>
      </c>
      <c r="I3573">
        <v>23.900000000000006</v>
      </c>
    </row>
    <row r="3574" spans="1:9" x14ac:dyDescent="0.35">
      <c r="A3574" t="s">
        <v>33</v>
      </c>
      <c r="B3574">
        <v>2021</v>
      </c>
      <c r="C3574" t="s">
        <v>35</v>
      </c>
      <c r="D3574" s="29">
        <v>44228</v>
      </c>
      <c r="E3574" t="s">
        <v>8</v>
      </c>
      <c r="F3574">
        <v>154</v>
      </c>
      <c r="G3574">
        <v>156.5</v>
      </c>
      <c r="H3574">
        <v>143.30000000000001</v>
      </c>
      <c r="I3574">
        <v>10.699999999999989</v>
      </c>
    </row>
    <row r="3575" spans="1:9" x14ac:dyDescent="0.35">
      <c r="A3575" t="s">
        <v>33</v>
      </c>
      <c r="B3575">
        <v>2021</v>
      </c>
      <c r="C3575" t="s">
        <v>35</v>
      </c>
      <c r="D3575" s="29">
        <v>44228</v>
      </c>
      <c r="E3575" t="s">
        <v>9</v>
      </c>
      <c r="F3575">
        <v>180.2</v>
      </c>
      <c r="G3575">
        <v>156.5</v>
      </c>
      <c r="H3575">
        <v>167</v>
      </c>
      <c r="I3575">
        <v>13.199999999999989</v>
      </c>
    </row>
    <row r="3576" spans="1:9" x14ac:dyDescent="0.35">
      <c r="A3576" t="s">
        <v>33</v>
      </c>
      <c r="B3576">
        <v>2021</v>
      </c>
      <c r="C3576" t="s">
        <v>35</v>
      </c>
      <c r="D3576" s="29">
        <v>44228</v>
      </c>
      <c r="E3576" t="s">
        <v>10</v>
      </c>
      <c r="F3576">
        <v>159.80000000000001</v>
      </c>
      <c r="G3576">
        <v>156.5</v>
      </c>
      <c r="H3576">
        <v>139.69999999999999</v>
      </c>
      <c r="I3576">
        <v>20.100000000000023</v>
      </c>
    </row>
    <row r="3577" spans="1:9" x14ac:dyDescent="0.35">
      <c r="A3577" t="s">
        <v>33</v>
      </c>
      <c r="B3577">
        <v>2021</v>
      </c>
      <c r="C3577" t="s">
        <v>35</v>
      </c>
      <c r="D3577" s="29">
        <v>44228</v>
      </c>
      <c r="E3577" t="s">
        <v>11</v>
      </c>
      <c r="F3577">
        <v>114.9</v>
      </c>
      <c r="G3577">
        <v>156.5</v>
      </c>
      <c r="H3577">
        <v>114.4</v>
      </c>
      <c r="I3577">
        <v>0.5</v>
      </c>
    </row>
    <row r="3578" spans="1:9" x14ac:dyDescent="0.35">
      <c r="A3578" t="s">
        <v>33</v>
      </c>
      <c r="B3578">
        <v>2021</v>
      </c>
      <c r="C3578" t="s">
        <v>35</v>
      </c>
      <c r="D3578" s="29">
        <v>44228</v>
      </c>
      <c r="E3578" t="s">
        <v>12</v>
      </c>
      <c r="F3578">
        <v>162.5</v>
      </c>
      <c r="G3578">
        <v>156.5</v>
      </c>
      <c r="H3578">
        <v>151.5</v>
      </c>
      <c r="I3578">
        <v>11</v>
      </c>
    </row>
    <row r="3579" spans="1:9" x14ac:dyDescent="0.35">
      <c r="A3579" t="s">
        <v>33</v>
      </c>
      <c r="B3579">
        <v>2021</v>
      </c>
      <c r="C3579" t="s">
        <v>35</v>
      </c>
      <c r="D3579" s="29">
        <v>44228</v>
      </c>
      <c r="E3579" t="s">
        <v>14</v>
      </c>
      <c r="F3579">
        <v>169.4</v>
      </c>
      <c r="G3579">
        <v>156.5</v>
      </c>
      <c r="H3579">
        <v>159.1</v>
      </c>
      <c r="I3579">
        <v>10.300000000000011</v>
      </c>
    </row>
    <row r="3580" spans="1:9" x14ac:dyDescent="0.35">
      <c r="A3580" t="s">
        <v>33</v>
      </c>
      <c r="B3580">
        <v>2021</v>
      </c>
      <c r="C3580" t="s">
        <v>35</v>
      </c>
      <c r="D3580" s="29">
        <v>44228</v>
      </c>
      <c r="E3580" t="s">
        <v>15</v>
      </c>
      <c r="F3580">
        <v>160.80000000000001</v>
      </c>
      <c r="G3580">
        <v>156.5</v>
      </c>
      <c r="H3580">
        <v>150.1</v>
      </c>
      <c r="I3580">
        <v>10.700000000000017</v>
      </c>
    </row>
    <row r="3581" spans="1:9" x14ac:dyDescent="0.35">
      <c r="A3581" t="s">
        <v>33</v>
      </c>
      <c r="B3581">
        <v>2021</v>
      </c>
      <c r="C3581" t="s">
        <v>36</v>
      </c>
      <c r="D3581" s="29">
        <v>44256</v>
      </c>
      <c r="E3581" t="s">
        <v>3</v>
      </c>
      <c r="F3581">
        <v>147.5</v>
      </c>
      <c r="G3581">
        <v>156.9</v>
      </c>
      <c r="H3581">
        <v>151.80000000000001</v>
      </c>
      <c r="I3581">
        <v>-4.3000000000000114</v>
      </c>
    </row>
    <row r="3582" spans="1:9" x14ac:dyDescent="0.35">
      <c r="A3582" t="s">
        <v>33</v>
      </c>
      <c r="B3582">
        <v>2021</v>
      </c>
      <c r="C3582" t="s">
        <v>36</v>
      </c>
      <c r="D3582" s="29">
        <v>44256</v>
      </c>
      <c r="E3582" t="s">
        <v>4</v>
      </c>
      <c r="F3582">
        <v>197.5</v>
      </c>
      <c r="G3582">
        <v>156.9</v>
      </c>
      <c r="H3582">
        <v>167.56666666666666</v>
      </c>
      <c r="I3582">
        <v>29.933333333333337</v>
      </c>
    </row>
    <row r="3583" spans="1:9" x14ac:dyDescent="0.35">
      <c r="A3583" t="s">
        <v>33</v>
      </c>
      <c r="B3583">
        <v>2021</v>
      </c>
      <c r="C3583" t="s">
        <v>36</v>
      </c>
      <c r="D3583" s="29">
        <v>44256</v>
      </c>
      <c r="E3583" t="s">
        <v>5</v>
      </c>
      <c r="F3583">
        <v>164.7</v>
      </c>
      <c r="G3583">
        <v>156.9</v>
      </c>
      <c r="H3583">
        <v>151.9</v>
      </c>
      <c r="I3583">
        <v>12.799999999999983</v>
      </c>
    </row>
    <row r="3584" spans="1:9" x14ac:dyDescent="0.35">
      <c r="A3584" t="s">
        <v>33</v>
      </c>
      <c r="B3584">
        <v>2021</v>
      </c>
      <c r="C3584" t="s">
        <v>36</v>
      </c>
      <c r="D3584" s="29">
        <v>44256</v>
      </c>
      <c r="E3584" t="s">
        <v>6</v>
      </c>
      <c r="F3584">
        <v>155.6</v>
      </c>
      <c r="G3584">
        <v>156.9</v>
      </c>
      <c r="H3584">
        <v>155.5</v>
      </c>
      <c r="I3584">
        <v>9.9999999999994316E-2</v>
      </c>
    </row>
    <row r="3585" spans="1:9" x14ac:dyDescent="0.35">
      <c r="A3585" t="s">
        <v>33</v>
      </c>
      <c r="B3585">
        <v>2021</v>
      </c>
      <c r="C3585" t="s">
        <v>36</v>
      </c>
      <c r="D3585" s="29">
        <v>44256</v>
      </c>
      <c r="E3585" t="s">
        <v>7</v>
      </c>
      <c r="F3585">
        <v>156.4</v>
      </c>
      <c r="G3585">
        <v>156.9</v>
      </c>
      <c r="H3585">
        <v>131.6</v>
      </c>
      <c r="I3585">
        <v>24.800000000000011</v>
      </c>
    </row>
    <row r="3586" spans="1:9" x14ac:dyDescent="0.35">
      <c r="A3586" t="s">
        <v>33</v>
      </c>
      <c r="B3586">
        <v>2021</v>
      </c>
      <c r="C3586" t="s">
        <v>36</v>
      </c>
      <c r="D3586" s="29">
        <v>44256</v>
      </c>
      <c r="E3586" t="s">
        <v>8</v>
      </c>
      <c r="F3586">
        <v>157.30000000000001</v>
      </c>
      <c r="G3586">
        <v>156.9</v>
      </c>
      <c r="H3586">
        <v>152.9</v>
      </c>
      <c r="I3586">
        <v>4.4000000000000057</v>
      </c>
    </row>
    <row r="3587" spans="1:9" x14ac:dyDescent="0.35">
      <c r="A3587" t="s">
        <v>33</v>
      </c>
      <c r="B3587">
        <v>2021</v>
      </c>
      <c r="C3587" t="s">
        <v>36</v>
      </c>
      <c r="D3587" s="29">
        <v>44256</v>
      </c>
      <c r="E3587" t="s">
        <v>9</v>
      </c>
      <c r="F3587">
        <v>166.1</v>
      </c>
      <c r="G3587">
        <v>156.9</v>
      </c>
      <c r="H3587">
        <v>180</v>
      </c>
      <c r="I3587">
        <v>-13.900000000000006</v>
      </c>
    </row>
    <row r="3588" spans="1:9" x14ac:dyDescent="0.35">
      <c r="A3588" t="s">
        <v>33</v>
      </c>
      <c r="B3588">
        <v>2021</v>
      </c>
      <c r="C3588" t="s">
        <v>36</v>
      </c>
      <c r="D3588" s="29">
        <v>44256</v>
      </c>
      <c r="E3588" t="s">
        <v>10</v>
      </c>
      <c r="F3588">
        <v>161.1</v>
      </c>
      <c r="G3588">
        <v>156.9</v>
      </c>
      <c r="H3588">
        <v>150.80000000000001</v>
      </c>
      <c r="I3588">
        <v>10.299999999999983</v>
      </c>
    </row>
    <row r="3589" spans="1:9" x14ac:dyDescent="0.35">
      <c r="A3589" t="s">
        <v>33</v>
      </c>
      <c r="B3589">
        <v>2021</v>
      </c>
      <c r="C3589" t="s">
        <v>36</v>
      </c>
      <c r="D3589" s="29">
        <v>44256</v>
      </c>
      <c r="E3589" t="s">
        <v>11</v>
      </c>
      <c r="F3589">
        <v>114.3</v>
      </c>
      <c r="G3589">
        <v>156.9</v>
      </c>
      <c r="H3589">
        <v>121.2</v>
      </c>
      <c r="I3589">
        <v>-6.9000000000000057</v>
      </c>
    </row>
    <row r="3590" spans="1:9" x14ac:dyDescent="0.35">
      <c r="A3590" t="s">
        <v>33</v>
      </c>
      <c r="B3590">
        <v>2021</v>
      </c>
      <c r="C3590" t="s">
        <v>36</v>
      </c>
      <c r="D3590" s="29">
        <v>44256</v>
      </c>
      <c r="E3590" t="s">
        <v>12</v>
      </c>
      <c r="F3590">
        <v>162.6</v>
      </c>
      <c r="G3590">
        <v>156.9</v>
      </c>
      <c r="H3590">
        <v>154</v>
      </c>
      <c r="I3590">
        <v>8.5999999999999943</v>
      </c>
    </row>
    <row r="3591" spans="1:9" x14ac:dyDescent="0.35">
      <c r="A3591" t="s">
        <v>33</v>
      </c>
      <c r="B3591">
        <v>2021</v>
      </c>
      <c r="C3591" t="s">
        <v>36</v>
      </c>
      <c r="D3591" s="29">
        <v>44256</v>
      </c>
      <c r="E3591" t="s">
        <v>14</v>
      </c>
      <c r="F3591">
        <v>170.3</v>
      </c>
      <c r="G3591">
        <v>156.9</v>
      </c>
      <c r="H3591">
        <v>158.86666666666667</v>
      </c>
      <c r="I3591">
        <v>11.433333333333337</v>
      </c>
    </row>
    <row r="3592" spans="1:9" x14ac:dyDescent="0.35">
      <c r="A3592" t="s">
        <v>33</v>
      </c>
      <c r="B3592">
        <v>2021</v>
      </c>
      <c r="C3592" t="s">
        <v>36</v>
      </c>
      <c r="D3592" s="29">
        <v>44256</v>
      </c>
      <c r="E3592" t="s">
        <v>15</v>
      </c>
      <c r="F3592">
        <v>160.4</v>
      </c>
      <c r="G3592">
        <v>156.9</v>
      </c>
      <c r="H3592">
        <v>153.5</v>
      </c>
      <c r="I3592">
        <v>6.9000000000000057</v>
      </c>
    </row>
    <row r="3593" spans="1:9" x14ac:dyDescent="0.35">
      <c r="A3593" t="s">
        <v>33</v>
      </c>
      <c r="B3593">
        <v>2021</v>
      </c>
      <c r="C3593" t="s">
        <v>37</v>
      </c>
      <c r="D3593" s="29">
        <v>44287</v>
      </c>
      <c r="E3593" t="s">
        <v>3</v>
      </c>
      <c r="F3593">
        <v>147.6</v>
      </c>
      <c r="G3593">
        <v>158</v>
      </c>
      <c r="H3593">
        <v>152.25</v>
      </c>
      <c r="I3593">
        <v>-4.6500000000000057</v>
      </c>
    </row>
    <row r="3594" spans="1:9" x14ac:dyDescent="0.35">
      <c r="A3594" t="s">
        <v>33</v>
      </c>
      <c r="B3594">
        <v>2021</v>
      </c>
      <c r="C3594" t="s">
        <v>37</v>
      </c>
      <c r="D3594" s="29">
        <v>44287</v>
      </c>
      <c r="E3594" t="s">
        <v>4</v>
      </c>
      <c r="F3594">
        <v>202.5</v>
      </c>
      <c r="G3594">
        <v>158</v>
      </c>
      <c r="H3594">
        <v>167.55555555555557</v>
      </c>
      <c r="I3594">
        <v>34.944444444444429</v>
      </c>
    </row>
    <row r="3595" spans="1:9" x14ac:dyDescent="0.35">
      <c r="A3595" t="s">
        <v>33</v>
      </c>
      <c r="B3595">
        <v>2021</v>
      </c>
      <c r="C3595" t="s">
        <v>37</v>
      </c>
      <c r="D3595" s="29">
        <v>44287</v>
      </c>
      <c r="E3595" t="s">
        <v>5</v>
      </c>
      <c r="F3595">
        <v>166.4</v>
      </c>
      <c r="G3595">
        <v>158</v>
      </c>
      <c r="H3595">
        <v>153.25</v>
      </c>
      <c r="I3595">
        <v>13.150000000000006</v>
      </c>
    </row>
    <row r="3596" spans="1:9" x14ac:dyDescent="0.35">
      <c r="A3596" t="s">
        <v>33</v>
      </c>
      <c r="B3596">
        <v>2021</v>
      </c>
      <c r="C3596" t="s">
        <v>37</v>
      </c>
      <c r="D3596" s="29">
        <v>44287</v>
      </c>
      <c r="E3596" t="s">
        <v>6</v>
      </c>
      <c r="F3596">
        <v>156</v>
      </c>
      <c r="G3596">
        <v>158</v>
      </c>
      <c r="H3596">
        <v>154.44999999999999</v>
      </c>
      <c r="I3596">
        <v>1.5500000000000114</v>
      </c>
    </row>
    <row r="3597" spans="1:9" x14ac:dyDescent="0.35">
      <c r="A3597" t="s">
        <v>33</v>
      </c>
      <c r="B3597">
        <v>2021</v>
      </c>
      <c r="C3597" t="s">
        <v>37</v>
      </c>
      <c r="D3597" s="29">
        <v>44287</v>
      </c>
      <c r="E3597" t="s">
        <v>7</v>
      </c>
      <c r="F3597">
        <v>161.4</v>
      </c>
      <c r="G3597">
        <v>158</v>
      </c>
      <c r="H3597">
        <v>132.25</v>
      </c>
      <c r="I3597">
        <v>29.150000000000006</v>
      </c>
    </row>
    <row r="3598" spans="1:9" x14ac:dyDescent="0.35">
      <c r="A3598" t="s">
        <v>33</v>
      </c>
      <c r="B3598">
        <v>2021</v>
      </c>
      <c r="C3598" t="s">
        <v>37</v>
      </c>
      <c r="D3598" s="29">
        <v>44287</v>
      </c>
      <c r="E3598" t="s">
        <v>8</v>
      </c>
      <c r="F3598">
        <v>168.8</v>
      </c>
      <c r="G3598">
        <v>158</v>
      </c>
      <c r="H3598">
        <v>152.35000000000002</v>
      </c>
      <c r="I3598">
        <v>16.449999999999989</v>
      </c>
    </row>
    <row r="3599" spans="1:9" x14ac:dyDescent="0.35">
      <c r="A3599" t="s">
        <v>33</v>
      </c>
      <c r="B3599">
        <v>2021</v>
      </c>
      <c r="C3599" t="s">
        <v>37</v>
      </c>
      <c r="D3599" s="29">
        <v>44287</v>
      </c>
      <c r="E3599" t="s">
        <v>9</v>
      </c>
      <c r="F3599">
        <v>161.6</v>
      </c>
      <c r="G3599">
        <v>158</v>
      </c>
      <c r="H3599">
        <v>175.6</v>
      </c>
      <c r="I3599">
        <v>-14</v>
      </c>
    </row>
    <row r="3600" spans="1:9" x14ac:dyDescent="0.35">
      <c r="A3600" t="s">
        <v>33</v>
      </c>
      <c r="B3600">
        <v>2021</v>
      </c>
      <c r="C3600" t="s">
        <v>37</v>
      </c>
      <c r="D3600" s="29">
        <v>44287</v>
      </c>
      <c r="E3600" t="s">
        <v>10</v>
      </c>
      <c r="F3600">
        <v>162.80000000000001</v>
      </c>
      <c r="G3600">
        <v>158</v>
      </c>
      <c r="H3600">
        <v>151.4</v>
      </c>
      <c r="I3600">
        <v>11.400000000000006</v>
      </c>
    </row>
    <row r="3601" spans="1:9" x14ac:dyDescent="0.35">
      <c r="A3601" t="s">
        <v>33</v>
      </c>
      <c r="B3601">
        <v>2021</v>
      </c>
      <c r="C3601" t="s">
        <v>37</v>
      </c>
      <c r="D3601" s="29">
        <v>44287</v>
      </c>
      <c r="E3601" t="s">
        <v>11</v>
      </c>
      <c r="F3601">
        <v>114.8</v>
      </c>
      <c r="G3601">
        <v>158</v>
      </c>
      <c r="H3601">
        <v>118.75</v>
      </c>
      <c r="I3601">
        <v>-3.9500000000000028</v>
      </c>
    </row>
    <row r="3602" spans="1:9" x14ac:dyDescent="0.35">
      <c r="A3602" t="s">
        <v>33</v>
      </c>
      <c r="B3602">
        <v>2021</v>
      </c>
      <c r="C3602" t="s">
        <v>37</v>
      </c>
      <c r="D3602" s="29">
        <v>44287</v>
      </c>
      <c r="E3602" t="s">
        <v>12</v>
      </c>
      <c r="F3602">
        <v>162.80000000000001</v>
      </c>
      <c r="G3602">
        <v>158</v>
      </c>
      <c r="H3602">
        <v>156.4</v>
      </c>
      <c r="I3602">
        <v>6.4000000000000057</v>
      </c>
    </row>
    <row r="3603" spans="1:9" x14ac:dyDescent="0.35">
      <c r="A3603" t="s">
        <v>33</v>
      </c>
      <c r="B3603">
        <v>2021</v>
      </c>
      <c r="C3603" t="s">
        <v>37</v>
      </c>
      <c r="D3603" s="29">
        <v>44287</v>
      </c>
      <c r="E3603" t="s">
        <v>14</v>
      </c>
      <c r="F3603">
        <v>171.4</v>
      </c>
      <c r="G3603">
        <v>158</v>
      </c>
      <c r="H3603">
        <v>158.98888888888891</v>
      </c>
      <c r="I3603">
        <v>12.411111111111097</v>
      </c>
    </row>
    <row r="3604" spans="1:9" x14ac:dyDescent="0.35">
      <c r="A3604" t="s">
        <v>33</v>
      </c>
      <c r="B3604">
        <v>2021</v>
      </c>
      <c r="C3604" t="s">
        <v>37</v>
      </c>
      <c r="D3604" s="29">
        <v>44287</v>
      </c>
      <c r="E3604" t="s">
        <v>15</v>
      </c>
      <c r="F3604">
        <v>162</v>
      </c>
      <c r="G3604">
        <v>158</v>
      </c>
      <c r="H3604">
        <v>155.25</v>
      </c>
      <c r="I3604">
        <v>6.75</v>
      </c>
    </row>
    <row r="3605" spans="1:9" x14ac:dyDescent="0.35">
      <c r="A3605" t="s">
        <v>33</v>
      </c>
      <c r="B3605">
        <v>2021</v>
      </c>
      <c r="C3605" t="s">
        <v>38</v>
      </c>
      <c r="D3605" s="29">
        <v>44317</v>
      </c>
      <c r="E3605" t="s">
        <v>3</v>
      </c>
      <c r="F3605">
        <v>148.80000000000001</v>
      </c>
      <c r="G3605">
        <v>159.5</v>
      </c>
      <c r="H3605">
        <v>152.69999999999999</v>
      </c>
      <c r="I3605">
        <v>-3.8999999999999773</v>
      </c>
    </row>
    <row r="3606" spans="1:9" x14ac:dyDescent="0.35">
      <c r="A3606" t="s">
        <v>33</v>
      </c>
      <c r="B3606">
        <v>2021</v>
      </c>
      <c r="C3606" t="s">
        <v>38</v>
      </c>
      <c r="D3606" s="29">
        <v>44317</v>
      </c>
      <c r="E3606" t="s">
        <v>4</v>
      </c>
      <c r="F3606">
        <v>204.3</v>
      </c>
      <c r="G3606">
        <v>159.5</v>
      </c>
      <c r="H3606">
        <v>197</v>
      </c>
      <c r="I3606">
        <v>7.3000000000000114</v>
      </c>
    </row>
    <row r="3607" spans="1:9" x14ac:dyDescent="0.35">
      <c r="A3607" t="s">
        <v>33</v>
      </c>
      <c r="B3607">
        <v>2021</v>
      </c>
      <c r="C3607" t="s">
        <v>38</v>
      </c>
      <c r="D3607" s="29">
        <v>44317</v>
      </c>
      <c r="E3607" t="s">
        <v>5</v>
      </c>
      <c r="F3607">
        <v>173</v>
      </c>
      <c r="G3607">
        <v>159.5</v>
      </c>
      <c r="H3607">
        <v>154.6</v>
      </c>
      <c r="I3607">
        <v>18.400000000000006</v>
      </c>
    </row>
    <row r="3608" spans="1:9" x14ac:dyDescent="0.35">
      <c r="A3608" t="s">
        <v>33</v>
      </c>
      <c r="B3608">
        <v>2021</v>
      </c>
      <c r="C3608" t="s">
        <v>38</v>
      </c>
      <c r="D3608" s="29">
        <v>44317</v>
      </c>
      <c r="E3608" t="s">
        <v>6</v>
      </c>
      <c r="F3608">
        <v>156.5</v>
      </c>
      <c r="G3608">
        <v>159.5</v>
      </c>
      <c r="H3608">
        <v>153.4</v>
      </c>
      <c r="I3608">
        <v>3.0999999999999943</v>
      </c>
    </row>
    <row r="3609" spans="1:9" x14ac:dyDescent="0.35">
      <c r="A3609" t="s">
        <v>33</v>
      </c>
      <c r="B3609">
        <v>2021</v>
      </c>
      <c r="C3609" t="s">
        <v>38</v>
      </c>
      <c r="D3609" s="29">
        <v>44317</v>
      </c>
      <c r="E3609" t="s">
        <v>7</v>
      </c>
      <c r="F3609">
        <v>168.8</v>
      </c>
      <c r="G3609">
        <v>159.5</v>
      </c>
      <c r="H3609">
        <v>132.9</v>
      </c>
      <c r="I3609">
        <v>35.900000000000006</v>
      </c>
    </row>
    <row r="3610" spans="1:9" x14ac:dyDescent="0.35">
      <c r="A3610" t="s">
        <v>33</v>
      </c>
      <c r="B3610">
        <v>2021</v>
      </c>
      <c r="C3610" t="s">
        <v>38</v>
      </c>
      <c r="D3610" s="29">
        <v>44317</v>
      </c>
      <c r="E3610" t="s">
        <v>8</v>
      </c>
      <c r="F3610">
        <v>172.5</v>
      </c>
      <c r="G3610">
        <v>159.5</v>
      </c>
      <c r="H3610">
        <v>151.80000000000001</v>
      </c>
      <c r="I3610">
        <v>20.699999999999989</v>
      </c>
    </row>
    <row r="3611" spans="1:9" x14ac:dyDescent="0.35">
      <c r="A3611" t="s">
        <v>33</v>
      </c>
      <c r="B3611">
        <v>2021</v>
      </c>
      <c r="C3611" t="s">
        <v>38</v>
      </c>
      <c r="D3611" s="29">
        <v>44317</v>
      </c>
      <c r="E3611" t="s">
        <v>9</v>
      </c>
      <c r="F3611">
        <v>166.5</v>
      </c>
      <c r="G3611">
        <v>159.5</v>
      </c>
      <c r="H3611">
        <v>171.2</v>
      </c>
      <c r="I3611">
        <v>-4.6999999999999886</v>
      </c>
    </row>
    <row r="3612" spans="1:9" x14ac:dyDescent="0.35">
      <c r="A3612" t="s">
        <v>33</v>
      </c>
      <c r="B3612">
        <v>2021</v>
      </c>
      <c r="C3612" t="s">
        <v>38</v>
      </c>
      <c r="D3612" s="29">
        <v>44317</v>
      </c>
      <c r="E3612" t="s">
        <v>10</v>
      </c>
      <c r="F3612">
        <v>165.9</v>
      </c>
      <c r="G3612">
        <v>159.5</v>
      </c>
      <c r="H3612">
        <v>152</v>
      </c>
      <c r="I3612">
        <v>13.900000000000006</v>
      </c>
    </row>
    <row r="3613" spans="1:9" x14ac:dyDescent="0.35">
      <c r="A3613" t="s">
        <v>33</v>
      </c>
      <c r="B3613">
        <v>2021</v>
      </c>
      <c r="C3613" t="s">
        <v>38</v>
      </c>
      <c r="D3613" s="29">
        <v>44317</v>
      </c>
      <c r="E3613" t="s">
        <v>11</v>
      </c>
      <c r="F3613">
        <v>115.9</v>
      </c>
      <c r="G3613">
        <v>159.5</v>
      </c>
      <c r="H3613">
        <v>116.3</v>
      </c>
      <c r="I3613">
        <v>-0.39999999999999147</v>
      </c>
    </row>
    <row r="3614" spans="1:9" x14ac:dyDescent="0.35">
      <c r="A3614" t="s">
        <v>33</v>
      </c>
      <c r="B3614">
        <v>2021</v>
      </c>
      <c r="C3614" t="s">
        <v>38</v>
      </c>
      <c r="D3614" s="29">
        <v>44317</v>
      </c>
      <c r="E3614" t="s">
        <v>12</v>
      </c>
      <c r="F3614">
        <v>165.2</v>
      </c>
      <c r="G3614">
        <v>159.5</v>
      </c>
      <c r="H3614">
        <v>158.80000000000001</v>
      </c>
      <c r="I3614">
        <v>6.3999999999999773</v>
      </c>
    </row>
    <row r="3615" spans="1:9" x14ac:dyDescent="0.35">
      <c r="A3615" t="s">
        <v>33</v>
      </c>
      <c r="B3615">
        <v>2021</v>
      </c>
      <c r="C3615" t="s">
        <v>38</v>
      </c>
      <c r="D3615" s="29">
        <v>44317</v>
      </c>
      <c r="E3615" t="s">
        <v>14</v>
      </c>
      <c r="F3615">
        <v>171.1</v>
      </c>
      <c r="G3615">
        <v>159.5</v>
      </c>
      <c r="H3615">
        <v>161.69999999999999</v>
      </c>
      <c r="I3615">
        <v>9.4000000000000057</v>
      </c>
    </row>
    <row r="3616" spans="1:9" x14ac:dyDescent="0.35">
      <c r="A3616" t="s">
        <v>33</v>
      </c>
      <c r="B3616">
        <v>2021</v>
      </c>
      <c r="C3616" t="s">
        <v>38</v>
      </c>
      <c r="D3616" s="29">
        <v>44317</v>
      </c>
      <c r="E3616" t="s">
        <v>15</v>
      </c>
      <c r="F3616">
        <v>164.2</v>
      </c>
      <c r="G3616">
        <v>159.5</v>
      </c>
      <c r="H3616">
        <v>157</v>
      </c>
      <c r="I3616">
        <v>7.1999999999999886</v>
      </c>
    </row>
    <row r="3617" spans="1:9" x14ac:dyDescent="0.35">
      <c r="A3617" t="s">
        <v>33</v>
      </c>
      <c r="B3617">
        <v>2021</v>
      </c>
      <c r="C3617" t="s">
        <v>39</v>
      </c>
      <c r="D3617" s="29">
        <v>44348</v>
      </c>
      <c r="E3617" t="s">
        <v>3</v>
      </c>
      <c r="F3617">
        <v>149.19999999999999</v>
      </c>
      <c r="G3617">
        <v>160.4</v>
      </c>
      <c r="H3617">
        <v>152.69999999999999</v>
      </c>
      <c r="I3617">
        <v>-3.5</v>
      </c>
    </row>
    <row r="3618" spans="1:9" x14ac:dyDescent="0.35">
      <c r="A3618" t="s">
        <v>33</v>
      </c>
      <c r="B3618">
        <v>2021</v>
      </c>
      <c r="C3618" t="s">
        <v>39</v>
      </c>
      <c r="D3618" s="29">
        <v>44348</v>
      </c>
      <c r="E3618" t="s">
        <v>4</v>
      </c>
      <c r="F3618">
        <v>205.5</v>
      </c>
      <c r="G3618">
        <v>160.4</v>
      </c>
      <c r="H3618">
        <v>197</v>
      </c>
      <c r="I3618">
        <v>8.5</v>
      </c>
    </row>
    <row r="3619" spans="1:9" x14ac:dyDescent="0.35">
      <c r="A3619" t="s">
        <v>33</v>
      </c>
      <c r="B3619">
        <v>2021</v>
      </c>
      <c r="C3619" t="s">
        <v>39</v>
      </c>
      <c r="D3619" s="29">
        <v>44348</v>
      </c>
      <c r="E3619" t="s">
        <v>5</v>
      </c>
      <c r="F3619">
        <v>182.8</v>
      </c>
      <c r="G3619">
        <v>160.4</v>
      </c>
      <c r="H3619">
        <v>154.6</v>
      </c>
      <c r="I3619">
        <v>28.200000000000017</v>
      </c>
    </row>
    <row r="3620" spans="1:9" x14ac:dyDescent="0.35">
      <c r="A3620" t="s">
        <v>33</v>
      </c>
      <c r="B3620">
        <v>2021</v>
      </c>
      <c r="C3620" t="s">
        <v>39</v>
      </c>
      <c r="D3620" s="29">
        <v>44348</v>
      </c>
      <c r="E3620" t="s">
        <v>6</v>
      </c>
      <c r="F3620">
        <v>156.5</v>
      </c>
      <c r="G3620">
        <v>160.4</v>
      </c>
      <c r="H3620">
        <v>153.4</v>
      </c>
      <c r="I3620">
        <v>3.0999999999999943</v>
      </c>
    </row>
    <row r="3621" spans="1:9" x14ac:dyDescent="0.35">
      <c r="A3621" t="s">
        <v>33</v>
      </c>
      <c r="B3621">
        <v>2021</v>
      </c>
      <c r="C3621" t="s">
        <v>39</v>
      </c>
      <c r="D3621" s="29">
        <v>44348</v>
      </c>
      <c r="E3621" t="s">
        <v>7</v>
      </c>
      <c r="F3621">
        <v>172.2</v>
      </c>
      <c r="G3621">
        <v>160.4</v>
      </c>
      <c r="H3621">
        <v>132.9</v>
      </c>
      <c r="I3621">
        <v>39.299999999999983</v>
      </c>
    </row>
    <row r="3622" spans="1:9" x14ac:dyDescent="0.35">
      <c r="A3622" t="s">
        <v>33</v>
      </c>
      <c r="B3622">
        <v>2021</v>
      </c>
      <c r="C3622" t="s">
        <v>39</v>
      </c>
      <c r="D3622" s="29">
        <v>44348</v>
      </c>
      <c r="E3622" t="s">
        <v>8</v>
      </c>
      <c r="F3622">
        <v>171.5</v>
      </c>
      <c r="G3622">
        <v>160.4</v>
      </c>
      <c r="H3622">
        <v>151.80000000000001</v>
      </c>
      <c r="I3622">
        <v>19.699999999999989</v>
      </c>
    </row>
    <row r="3623" spans="1:9" x14ac:dyDescent="0.35">
      <c r="A3623" t="s">
        <v>33</v>
      </c>
      <c r="B3623">
        <v>2021</v>
      </c>
      <c r="C3623" t="s">
        <v>39</v>
      </c>
      <c r="D3623" s="29">
        <v>44348</v>
      </c>
      <c r="E3623" t="s">
        <v>9</v>
      </c>
      <c r="F3623">
        <v>176.2</v>
      </c>
      <c r="G3623">
        <v>160.4</v>
      </c>
      <c r="H3623">
        <v>171.2</v>
      </c>
      <c r="I3623">
        <v>5</v>
      </c>
    </row>
    <row r="3624" spans="1:9" x14ac:dyDescent="0.35">
      <c r="A3624" t="s">
        <v>33</v>
      </c>
      <c r="B3624">
        <v>2021</v>
      </c>
      <c r="C3624" t="s">
        <v>39</v>
      </c>
      <c r="D3624" s="29">
        <v>44348</v>
      </c>
      <c r="E3624" t="s">
        <v>10</v>
      </c>
      <c r="F3624">
        <v>166.9</v>
      </c>
      <c r="G3624">
        <v>160.4</v>
      </c>
      <c r="H3624">
        <v>152</v>
      </c>
      <c r="I3624">
        <v>14.900000000000006</v>
      </c>
    </row>
    <row r="3625" spans="1:9" x14ac:dyDescent="0.35">
      <c r="A3625" t="s">
        <v>33</v>
      </c>
      <c r="B3625">
        <v>2021</v>
      </c>
      <c r="C3625" t="s">
        <v>39</v>
      </c>
      <c r="D3625" s="29">
        <v>44348</v>
      </c>
      <c r="E3625" t="s">
        <v>11</v>
      </c>
      <c r="F3625">
        <v>116.1</v>
      </c>
      <c r="G3625">
        <v>160.4</v>
      </c>
      <c r="H3625">
        <v>116.3</v>
      </c>
      <c r="I3625">
        <v>-0.20000000000000284</v>
      </c>
    </row>
    <row r="3626" spans="1:9" x14ac:dyDescent="0.35">
      <c r="A3626" t="s">
        <v>33</v>
      </c>
      <c r="B3626">
        <v>2021</v>
      </c>
      <c r="C3626" t="s">
        <v>39</v>
      </c>
      <c r="D3626" s="29">
        <v>44348</v>
      </c>
      <c r="E3626" t="s">
        <v>12</v>
      </c>
      <c r="F3626">
        <v>165.5</v>
      </c>
      <c r="G3626">
        <v>160.4</v>
      </c>
      <c r="H3626">
        <v>158.80000000000001</v>
      </c>
      <c r="I3626">
        <v>6.6999999999999886</v>
      </c>
    </row>
    <row r="3627" spans="1:9" x14ac:dyDescent="0.35">
      <c r="A3627" t="s">
        <v>33</v>
      </c>
      <c r="B3627">
        <v>2021</v>
      </c>
      <c r="C3627" t="s">
        <v>39</v>
      </c>
      <c r="D3627" s="29">
        <v>44348</v>
      </c>
      <c r="E3627" t="s">
        <v>14</v>
      </c>
      <c r="F3627">
        <v>173.3</v>
      </c>
      <c r="G3627">
        <v>160.4</v>
      </c>
      <c r="H3627">
        <v>161.69999999999999</v>
      </c>
      <c r="I3627">
        <v>11.600000000000023</v>
      </c>
    </row>
    <row r="3628" spans="1:9" x14ac:dyDescent="0.35">
      <c r="A3628" t="s">
        <v>33</v>
      </c>
      <c r="B3628">
        <v>2021</v>
      </c>
      <c r="C3628" t="s">
        <v>39</v>
      </c>
      <c r="D3628" s="29">
        <v>44348</v>
      </c>
      <c r="E3628" t="s">
        <v>15</v>
      </c>
      <c r="F3628">
        <v>166.2</v>
      </c>
      <c r="G3628">
        <v>160.4</v>
      </c>
      <c r="H3628">
        <v>157</v>
      </c>
      <c r="I3628">
        <v>9.1999999999999886</v>
      </c>
    </row>
    <row r="3629" spans="1:9" x14ac:dyDescent="0.35">
      <c r="A3629" t="s">
        <v>33</v>
      </c>
      <c r="B3629">
        <v>2021</v>
      </c>
      <c r="C3629" t="s">
        <v>40</v>
      </c>
      <c r="D3629" s="29">
        <v>44378</v>
      </c>
      <c r="E3629" t="s">
        <v>3</v>
      </c>
      <c r="F3629">
        <v>149.1</v>
      </c>
      <c r="G3629">
        <v>161.80000000000001</v>
      </c>
      <c r="H3629">
        <v>151.6</v>
      </c>
      <c r="I3629">
        <v>-2.5</v>
      </c>
    </row>
    <row r="3630" spans="1:9" x14ac:dyDescent="0.35">
      <c r="A3630" t="s">
        <v>33</v>
      </c>
      <c r="B3630">
        <v>2021</v>
      </c>
      <c r="C3630" t="s">
        <v>40</v>
      </c>
      <c r="D3630" s="29">
        <v>44378</v>
      </c>
      <c r="E3630" t="s">
        <v>4</v>
      </c>
      <c r="F3630">
        <v>210.9</v>
      </c>
      <c r="G3630">
        <v>161.80000000000001</v>
      </c>
      <c r="H3630">
        <v>197.8</v>
      </c>
      <c r="I3630">
        <v>13.099999999999994</v>
      </c>
    </row>
    <row r="3631" spans="1:9" x14ac:dyDescent="0.35">
      <c r="A3631" t="s">
        <v>33</v>
      </c>
      <c r="B3631">
        <v>2021</v>
      </c>
      <c r="C3631" t="s">
        <v>40</v>
      </c>
      <c r="D3631" s="29">
        <v>44378</v>
      </c>
      <c r="E3631" t="s">
        <v>5</v>
      </c>
      <c r="F3631">
        <v>185</v>
      </c>
      <c r="G3631">
        <v>161.80000000000001</v>
      </c>
      <c r="H3631">
        <v>154.5</v>
      </c>
      <c r="I3631">
        <v>30.5</v>
      </c>
    </row>
    <row r="3632" spans="1:9" x14ac:dyDescent="0.35">
      <c r="A3632" t="s">
        <v>33</v>
      </c>
      <c r="B3632">
        <v>2021</v>
      </c>
      <c r="C3632" t="s">
        <v>40</v>
      </c>
      <c r="D3632" s="29">
        <v>44378</v>
      </c>
      <c r="E3632" t="s">
        <v>6</v>
      </c>
      <c r="F3632">
        <v>158.19999999999999</v>
      </c>
      <c r="G3632">
        <v>161.80000000000001</v>
      </c>
      <c r="H3632">
        <v>153.4</v>
      </c>
      <c r="I3632">
        <v>4.7999999999999829</v>
      </c>
    </row>
    <row r="3633" spans="1:9" x14ac:dyDescent="0.35">
      <c r="A3633" t="s">
        <v>33</v>
      </c>
      <c r="B3633">
        <v>2021</v>
      </c>
      <c r="C3633" t="s">
        <v>40</v>
      </c>
      <c r="D3633" s="29">
        <v>44378</v>
      </c>
      <c r="E3633" t="s">
        <v>7</v>
      </c>
      <c r="F3633">
        <v>170.6</v>
      </c>
      <c r="G3633">
        <v>161.80000000000001</v>
      </c>
      <c r="H3633">
        <v>133.4</v>
      </c>
      <c r="I3633">
        <v>37.199999999999989</v>
      </c>
    </row>
    <row r="3634" spans="1:9" x14ac:dyDescent="0.35">
      <c r="A3634" t="s">
        <v>33</v>
      </c>
      <c r="B3634">
        <v>2021</v>
      </c>
      <c r="C3634" t="s">
        <v>40</v>
      </c>
      <c r="D3634" s="29">
        <v>44378</v>
      </c>
      <c r="E3634" t="s">
        <v>8</v>
      </c>
      <c r="F3634">
        <v>170.9</v>
      </c>
      <c r="G3634">
        <v>161.80000000000001</v>
      </c>
      <c r="H3634">
        <v>154.5</v>
      </c>
      <c r="I3634">
        <v>16.400000000000006</v>
      </c>
    </row>
    <row r="3635" spans="1:9" x14ac:dyDescent="0.35">
      <c r="A3635" t="s">
        <v>33</v>
      </c>
      <c r="B3635">
        <v>2021</v>
      </c>
      <c r="C3635" t="s">
        <v>40</v>
      </c>
      <c r="D3635" s="29">
        <v>44378</v>
      </c>
      <c r="E3635" t="s">
        <v>9</v>
      </c>
      <c r="F3635">
        <v>186.4</v>
      </c>
      <c r="G3635">
        <v>161.80000000000001</v>
      </c>
      <c r="H3635">
        <v>191.9</v>
      </c>
      <c r="I3635">
        <v>-5.5</v>
      </c>
    </row>
    <row r="3636" spans="1:9" x14ac:dyDescent="0.35">
      <c r="A3636" t="s">
        <v>33</v>
      </c>
      <c r="B3636">
        <v>2021</v>
      </c>
      <c r="C3636" t="s">
        <v>40</v>
      </c>
      <c r="D3636" s="29">
        <v>44378</v>
      </c>
      <c r="E3636" t="s">
        <v>10</v>
      </c>
      <c r="F3636">
        <v>164.7</v>
      </c>
      <c r="G3636">
        <v>161.80000000000001</v>
      </c>
      <c r="H3636">
        <v>151.30000000000001</v>
      </c>
      <c r="I3636">
        <v>13.399999999999977</v>
      </c>
    </row>
    <row r="3637" spans="1:9" x14ac:dyDescent="0.35">
      <c r="A3637" t="s">
        <v>33</v>
      </c>
      <c r="B3637">
        <v>2021</v>
      </c>
      <c r="C3637" t="s">
        <v>40</v>
      </c>
      <c r="D3637" s="29">
        <v>44378</v>
      </c>
      <c r="E3637" t="s">
        <v>11</v>
      </c>
      <c r="F3637">
        <v>115.7</v>
      </c>
      <c r="G3637">
        <v>161.80000000000001</v>
      </c>
      <c r="H3637">
        <v>116.8</v>
      </c>
      <c r="I3637">
        <v>-1.0999999999999943</v>
      </c>
    </row>
    <row r="3638" spans="1:9" x14ac:dyDescent="0.35">
      <c r="A3638" t="s">
        <v>33</v>
      </c>
      <c r="B3638">
        <v>2021</v>
      </c>
      <c r="C3638" t="s">
        <v>40</v>
      </c>
      <c r="D3638" s="29">
        <v>44378</v>
      </c>
      <c r="E3638" t="s">
        <v>12</v>
      </c>
      <c r="F3638">
        <v>165.5</v>
      </c>
      <c r="G3638">
        <v>161.80000000000001</v>
      </c>
      <c r="H3638">
        <v>160</v>
      </c>
      <c r="I3638">
        <v>5.5</v>
      </c>
    </row>
    <row r="3639" spans="1:9" x14ac:dyDescent="0.35">
      <c r="A3639" t="s">
        <v>33</v>
      </c>
      <c r="B3639">
        <v>2021</v>
      </c>
      <c r="C3639" t="s">
        <v>40</v>
      </c>
      <c r="D3639" s="29">
        <v>44378</v>
      </c>
      <c r="E3639" t="s">
        <v>14</v>
      </c>
      <c r="F3639">
        <v>173.5</v>
      </c>
      <c r="G3639">
        <v>161.80000000000001</v>
      </c>
      <c r="H3639">
        <v>163.30000000000001</v>
      </c>
      <c r="I3639">
        <v>10.199999999999989</v>
      </c>
    </row>
    <row r="3640" spans="1:9" x14ac:dyDescent="0.35">
      <c r="A3640" t="s">
        <v>33</v>
      </c>
      <c r="B3640">
        <v>2021</v>
      </c>
      <c r="C3640" t="s">
        <v>40</v>
      </c>
      <c r="D3640" s="29">
        <v>44378</v>
      </c>
      <c r="E3640" t="s">
        <v>15</v>
      </c>
      <c r="F3640">
        <v>167.9</v>
      </c>
      <c r="G3640">
        <v>161.80000000000001</v>
      </c>
      <c r="H3640">
        <v>159.9</v>
      </c>
      <c r="I3640">
        <v>8</v>
      </c>
    </row>
    <row r="3641" spans="1:9" x14ac:dyDescent="0.35">
      <c r="A3641" t="s">
        <v>33</v>
      </c>
      <c r="B3641">
        <v>2021</v>
      </c>
      <c r="C3641" t="s">
        <v>41</v>
      </c>
      <c r="D3641" s="29">
        <v>44409</v>
      </c>
      <c r="E3641" t="s">
        <v>3</v>
      </c>
      <c r="F3641">
        <v>149.30000000000001</v>
      </c>
      <c r="G3641">
        <v>162.30000000000001</v>
      </c>
      <c r="H3641">
        <v>151.5</v>
      </c>
      <c r="I3641">
        <v>-2.1999999999999886</v>
      </c>
    </row>
    <row r="3642" spans="1:9" x14ac:dyDescent="0.35">
      <c r="A3642" t="s">
        <v>33</v>
      </c>
      <c r="B3642">
        <v>2021</v>
      </c>
      <c r="C3642" t="s">
        <v>41</v>
      </c>
      <c r="D3642" s="29">
        <v>44409</v>
      </c>
      <c r="E3642" t="s">
        <v>4</v>
      </c>
      <c r="F3642">
        <v>207.4</v>
      </c>
      <c r="G3642">
        <v>162.30000000000001</v>
      </c>
      <c r="H3642">
        <v>193.1</v>
      </c>
      <c r="I3642">
        <v>14.300000000000011</v>
      </c>
    </row>
    <row r="3643" spans="1:9" x14ac:dyDescent="0.35">
      <c r="A3643" t="s">
        <v>33</v>
      </c>
      <c r="B3643">
        <v>2021</v>
      </c>
      <c r="C3643" t="s">
        <v>41</v>
      </c>
      <c r="D3643" s="29">
        <v>44409</v>
      </c>
      <c r="E3643" t="s">
        <v>5</v>
      </c>
      <c r="F3643">
        <v>174.1</v>
      </c>
      <c r="G3643">
        <v>162.30000000000001</v>
      </c>
      <c r="H3643">
        <v>157.30000000000001</v>
      </c>
      <c r="I3643">
        <v>16.799999999999983</v>
      </c>
    </row>
    <row r="3644" spans="1:9" x14ac:dyDescent="0.35">
      <c r="A3644" t="s">
        <v>33</v>
      </c>
      <c r="B3644">
        <v>2021</v>
      </c>
      <c r="C3644" t="s">
        <v>41</v>
      </c>
      <c r="D3644" s="29">
        <v>44409</v>
      </c>
      <c r="E3644" t="s">
        <v>6</v>
      </c>
      <c r="F3644">
        <v>159.19999999999999</v>
      </c>
      <c r="G3644">
        <v>162.30000000000001</v>
      </c>
      <c r="H3644">
        <v>153.9</v>
      </c>
      <c r="I3644">
        <v>5.2999999999999829</v>
      </c>
    </row>
    <row r="3645" spans="1:9" x14ac:dyDescent="0.35">
      <c r="A3645" t="s">
        <v>33</v>
      </c>
      <c r="B3645">
        <v>2021</v>
      </c>
      <c r="C3645" t="s">
        <v>41</v>
      </c>
      <c r="D3645" s="29">
        <v>44409</v>
      </c>
      <c r="E3645" t="s">
        <v>7</v>
      </c>
      <c r="F3645">
        <v>175</v>
      </c>
      <c r="G3645">
        <v>162.30000000000001</v>
      </c>
      <c r="H3645">
        <v>134.4</v>
      </c>
      <c r="I3645">
        <v>40.599999999999994</v>
      </c>
    </row>
    <row r="3646" spans="1:9" x14ac:dyDescent="0.35">
      <c r="A3646" t="s">
        <v>33</v>
      </c>
      <c r="B3646">
        <v>2021</v>
      </c>
      <c r="C3646" t="s">
        <v>41</v>
      </c>
      <c r="D3646" s="29">
        <v>44409</v>
      </c>
      <c r="E3646" t="s">
        <v>8</v>
      </c>
      <c r="F3646">
        <v>161.30000000000001</v>
      </c>
      <c r="G3646">
        <v>162.30000000000001</v>
      </c>
      <c r="H3646">
        <v>155.4</v>
      </c>
      <c r="I3646">
        <v>5.9000000000000057</v>
      </c>
    </row>
    <row r="3647" spans="1:9" x14ac:dyDescent="0.35">
      <c r="A3647" t="s">
        <v>33</v>
      </c>
      <c r="B3647">
        <v>2021</v>
      </c>
      <c r="C3647" t="s">
        <v>41</v>
      </c>
      <c r="D3647" s="29">
        <v>44409</v>
      </c>
      <c r="E3647" t="s">
        <v>9</v>
      </c>
      <c r="F3647">
        <v>183.3</v>
      </c>
      <c r="G3647">
        <v>162.30000000000001</v>
      </c>
      <c r="H3647">
        <v>202</v>
      </c>
      <c r="I3647">
        <v>-18.699999999999989</v>
      </c>
    </row>
    <row r="3648" spans="1:9" x14ac:dyDescent="0.35">
      <c r="A3648" t="s">
        <v>33</v>
      </c>
      <c r="B3648">
        <v>2021</v>
      </c>
      <c r="C3648" t="s">
        <v>41</v>
      </c>
      <c r="D3648" s="29">
        <v>44409</v>
      </c>
      <c r="E3648" t="s">
        <v>10</v>
      </c>
      <c r="F3648">
        <v>164.5</v>
      </c>
      <c r="G3648">
        <v>162.30000000000001</v>
      </c>
      <c r="H3648">
        <v>150.80000000000001</v>
      </c>
      <c r="I3648">
        <v>13.699999999999989</v>
      </c>
    </row>
    <row r="3649" spans="1:9" x14ac:dyDescent="0.35">
      <c r="A3649" t="s">
        <v>33</v>
      </c>
      <c r="B3649">
        <v>2021</v>
      </c>
      <c r="C3649" t="s">
        <v>41</v>
      </c>
      <c r="D3649" s="29">
        <v>44409</v>
      </c>
      <c r="E3649" t="s">
        <v>11</v>
      </c>
      <c r="F3649">
        <v>120.4</v>
      </c>
      <c r="G3649">
        <v>162.30000000000001</v>
      </c>
      <c r="H3649">
        <v>118.9</v>
      </c>
      <c r="I3649">
        <v>1.5</v>
      </c>
    </row>
    <row r="3650" spans="1:9" x14ac:dyDescent="0.35">
      <c r="A3650" t="s">
        <v>33</v>
      </c>
      <c r="B3650">
        <v>2021</v>
      </c>
      <c r="C3650" t="s">
        <v>41</v>
      </c>
      <c r="D3650" s="29">
        <v>44409</v>
      </c>
      <c r="E3650" t="s">
        <v>12</v>
      </c>
      <c r="F3650">
        <v>166.2</v>
      </c>
      <c r="G3650">
        <v>162.30000000000001</v>
      </c>
      <c r="H3650">
        <v>160.9</v>
      </c>
      <c r="I3650">
        <v>5.2999999999999829</v>
      </c>
    </row>
    <row r="3651" spans="1:9" x14ac:dyDescent="0.35">
      <c r="A3651" t="s">
        <v>33</v>
      </c>
      <c r="B3651">
        <v>2021</v>
      </c>
      <c r="C3651" t="s">
        <v>41</v>
      </c>
      <c r="D3651" s="29">
        <v>44409</v>
      </c>
      <c r="E3651" t="s">
        <v>14</v>
      </c>
      <c r="F3651">
        <v>175.1</v>
      </c>
      <c r="G3651">
        <v>162.30000000000001</v>
      </c>
      <c r="H3651">
        <v>164.4</v>
      </c>
      <c r="I3651">
        <v>10.699999999999989</v>
      </c>
    </row>
    <row r="3652" spans="1:9" x14ac:dyDescent="0.35">
      <c r="A3652" t="s">
        <v>33</v>
      </c>
      <c r="B3652">
        <v>2021</v>
      </c>
      <c r="C3652" t="s">
        <v>41</v>
      </c>
      <c r="D3652" s="29">
        <v>44409</v>
      </c>
      <c r="E3652" t="s">
        <v>15</v>
      </c>
      <c r="F3652">
        <v>167.3</v>
      </c>
      <c r="G3652">
        <v>162.30000000000001</v>
      </c>
      <c r="H3652">
        <v>161.30000000000001</v>
      </c>
      <c r="I3652">
        <v>6</v>
      </c>
    </row>
    <row r="3653" spans="1:9" x14ac:dyDescent="0.35">
      <c r="A3653" t="s">
        <v>33</v>
      </c>
      <c r="B3653">
        <v>2021</v>
      </c>
      <c r="C3653" t="s">
        <v>42</v>
      </c>
      <c r="D3653" s="29">
        <v>44440</v>
      </c>
      <c r="E3653" t="s">
        <v>3</v>
      </c>
      <c r="F3653">
        <v>149.30000000000001</v>
      </c>
      <c r="G3653">
        <v>162.30000000000001</v>
      </c>
      <c r="H3653">
        <v>150.6</v>
      </c>
      <c r="I3653">
        <v>-1.2999999999999829</v>
      </c>
    </row>
    <row r="3654" spans="1:9" x14ac:dyDescent="0.35">
      <c r="A3654" t="s">
        <v>33</v>
      </c>
      <c r="B3654">
        <v>2021</v>
      </c>
      <c r="C3654" t="s">
        <v>42</v>
      </c>
      <c r="D3654" s="29">
        <v>44440</v>
      </c>
      <c r="E3654" t="s">
        <v>4</v>
      </c>
      <c r="F3654">
        <v>207.4</v>
      </c>
      <c r="G3654">
        <v>162.30000000000001</v>
      </c>
      <c r="H3654">
        <v>193.7</v>
      </c>
      <c r="I3654">
        <v>13.700000000000017</v>
      </c>
    </row>
    <row r="3655" spans="1:9" x14ac:dyDescent="0.35">
      <c r="A3655" t="s">
        <v>33</v>
      </c>
      <c r="B3655">
        <v>2021</v>
      </c>
      <c r="C3655" t="s">
        <v>42</v>
      </c>
      <c r="D3655" s="29">
        <v>44440</v>
      </c>
      <c r="E3655" t="s">
        <v>5</v>
      </c>
      <c r="F3655">
        <v>174.1</v>
      </c>
      <c r="G3655">
        <v>162.30000000000001</v>
      </c>
      <c r="H3655">
        <v>164.8</v>
      </c>
      <c r="I3655">
        <v>9.2999999999999829</v>
      </c>
    </row>
    <row r="3656" spans="1:9" x14ac:dyDescent="0.35">
      <c r="A3656" t="s">
        <v>33</v>
      </c>
      <c r="B3656">
        <v>2021</v>
      </c>
      <c r="C3656" t="s">
        <v>42</v>
      </c>
      <c r="D3656" s="29">
        <v>44440</v>
      </c>
      <c r="E3656" t="s">
        <v>6</v>
      </c>
      <c r="F3656">
        <v>159.1</v>
      </c>
      <c r="G3656">
        <v>162.30000000000001</v>
      </c>
      <c r="H3656">
        <v>153.69999999999999</v>
      </c>
      <c r="I3656">
        <v>5.4000000000000057</v>
      </c>
    </row>
    <row r="3657" spans="1:9" x14ac:dyDescent="0.35">
      <c r="A3657" t="s">
        <v>33</v>
      </c>
      <c r="B3657">
        <v>2021</v>
      </c>
      <c r="C3657" t="s">
        <v>42</v>
      </c>
      <c r="D3657" s="29">
        <v>44440</v>
      </c>
      <c r="E3657" t="s">
        <v>7</v>
      </c>
      <c r="F3657">
        <v>175</v>
      </c>
      <c r="G3657">
        <v>162.30000000000001</v>
      </c>
      <c r="H3657">
        <v>135.69999999999999</v>
      </c>
      <c r="I3657">
        <v>39.300000000000011</v>
      </c>
    </row>
    <row r="3658" spans="1:9" x14ac:dyDescent="0.35">
      <c r="A3658" t="s">
        <v>33</v>
      </c>
      <c r="B3658">
        <v>2021</v>
      </c>
      <c r="C3658" t="s">
        <v>42</v>
      </c>
      <c r="D3658" s="29">
        <v>44440</v>
      </c>
      <c r="E3658" t="s">
        <v>8</v>
      </c>
      <c r="F3658">
        <v>161.19999999999999</v>
      </c>
      <c r="G3658">
        <v>162.30000000000001</v>
      </c>
      <c r="H3658">
        <v>155.69999999999999</v>
      </c>
      <c r="I3658">
        <v>5.5</v>
      </c>
    </row>
    <row r="3659" spans="1:9" x14ac:dyDescent="0.35">
      <c r="A3659" t="s">
        <v>33</v>
      </c>
      <c r="B3659">
        <v>2021</v>
      </c>
      <c r="C3659" t="s">
        <v>42</v>
      </c>
      <c r="D3659" s="29">
        <v>44440</v>
      </c>
      <c r="E3659" t="s">
        <v>9</v>
      </c>
      <c r="F3659">
        <v>183.5</v>
      </c>
      <c r="G3659">
        <v>162.30000000000001</v>
      </c>
      <c r="H3659">
        <v>226</v>
      </c>
      <c r="I3659">
        <v>-42.5</v>
      </c>
    </row>
    <row r="3660" spans="1:9" x14ac:dyDescent="0.35">
      <c r="A3660" t="s">
        <v>33</v>
      </c>
      <c r="B3660">
        <v>2021</v>
      </c>
      <c r="C3660" t="s">
        <v>42</v>
      </c>
      <c r="D3660" s="29">
        <v>44440</v>
      </c>
      <c r="E3660" t="s">
        <v>10</v>
      </c>
      <c r="F3660">
        <v>164.5</v>
      </c>
      <c r="G3660">
        <v>162.30000000000001</v>
      </c>
      <c r="H3660">
        <v>152.19999999999999</v>
      </c>
      <c r="I3660">
        <v>12.300000000000011</v>
      </c>
    </row>
    <row r="3661" spans="1:9" x14ac:dyDescent="0.35">
      <c r="A3661" t="s">
        <v>33</v>
      </c>
      <c r="B3661">
        <v>2021</v>
      </c>
      <c r="C3661" t="s">
        <v>42</v>
      </c>
      <c r="D3661" s="29">
        <v>44440</v>
      </c>
      <c r="E3661" t="s">
        <v>11</v>
      </c>
      <c r="F3661">
        <v>120.4</v>
      </c>
      <c r="G3661">
        <v>162.30000000000001</v>
      </c>
      <c r="H3661">
        <v>118.1</v>
      </c>
      <c r="I3661">
        <v>2.3000000000000114</v>
      </c>
    </row>
    <row r="3662" spans="1:9" x14ac:dyDescent="0.35">
      <c r="A3662" t="s">
        <v>33</v>
      </c>
      <c r="B3662">
        <v>2021</v>
      </c>
      <c r="C3662" t="s">
        <v>42</v>
      </c>
      <c r="D3662" s="29">
        <v>44440</v>
      </c>
      <c r="E3662" t="s">
        <v>12</v>
      </c>
      <c r="F3662">
        <v>166.2</v>
      </c>
      <c r="G3662">
        <v>162.30000000000001</v>
      </c>
      <c r="H3662">
        <v>161.30000000000001</v>
      </c>
      <c r="I3662">
        <v>4.8999999999999773</v>
      </c>
    </row>
    <row r="3663" spans="1:9" x14ac:dyDescent="0.35">
      <c r="A3663" t="s">
        <v>33</v>
      </c>
      <c r="B3663">
        <v>2021</v>
      </c>
      <c r="C3663" t="s">
        <v>42</v>
      </c>
      <c r="D3663" s="29">
        <v>44440</v>
      </c>
      <c r="E3663" t="s">
        <v>14</v>
      </c>
      <c r="F3663">
        <v>175.1</v>
      </c>
      <c r="G3663">
        <v>162.30000000000001</v>
      </c>
      <c r="H3663">
        <v>164.8</v>
      </c>
      <c r="I3663">
        <v>10.299999999999983</v>
      </c>
    </row>
    <row r="3664" spans="1:9" x14ac:dyDescent="0.35">
      <c r="A3664" t="s">
        <v>33</v>
      </c>
      <c r="B3664">
        <v>2021</v>
      </c>
      <c r="C3664" t="s">
        <v>42</v>
      </c>
      <c r="D3664" s="29">
        <v>44440</v>
      </c>
      <c r="E3664" t="s">
        <v>15</v>
      </c>
      <c r="F3664">
        <v>167.3</v>
      </c>
      <c r="G3664">
        <v>162.30000000000001</v>
      </c>
      <c r="H3664">
        <v>164.4</v>
      </c>
      <c r="I3664">
        <v>2.9000000000000057</v>
      </c>
    </row>
    <row r="3665" spans="1:9" x14ac:dyDescent="0.35">
      <c r="A3665" t="s">
        <v>33</v>
      </c>
      <c r="B3665">
        <v>2021</v>
      </c>
      <c r="C3665" t="s">
        <v>43</v>
      </c>
      <c r="D3665" s="29">
        <v>44470</v>
      </c>
      <c r="E3665" t="s">
        <v>3</v>
      </c>
      <c r="F3665">
        <v>150.1</v>
      </c>
      <c r="G3665">
        <v>164.6</v>
      </c>
      <c r="H3665">
        <v>149.69999999999999</v>
      </c>
      <c r="I3665">
        <v>0.40000000000000568</v>
      </c>
    </row>
    <row r="3666" spans="1:9" x14ac:dyDescent="0.35">
      <c r="A3666" t="s">
        <v>33</v>
      </c>
      <c r="B3666">
        <v>2021</v>
      </c>
      <c r="C3666" t="s">
        <v>43</v>
      </c>
      <c r="D3666" s="29">
        <v>44470</v>
      </c>
      <c r="E3666" t="s">
        <v>4</v>
      </c>
      <c r="F3666">
        <v>208.4</v>
      </c>
      <c r="G3666">
        <v>164.6</v>
      </c>
      <c r="H3666">
        <v>195.5</v>
      </c>
      <c r="I3666">
        <v>12.900000000000006</v>
      </c>
    </row>
    <row r="3667" spans="1:9" x14ac:dyDescent="0.35">
      <c r="A3667" t="s">
        <v>33</v>
      </c>
      <c r="B3667">
        <v>2021</v>
      </c>
      <c r="C3667" t="s">
        <v>43</v>
      </c>
      <c r="D3667" s="29">
        <v>44470</v>
      </c>
      <c r="E3667" t="s">
        <v>5</v>
      </c>
      <c r="F3667">
        <v>173</v>
      </c>
      <c r="G3667">
        <v>164.6</v>
      </c>
      <c r="H3667">
        <v>176.9</v>
      </c>
      <c r="I3667">
        <v>-3.9000000000000057</v>
      </c>
    </row>
    <row r="3668" spans="1:9" x14ac:dyDescent="0.35">
      <c r="A3668" t="s">
        <v>33</v>
      </c>
      <c r="B3668">
        <v>2021</v>
      </c>
      <c r="C3668" t="s">
        <v>43</v>
      </c>
      <c r="D3668" s="29">
        <v>44470</v>
      </c>
      <c r="E3668" t="s">
        <v>6</v>
      </c>
      <c r="F3668">
        <v>159.19999999999999</v>
      </c>
      <c r="G3668">
        <v>164.6</v>
      </c>
      <c r="H3668">
        <v>153.9</v>
      </c>
      <c r="I3668">
        <v>5.2999999999999829</v>
      </c>
    </row>
    <row r="3669" spans="1:9" x14ac:dyDescent="0.35">
      <c r="A3669" t="s">
        <v>33</v>
      </c>
      <c r="B3669">
        <v>2021</v>
      </c>
      <c r="C3669" t="s">
        <v>43</v>
      </c>
      <c r="D3669" s="29">
        <v>44470</v>
      </c>
      <c r="E3669" t="s">
        <v>7</v>
      </c>
      <c r="F3669">
        <v>176.6</v>
      </c>
      <c r="G3669">
        <v>164.6</v>
      </c>
      <c r="H3669">
        <v>138</v>
      </c>
      <c r="I3669">
        <v>38.599999999999994</v>
      </c>
    </row>
    <row r="3670" spans="1:9" x14ac:dyDescent="0.35">
      <c r="A3670" t="s">
        <v>33</v>
      </c>
      <c r="B3670">
        <v>2021</v>
      </c>
      <c r="C3670" t="s">
        <v>43</v>
      </c>
      <c r="D3670" s="29">
        <v>44470</v>
      </c>
      <c r="E3670" t="s">
        <v>8</v>
      </c>
      <c r="F3670">
        <v>159.30000000000001</v>
      </c>
      <c r="G3670">
        <v>164.6</v>
      </c>
      <c r="H3670">
        <v>150.5</v>
      </c>
      <c r="I3670">
        <v>8.8000000000000114</v>
      </c>
    </row>
    <row r="3671" spans="1:9" x14ac:dyDescent="0.35">
      <c r="A3671" t="s">
        <v>33</v>
      </c>
      <c r="B3671">
        <v>2021</v>
      </c>
      <c r="C3671" t="s">
        <v>43</v>
      </c>
      <c r="D3671" s="29">
        <v>44470</v>
      </c>
      <c r="E3671" t="s">
        <v>9</v>
      </c>
      <c r="F3671">
        <v>214.4</v>
      </c>
      <c r="G3671">
        <v>164.6</v>
      </c>
      <c r="H3671">
        <v>245.3</v>
      </c>
      <c r="I3671">
        <v>-30.900000000000006</v>
      </c>
    </row>
    <row r="3672" spans="1:9" x14ac:dyDescent="0.35">
      <c r="A3672" t="s">
        <v>33</v>
      </c>
      <c r="B3672">
        <v>2021</v>
      </c>
      <c r="C3672" t="s">
        <v>43</v>
      </c>
      <c r="D3672" s="29">
        <v>44470</v>
      </c>
      <c r="E3672" t="s">
        <v>10</v>
      </c>
      <c r="F3672">
        <v>165.3</v>
      </c>
      <c r="G3672">
        <v>164.6</v>
      </c>
      <c r="H3672">
        <v>158.69999999999999</v>
      </c>
      <c r="I3672">
        <v>6.6000000000000227</v>
      </c>
    </row>
    <row r="3673" spans="1:9" x14ac:dyDescent="0.35">
      <c r="A3673" t="s">
        <v>33</v>
      </c>
      <c r="B3673">
        <v>2021</v>
      </c>
      <c r="C3673" t="s">
        <v>43</v>
      </c>
      <c r="D3673" s="29">
        <v>44470</v>
      </c>
      <c r="E3673" t="s">
        <v>11</v>
      </c>
      <c r="F3673">
        <v>122.5</v>
      </c>
      <c r="G3673">
        <v>164.6</v>
      </c>
      <c r="H3673">
        <v>117.2</v>
      </c>
      <c r="I3673">
        <v>5.2999999999999972</v>
      </c>
    </row>
    <row r="3674" spans="1:9" x14ac:dyDescent="0.35">
      <c r="A3674" t="s">
        <v>33</v>
      </c>
      <c r="B3674">
        <v>2021</v>
      </c>
      <c r="C3674" t="s">
        <v>43</v>
      </c>
      <c r="D3674" s="29">
        <v>44470</v>
      </c>
      <c r="E3674" t="s">
        <v>12</v>
      </c>
      <c r="F3674">
        <v>166.8</v>
      </c>
      <c r="G3674">
        <v>164.6</v>
      </c>
      <c r="H3674">
        <v>161.4</v>
      </c>
      <c r="I3674">
        <v>5.4000000000000057</v>
      </c>
    </row>
    <row r="3675" spans="1:9" x14ac:dyDescent="0.35">
      <c r="A3675" t="s">
        <v>33</v>
      </c>
      <c r="B3675">
        <v>2021</v>
      </c>
      <c r="C3675" t="s">
        <v>43</v>
      </c>
      <c r="D3675" s="29">
        <v>44470</v>
      </c>
      <c r="E3675" t="s">
        <v>14</v>
      </c>
      <c r="F3675">
        <v>175.9</v>
      </c>
      <c r="G3675">
        <v>164.6</v>
      </c>
      <c r="H3675">
        <v>165.1</v>
      </c>
      <c r="I3675">
        <v>10.800000000000011</v>
      </c>
    </row>
    <row r="3676" spans="1:9" x14ac:dyDescent="0.35">
      <c r="A3676" t="s">
        <v>33</v>
      </c>
      <c r="B3676">
        <v>2021</v>
      </c>
      <c r="C3676" t="s">
        <v>43</v>
      </c>
      <c r="D3676" s="29">
        <v>44470</v>
      </c>
      <c r="E3676" t="s">
        <v>15</v>
      </c>
      <c r="F3676">
        <v>171.5</v>
      </c>
      <c r="G3676">
        <v>164.6</v>
      </c>
      <c r="H3676">
        <v>167</v>
      </c>
      <c r="I3676">
        <v>4.5</v>
      </c>
    </row>
    <row r="3677" spans="1:9" x14ac:dyDescent="0.35">
      <c r="A3677" t="s">
        <v>33</v>
      </c>
      <c r="B3677">
        <v>2021</v>
      </c>
      <c r="C3677" t="s">
        <v>45</v>
      </c>
      <c r="D3677" s="29">
        <v>44501</v>
      </c>
      <c r="E3677" t="s">
        <v>3</v>
      </c>
      <c r="F3677">
        <v>151</v>
      </c>
      <c r="G3677">
        <v>165.6</v>
      </c>
      <c r="H3677">
        <v>149</v>
      </c>
      <c r="I3677">
        <v>2</v>
      </c>
    </row>
    <row r="3678" spans="1:9" x14ac:dyDescent="0.35">
      <c r="A3678" t="s">
        <v>33</v>
      </c>
      <c r="B3678">
        <v>2021</v>
      </c>
      <c r="C3678" t="s">
        <v>45</v>
      </c>
      <c r="D3678" s="29">
        <v>44501</v>
      </c>
      <c r="E3678" t="s">
        <v>4</v>
      </c>
      <c r="F3678">
        <v>204.9</v>
      </c>
      <c r="G3678">
        <v>165.6</v>
      </c>
      <c r="H3678">
        <v>195.7</v>
      </c>
      <c r="I3678">
        <v>9.2000000000000171</v>
      </c>
    </row>
    <row r="3679" spans="1:9" x14ac:dyDescent="0.35">
      <c r="A3679" t="s">
        <v>33</v>
      </c>
      <c r="B3679">
        <v>2021</v>
      </c>
      <c r="C3679" t="s">
        <v>45</v>
      </c>
      <c r="D3679" s="29">
        <v>44501</v>
      </c>
      <c r="E3679" t="s">
        <v>5</v>
      </c>
      <c r="F3679">
        <v>175.4</v>
      </c>
      <c r="G3679">
        <v>165.6</v>
      </c>
      <c r="H3679">
        <v>178.3</v>
      </c>
      <c r="I3679">
        <v>-2.9000000000000057</v>
      </c>
    </row>
    <row r="3680" spans="1:9" x14ac:dyDescent="0.35">
      <c r="A3680" t="s">
        <v>33</v>
      </c>
      <c r="B3680">
        <v>2021</v>
      </c>
      <c r="C3680" t="s">
        <v>45</v>
      </c>
      <c r="D3680" s="29">
        <v>44501</v>
      </c>
      <c r="E3680" t="s">
        <v>6</v>
      </c>
      <c r="F3680">
        <v>159.6</v>
      </c>
      <c r="G3680">
        <v>165.6</v>
      </c>
      <c r="H3680">
        <v>154.19999999999999</v>
      </c>
      <c r="I3680">
        <v>5.4000000000000057</v>
      </c>
    </row>
    <row r="3681" spans="1:9" x14ac:dyDescent="0.35">
      <c r="A3681" t="s">
        <v>33</v>
      </c>
      <c r="B3681">
        <v>2021</v>
      </c>
      <c r="C3681" t="s">
        <v>45</v>
      </c>
      <c r="D3681" s="29">
        <v>44501</v>
      </c>
      <c r="E3681" t="s">
        <v>7</v>
      </c>
      <c r="F3681">
        <v>175.8</v>
      </c>
      <c r="G3681">
        <v>165.6</v>
      </c>
      <c r="H3681">
        <v>140.69999999999999</v>
      </c>
      <c r="I3681">
        <v>35.100000000000023</v>
      </c>
    </row>
    <row r="3682" spans="1:9" x14ac:dyDescent="0.35">
      <c r="A3682" t="s">
        <v>33</v>
      </c>
      <c r="B3682">
        <v>2021</v>
      </c>
      <c r="C3682" t="s">
        <v>45</v>
      </c>
      <c r="D3682" s="29">
        <v>44501</v>
      </c>
      <c r="E3682" t="s">
        <v>8</v>
      </c>
      <c r="F3682">
        <v>160.30000000000001</v>
      </c>
      <c r="G3682">
        <v>165.6</v>
      </c>
      <c r="H3682">
        <v>149.69999999999999</v>
      </c>
      <c r="I3682">
        <v>10.600000000000023</v>
      </c>
    </row>
    <row r="3683" spans="1:9" x14ac:dyDescent="0.35">
      <c r="A3683" t="s">
        <v>33</v>
      </c>
      <c r="B3683">
        <v>2021</v>
      </c>
      <c r="C3683" t="s">
        <v>45</v>
      </c>
      <c r="D3683" s="29">
        <v>44501</v>
      </c>
      <c r="E3683" t="s">
        <v>9</v>
      </c>
      <c r="F3683">
        <v>229.1</v>
      </c>
      <c r="G3683">
        <v>165.6</v>
      </c>
      <c r="H3683">
        <v>240.9</v>
      </c>
      <c r="I3683">
        <v>-11.800000000000011</v>
      </c>
    </row>
    <row r="3684" spans="1:9" x14ac:dyDescent="0.35">
      <c r="A3684" t="s">
        <v>33</v>
      </c>
      <c r="B3684">
        <v>2021</v>
      </c>
      <c r="C3684" t="s">
        <v>45</v>
      </c>
      <c r="D3684" s="29">
        <v>44501</v>
      </c>
      <c r="E3684" t="s">
        <v>10</v>
      </c>
      <c r="F3684">
        <v>165.1</v>
      </c>
      <c r="G3684">
        <v>165.6</v>
      </c>
      <c r="H3684">
        <v>161.5</v>
      </c>
      <c r="I3684">
        <v>3.5999999999999943</v>
      </c>
    </row>
    <row r="3685" spans="1:9" x14ac:dyDescent="0.35">
      <c r="A3685" t="s">
        <v>33</v>
      </c>
      <c r="B3685">
        <v>2021</v>
      </c>
      <c r="C3685" t="s">
        <v>45</v>
      </c>
      <c r="D3685" s="29">
        <v>44501</v>
      </c>
      <c r="E3685" t="s">
        <v>11</v>
      </c>
      <c r="F3685">
        <v>123.1</v>
      </c>
      <c r="G3685">
        <v>165.6</v>
      </c>
      <c r="H3685">
        <v>117.1</v>
      </c>
      <c r="I3685">
        <v>6</v>
      </c>
    </row>
    <row r="3686" spans="1:9" x14ac:dyDescent="0.35">
      <c r="A3686" t="s">
        <v>33</v>
      </c>
      <c r="B3686">
        <v>2021</v>
      </c>
      <c r="C3686" t="s">
        <v>45</v>
      </c>
      <c r="D3686" s="29">
        <v>44501</v>
      </c>
      <c r="E3686" t="s">
        <v>12</v>
      </c>
      <c r="F3686">
        <v>167.2</v>
      </c>
      <c r="G3686">
        <v>165.6</v>
      </c>
      <c r="H3686">
        <v>161.9</v>
      </c>
      <c r="I3686">
        <v>5.2999999999999829</v>
      </c>
    </row>
    <row r="3687" spans="1:9" x14ac:dyDescent="0.35">
      <c r="A3687" t="s">
        <v>33</v>
      </c>
      <c r="B3687">
        <v>2021</v>
      </c>
      <c r="C3687" t="s">
        <v>45</v>
      </c>
      <c r="D3687" s="29">
        <v>44501</v>
      </c>
      <c r="E3687" t="s">
        <v>14</v>
      </c>
      <c r="F3687">
        <v>176.8</v>
      </c>
      <c r="G3687">
        <v>165.6</v>
      </c>
      <c r="H3687">
        <v>166.1</v>
      </c>
      <c r="I3687">
        <v>10.700000000000017</v>
      </c>
    </row>
    <row r="3688" spans="1:9" x14ac:dyDescent="0.35">
      <c r="A3688" t="s">
        <v>33</v>
      </c>
      <c r="B3688">
        <v>2021</v>
      </c>
      <c r="C3688" t="s">
        <v>45</v>
      </c>
      <c r="D3688" s="29">
        <v>44501</v>
      </c>
      <c r="E3688" t="s">
        <v>15</v>
      </c>
      <c r="F3688">
        <v>173.5</v>
      </c>
      <c r="G3688">
        <v>165.6</v>
      </c>
      <c r="H3688">
        <v>167</v>
      </c>
      <c r="I3688">
        <v>6.5</v>
      </c>
    </row>
    <row r="3689" spans="1:9" x14ac:dyDescent="0.35">
      <c r="A3689" t="s">
        <v>33</v>
      </c>
      <c r="B3689">
        <v>2021</v>
      </c>
      <c r="C3689" t="s">
        <v>46</v>
      </c>
      <c r="D3689" s="29">
        <v>44531</v>
      </c>
      <c r="E3689" t="s">
        <v>3</v>
      </c>
      <c r="F3689">
        <v>151.6</v>
      </c>
      <c r="G3689">
        <v>165.2</v>
      </c>
      <c r="H3689">
        <v>148</v>
      </c>
      <c r="I3689">
        <v>3.5999999999999943</v>
      </c>
    </row>
    <row r="3690" spans="1:9" x14ac:dyDescent="0.35">
      <c r="A3690" t="s">
        <v>33</v>
      </c>
      <c r="B3690">
        <v>2021</v>
      </c>
      <c r="C3690" t="s">
        <v>46</v>
      </c>
      <c r="D3690" s="29">
        <v>44531</v>
      </c>
      <c r="E3690" t="s">
        <v>4</v>
      </c>
      <c r="F3690">
        <v>202.2</v>
      </c>
      <c r="G3690">
        <v>165.2</v>
      </c>
      <c r="H3690">
        <v>194.8</v>
      </c>
      <c r="I3690">
        <v>7.3999999999999773</v>
      </c>
    </row>
    <row r="3691" spans="1:9" x14ac:dyDescent="0.35">
      <c r="A3691" t="s">
        <v>33</v>
      </c>
      <c r="B3691">
        <v>2021</v>
      </c>
      <c r="C3691" t="s">
        <v>46</v>
      </c>
      <c r="D3691" s="29">
        <v>44531</v>
      </c>
      <c r="E3691" t="s">
        <v>5</v>
      </c>
      <c r="F3691">
        <v>180</v>
      </c>
      <c r="G3691">
        <v>165.2</v>
      </c>
      <c r="H3691">
        <v>178.4</v>
      </c>
      <c r="I3691">
        <v>1.5999999999999943</v>
      </c>
    </row>
    <row r="3692" spans="1:9" x14ac:dyDescent="0.35">
      <c r="A3692" t="s">
        <v>33</v>
      </c>
      <c r="B3692">
        <v>2021</v>
      </c>
      <c r="C3692" t="s">
        <v>46</v>
      </c>
      <c r="D3692" s="29">
        <v>44531</v>
      </c>
      <c r="E3692" t="s">
        <v>6</v>
      </c>
      <c r="F3692">
        <v>160</v>
      </c>
      <c r="G3692">
        <v>165.2</v>
      </c>
      <c r="H3692">
        <v>154.4</v>
      </c>
      <c r="I3692">
        <v>5.5999999999999943</v>
      </c>
    </row>
    <row r="3693" spans="1:9" x14ac:dyDescent="0.35">
      <c r="A3693" t="s">
        <v>33</v>
      </c>
      <c r="B3693">
        <v>2021</v>
      </c>
      <c r="C3693" t="s">
        <v>46</v>
      </c>
      <c r="D3693" s="29">
        <v>44531</v>
      </c>
      <c r="E3693" t="s">
        <v>7</v>
      </c>
      <c r="F3693">
        <v>173.5</v>
      </c>
      <c r="G3693">
        <v>165.2</v>
      </c>
      <c r="H3693">
        <v>144.1</v>
      </c>
      <c r="I3693">
        <v>29.400000000000006</v>
      </c>
    </row>
    <row r="3694" spans="1:9" x14ac:dyDescent="0.35">
      <c r="A3694" t="s">
        <v>33</v>
      </c>
      <c r="B3694">
        <v>2021</v>
      </c>
      <c r="C3694" t="s">
        <v>46</v>
      </c>
      <c r="D3694" s="29">
        <v>44531</v>
      </c>
      <c r="E3694" t="s">
        <v>8</v>
      </c>
      <c r="F3694">
        <v>158.30000000000001</v>
      </c>
      <c r="G3694">
        <v>165.2</v>
      </c>
      <c r="H3694">
        <v>152.6</v>
      </c>
      <c r="I3694">
        <v>5.7000000000000171</v>
      </c>
    </row>
    <row r="3695" spans="1:9" x14ac:dyDescent="0.35">
      <c r="A3695" t="s">
        <v>33</v>
      </c>
      <c r="B3695">
        <v>2021</v>
      </c>
      <c r="C3695" t="s">
        <v>46</v>
      </c>
      <c r="D3695" s="29">
        <v>44531</v>
      </c>
      <c r="E3695" t="s">
        <v>9</v>
      </c>
      <c r="F3695">
        <v>219.5</v>
      </c>
      <c r="G3695">
        <v>165.2</v>
      </c>
      <c r="H3695">
        <v>206.8</v>
      </c>
      <c r="I3695">
        <v>12.699999999999989</v>
      </c>
    </row>
    <row r="3696" spans="1:9" x14ac:dyDescent="0.35">
      <c r="A3696" t="s">
        <v>33</v>
      </c>
      <c r="B3696">
        <v>2021</v>
      </c>
      <c r="C3696" t="s">
        <v>46</v>
      </c>
      <c r="D3696" s="29">
        <v>44531</v>
      </c>
      <c r="E3696" t="s">
        <v>10</v>
      </c>
      <c r="F3696">
        <v>164.2</v>
      </c>
      <c r="G3696">
        <v>165.2</v>
      </c>
      <c r="H3696">
        <v>162.1</v>
      </c>
      <c r="I3696">
        <v>2.0999999999999943</v>
      </c>
    </row>
    <row r="3697" spans="1:9" x14ac:dyDescent="0.35">
      <c r="A3697" t="s">
        <v>33</v>
      </c>
      <c r="B3697">
        <v>2021</v>
      </c>
      <c r="C3697" t="s">
        <v>46</v>
      </c>
      <c r="D3697" s="29">
        <v>44531</v>
      </c>
      <c r="E3697" t="s">
        <v>11</v>
      </c>
      <c r="F3697">
        <v>121.9</v>
      </c>
      <c r="G3697">
        <v>165.2</v>
      </c>
      <c r="H3697">
        <v>116.3</v>
      </c>
      <c r="I3697">
        <v>5.6000000000000085</v>
      </c>
    </row>
    <row r="3698" spans="1:9" x14ac:dyDescent="0.35">
      <c r="A3698" t="s">
        <v>33</v>
      </c>
      <c r="B3698">
        <v>2021</v>
      </c>
      <c r="C3698" t="s">
        <v>46</v>
      </c>
      <c r="D3698" s="29">
        <v>44531</v>
      </c>
      <c r="E3698" t="s">
        <v>12</v>
      </c>
      <c r="F3698">
        <v>168.2</v>
      </c>
      <c r="G3698">
        <v>165.2</v>
      </c>
      <c r="H3698">
        <v>163</v>
      </c>
      <c r="I3698">
        <v>5.1999999999999886</v>
      </c>
    </row>
    <row r="3699" spans="1:9" x14ac:dyDescent="0.35">
      <c r="A3699" t="s">
        <v>33</v>
      </c>
      <c r="B3699">
        <v>2021</v>
      </c>
      <c r="C3699" t="s">
        <v>46</v>
      </c>
      <c r="D3699" s="29">
        <v>44531</v>
      </c>
      <c r="E3699" t="s">
        <v>14</v>
      </c>
      <c r="F3699">
        <v>178.2</v>
      </c>
      <c r="G3699">
        <v>165.2</v>
      </c>
      <c r="H3699">
        <v>167.2</v>
      </c>
      <c r="I3699">
        <v>11</v>
      </c>
    </row>
    <row r="3700" spans="1:9" x14ac:dyDescent="0.35">
      <c r="A3700" t="s">
        <v>33</v>
      </c>
      <c r="B3700">
        <v>2021</v>
      </c>
      <c r="C3700" t="s">
        <v>46</v>
      </c>
      <c r="D3700" s="29">
        <v>44531</v>
      </c>
      <c r="E3700" t="s">
        <v>15</v>
      </c>
      <c r="F3700">
        <v>172.2</v>
      </c>
      <c r="G3700">
        <v>165.2</v>
      </c>
      <c r="H3700">
        <v>163.4</v>
      </c>
      <c r="I3700">
        <v>8.7999999999999829</v>
      </c>
    </row>
    <row r="3701" spans="1:9" x14ac:dyDescent="0.35">
      <c r="A3701" t="s">
        <v>33</v>
      </c>
      <c r="B3701">
        <v>2022</v>
      </c>
      <c r="C3701" t="s">
        <v>31</v>
      </c>
      <c r="D3701" s="29">
        <v>44562</v>
      </c>
      <c r="E3701" t="s">
        <v>3</v>
      </c>
      <c r="F3701">
        <v>152.19999999999999</v>
      </c>
      <c r="G3701">
        <v>165</v>
      </c>
      <c r="H3701">
        <v>147.6</v>
      </c>
      <c r="I3701">
        <v>4.5999999999999943</v>
      </c>
    </row>
    <row r="3702" spans="1:9" x14ac:dyDescent="0.35">
      <c r="A3702" t="s">
        <v>33</v>
      </c>
      <c r="B3702">
        <v>2022</v>
      </c>
      <c r="C3702" t="s">
        <v>31</v>
      </c>
      <c r="D3702" s="29">
        <v>44562</v>
      </c>
      <c r="E3702" t="s">
        <v>4</v>
      </c>
      <c r="F3702">
        <v>202.1</v>
      </c>
      <c r="G3702">
        <v>165</v>
      </c>
      <c r="H3702">
        <v>191.2</v>
      </c>
      <c r="I3702">
        <v>10.900000000000006</v>
      </c>
    </row>
    <row r="3703" spans="1:9" x14ac:dyDescent="0.35">
      <c r="A3703" t="s">
        <v>33</v>
      </c>
      <c r="B3703">
        <v>2022</v>
      </c>
      <c r="C3703" t="s">
        <v>31</v>
      </c>
      <c r="D3703" s="29">
        <v>44562</v>
      </c>
      <c r="E3703" t="s">
        <v>5</v>
      </c>
      <c r="F3703">
        <v>180.1</v>
      </c>
      <c r="G3703">
        <v>165</v>
      </c>
      <c r="H3703">
        <v>169.9</v>
      </c>
      <c r="I3703">
        <v>10.199999999999989</v>
      </c>
    </row>
    <row r="3704" spans="1:9" x14ac:dyDescent="0.35">
      <c r="A3704" t="s">
        <v>33</v>
      </c>
      <c r="B3704">
        <v>2022</v>
      </c>
      <c r="C3704" t="s">
        <v>31</v>
      </c>
      <c r="D3704" s="29">
        <v>44562</v>
      </c>
      <c r="E3704" t="s">
        <v>6</v>
      </c>
      <c r="F3704">
        <v>160.4</v>
      </c>
      <c r="G3704">
        <v>165</v>
      </c>
      <c r="H3704">
        <v>155.1</v>
      </c>
      <c r="I3704">
        <v>5.3000000000000114</v>
      </c>
    </row>
    <row r="3705" spans="1:9" x14ac:dyDescent="0.35">
      <c r="A3705" t="s">
        <v>33</v>
      </c>
      <c r="B3705">
        <v>2022</v>
      </c>
      <c r="C3705" t="s">
        <v>31</v>
      </c>
      <c r="D3705" s="29">
        <v>44562</v>
      </c>
      <c r="E3705" t="s">
        <v>7</v>
      </c>
      <c r="F3705">
        <v>171</v>
      </c>
      <c r="G3705">
        <v>165</v>
      </c>
      <c r="H3705">
        <v>151.4</v>
      </c>
      <c r="I3705">
        <v>19.599999999999994</v>
      </c>
    </row>
    <row r="3706" spans="1:9" x14ac:dyDescent="0.35">
      <c r="A3706" t="s">
        <v>33</v>
      </c>
      <c r="B3706">
        <v>2022</v>
      </c>
      <c r="C3706" t="s">
        <v>31</v>
      </c>
      <c r="D3706" s="29">
        <v>44562</v>
      </c>
      <c r="E3706" t="s">
        <v>8</v>
      </c>
      <c r="F3706">
        <v>156.5</v>
      </c>
      <c r="G3706">
        <v>165</v>
      </c>
      <c r="H3706">
        <v>154</v>
      </c>
      <c r="I3706">
        <v>2.5</v>
      </c>
    </row>
    <row r="3707" spans="1:9" x14ac:dyDescent="0.35">
      <c r="A3707" t="s">
        <v>33</v>
      </c>
      <c r="B3707">
        <v>2022</v>
      </c>
      <c r="C3707" t="s">
        <v>31</v>
      </c>
      <c r="D3707" s="29">
        <v>44562</v>
      </c>
      <c r="E3707" t="s">
        <v>9</v>
      </c>
      <c r="F3707">
        <v>203.6</v>
      </c>
      <c r="G3707">
        <v>165</v>
      </c>
      <c r="H3707">
        <v>180.2</v>
      </c>
      <c r="I3707">
        <v>23.400000000000006</v>
      </c>
    </row>
    <row r="3708" spans="1:9" x14ac:dyDescent="0.35">
      <c r="A3708" t="s">
        <v>33</v>
      </c>
      <c r="B3708">
        <v>2022</v>
      </c>
      <c r="C3708" t="s">
        <v>31</v>
      </c>
      <c r="D3708" s="29">
        <v>44562</v>
      </c>
      <c r="E3708" t="s">
        <v>10</v>
      </c>
      <c r="F3708">
        <v>163.80000000000001</v>
      </c>
      <c r="G3708">
        <v>165</v>
      </c>
      <c r="H3708">
        <v>159.80000000000001</v>
      </c>
      <c r="I3708">
        <v>4</v>
      </c>
    </row>
    <row r="3709" spans="1:9" x14ac:dyDescent="0.35">
      <c r="A3709" t="s">
        <v>33</v>
      </c>
      <c r="B3709">
        <v>2022</v>
      </c>
      <c r="C3709" t="s">
        <v>31</v>
      </c>
      <c r="D3709" s="29">
        <v>44562</v>
      </c>
      <c r="E3709" t="s">
        <v>11</v>
      </c>
      <c r="F3709">
        <v>121.3</v>
      </c>
      <c r="G3709">
        <v>165</v>
      </c>
      <c r="H3709">
        <v>114.9</v>
      </c>
      <c r="I3709">
        <v>6.3999999999999915</v>
      </c>
    </row>
    <row r="3710" spans="1:9" x14ac:dyDescent="0.35">
      <c r="A3710" t="s">
        <v>33</v>
      </c>
      <c r="B3710">
        <v>2022</v>
      </c>
      <c r="C3710" t="s">
        <v>31</v>
      </c>
      <c r="D3710" s="29">
        <v>44562</v>
      </c>
      <c r="E3710" t="s">
        <v>12</v>
      </c>
      <c r="F3710">
        <v>169.8</v>
      </c>
      <c r="G3710">
        <v>165</v>
      </c>
      <c r="H3710">
        <v>162.5</v>
      </c>
      <c r="I3710">
        <v>7.3000000000000114</v>
      </c>
    </row>
    <row r="3711" spans="1:9" x14ac:dyDescent="0.35">
      <c r="A3711" t="s">
        <v>33</v>
      </c>
      <c r="B3711">
        <v>2022</v>
      </c>
      <c r="C3711" t="s">
        <v>31</v>
      </c>
      <c r="D3711" s="29">
        <v>44562</v>
      </c>
      <c r="E3711" t="s">
        <v>14</v>
      </c>
      <c r="F3711">
        <v>179</v>
      </c>
      <c r="G3711">
        <v>165</v>
      </c>
      <c r="H3711">
        <v>169.4</v>
      </c>
      <c r="I3711">
        <v>9.5999999999999943</v>
      </c>
    </row>
    <row r="3712" spans="1:9" x14ac:dyDescent="0.35">
      <c r="A3712" t="s">
        <v>33</v>
      </c>
      <c r="B3712">
        <v>2022</v>
      </c>
      <c r="C3712" t="s">
        <v>31</v>
      </c>
      <c r="D3712" s="29">
        <v>44562</v>
      </c>
      <c r="E3712" t="s">
        <v>15</v>
      </c>
      <c r="F3712">
        <v>170.3</v>
      </c>
      <c r="G3712">
        <v>165</v>
      </c>
      <c r="H3712">
        <v>160.80000000000001</v>
      </c>
      <c r="I3712">
        <v>9.5</v>
      </c>
    </row>
    <row r="3713" spans="1:9" x14ac:dyDescent="0.35">
      <c r="A3713" t="s">
        <v>33</v>
      </c>
      <c r="B3713">
        <v>2022</v>
      </c>
      <c r="C3713" t="s">
        <v>35</v>
      </c>
      <c r="D3713" s="29">
        <v>44593</v>
      </c>
      <c r="E3713" t="s">
        <v>3</v>
      </c>
      <c r="F3713">
        <v>152.5</v>
      </c>
      <c r="G3713">
        <v>165.5</v>
      </c>
      <c r="H3713">
        <v>147.5</v>
      </c>
      <c r="I3713">
        <v>5</v>
      </c>
    </row>
    <row r="3714" spans="1:9" x14ac:dyDescent="0.35">
      <c r="A3714" t="s">
        <v>33</v>
      </c>
      <c r="B3714">
        <v>2022</v>
      </c>
      <c r="C3714" t="s">
        <v>35</v>
      </c>
      <c r="D3714" s="29">
        <v>44593</v>
      </c>
      <c r="E3714" t="s">
        <v>4</v>
      </c>
      <c r="F3714">
        <v>205.2</v>
      </c>
      <c r="G3714">
        <v>165.5</v>
      </c>
      <c r="H3714">
        <v>197.5</v>
      </c>
      <c r="I3714">
        <v>7.6999999999999886</v>
      </c>
    </row>
    <row r="3715" spans="1:9" x14ac:dyDescent="0.35">
      <c r="A3715" t="s">
        <v>33</v>
      </c>
      <c r="B3715">
        <v>2022</v>
      </c>
      <c r="C3715" t="s">
        <v>35</v>
      </c>
      <c r="D3715" s="29">
        <v>44593</v>
      </c>
      <c r="E3715" t="s">
        <v>5</v>
      </c>
      <c r="F3715">
        <v>176.4</v>
      </c>
      <c r="G3715">
        <v>165.5</v>
      </c>
      <c r="H3715">
        <v>164.7</v>
      </c>
      <c r="I3715">
        <v>11.700000000000017</v>
      </c>
    </row>
    <row r="3716" spans="1:9" x14ac:dyDescent="0.35">
      <c r="A3716" t="s">
        <v>33</v>
      </c>
      <c r="B3716">
        <v>2022</v>
      </c>
      <c r="C3716" t="s">
        <v>35</v>
      </c>
      <c r="D3716" s="29">
        <v>44593</v>
      </c>
      <c r="E3716" t="s">
        <v>6</v>
      </c>
      <c r="F3716">
        <v>160.6</v>
      </c>
      <c r="G3716">
        <v>165.5</v>
      </c>
      <c r="H3716">
        <v>155.6</v>
      </c>
      <c r="I3716">
        <v>5</v>
      </c>
    </row>
    <row r="3717" spans="1:9" x14ac:dyDescent="0.35">
      <c r="A3717" t="s">
        <v>33</v>
      </c>
      <c r="B3717">
        <v>2022</v>
      </c>
      <c r="C3717" t="s">
        <v>35</v>
      </c>
      <c r="D3717" s="29">
        <v>44593</v>
      </c>
      <c r="E3717" t="s">
        <v>7</v>
      </c>
      <c r="F3717">
        <v>171.5</v>
      </c>
      <c r="G3717">
        <v>165.5</v>
      </c>
      <c r="H3717">
        <v>156.4</v>
      </c>
      <c r="I3717">
        <v>15.099999999999994</v>
      </c>
    </row>
    <row r="3718" spans="1:9" x14ac:dyDescent="0.35">
      <c r="A3718" t="s">
        <v>33</v>
      </c>
      <c r="B3718">
        <v>2022</v>
      </c>
      <c r="C3718" t="s">
        <v>35</v>
      </c>
      <c r="D3718" s="29">
        <v>44593</v>
      </c>
      <c r="E3718" t="s">
        <v>8</v>
      </c>
      <c r="F3718">
        <v>156.4</v>
      </c>
      <c r="G3718">
        <v>165.5</v>
      </c>
      <c r="H3718">
        <v>157.30000000000001</v>
      </c>
      <c r="I3718">
        <v>-0.90000000000000568</v>
      </c>
    </row>
    <row r="3719" spans="1:9" x14ac:dyDescent="0.35">
      <c r="A3719" t="s">
        <v>33</v>
      </c>
      <c r="B3719">
        <v>2022</v>
      </c>
      <c r="C3719" t="s">
        <v>35</v>
      </c>
      <c r="D3719" s="29">
        <v>44593</v>
      </c>
      <c r="E3719" t="s">
        <v>9</v>
      </c>
      <c r="F3719">
        <v>198</v>
      </c>
      <c r="G3719">
        <v>165.5</v>
      </c>
      <c r="H3719">
        <v>166.1</v>
      </c>
      <c r="I3719">
        <v>31.900000000000006</v>
      </c>
    </row>
    <row r="3720" spans="1:9" x14ac:dyDescent="0.35">
      <c r="A3720" t="s">
        <v>33</v>
      </c>
      <c r="B3720">
        <v>2022</v>
      </c>
      <c r="C3720" t="s">
        <v>35</v>
      </c>
      <c r="D3720" s="29">
        <v>44593</v>
      </c>
      <c r="E3720" t="s">
        <v>10</v>
      </c>
      <c r="F3720">
        <v>163.19999999999999</v>
      </c>
      <c r="G3720">
        <v>165.5</v>
      </c>
      <c r="H3720">
        <v>161.1</v>
      </c>
      <c r="I3720">
        <v>2.0999999999999943</v>
      </c>
    </row>
    <row r="3721" spans="1:9" x14ac:dyDescent="0.35">
      <c r="A3721" t="s">
        <v>33</v>
      </c>
      <c r="B3721">
        <v>2022</v>
      </c>
      <c r="C3721" t="s">
        <v>35</v>
      </c>
      <c r="D3721" s="29">
        <v>44593</v>
      </c>
      <c r="E3721" t="s">
        <v>11</v>
      </c>
      <c r="F3721">
        <v>120.6</v>
      </c>
      <c r="G3721">
        <v>165.5</v>
      </c>
      <c r="H3721">
        <v>114.3</v>
      </c>
      <c r="I3721">
        <v>6.2999999999999972</v>
      </c>
    </row>
    <row r="3722" spans="1:9" x14ac:dyDescent="0.35">
      <c r="A3722" t="s">
        <v>33</v>
      </c>
      <c r="B3722">
        <v>2022</v>
      </c>
      <c r="C3722" t="s">
        <v>35</v>
      </c>
      <c r="D3722" s="29">
        <v>44593</v>
      </c>
      <c r="E3722" t="s">
        <v>12</v>
      </c>
      <c r="F3722">
        <v>172.2</v>
      </c>
      <c r="G3722">
        <v>165.5</v>
      </c>
      <c r="H3722">
        <v>162.6</v>
      </c>
      <c r="I3722">
        <v>9.5999999999999943</v>
      </c>
    </row>
    <row r="3723" spans="1:9" x14ac:dyDescent="0.35">
      <c r="A3723" t="s">
        <v>33</v>
      </c>
      <c r="B3723">
        <v>2022</v>
      </c>
      <c r="C3723" t="s">
        <v>35</v>
      </c>
      <c r="D3723" s="29">
        <v>44593</v>
      </c>
      <c r="E3723" t="s">
        <v>14</v>
      </c>
      <c r="F3723">
        <v>180</v>
      </c>
      <c r="G3723">
        <v>165.5</v>
      </c>
      <c r="H3723">
        <v>170.3</v>
      </c>
      <c r="I3723">
        <v>9.6999999999999886</v>
      </c>
    </row>
    <row r="3724" spans="1:9" x14ac:dyDescent="0.35">
      <c r="A3724" t="s">
        <v>33</v>
      </c>
      <c r="B3724">
        <v>2022</v>
      </c>
      <c r="C3724" t="s">
        <v>35</v>
      </c>
      <c r="D3724" s="29">
        <v>44593</v>
      </c>
      <c r="E3724" t="s">
        <v>15</v>
      </c>
      <c r="F3724">
        <v>170.2</v>
      </c>
      <c r="G3724">
        <v>165.5</v>
      </c>
      <c r="H3724">
        <v>160.4</v>
      </c>
      <c r="I3724">
        <v>9.7999999999999829</v>
      </c>
    </row>
    <row r="3725" spans="1:9" x14ac:dyDescent="0.35">
      <c r="A3725" t="s">
        <v>33</v>
      </c>
      <c r="B3725">
        <v>2022</v>
      </c>
      <c r="C3725" t="s">
        <v>36</v>
      </c>
      <c r="D3725" s="29">
        <v>44621</v>
      </c>
      <c r="E3725" t="s">
        <v>3</v>
      </c>
      <c r="F3725">
        <v>153.69999999999999</v>
      </c>
      <c r="G3725">
        <v>166.5</v>
      </c>
      <c r="H3725">
        <v>147.6</v>
      </c>
      <c r="I3725">
        <v>6.0999999999999943</v>
      </c>
    </row>
    <row r="3726" spans="1:9" x14ac:dyDescent="0.35">
      <c r="A3726" t="s">
        <v>33</v>
      </c>
      <c r="B3726">
        <v>2022</v>
      </c>
      <c r="C3726" t="s">
        <v>36</v>
      </c>
      <c r="D3726" s="29">
        <v>44621</v>
      </c>
      <c r="E3726" t="s">
        <v>4</v>
      </c>
      <c r="F3726">
        <v>215.8</v>
      </c>
      <c r="G3726">
        <v>166.5</v>
      </c>
      <c r="H3726">
        <v>202.5</v>
      </c>
      <c r="I3726">
        <v>13.300000000000011</v>
      </c>
    </row>
    <row r="3727" spans="1:9" x14ac:dyDescent="0.35">
      <c r="A3727" t="s">
        <v>33</v>
      </c>
      <c r="B3727">
        <v>2022</v>
      </c>
      <c r="C3727" t="s">
        <v>36</v>
      </c>
      <c r="D3727" s="29">
        <v>44621</v>
      </c>
      <c r="E3727" t="s">
        <v>5</v>
      </c>
      <c r="F3727">
        <v>167.7</v>
      </c>
      <c r="G3727">
        <v>166.5</v>
      </c>
      <c r="H3727">
        <v>166.4</v>
      </c>
      <c r="I3727">
        <v>1.2999999999999829</v>
      </c>
    </row>
    <row r="3728" spans="1:9" x14ac:dyDescent="0.35">
      <c r="A3728" t="s">
        <v>33</v>
      </c>
      <c r="B3728">
        <v>2022</v>
      </c>
      <c r="C3728" t="s">
        <v>36</v>
      </c>
      <c r="D3728" s="29">
        <v>44621</v>
      </c>
      <c r="E3728" t="s">
        <v>6</v>
      </c>
      <c r="F3728">
        <v>162.6</v>
      </c>
      <c r="G3728">
        <v>166.5</v>
      </c>
      <c r="H3728">
        <v>156</v>
      </c>
      <c r="I3728">
        <v>6.5999999999999943</v>
      </c>
    </row>
    <row r="3729" spans="1:9" x14ac:dyDescent="0.35">
      <c r="A3729" t="s">
        <v>33</v>
      </c>
      <c r="B3729">
        <v>2022</v>
      </c>
      <c r="C3729" t="s">
        <v>36</v>
      </c>
      <c r="D3729" s="29">
        <v>44621</v>
      </c>
      <c r="E3729" t="s">
        <v>7</v>
      </c>
      <c r="F3729">
        <v>180</v>
      </c>
      <c r="G3729">
        <v>166.5</v>
      </c>
      <c r="H3729">
        <v>161.4</v>
      </c>
      <c r="I3729">
        <v>18.599999999999994</v>
      </c>
    </row>
    <row r="3730" spans="1:9" x14ac:dyDescent="0.35">
      <c r="A3730" t="s">
        <v>33</v>
      </c>
      <c r="B3730">
        <v>2022</v>
      </c>
      <c r="C3730" t="s">
        <v>36</v>
      </c>
      <c r="D3730" s="29">
        <v>44621</v>
      </c>
      <c r="E3730" t="s">
        <v>8</v>
      </c>
      <c r="F3730">
        <v>159.6</v>
      </c>
      <c r="G3730">
        <v>166.5</v>
      </c>
      <c r="H3730">
        <v>168.8</v>
      </c>
      <c r="I3730">
        <v>-9.2000000000000171</v>
      </c>
    </row>
    <row r="3731" spans="1:9" x14ac:dyDescent="0.35">
      <c r="A3731" t="s">
        <v>33</v>
      </c>
      <c r="B3731">
        <v>2022</v>
      </c>
      <c r="C3731" t="s">
        <v>36</v>
      </c>
      <c r="D3731" s="29">
        <v>44621</v>
      </c>
      <c r="E3731" t="s">
        <v>9</v>
      </c>
      <c r="F3731">
        <v>188.4</v>
      </c>
      <c r="G3731">
        <v>166.5</v>
      </c>
      <c r="H3731">
        <v>161.6</v>
      </c>
      <c r="I3731">
        <v>26.800000000000011</v>
      </c>
    </row>
    <row r="3732" spans="1:9" x14ac:dyDescent="0.35">
      <c r="A3732" t="s">
        <v>33</v>
      </c>
      <c r="B3732">
        <v>2022</v>
      </c>
      <c r="C3732" t="s">
        <v>36</v>
      </c>
      <c r="D3732" s="29">
        <v>44621</v>
      </c>
      <c r="E3732" t="s">
        <v>10</v>
      </c>
      <c r="F3732">
        <v>163.4</v>
      </c>
      <c r="G3732">
        <v>166.5</v>
      </c>
      <c r="H3732">
        <v>162.80000000000001</v>
      </c>
      <c r="I3732">
        <v>0.59999999999999432</v>
      </c>
    </row>
    <row r="3733" spans="1:9" x14ac:dyDescent="0.35">
      <c r="A3733" t="s">
        <v>33</v>
      </c>
      <c r="B3733">
        <v>2022</v>
      </c>
      <c r="C3733" t="s">
        <v>36</v>
      </c>
      <c r="D3733" s="29">
        <v>44621</v>
      </c>
      <c r="E3733" t="s">
        <v>11</v>
      </c>
      <c r="F3733">
        <v>120.3</v>
      </c>
      <c r="G3733">
        <v>166.5</v>
      </c>
      <c r="H3733">
        <v>114.8</v>
      </c>
      <c r="I3733">
        <v>5.5</v>
      </c>
    </row>
    <row r="3734" spans="1:9" x14ac:dyDescent="0.35">
      <c r="A3734" t="s">
        <v>33</v>
      </c>
      <c r="B3734">
        <v>2022</v>
      </c>
      <c r="C3734" t="s">
        <v>36</v>
      </c>
      <c r="D3734" s="29">
        <v>44621</v>
      </c>
      <c r="E3734" t="s">
        <v>12</v>
      </c>
      <c r="F3734">
        <v>174.7</v>
      </c>
      <c r="G3734">
        <v>166.5</v>
      </c>
      <c r="H3734">
        <v>162.80000000000001</v>
      </c>
      <c r="I3734">
        <v>11.899999999999977</v>
      </c>
    </row>
    <row r="3735" spans="1:9" x14ac:dyDescent="0.35">
      <c r="A3735" t="s">
        <v>33</v>
      </c>
      <c r="B3735">
        <v>2022</v>
      </c>
      <c r="C3735" t="s">
        <v>36</v>
      </c>
      <c r="D3735" s="29">
        <v>44621</v>
      </c>
      <c r="E3735" t="s">
        <v>14</v>
      </c>
      <c r="F3735">
        <v>181.5</v>
      </c>
      <c r="G3735">
        <v>166.5</v>
      </c>
      <c r="H3735">
        <v>171.4</v>
      </c>
      <c r="I3735">
        <v>10.099999999999994</v>
      </c>
    </row>
    <row r="3736" spans="1:9" x14ac:dyDescent="0.35">
      <c r="A3736" t="s">
        <v>33</v>
      </c>
      <c r="B3736">
        <v>2022</v>
      </c>
      <c r="C3736" t="s">
        <v>36</v>
      </c>
      <c r="D3736" s="29">
        <v>44621</v>
      </c>
      <c r="E3736" t="s">
        <v>15</v>
      </c>
      <c r="F3736">
        <v>171.5</v>
      </c>
      <c r="G3736">
        <v>166.5</v>
      </c>
      <c r="H3736">
        <v>162</v>
      </c>
      <c r="I3736">
        <v>9.5</v>
      </c>
    </row>
    <row r="3737" spans="1:9" x14ac:dyDescent="0.35">
      <c r="A3737" t="s">
        <v>33</v>
      </c>
      <c r="B3737">
        <v>2022</v>
      </c>
      <c r="C3737" t="s">
        <v>37</v>
      </c>
      <c r="D3737" s="29">
        <v>44652</v>
      </c>
      <c r="E3737" t="s">
        <v>3</v>
      </c>
      <c r="F3737">
        <v>155.4</v>
      </c>
      <c r="G3737">
        <v>169.2</v>
      </c>
      <c r="H3737">
        <v>148.80000000000001</v>
      </c>
      <c r="I3737">
        <v>6.5999999999999943</v>
      </c>
    </row>
    <row r="3738" spans="1:9" x14ac:dyDescent="0.35">
      <c r="A3738" t="s">
        <v>33</v>
      </c>
      <c r="B3738">
        <v>2022</v>
      </c>
      <c r="C3738" t="s">
        <v>37</v>
      </c>
      <c r="D3738" s="29">
        <v>44652</v>
      </c>
      <c r="E3738" t="s">
        <v>4</v>
      </c>
      <c r="F3738">
        <v>215.8</v>
      </c>
      <c r="G3738">
        <v>169.2</v>
      </c>
      <c r="H3738">
        <v>204.3</v>
      </c>
      <c r="I3738">
        <v>11.5</v>
      </c>
    </row>
    <row r="3739" spans="1:9" x14ac:dyDescent="0.35">
      <c r="A3739" t="s">
        <v>33</v>
      </c>
      <c r="B3739">
        <v>2022</v>
      </c>
      <c r="C3739" t="s">
        <v>37</v>
      </c>
      <c r="D3739" s="29">
        <v>44652</v>
      </c>
      <c r="E3739" t="s">
        <v>5</v>
      </c>
      <c r="F3739">
        <v>164.6</v>
      </c>
      <c r="G3739">
        <v>169.2</v>
      </c>
      <c r="H3739">
        <v>173</v>
      </c>
      <c r="I3739">
        <v>-8.4000000000000057</v>
      </c>
    </row>
    <row r="3740" spans="1:9" x14ac:dyDescent="0.35">
      <c r="A3740" t="s">
        <v>33</v>
      </c>
      <c r="B3740">
        <v>2022</v>
      </c>
      <c r="C3740" t="s">
        <v>37</v>
      </c>
      <c r="D3740" s="29">
        <v>44652</v>
      </c>
      <c r="E3740" t="s">
        <v>6</v>
      </c>
      <c r="F3740">
        <v>164.2</v>
      </c>
      <c r="G3740">
        <v>169.2</v>
      </c>
      <c r="H3740">
        <v>156.5</v>
      </c>
      <c r="I3740">
        <v>7.6999999999999886</v>
      </c>
    </row>
    <row r="3741" spans="1:9" x14ac:dyDescent="0.35">
      <c r="A3741" t="s">
        <v>33</v>
      </c>
      <c r="B3741">
        <v>2022</v>
      </c>
      <c r="C3741" t="s">
        <v>37</v>
      </c>
      <c r="D3741" s="29">
        <v>44652</v>
      </c>
      <c r="E3741" t="s">
        <v>7</v>
      </c>
      <c r="F3741">
        <v>186</v>
      </c>
      <c r="G3741">
        <v>169.2</v>
      </c>
      <c r="H3741">
        <v>168.8</v>
      </c>
      <c r="I3741">
        <v>17.199999999999989</v>
      </c>
    </row>
    <row r="3742" spans="1:9" x14ac:dyDescent="0.35">
      <c r="A3742" t="s">
        <v>33</v>
      </c>
      <c r="B3742">
        <v>2022</v>
      </c>
      <c r="C3742" t="s">
        <v>37</v>
      </c>
      <c r="D3742" s="29">
        <v>44652</v>
      </c>
      <c r="E3742" t="s">
        <v>8</v>
      </c>
      <c r="F3742">
        <v>175.9</v>
      </c>
      <c r="G3742">
        <v>169.2</v>
      </c>
      <c r="H3742">
        <v>172.5</v>
      </c>
      <c r="I3742">
        <v>3.4000000000000057</v>
      </c>
    </row>
    <row r="3743" spans="1:9" x14ac:dyDescent="0.35">
      <c r="A3743" t="s">
        <v>33</v>
      </c>
      <c r="B3743">
        <v>2022</v>
      </c>
      <c r="C3743" t="s">
        <v>37</v>
      </c>
      <c r="D3743" s="29">
        <v>44652</v>
      </c>
      <c r="E3743" t="s">
        <v>9</v>
      </c>
      <c r="F3743">
        <v>190.7</v>
      </c>
      <c r="G3743">
        <v>169.2</v>
      </c>
      <c r="H3743">
        <v>166.5</v>
      </c>
      <c r="I3743">
        <v>24.199999999999989</v>
      </c>
    </row>
    <row r="3744" spans="1:9" x14ac:dyDescent="0.35">
      <c r="A3744" t="s">
        <v>33</v>
      </c>
      <c r="B3744">
        <v>2022</v>
      </c>
      <c r="C3744" t="s">
        <v>37</v>
      </c>
      <c r="D3744" s="29">
        <v>44652</v>
      </c>
      <c r="E3744" t="s">
        <v>10</v>
      </c>
      <c r="F3744">
        <v>164</v>
      </c>
      <c r="G3744">
        <v>169.2</v>
      </c>
      <c r="H3744">
        <v>165.9</v>
      </c>
      <c r="I3744">
        <v>-1.9000000000000057</v>
      </c>
    </row>
    <row r="3745" spans="1:9" x14ac:dyDescent="0.35">
      <c r="A3745" t="s">
        <v>33</v>
      </c>
      <c r="B3745">
        <v>2022</v>
      </c>
      <c r="C3745" t="s">
        <v>37</v>
      </c>
      <c r="D3745" s="29">
        <v>44652</v>
      </c>
      <c r="E3745" t="s">
        <v>11</v>
      </c>
      <c r="F3745">
        <v>120.5</v>
      </c>
      <c r="G3745">
        <v>169.2</v>
      </c>
      <c r="H3745">
        <v>115.9</v>
      </c>
      <c r="I3745">
        <v>4.5999999999999943</v>
      </c>
    </row>
    <row r="3746" spans="1:9" x14ac:dyDescent="0.35">
      <c r="A3746" t="s">
        <v>33</v>
      </c>
      <c r="B3746">
        <v>2022</v>
      </c>
      <c r="C3746" t="s">
        <v>37</v>
      </c>
      <c r="D3746" s="29">
        <v>44652</v>
      </c>
      <c r="E3746" t="s">
        <v>12</v>
      </c>
      <c r="F3746">
        <v>178</v>
      </c>
      <c r="G3746">
        <v>169.2</v>
      </c>
      <c r="H3746">
        <v>165.2</v>
      </c>
      <c r="I3746">
        <v>12.800000000000011</v>
      </c>
    </row>
    <row r="3747" spans="1:9" x14ac:dyDescent="0.35">
      <c r="A3747" t="s">
        <v>33</v>
      </c>
      <c r="B3747">
        <v>2022</v>
      </c>
      <c r="C3747" t="s">
        <v>37</v>
      </c>
      <c r="D3747" s="29">
        <v>44652</v>
      </c>
      <c r="E3747" t="s">
        <v>14</v>
      </c>
      <c r="F3747">
        <v>183.3</v>
      </c>
      <c r="G3747">
        <v>169.2</v>
      </c>
      <c r="H3747">
        <v>171.1</v>
      </c>
      <c r="I3747">
        <v>12.200000000000017</v>
      </c>
    </row>
    <row r="3748" spans="1:9" x14ac:dyDescent="0.35">
      <c r="A3748" t="s">
        <v>33</v>
      </c>
      <c r="B3748">
        <v>2022</v>
      </c>
      <c r="C3748" t="s">
        <v>37</v>
      </c>
      <c r="D3748" s="29">
        <v>44652</v>
      </c>
      <c r="E3748" t="s">
        <v>15</v>
      </c>
      <c r="F3748">
        <v>174.5</v>
      </c>
      <c r="G3748">
        <v>169.2</v>
      </c>
      <c r="H3748">
        <v>164.2</v>
      </c>
      <c r="I3748">
        <v>10.300000000000011</v>
      </c>
    </row>
    <row r="3749" spans="1:9" x14ac:dyDescent="0.35">
      <c r="A3749" t="s">
        <v>33</v>
      </c>
      <c r="B3749">
        <v>2022</v>
      </c>
      <c r="C3749" t="s">
        <v>38</v>
      </c>
      <c r="D3749" s="29">
        <v>44682</v>
      </c>
      <c r="E3749" t="s">
        <v>3</v>
      </c>
      <c r="F3749">
        <v>156.69999999999999</v>
      </c>
      <c r="G3749">
        <v>170.8</v>
      </c>
      <c r="H3749">
        <v>149.19999999999999</v>
      </c>
      <c r="I3749">
        <v>7.5</v>
      </c>
    </row>
    <row r="3750" spans="1:9" x14ac:dyDescent="0.35">
      <c r="A3750" t="s">
        <v>33</v>
      </c>
      <c r="B3750">
        <v>2022</v>
      </c>
      <c r="C3750" t="s">
        <v>38</v>
      </c>
      <c r="D3750" s="29">
        <v>44682</v>
      </c>
      <c r="E3750" t="s">
        <v>4</v>
      </c>
      <c r="F3750">
        <v>221.2</v>
      </c>
      <c r="G3750">
        <v>170.8</v>
      </c>
      <c r="H3750">
        <v>205.5</v>
      </c>
      <c r="I3750">
        <v>15.699999999999989</v>
      </c>
    </row>
    <row r="3751" spans="1:9" x14ac:dyDescent="0.35">
      <c r="A3751" t="s">
        <v>33</v>
      </c>
      <c r="B3751">
        <v>2022</v>
      </c>
      <c r="C3751" t="s">
        <v>38</v>
      </c>
      <c r="D3751" s="29">
        <v>44682</v>
      </c>
      <c r="E3751" t="s">
        <v>5</v>
      </c>
      <c r="F3751">
        <v>164.1</v>
      </c>
      <c r="G3751">
        <v>170.8</v>
      </c>
      <c r="H3751">
        <v>182.8</v>
      </c>
      <c r="I3751">
        <v>-18.700000000000017</v>
      </c>
    </row>
    <row r="3752" spans="1:9" x14ac:dyDescent="0.35">
      <c r="A3752" t="s">
        <v>33</v>
      </c>
      <c r="B3752">
        <v>2022</v>
      </c>
      <c r="C3752" t="s">
        <v>38</v>
      </c>
      <c r="D3752" s="29">
        <v>44682</v>
      </c>
      <c r="E3752" t="s">
        <v>6</v>
      </c>
      <c r="F3752">
        <v>165.4</v>
      </c>
      <c r="G3752">
        <v>170.8</v>
      </c>
      <c r="H3752">
        <v>156.5</v>
      </c>
      <c r="I3752">
        <v>8.9000000000000057</v>
      </c>
    </row>
    <row r="3753" spans="1:9" x14ac:dyDescent="0.35">
      <c r="A3753" t="s">
        <v>33</v>
      </c>
      <c r="B3753">
        <v>2022</v>
      </c>
      <c r="C3753" t="s">
        <v>38</v>
      </c>
      <c r="D3753" s="29">
        <v>44682</v>
      </c>
      <c r="E3753" t="s">
        <v>7</v>
      </c>
      <c r="F3753">
        <v>189.5</v>
      </c>
      <c r="G3753">
        <v>170.8</v>
      </c>
      <c r="H3753">
        <v>172.2</v>
      </c>
      <c r="I3753">
        <v>17.300000000000011</v>
      </c>
    </row>
    <row r="3754" spans="1:9" x14ac:dyDescent="0.35">
      <c r="A3754" t="s">
        <v>33</v>
      </c>
      <c r="B3754">
        <v>2022</v>
      </c>
      <c r="C3754" t="s">
        <v>38</v>
      </c>
      <c r="D3754" s="29">
        <v>44682</v>
      </c>
      <c r="E3754" t="s">
        <v>8</v>
      </c>
      <c r="F3754">
        <v>174.5</v>
      </c>
      <c r="G3754">
        <v>170.8</v>
      </c>
      <c r="H3754">
        <v>171.5</v>
      </c>
      <c r="I3754">
        <v>3</v>
      </c>
    </row>
    <row r="3755" spans="1:9" x14ac:dyDescent="0.35">
      <c r="A3755" t="s">
        <v>33</v>
      </c>
      <c r="B3755">
        <v>2022</v>
      </c>
      <c r="C3755" t="s">
        <v>38</v>
      </c>
      <c r="D3755" s="29">
        <v>44682</v>
      </c>
      <c r="E3755" t="s">
        <v>9</v>
      </c>
      <c r="F3755">
        <v>203.2</v>
      </c>
      <c r="G3755">
        <v>170.8</v>
      </c>
      <c r="H3755">
        <v>176.2</v>
      </c>
      <c r="I3755">
        <v>27</v>
      </c>
    </row>
    <row r="3756" spans="1:9" x14ac:dyDescent="0.35">
      <c r="A3756" t="s">
        <v>33</v>
      </c>
      <c r="B3756">
        <v>2022</v>
      </c>
      <c r="C3756" t="s">
        <v>38</v>
      </c>
      <c r="D3756" s="29">
        <v>44682</v>
      </c>
      <c r="E3756" t="s">
        <v>10</v>
      </c>
      <c r="F3756">
        <v>164.1</v>
      </c>
      <c r="G3756">
        <v>170.8</v>
      </c>
      <c r="H3756">
        <v>166.9</v>
      </c>
      <c r="I3756">
        <v>-2.8000000000000114</v>
      </c>
    </row>
    <row r="3757" spans="1:9" x14ac:dyDescent="0.35">
      <c r="A3757" t="s">
        <v>33</v>
      </c>
      <c r="B3757">
        <v>2022</v>
      </c>
      <c r="C3757" t="s">
        <v>38</v>
      </c>
      <c r="D3757" s="29">
        <v>44682</v>
      </c>
      <c r="E3757" t="s">
        <v>11</v>
      </c>
      <c r="F3757">
        <v>121.2</v>
      </c>
      <c r="G3757">
        <v>170.8</v>
      </c>
      <c r="H3757">
        <v>116.1</v>
      </c>
      <c r="I3757">
        <v>5.1000000000000085</v>
      </c>
    </row>
    <row r="3758" spans="1:9" x14ac:dyDescent="0.35">
      <c r="A3758" t="s">
        <v>33</v>
      </c>
      <c r="B3758">
        <v>2022</v>
      </c>
      <c r="C3758" t="s">
        <v>38</v>
      </c>
      <c r="D3758" s="29">
        <v>44682</v>
      </c>
      <c r="E3758" t="s">
        <v>12</v>
      </c>
      <c r="F3758">
        <v>181.4</v>
      </c>
      <c r="G3758">
        <v>170.8</v>
      </c>
      <c r="H3758">
        <v>165.5</v>
      </c>
      <c r="I3758">
        <v>15.900000000000006</v>
      </c>
    </row>
    <row r="3759" spans="1:9" x14ac:dyDescent="0.35">
      <c r="A3759" t="s">
        <v>33</v>
      </c>
      <c r="B3759">
        <v>2022</v>
      </c>
      <c r="C3759" t="s">
        <v>38</v>
      </c>
      <c r="D3759" s="29">
        <v>44682</v>
      </c>
      <c r="E3759" t="s">
        <v>14</v>
      </c>
      <c r="F3759">
        <v>184.9</v>
      </c>
      <c r="G3759">
        <v>170.8</v>
      </c>
      <c r="H3759">
        <v>173.3</v>
      </c>
      <c r="I3759">
        <v>11.599999999999994</v>
      </c>
    </row>
    <row r="3760" spans="1:9" x14ac:dyDescent="0.35">
      <c r="A3760" t="s">
        <v>33</v>
      </c>
      <c r="B3760">
        <v>2022</v>
      </c>
      <c r="C3760" t="s">
        <v>38</v>
      </c>
      <c r="D3760" s="29">
        <v>44682</v>
      </c>
      <c r="E3760" t="s">
        <v>15</v>
      </c>
      <c r="F3760">
        <v>177.5</v>
      </c>
      <c r="G3760">
        <v>170.8</v>
      </c>
      <c r="H3760">
        <v>166.2</v>
      </c>
      <c r="I3760">
        <v>11.300000000000011</v>
      </c>
    </row>
    <row r="3761" spans="1:9" x14ac:dyDescent="0.35">
      <c r="A3761" t="s">
        <v>33</v>
      </c>
      <c r="B3761">
        <v>2022</v>
      </c>
      <c r="C3761" t="s">
        <v>39</v>
      </c>
      <c r="D3761" s="29">
        <v>44713</v>
      </c>
      <c r="E3761" t="s">
        <v>3</v>
      </c>
      <c r="F3761">
        <v>157.5</v>
      </c>
      <c r="G3761">
        <v>171.4</v>
      </c>
      <c r="H3761">
        <v>149.1</v>
      </c>
      <c r="I3761">
        <v>8.4000000000000057</v>
      </c>
    </row>
    <row r="3762" spans="1:9" x14ac:dyDescent="0.35">
      <c r="A3762" t="s">
        <v>33</v>
      </c>
      <c r="B3762">
        <v>2022</v>
      </c>
      <c r="C3762" t="s">
        <v>39</v>
      </c>
      <c r="D3762" s="29">
        <v>44713</v>
      </c>
      <c r="E3762" t="s">
        <v>4</v>
      </c>
      <c r="F3762">
        <v>223.4</v>
      </c>
      <c r="G3762">
        <v>171.4</v>
      </c>
      <c r="H3762">
        <v>210.9</v>
      </c>
      <c r="I3762">
        <v>12.5</v>
      </c>
    </row>
    <row r="3763" spans="1:9" x14ac:dyDescent="0.35">
      <c r="A3763" t="s">
        <v>33</v>
      </c>
      <c r="B3763">
        <v>2022</v>
      </c>
      <c r="C3763" t="s">
        <v>39</v>
      </c>
      <c r="D3763" s="29">
        <v>44713</v>
      </c>
      <c r="E3763" t="s">
        <v>5</v>
      </c>
      <c r="F3763">
        <v>172.8</v>
      </c>
      <c r="G3763">
        <v>171.4</v>
      </c>
      <c r="H3763">
        <v>185</v>
      </c>
      <c r="I3763">
        <v>-12.199999999999989</v>
      </c>
    </row>
    <row r="3764" spans="1:9" x14ac:dyDescent="0.35">
      <c r="A3764" t="s">
        <v>33</v>
      </c>
      <c r="B3764">
        <v>2022</v>
      </c>
      <c r="C3764" t="s">
        <v>39</v>
      </c>
      <c r="D3764" s="29">
        <v>44713</v>
      </c>
      <c r="E3764" t="s">
        <v>6</v>
      </c>
      <c r="F3764">
        <v>166.4</v>
      </c>
      <c r="G3764">
        <v>171.4</v>
      </c>
      <c r="H3764">
        <v>158.19999999999999</v>
      </c>
      <c r="I3764">
        <v>8.2000000000000171</v>
      </c>
    </row>
    <row r="3765" spans="1:9" x14ac:dyDescent="0.35">
      <c r="A3765" t="s">
        <v>33</v>
      </c>
      <c r="B3765">
        <v>2022</v>
      </c>
      <c r="C3765" t="s">
        <v>39</v>
      </c>
      <c r="D3765" s="29">
        <v>44713</v>
      </c>
      <c r="E3765" t="s">
        <v>7</v>
      </c>
      <c r="F3765">
        <v>188.6</v>
      </c>
      <c r="G3765">
        <v>171.4</v>
      </c>
      <c r="H3765">
        <v>170.6</v>
      </c>
      <c r="I3765">
        <v>18</v>
      </c>
    </row>
    <row r="3766" spans="1:9" x14ac:dyDescent="0.35">
      <c r="A3766" t="s">
        <v>33</v>
      </c>
      <c r="B3766">
        <v>2022</v>
      </c>
      <c r="C3766" t="s">
        <v>39</v>
      </c>
      <c r="D3766" s="29">
        <v>44713</v>
      </c>
      <c r="E3766" t="s">
        <v>8</v>
      </c>
      <c r="F3766">
        <v>174.1</v>
      </c>
      <c r="G3766">
        <v>171.4</v>
      </c>
      <c r="H3766">
        <v>170.9</v>
      </c>
      <c r="I3766">
        <v>3.1999999999999886</v>
      </c>
    </row>
    <row r="3767" spans="1:9" x14ac:dyDescent="0.35">
      <c r="A3767" t="s">
        <v>33</v>
      </c>
      <c r="B3767">
        <v>2022</v>
      </c>
      <c r="C3767" t="s">
        <v>39</v>
      </c>
      <c r="D3767" s="29">
        <v>44713</v>
      </c>
      <c r="E3767" t="s">
        <v>9</v>
      </c>
      <c r="F3767">
        <v>211.5</v>
      </c>
      <c r="G3767">
        <v>171.4</v>
      </c>
      <c r="H3767">
        <v>186.4</v>
      </c>
      <c r="I3767">
        <v>25.099999999999994</v>
      </c>
    </row>
    <row r="3768" spans="1:9" x14ac:dyDescent="0.35">
      <c r="A3768" t="s">
        <v>33</v>
      </c>
      <c r="B3768">
        <v>2022</v>
      </c>
      <c r="C3768" t="s">
        <v>39</v>
      </c>
      <c r="D3768" s="29">
        <v>44713</v>
      </c>
      <c r="E3768" t="s">
        <v>10</v>
      </c>
      <c r="F3768">
        <v>163.6</v>
      </c>
      <c r="G3768">
        <v>171.4</v>
      </c>
      <c r="H3768">
        <v>164.7</v>
      </c>
      <c r="I3768">
        <v>-1.0999999999999943</v>
      </c>
    </row>
    <row r="3769" spans="1:9" x14ac:dyDescent="0.35">
      <c r="A3769" t="s">
        <v>33</v>
      </c>
      <c r="B3769">
        <v>2022</v>
      </c>
      <c r="C3769" t="s">
        <v>39</v>
      </c>
      <c r="D3769" s="29">
        <v>44713</v>
      </c>
      <c r="E3769" t="s">
        <v>11</v>
      </c>
      <c r="F3769">
        <v>121.4</v>
      </c>
      <c r="G3769">
        <v>171.4</v>
      </c>
      <c r="H3769">
        <v>115.7</v>
      </c>
      <c r="I3769">
        <v>5.7000000000000028</v>
      </c>
    </row>
    <row r="3770" spans="1:9" x14ac:dyDescent="0.35">
      <c r="A3770" t="s">
        <v>33</v>
      </c>
      <c r="B3770">
        <v>2022</v>
      </c>
      <c r="C3770" t="s">
        <v>39</v>
      </c>
      <c r="D3770" s="29">
        <v>44713</v>
      </c>
      <c r="E3770" t="s">
        <v>12</v>
      </c>
      <c r="F3770">
        <v>183.5</v>
      </c>
      <c r="G3770">
        <v>171.4</v>
      </c>
      <c r="H3770">
        <v>165.5</v>
      </c>
      <c r="I3770">
        <v>18</v>
      </c>
    </row>
    <row r="3771" spans="1:9" x14ac:dyDescent="0.35">
      <c r="A3771" t="s">
        <v>33</v>
      </c>
      <c r="B3771">
        <v>2022</v>
      </c>
      <c r="C3771" t="s">
        <v>39</v>
      </c>
      <c r="D3771" s="29">
        <v>44713</v>
      </c>
      <c r="E3771" t="s">
        <v>14</v>
      </c>
      <c r="F3771">
        <v>186.3</v>
      </c>
      <c r="G3771">
        <v>171.4</v>
      </c>
      <c r="H3771">
        <v>173.5</v>
      </c>
      <c r="I3771">
        <v>12.800000000000011</v>
      </c>
    </row>
    <row r="3772" spans="1:9" x14ac:dyDescent="0.35">
      <c r="A3772" t="s">
        <v>33</v>
      </c>
      <c r="B3772">
        <v>2022</v>
      </c>
      <c r="C3772" t="s">
        <v>39</v>
      </c>
      <c r="D3772" s="29">
        <v>44713</v>
      </c>
      <c r="E3772" t="s">
        <v>15</v>
      </c>
      <c r="F3772">
        <v>179.3</v>
      </c>
      <c r="G3772">
        <v>171.4</v>
      </c>
      <c r="H3772">
        <v>167.9</v>
      </c>
      <c r="I3772">
        <v>11.400000000000006</v>
      </c>
    </row>
    <row r="3773" spans="1:9" x14ac:dyDescent="0.35">
      <c r="A3773" t="s">
        <v>33</v>
      </c>
      <c r="B3773">
        <v>2022</v>
      </c>
      <c r="C3773" t="s">
        <v>40</v>
      </c>
      <c r="D3773" s="29">
        <v>44743</v>
      </c>
      <c r="E3773" t="s">
        <v>3</v>
      </c>
      <c r="F3773">
        <v>159.30000000000001</v>
      </c>
      <c r="G3773">
        <v>172.3</v>
      </c>
      <c r="H3773">
        <v>149.30000000000001</v>
      </c>
      <c r="I3773">
        <v>10</v>
      </c>
    </row>
    <row r="3774" spans="1:9" x14ac:dyDescent="0.35">
      <c r="A3774" t="s">
        <v>33</v>
      </c>
      <c r="B3774">
        <v>2022</v>
      </c>
      <c r="C3774" t="s">
        <v>40</v>
      </c>
      <c r="D3774" s="29">
        <v>44743</v>
      </c>
      <c r="E3774" t="s">
        <v>4</v>
      </c>
      <c r="F3774">
        <v>217.1</v>
      </c>
      <c r="G3774">
        <v>172.3</v>
      </c>
      <c r="H3774">
        <v>207.4</v>
      </c>
      <c r="I3774">
        <v>9.6999999999999886</v>
      </c>
    </row>
    <row r="3775" spans="1:9" x14ac:dyDescent="0.35">
      <c r="A3775" t="s">
        <v>33</v>
      </c>
      <c r="B3775">
        <v>2022</v>
      </c>
      <c r="C3775" t="s">
        <v>40</v>
      </c>
      <c r="D3775" s="29">
        <v>44743</v>
      </c>
      <c r="E3775" t="s">
        <v>5</v>
      </c>
      <c r="F3775">
        <v>176.6</v>
      </c>
      <c r="G3775">
        <v>172.3</v>
      </c>
      <c r="H3775">
        <v>174.1</v>
      </c>
      <c r="I3775">
        <v>2.5</v>
      </c>
    </row>
    <row r="3776" spans="1:9" x14ac:dyDescent="0.35">
      <c r="A3776" t="s">
        <v>33</v>
      </c>
      <c r="B3776">
        <v>2022</v>
      </c>
      <c r="C3776" t="s">
        <v>40</v>
      </c>
      <c r="D3776" s="29">
        <v>44743</v>
      </c>
      <c r="E3776" t="s">
        <v>6</v>
      </c>
      <c r="F3776">
        <v>167.1</v>
      </c>
      <c r="G3776">
        <v>172.3</v>
      </c>
      <c r="H3776">
        <v>159.19999999999999</v>
      </c>
      <c r="I3776">
        <v>7.9000000000000057</v>
      </c>
    </row>
    <row r="3777" spans="1:9" x14ac:dyDescent="0.35">
      <c r="A3777" t="s">
        <v>33</v>
      </c>
      <c r="B3777">
        <v>2022</v>
      </c>
      <c r="C3777" t="s">
        <v>40</v>
      </c>
      <c r="D3777" s="29">
        <v>44743</v>
      </c>
      <c r="E3777" t="s">
        <v>7</v>
      </c>
      <c r="F3777">
        <v>184.8</v>
      </c>
      <c r="G3777">
        <v>172.3</v>
      </c>
      <c r="H3777">
        <v>175</v>
      </c>
      <c r="I3777">
        <v>9.8000000000000114</v>
      </c>
    </row>
    <row r="3778" spans="1:9" x14ac:dyDescent="0.35">
      <c r="A3778" t="s">
        <v>33</v>
      </c>
      <c r="B3778">
        <v>2022</v>
      </c>
      <c r="C3778" t="s">
        <v>40</v>
      </c>
      <c r="D3778" s="29">
        <v>44743</v>
      </c>
      <c r="E3778" t="s">
        <v>8</v>
      </c>
      <c r="F3778">
        <v>179.5</v>
      </c>
      <c r="G3778">
        <v>172.3</v>
      </c>
      <c r="H3778">
        <v>161.30000000000001</v>
      </c>
      <c r="I3778">
        <v>18.199999999999989</v>
      </c>
    </row>
    <row r="3779" spans="1:9" x14ac:dyDescent="0.35">
      <c r="A3779" t="s">
        <v>33</v>
      </c>
      <c r="B3779">
        <v>2022</v>
      </c>
      <c r="C3779" t="s">
        <v>40</v>
      </c>
      <c r="D3779" s="29">
        <v>44743</v>
      </c>
      <c r="E3779" t="s">
        <v>9</v>
      </c>
      <c r="F3779">
        <v>208.5</v>
      </c>
      <c r="G3779">
        <v>172.3</v>
      </c>
      <c r="H3779">
        <v>183.3</v>
      </c>
      <c r="I3779">
        <v>25.199999999999989</v>
      </c>
    </row>
    <row r="3780" spans="1:9" x14ac:dyDescent="0.35">
      <c r="A3780" t="s">
        <v>33</v>
      </c>
      <c r="B3780">
        <v>2022</v>
      </c>
      <c r="C3780" t="s">
        <v>40</v>
      </c>
      <c r="D3780" s="29">
        <v>44743</v>
      </c>
      <c r="E3780" t="s">
        <v>10</v>
      </c>
      <c r="F3780">
        <v>164</v>
      </c>
      <c r="G3780">
        <v>172.3</v>
      </c>
      <c r="H3780">
        <v>164.5</v>
      </c>
      <c r="I3780">
        <v>-0.5</v>
      </c>
    </row>
    <row r="3781" spans="1:9" x14ac:dyDescent="0.35">
      <c r="A3781" t="s">
        <v>33</v>
      </c>
      <c r="B3781">
        <v>2022</v>
      </c>
      <c r="C3781" t="s">
        <v>40</v>
      </c>
      <c r="D3781" s="29">
        <v>44743</v>
      </c>
      <c r="E3781" t="s">
        <v>11</v>
      </c>
      <c r="F3781">
        <v>121.5</v>
      </c>
      <c r="G3781">
        <v>172.3</v>
      </c>
      <c r="H3781">
        <v>120.4</v>
      </c>
      <c r="I3781">
        <v>1.0999999999999943</v>
      </c>
    </row>
    <row r="3782" spans="1:9" x14ac:dyDescent="0.35">
      <c r="A3782" t="s">
        <v>33</v>
      </c>
      <c r="B3782">
        <v>2022</v>
      </c>
      <c r="C3782" t="s">
        <v>40</v>
      </c>
      <c r="D3782" s="29">
        <v>44743</v>
      </c>
      <c r="E3782" t="s">
        <v>12</v>
      </c>
      <c r="F3782">
        <v>186.3</v>
      </c>
      <c r="G3782">
        <v>172.3</v>
      </c>
      <c r="H3782">
        <v>166.2</v>
      </c>
      <c r="I3782">
        <v>20.100000000000023</v>
      </c>
    </row>
    <row r="3783" spans="1:9" x14ac:dyDescent="0.35">
      <c r="A3783" t="s">
        <v>33</v>
      </c>
      <c r="B3783">
        <v>2022</v>
      </c>
      <c r="C3783" t="s">
        <v>40</v>
      </c>
      <c r="D3783" s="29">
        <v>44743</v>
      </c>
      <c r="E3783" t="s">
        <v>14</v>
      </c>
      <c r="F3783">
        <v>187.7</v>
      </c>
      <c r="G3783">
        <v>172.3</v>
      </c>
      <c r="H3783">
        <v>175.1</v>
      </c>
      <c r="I3783">
        <v>12.599999999999994</v>
      </c>
    </row>
    <row r="3784" spans="1:9" x14ac:dyDescent="0.35">
      <c r="A3784" t="s">
        <v>33</v>
      </c>
      <c r="B3784">
        <v>2022</v>
      </c>
      <c r="C3784" t="s">
        <v>40</v>
      </c>
      <c r="D3784" s="29">
        <v>44743</v>
      </c>
      <c r="E3784" t="s">
        <v>15</v>
      </c>
      <c r="F3784">
        <v>179.4</v>
      </c>
      <c r="G3784">
        <v>172.3</v>
      </c>
      <c r="H3784">
        <v>167.3</v>
      </c>
      <c r="I3784">
        <v>12.099999999999994</v>
      </c>
    </row>
    <row r="3785" spans="1:9" x14ac:dyDescent="0.35">
      <c r="A3785" t="s">
        <v>33</v>
      </c>
      <c r="B3785">
        <v>2022</v>
      </c>
      <c r="C3785" t="s">
        <v>41</v>
      </c>
      <c r="D3785" s="29">
        <v>44774</v>
      </c>
      <c r="E3785" t="s">
        <v>3</v>
      </c>
      <c r="F3785">
        <v>162.1</v>
      </c>
      <c r="G3785">
        <v>173.1</v>
      </c>
      <c r="H3785">
        <v>149.30000000000001</v>
      </c>
      <c r="I3785">
        <v>12.799999999999983</v>
      </c>
    </row>
    <row r="3786" spans="1:9" x14ac:dyDescent="0.35">
      <c r="A3786" t="s">
        <v>33</v>
      </c>
      <c r="B3786">
        <v>2022</v>
      </c>
      <c r="C3786" t="s">
        <v>41</v>
      </c>
      <c r="D3786" s="29">
        <v>44774</v>
      </c>
      <c r="E3786" t="s">
        <v>4</v>
      </c>
      <c r="F3786">
        <v>210.9</v>
      </c>
      <c r="G3786">
        <v>173.1</v>
      </c>
      <c r="H3786">
        <v>207.4</v>
      </c>
      <c r="I3786">
        <v>3.5</v>
      </c>
    </row>
    <row r="3787" spans="1:9" x14ac:dyDescent="0.35">
      <c r="A3787" t="s">
        <v>33</v>
      </c>
      <c r="B3787">
        <v>2022</v>
      </c>
      <c r="C3787" t="s">
        <v>41</v>
      </c>
      <c r="D3787" s="29">
        <v>44774</v>
      </c>
      <c r="E3787" t="s">
        <v>5</v>
      </c>
      <c r="F3787">
        <v>170.6</v>
      </c>
      <c r="G3787">
        <v>173.1</v>
      </c>
      <c r="H3787">
        <v>174.1</v>
      </c>
      <c r="I3787">
        <v>-3.5</v>
      </c>
    </row>
    <row r="3788" spans="1:9" x14ac:dyDescent="0.35">
      <c r="A3788" t="s">
        <v>33</v>
      </c>
      <c r="B3788">
        <v>2022</v>
      </c>
      <c r="C3788" t="s">
        <v>41</v>
      </c>
      <c r="D3788" s="29">
        <v>44774</v>
      </c>
      <c r="E3788" t="s">
        <v>6</v>
      </c>
      <c r="F3788">
        <v>168.4</v>
      </c>
      <c r="G3788">
        <v>173.1</v>
      </c>
      <c r="H3788">
        <v>159.1</v>
      </c>
      <c r="I3788">
        <v>9.3000000000000114</v>
      </c>
    </row>
    <row r="3789" spans="1:9" x14ac:dyDescent="0.35">
      <c r="A3789" t="s">
        <v>33</v>
      </c>
      <c r="B3789">
        <v>2022</v>
      </c>
      <c r="C3789" t="s">
        <v>41</v>
      </c>
      <c r="D3789" s="29">
        <v>44774</v>
      </c>
      <c r="E3789" t="s">
        <v>7</v>
      </c>
      <c r="F3789">
        <v>182.5</v>
      </c>
      <c r="G3789">
        <v>173.1</v>
      </c>
      <c r="H3789">
        <v>175</v>
      </c>
      <c r="I3789">
        <v>7.5</v>
      </c>
    </row>
    <row r="3790" spans="1:9" x14ac:dyDescent="0.35">
      <c r="A3790" t="s">
        <v>33</v>
      </c>
      <c r="B3790">
        <v>2022</v>
      </c>
      <c r="C3790" t="s">
        <v>41</v>
      </c>
      <c r="D3790" s="29">
        <v>44774</v>
      </c>
      <c r="E3790" t="s">
        <v>8</v>
      </c>
      <c r="F3790">
        <v>177.1</v>
      </c>
      <c r="G3790">
        <v>173.1</v>
      </c>
      <c r="H3790">
        <v>161.19999999999999</v>
      </c>
      <c r="I3790">
        <v>15.900000000000006</v>
      </c>
    </row>
    <row r="3791" spans="1:9" x14ac:dyDescent="0.35">
      <c r="A3791" t="s">
        <v>33</v>
      </c>
      <c r="B3791">
        <v>2022</v>
      </c>
      <c r="C3791" t="s">
        <v>41</v>
      </c>
      <c r="D3791" s="29">
        <v>44774</v>
      </c>
      <c r="E3791" t="s">
        <v>9</v>
      </c>
      <c r="F3791">
        <v>213.1</v>
      </c>
      <c r="G3791">
        <v>173.1</v>
      </c>
      <c r="H3791">
        <v>183.5</v>
      </c>
      <c r="I3791">
        <v>29.599999999999994</v>
      </c>
    </row>
    <row r="3792" spans="1:9" x14ac:dyDescent="0.35">
      <c r="A3792" t="s">
        <v>33</v>
      </c>
      <c r="B3792">
        <v>2022</v>
      </c>
      <c r="C3792" t="s">
        <v>41</v>
      </c>
      <c r="D3792" s="29">
        <v>44774</v>
      </c>
      <c r="E3792" t="s">
        <v>10</v>
      </c>
      <c r="F3792">
        <v>167.3</v>
      </c>
      <c r="G3792">
        <v>173.1</v>
      </c>
      <c r="H3792">
        <v>164.5</v>
      </c>
      <c r="I3792">
        <v>2.8000000000000114</v>
      </c>
    </row>
    <row r="3793" spans="1:9" x14ac:dyDescent="0.35">
      <c r="A3793" t="s">
        <v>33</v>
      </c>
      <c r="B3793">
        <v>2022</v>
      </c>
      <c r="C3793" t="s">
        <v>41</v>
      </c>
      <c r="D3793" s="29">
        <v>44774</v>
      </c>
      <c r="E3793" t="s">
        <v>11</v>
      </c>
      <c r="F3793">
        <v>122.2</v>
      </c>
      <c r="G3793">
        <v>173.1</v>
      </c>
      <c r="H3793">
        <v>120.4</v>
      </c>
      <c r="I3793">
        <v>1.7999999999999972</v>
      </c>
    </row>
    <row r="3794" spans="1:9" x14ac:dyDescent="0.35">
      <c r="A3794" t="s">
        <v>33</v>
      </c>
      <c r="B3794">
        <v>2022</v>
      </c>
      <c r="C3794" t="s">
        <v>41</v>
      </c>
      <c r="D3794" s="29">
        <v>44774</v>
      </c>
      <c r="E3794" t="s">
        <v>12</v>
      </c>
      <c r="F3794">
        <v>189.7</v>
      </c>
      <c r="G3794">
        <v>173.1</v>
      </c>
      <c r="H3794">
        <v>166.2</v>
      </c>
      <c r="I3794">
        <v>23.5</v>
      </c>
    </row>
    <row r="3795" spans="1:9" x14ac:dyDescent="0.35">
      <c r="A3795" t="s">
        <v>33</v>
      </c>
      <c r="B3795">
        <v>2022</v>
      </c>
      <c r="C3795" t="s">
        <v>41</v>
      </c>
      <c r="D3795" s="29">
        <v>44774</v>
      </c>
      <c r="E3795" t="s">
        <v>14</v>
      </c>
      <c r="F3795">
        <v>188.9</v>
      </c>
      <c r="G3795">
        <v>173.1</v>
      </c>
      <c r="H3795">
        <v>175.1</v>
      </c>
      <c r="I3795">
        <v>13.800000000000011</v>
      </c>
    </row>
    <row r="3796" spans="1:9" x14ac:dyDescent="0.35">
      <c r="A3796" t="s">
        <v>33</v>
      </c>
      <c r="B3796">
        <v>2022</v>
      </c>
      <c r="C3796" t="s">
        <v>41</v>
      </c>
      <c r="D3796" s="29">
        <v>44774</v>
      </c>
      <c r="E3796" t="s">
        <v>15</v>
      </c>
      <c r="F3796">
        <v>180.4</v>
      </c>
      <c r="G3796">
        <v>173.1</v>
      </c>
      <c r="H3796">
        <v>167.3</v>
      </c>
      <c r="I3796">
        <v>13.099999999999994</v>
      </c>
    </row>
    <row r="3797" spans="1:9" x14ac:dyDescent="0.35">
      <c r="A3797" t="s">
        <v>33</v>
      </c>
      <c r="B3797">
        <v>2022</v>
      </c>
      <c r="C3797" t="s">
        <v>42</v>
      </c>
      <c r="D3797" s="29">
        <v>44805</v>
      </c>
      <c r="E3797" t="s">
        <v>3</v>
      </c>
      <c r="F3797">
        <v>164.9</v>
      </c>
      <c r="G3797">
        <v>174.1</v>
      </c>
      <c r="H3797">
        <v>150.1</v>
      </c>
      <c r="I3797">
        <v>14.800000000000011</v>
      </c>
    </row>
    <row r="3798" spans="1:9" x14ac:dyDescent="0.35">
      <c r="A3798" t="s">
        <v>33</v>
      </c>
      <c r="B3798">
        <v>2022</v>
      </c>
      <c r="C3798" t="s">
        <v>42</v>
      </c>
      <c r="D3798" s="29">
        <v>44805</v>
      </c>
      <c r="E3798" t="s">
        <v>4</v>
      </c>
      <c r="F3798">
        <v>213.7</v>
      </c>
      <c r="G3798">
        <v>174.1</v>
      </c>
      <c r="H3798">
        <v>208.4</v>
      </c>
      <c r="I3798">
        <v>5.2999999999999829</v>
      </c>
    </row>
    <row r="3799" spans="1:9" x14ac:dyDescent="0.35">
      <c r="A3799" t="s">
        <v>33</v>
      </c>
      <c r="B3799">
        <v>2022</v>
      </c>
      <c r="C3799" t="s">
        <v>42</v>
      </c>
      <c r="D3799" s="29">
        <v>44805</v>
      </c>
      <c r="E3799" t="s">
        <v>5</v>
      </c>
      <c r="F3799">
        <v>170.9</v>
      </c>
      <c r="G3799">
        <v>174.1</v>
      </c>
      <c r="H3799">
        <v>173</v>
      </c>
      <c r="I3799">
        <v>-2.0999999999999943</v>
      </c>
    </row>
    <row r="3800" spans="1:9" x14ac:dyDescent="0.35">
      <c r="A3800" t="s">
        <v>33</v>
      </c>
      <c r="B3800">
        <v>2022</v>
      </c>
      <c r="C3800" t="s">
        <v>42</v>
      </c>
      <c r="D3800" s="29">
        <v>44805</v>
      </c>
      <c r="E3800" t="s">
        <v>6</v>
      </c>
      <c r="F3800">
        <v>170.1</v>
      </c>
      <c r="G3800">
        <v>174.1</v>
      </c>
      <c r="H3800">
        <v>159.19999999999999</v>
      </c>
      <c r="I3800">
        <v>10.900000000000006</v>
      </c>
    </row>
    <row r="3801" spans="1:9" x14ac:dyDescent="0.35">
      <c r="A3801" t="s">
        <v>33</v>
      </c>
      <c r="B3801">
        <v>2022</v>
      </c>
      <c r="C3801" t="s">
        <v>42</v>
      </c>
      <c r="D3801" s="29">
        <v>44805</v>
      </c>
      <c r="E3801" t="s">
        <v>7</v>
      </c>
      <c r="F3801">
        <v>179.3</v>
      </c>
      <c r="G3801">
        <v>174.1</v>
      </c>
      <c r="H3801">
        <v>176.6</v>
      </c>
      <c r="I3801">
        <v>2.7000000000000171</v>
      </c>
    </row>
    <row r="3802" spans="1:9" x14ac:dyDescent="0.35">
      <c r="A3802" t="s">
        <v>33</v>
      </c>
      <c r="B3802">
        <v>2022</v>
      </c>
      <c r="C3802" t="s">
        <v>42</v>
      </c>
      <c r="D3802" s="29">
        <v>44805</v>
      </c>
      <c r="E3802" t="s">
        <v>8</v>
      </c>
      <c r="F3802">
        <v>167.5</v>
      </c>
      <c r="G3802">
        <v>174.1</v>
      </c>
      <c r="H3802">
        <v>159.30000000000001</v>
      </c>
      <c r="I3802">
        <v>8.1999999999999886</v>
      </c>
    </row>
    <row r="3803" spans="1:9" x14ac:dyDescent="0.35">
      <c r="A3803" t="s">
        <v>33</v>
      </c>
      <c r="B3803">
        <v>2022</v>
      </c>
      <c r="C3803" t="s">
        <v>42</v>
      </c>
      <c r="D3803" s="29">
        <v>44805</v>
      </c>
      <c r="E3803" t="s">
        <v>9</v>
      </c>
      <c r="F3803">
        <v>220.8</v>
      </c>
      <c r="G3803">
        <v>174.1</v>
      </c>
      <c r="H3803">
        <v>214.4</v>
      </c>
      <c r="I3803">
        <v>6.4000000000000057</v>
      </c>
    </row>
    <row r="3804" spans="1:9" x14ac:dyDescent="0.35">
      <c r="A3804" t="s">
        <v>33</v>
      </c>
      <c r="B3804">
        <v>2022</v>
      </c>
      <c r="C3804" t="s">
        <v>42</v>
      </c>
      <c r="D3804" s="29">
        <v>44805</v>
      </c>
      <c r="E3804" t="s">
        <v>10</v>
      </c>
      <c r="F3804">
        <v>169.2</v>
      </c>
      <c r="G3804">
        <v>174.1</v>
      </c>
      <c r="H3804">
        <v>165.3</v>
      </c>
      <c r="I3804">
        <v>3.8999999999999773</v>
      </c>
    </row>
    <row r="3805" spans="1:9" x14ac:dyDescent="0.35">
      <c r="A3805" t="s">
        <v>33</v>
      </c>
      <c r="B3805">
        <v>2022</v>
      </c>
      <c r="C3805" t="s">
        <v>42</v>
      </c>
      <c r="D3805" s="29">
        <v>44805</v>
      </c>
      <c r="E3805" t="s">
        <v>11</v>
      </c>
      <c r="F3805">
        <v>123.1</v>
      </c>
      <c r="G3805">
        <v>174.1</v>
      </c>
      <c r="H3805">
        <v>122.5</v>
      </c>
      <c r="I3805">
        <v>0.59999999999999432</v>
      </c>
    </row>
    <row r="3806" spans="1:9" x14ac:dyDescent="0.35">
      <c r="A3806" t="s">
        <v>33</v>
      </c>
      <c r="B3806">
        <v>2022</v>
      </c>
      <c r="C3806" t="s">
        <v>42</v>
      </c>
      <c r="D3806" s="29">
        <v>44805</v>
      </c>
      <c r="E3806" t="s">
        <v>12</v>
      </c>
      <c r="F3806">
        <v>193.6</v>
      </c>
      <c r="G3806">
        <v>174.1</v>
      </c>
      <c r="H3806">
        <v>166.8</v>
      </c>
      <c r="I3806">
        <v>26.799999999999983</v>
      </c>
    </row>
    <row r="3807" spans="1:9" x14ac:dyDescent="0.35">
      <c r="A3807" t="s">
        <v>33</v>
      </c>
      <c r="B3807">
        <v>2022</v>
      </c>
      <c r="C3807" t="s">
        <v>42</v>
      </c>
      <c r="D3807" s="29">
        <v>44805</v>
      </c>
      <c r="E3807" t="s">
        <v>14</v>
      </c>
      <c r="F3807">
        <v>190.4</v>
      </c>
      <c r="G3807">
        <v>174.1</v>
      </c>
      <c r="H3807">
        <v>175.9</v>
      </c>
      <c r="I3807">
        <v>14.5</v>
      </c>
    </row>
    <row r="3808" spans="1:9" x14ac:dyDescent="0.35">
      <c r="A3808" t="s">
        <v>33</v>
      </c>
      <c r="B3808">
        <v>2022</v>
      </c>
      <c r="C3808" t="s">
        <v>42</v>
      </c>
      <c r="D3808" s="29">
        <v>44805</v>
      </c>
      <c r="E3808" t="s">
        <v>15</v>
      </c>
      <c r="F3808">
        <v>181.8</v>
      </c>
      <c r="G3808">
        <v>174.1</v>
      </c>
      <c r="H3808">
        <v>171.5</v>
      </c>
      <c r="I3808">
        <v>10.300000000000011</v>
      </c>
    </row>
    <row r="3809" spans="1:9" x14ac:dyDescent="0.35">
      <c r="A3809" t="s">
        <v>33</v>
      </c>
      <c r="B3809">
        <v>2022</v>
      </c>
      <c r="C3809" t="s">
        <v>43</v>
      </c>
      <c r="D3809" s="29">
        <v>44835</v>
      </c>
      <c r="E3809" t="s">
        <v>3</v>
      </c>
      <c r="F3809">
        <v>166.4</v>
      </c>
      <c r="G3809">
        <v>175.3</v>
      </c>
      <c r="H3809">
        <v>151</v>
      </c>
      <c r="I3809">
        <v>15.400000000000006</v>
      </c>
    </row>
    <row r="3810" spans="1:9" x14ac:dyDescent="0.35">
      <c r="A3810" t="s">
        <v>33</v>
      </c>
      <c r="B3810">
        <v>2022</v>
      </c>
      <c r="C3810" t="s">
        <v>43</v>
      </c>
      <c r="D3810" s="29">
        <v>44835</v>
      </c>
      <c r="E3810" t="s">
        <v>4</v>
      </c>
      <c r="F3810">
        <v>214.9</v>
      </c>
      <c r="G3810">
        <v>175.3</v>
      </c>
      <c r="H3810">
        <v>204.9</v>
      </c>
      <c r="I3810">
        <v>10</v>
      </c>
    </row>
    <row r="3811" spans="1:9" x14ac:dyDescent="0.35">
      <c r="A3811" t="s">
        <v>33</v>
      </c>
      <c r="B3811">
        <v>2022</v>
      </c>
      <c r="C3811" t="s">
        <v>43</v>
      </c>
      <c r="D3811" s="29">
        <v>44835</v>
      </c>
      <c r="E3811" t="s">
        <v>5</v>
      </c>
      <c r="F3811">
        <v>171.9</v>
      </c>
      <c r="G3811">
        <v>175.3</v>
      </c>
      <c r="H3811">
        <v>175.4</v>
      </c>
      <c r="I3811">
        <v>-3.5</v>
      </c>
    </row>
    <row r="3812" spans="1:9" x14ac:dyDescent="0.35">
      <c r="A3812" t="s">
        <v>33</v>
      </c>
      <c r="B3812">
        <v>2022</v>
      </c>
      <c r="C3812" t="s">
        <v>43</v>
      </c>
      <c r="D3812" s="29">
        <v>44835</v>
      </c>
      <c r="E3812" t="s">
        <v>6</v>
      </c>
      <c r="F3812">
        <v>171</v>
      </c>
      <c r="G3812">
        <v>175.3</v>
      </c>
      <c r="H3812">
        <v>159.6</v>
      </c>
      <c r="I3812">
        <v>11.400000000000006</v>
      </c>
    </row>
    <row r="3813" spans="1:9" x14ac:dyDescent="0.35">
      <c r="A3813" t="s">
        <v>33</v>
      </c>
      <c r="B3813">
        <v>2022</v>
      </c>
      <c r="C3813" t="s">
        <v>43</v>
      </c>
      <c r="D3813" s="29">
        <v>44835</v>
      </c>
      <c r="E3813" t="s">
        <v>7</v>
      </c>
      <c r="F3813">
        <v>177.7</v>
      </c>
      <c r="G3813">
        <v>175.3</v>
      </c>
      <c r="H3813">
        <v>175.8</v>
      </c>
      <c r="I3813">
        <v>1.8999999999999773</v>
      </c>
    </row>
    <row r="3814" spans="1:9" x14ac:dyDescent="0.35">
      <c r="A3814" t="s">
        <v>33</v>
      </c>
      <c r="B3814">
        <v>2022</v>
      </c>
      <c r="C3814" t="s">
        <v>43</v>
      </c>
      <c r="D3814" s="29">
        <v>44835</v>
      </c>
      <c r="E3814" t="s">
        <v>8</v>
      </c>
      <c r="F3814">
        <v>165.7</v>
      </c>
      <c r="G3814">
        <v>175.3</v>
      </c>
      <c r="H3814">
        <v>160.30000000000001</v>
      </c>
      <c r="I3814">
        <v>5.3999999999999773</v>
      </c>
    </row>
    <row r="3815" spans="1:9" x14ac:dyDescent="0.35">
      <c r="A3815" t="s">
        <v>33</v>
      </c>
      <c r="B3815">
        <v>2022</v>
      </c>
      <c r="C3815" t="s">
        <v>43</v>
      </c>
      <c r="D3815" s="29">
        <v>44835</v>
      </c>
      <c r="E3815" t="s">
        <v>9</v>
      </c>
      <c r="F3815">
        <v>228.6</v>
      </c>
      <c r="G3815">
        <v>175.3</v>
      </c>
      <c r="H3815">
        <v>229.1</v>
      </c>
      <c r="I3815">
        <v>-0.5</v>
      </c>
    </row>
    <row r="3816" spans="1:9" x14ac:dyDescent="0.35">
      <c r="A3816" t="s">
        <v>33</v>
      </c>
      <c r="B3816">
        <v>2022</v>
      </c>
      <c r="C3816" t="s">
        <v>43</v>
      </c>
      <c r="D3816" s="29">
        <v>44835</v>
      </c>
      <c r="E3816" t="s">
        <v>10</v>
      </c>
      <c r="F3816">
        <v>169.9</v>
      </c>
      <c r="G3816">
        <v>175.3</v>
      </c>
      <c r="H3816">
        <v>165.1</v>
      </c>
      <c r="I3816">
        <v>4.8000000000000114</v>
      </c>
    </row>
    <row r="3817" spans="1:9" x14ac:dyDescent="0.35">
      <c r="A3817" t="s">
        <v>33</v>
      </c>
      <c r="B3817">
        <v>2022</v>
      </c>
      <c r="C3817" t="s">
        <v>43</v>
      </c>
      <c r="D3817" s="29">
        <v>44835</v>
      </c>
      <c r="E3817" t="s">
        <v>11</v>
      </c>
      <c r="F3817">
        <v>123.4</v>
      </c>
      <c r="G3817">
        <v>175.3</v>
      </c>
      <c r="H3817">
        <v>123.1</v>
      </c>
      <c r="I3817">
        <v>0.30000000000001137</v>
      </c>
    </row>
    <row r="3818" spans="1:9" x14ac:dyDescent="0.35">
      <c r="A3818" t="s">
        <v>33</v>
      </c>
      <c r="B3818">
        <v>2022</v>
      </c>
      <c r="C3818" t="s">
        <v>43</v>
      </c>
      <c r="D3818" s="29">
        <v>44835</v>
      </c>
      <c r="E3818" t="s">
        <v>12</v>
      </c>
      <c r="F3818">
        <v>196.4</v>
      </c>
      <c r="G3818">
        <v>175.3</v>
      </c>
      <c r="H3818">
        <v>167.2</v>
      </c>
      <c r="I3818">
        <v>29.200000000000017</v>
      </c>
    </row>
    <row r="3819" spans="1:9" x14ac:dyDescent="0.35">
      <c r="A3819" t="s">
        <v>33</v>
      </c>
      <c r="B3819">
        <v>2022</v>
      </c>
      <c r="C3819" t="s">
        <v>43</v>
      </c>
      <c r="D3819" s="29">
        <v>44835</v>
      </c>
      <c r="E3819" t="s">
        <v>14</v>
      </c>
      <c r="F3819">
        <v>191.5</v>
      </c>
      <c r="G3819">
        <v>175.3</v>
      </c>
      <c r="H3819">
        <v>176.8</v>
      </c>
      <c r="I3819">
        <v>14.699999999999989</v>
      </c>
    </row>
    <row r="3820" spans="1:9" x14ac:dyDescent="0.35">
      <c r="A3820" t="s">
        <v>33</v>
      </c>
      <c r="B3820">
        <v>2022</v>
      </c>
      <c r="C3820" t="s">
        <v>43</v>
      </c>
      <c r="D3820" s="29">
        <v>44835</v>
      </c>
      <c r="E3820" t="s">
        <v>15</v>
      </c>
      <c r="F3820">
        <v>183.3</v>
      </c>
      <c r="G3820">
        <v>175.3</v>
      </c>
      <c r="H3820">
        <v>173.5</v>
      </c>
      <c r="I3820">
        <v>9.8000000000000114</v>
      </c>
    </row>
    <row r="3821" spans="1:9" x14ac:dyDescent="0.35">
      <c r="A3821" t="s">
        <v>33</v>
      </c>
      <c r="B3821">
        <v>2022</v>
      </c>
      <c r="C3821" t="s">
        <v>45</v>
      </c>
      <c r="D3821" s="29">
        <v>44866</v>
      </c>
      <c r="E3821" t="s">
        <v>3</v>
      </c>
      <c r="F3821">
        <v>168.4</v>
      </c>
      <c r="G3821">
        <v>174.1</v>
      </c>
      <c r="H3821">
        <v>151.6</v>
      </c>
      <c r="I3821">
        <v>16.800000000000011</v>
      </c>
    </row>
    <row r="3822" spans="1:9" x14ac:dyDescent="0.35">
      <c r="A3822" t="s">
        <v>33</v>
      </c>
      <c r="B3822">
        <v>2022</v>
      </c>
      <c r="C3822" t="s">
        <v>45</v>
      </c>
      <c r="D3822" s="29">
        <v>44866</v>
      </c>
      <c r="E3822" t="s">
        <v>4</v>
      </c>
      <c r="F3822">
        <v>213.4</v>
      </c>
      <c r="G3822">
        <v>174.1</v>
      </c>
      <c r="H3822">
        <v>202.2</v>
      </c>
      <c r="I3822">
        <v>11.200000000000017</v>
      </c>
    </row>
    <row r="3823" spans="1:9" x14ac:dyDescent="0.35">
      <c r="A3823" t="s">
        <v>33</v>
      </c>
      <c r="B3823">
        <v>2022</v>
      </c>
      <c r="C3823" t="s">
        <v>45</v>
      </c>
      <c r="D3823" s="29">
        <v>44866</v>
      </c>
      <c r="E3823" t="s">
        <v>5</v>
      </c>
      <c r="F3823">
        <v>183.2</v>
      </c>
      <c r="G3823">
        <v>174.1</v>
      </c>
      <c r="H3823">
        <v>180</v>
      </c>
      <c r="I3823">
        <v>3.1999999999999886</v>
      </c>
    </row>
    <row r="3824" spans="1:9" x14ac:dyDescent="0.35">
      <c r="A3824" t="s">
        <v>33</v>
      </c>
      <c r="B3824">
        <v>2022</v>
      </c>
      <c r="C3824" t="s">
        <v>45</v>
      </c>
      <c r="D3824" s="29">
        <v>44866</v>
      </c>
      <c r="E3824" t="s">
        <v>6</v>
      </c>
      <c r="F3824">
        <v>172.3</v>
      </c>
      <c r="G3824">
        <v>174.1</v>
      </c>
      <c r="H3824">
        <v>160</v>
      </c>
      <c r="I3824">
        <v>12.300000000000011</v>
      </c>
    </row>
    <row r="3825" spans="1:9" x14ac:dyDescent="0.35">
      <c r="A3825" t="s">
        <v>33</v>
      </c>
      <c r="B3825">
        <v>2022</v>
      </c>
      <c r="C3825" t="s">
        <v>45</v>
      </c>
      <c r="D3825" s="29">
        <v>44866</v>
      </c>
      <c r="E3825" t="s">
        <v>7</v>
      </c>
      <c r="F3825">
        <v>180</v>
      </c>
      <c r="G3825">
        <v>174.1</v>
      </c>
      <c r="H3825">
        <v>173.5</v>
      </c>
      <c r="I3825">
        <v>6.5</v>
      </c>
    </row>
    <row r="3826" spans="1:9" x14ac:dyDescent="0.35">
      <c r="A3826" t="s">
        <v>33</v>
      </c>
      <c r="B3826">
        <v>2022</v>
      </c>
      <c r="C3826" t="s">
        <v>45</v>
      </c>
      <c r="D3826" s="29">
        <v>44866</v>
      </c>
      <c r="E3826" t="s">
        <v>8</v>
      </c>
      <c r="F3826">
        <v>162.6</v>
      </c>
      <c r="G3826">
        <v>174.1</v>
      </c>
      <c r="H3826">
        <v>158.30000000000001</v>
      </c>
      <c r="I3826">
        <v>4.2999999999999829</v>
      </c>
    </row>
    <row r="3827" spans="1:9" x14ac:dyDescent="0.35">
      <c r="A3827" t="s">
        <v>33</v>
      </c>
      <c r="B3827">
        <v>2022</v>
      </c>
      <c r="C3827" t="s">
        <v>45</v>
      </c>
      <c r="D3827" s="29">
        <v>44866</v>
      </c>
      <c r="E3827" t="s">
        <v>9</v>
      </c>
      <c r="F3827">
        <v>205.5</v>
      </c>
      <c r="G3827">
        <v>174.1</v>
      </c>
      <c r="H3827">
        <v>219.5</v>
      </c>
      <c r="I3827">
        <v>-14</v>
      </c>
    </row>
    <row r="3828" spans="1:9" x14ac:dyDescent="0.35">
      <c r="A3828" t="s">
        <v>33</v>
      </c>
      <c r="B3828">
        <v>2022</v>
      </c>
      <c r="C3828" t="s">
        <v>45</v>
      </c>
      <c r="D3828" s="29">
        <v>44866</v>
      </c>
      <c r="E3828" t="s">
        <v>10</v>
      </c>
      <c r="F3828">
        <v>171</v>
      </c>
      <c r="G3828">
        <v>174.1</v>
      </c>
      <c r="H3828">
        <v>164.2</v>
      </c>
      <c r="I3828">
        <v>6.8000000000000114</v>
      </c>
    </row>
    <row r="3829" spans="1:9" x14ac:dyDescent="0.35">
      <c r="A3829" t="s">
        <v>33</v>
      </c>
      <c r="B3829">
        <v>2022</v>
      </c>
      <c r="C3829" t="s">
        <v>45</v>
      </c>
      <c r="D3829" s="29">
        <v>44866</v>
      </c>
      <c r="E3829" t="s">
        <v>11</v>
      </c>
      <c r="F3829">
        <v>123.4</v>
      </c>
      <c r="G3829">
        <v>174.1</v>
      </c>
      <c r="H3829">
        <v>121.9</v>
      </c>
      <c r="I3829">
        <v>1.5</v>
      </c>
    </row>
    <row r="3830" spans="1:9" x14ac:dyDescent="0.35">
      <c r="A3830" t="s">
        <v>33</v>
      </c>
      <c r="B3830">
        <v>2022</v>
      </c>
      <c r="C3830" t="s">
        <v>45</v>
      </c>
      <c r="D3830" s="29">
        <v>44866</v>
      </c>
      <c r="E3830" t="s">
        <v>12</v>
      </c>
      <c r="F3830">
        <v>198.8</v>
      </c>
      <c r="G3830">
        <v>174.1</v>
      </c>
      <c r="H3830">
        <v>168.2</v>
      </c>
      <c r="I3830">
        <v>30.600000000000023</v>
      </c>
    </row>
    <row r="3831" spans="1:9" x14ac:dyDescent="0.35">
      <c r="A3831" t="s">
        <v>33</v>
      </c>
      <c r="B3831">
        <v>2022</v>
      </c>
      <c r="C3831" t="s">
        <v>45</v>
      </c>
      <c r="D3831" s="29">
        <v>44866</v>
      </c>
      <c r="E3831" t="s">
        <v>14</v>
      </c>
      <c r="F3831">
        <v>192.4</v>
      </c>
      <c r="G3831">
        <v>174.1</v>
      </c>
      <c r="H3831">
        <v>178.2</v>
      </c>
      <c r="I3831">
        <v>14.200000000000017</v>
      </c>
    </row>
    <row r="3832" spans="1:9" x14ac:dyDescent="0.35">
      <c r="A3832" t="s">
        <v>33</v>
      </c>
      <c r="B3832">
        <v>2022</v>
      </c>
      <c r="C3832" t="s">
        <v>45</v>
      </c>
      <c r="D3832" s="29">
        <v>44866</v>
      </c>
      <c r="E3832" t="s">
        <v>15</v>
      </c>
      <c r="F3832">
        <v>181.3</v>
      </c>
      <c r="G3832">
        <v>174.1</v>
      </c>
      <c r="H3832">
        <v>172.2</v>
      </c>
      <c r="I3832">
        <v>9.1000000000000227</v>
      </c>
    </row>
    <row r="3833" spans="1:9" x14ac:dyDescent="0.35">
      <c r="A3833" t="s">
        <v>33</v>
      </c>
      <c r="B3833">
        <v>2022</v>
      </c>
      <c r="C3833" t="s">
        <v>46</v>
      </c>
      <c r="D3833" s="29">
        <v>44896</v>
      </c>
      <c r="E3833" t="s">
        <v>3</v>
      </c>
      <c r="F3833">
        <v>170.2</v>
      </c>
      <c r="G3833">
        <v>174.1</v>
      </c>
      <c r="H3833">
        <v>152.19999999999999</v>
      </c>
      <c r="I3833">
        <v>18</v>
      </c>
    </row>
    <row r="3834" spans="1:9" x14ac:dyDescent="0.35">
      <c r="A3834" t="s">
        <v>33</v>
      </c>
      <c r="B3834">
        <v>2022</v>
      </c>
      <c r="C3834" t="s">
        <v>46</v>
      </c>
      <c r="D3834" s="29">
        <v>44896</v>
      </c>
      <c r="E3834" t="s">
        <v>4</v>
      </c>
      <c r="F3834">
        <v>212.9</v>
      </c>
      <c r="G3834">
        <v>174.1</v>
      </c>
      <c r="H3834">
        <v>202.1</v>
      </c>
      <c r="I3834">
        <v>10.800000000000011</v>
      </c>
    </row>
    <row r="3835" spans="1:9" x14ac:dyDescent="0.35">
      <c r="A3835" t="s">
        <v>33</v>
      </c>
      <c r="B3835">
        <v>2022</v>
      </c>
      <c r="C3835" t="s">
        <v>46</v>
      </c>
      <c r="D3835" s="29">
        <v>44896</v>
      </c>
      <c r="E3835" t="s">
        <v>5</v>
      </c>
      <c r="F3835">
        <v>191.9</v>
      </c>
      <c r="G3835">
        <v>174.1</v>
      </c>
      <c r="H3835">
        <v>180.1</v>
      </c>
      <c r="I3835">
        <v>11.800000000000011</v>
      </c>
    </row>
    <row r="3836" spans="1:9" x14ac:dyDescent="0.35">
      <c r="A3836" t="s">
        <v>33</v>
      </c>
      <c r="B3836">
        <v>2022</v>
      </c>
      <c r="C3836" t="s">
        <v>46</v>
      </c>
      <c r="D3836" s="29">
        <v>44896</v>
      </c>
      <c r="E3836" t="s">
        <v>6</v>
      </c>
      <c r="F3836">
        <v>173.9</v>
      </c>
      <c r="G3836">
        <v>174.1</v>
      </c>
      <c r="H3836">
        <v>160.4</v>
      </c>
      <c r="I3836">
        <v>13.5</v>
      </c>
    </row>
    <row r="3837" spans="1:9" x14ac:dyDescent="0.35">
      <c r="A3837" t="s">
        <v>33</v>
      </c>
      <c r="B3837">
        <v>2022</v>
      </c>
      <c r="C3837" t="s">
        <v>46</v>
      </c>
      <c r="D3837" s="29">
        <v>44896</v>
      </c>
      <c r="E3837" t="s">
        <v>7</v>
      </c>
      <c r="F3837">
        <v>179.1</v>
      </c>
      <c r="G3837">
        <v>174.1</v>
      </c>
      <c r="H3837">
        <v>171</v>
      </c>
      <c r="I3837">
        <v>8.0999999999999943</v>
      </c>
    </row>
    <row r="3838" spans="1:9" x14ac:dyDescent="0.35">
      <c r="A3838" t="s">
        <v>33</v>
      </c>
      <c r="B3838">
        <v>2022</v>
      </c>
      <c r="C3838" t="s">
        <v>46</v>
      </c>
      <c r="D3838" s="29">
        <v>44896</v>
      </c>
      <c r="E3838" t="s">
        <v>8</v>
      </c>
      <c r="F3838">
        <v>159.5</v>
      </c>
      <c r="G3838">
        <v>174.1</v>
      </c>
      <c r="H3838">
        <v>156.5</v>
      </c>
      <c r="I3838">
        <v>3</v>
      </c>
    </row>
    <row r="3839" spans="1:9" x14ac:dyDescent="0.35">
      <c r="A3839" t="s">
        <v>33</v>
      </c>
      <c r="B3839">
        <v>2022</v>
      </c>
      <c r="C3839" t="s">
        <v>46</v>
      </c>
      <c r="D3839" s="29">
        <v>44896</v>
      </c>
      <c r="E3839" t="s">
        <v>9</v>
      </c>
      <c r="F3839">
        <v>178.7</v>
      </c>
      <c r="G3839">
        <v>174.1</v>
      </c>
      <c r="H3839">
        <v>203.6</v>
      </c>
      <c r="I3839">
        <v>-24.900000000000006</v>
      </c>
    </row>
    <row r="3840" spans="1:9" x14ac:dyDescent="0.35">
      <c r="A3840" t="s">
        <v>33</v>
      </c>
      <c r="B3840">
        <v>2022</v>
      </c>
      <c r="C3840" t="s">
        <v>46</v>
      </c>
      <c r="D3840" s="29">
        <v>44896</v>
      </c>
      <c r="E3840" t="s">
        <v>10</v>
      </c>
      <c r="F3840">
        <v>171.3</v>
      </c>
      <c r="G3840">
        <v>174.1</v>
      </c>
      <c r="H3840">
        <v>163.80000000000001</v>
      </c>
      <c r="I3840">
        <v>7.5</v>
      </c>
    </row>
    <row r="3841" spans="1:9" x14ac:dyDescent="0.35">
      <c r="A3841" t="s">
        <v>33</v>
      </c>
      <c r="B3841">
        <v>2022</v>
      </c>
      <c r="C3841" t="s">
        <v>46</v>
      </c>
      <c r="D3841" s="29">
        <v>44896</v>
      </c>
      <c r="E3841" t="s">
        <v>11</v>
      </c>
      <c r="F3841">
        <v>123.1</v>
      </c>
      <c r="G3841">
        <v>174.1</v>
      </c>
      <c r="H3841">
        <v>121.3</v>
      </c>
      <c r="I3841">
        <v>1.7999999999999972</v>
      </c>
    </row>
    <row r="3842" spans="1:9" x14ac:dyDescent="0.35">
      <c r="A3842" t="s">
        <v>33</v>
      </c>
      <c r="B3842">
        <v>2022</v>
      </c>
      <c r="C3842" t="s">
        <v>46</v>
      </c>
      <c r="D3842" s="29">
        <v>44896</v>
      </c>
      <c r="E3842" t="s">
        <v>12</v>
      </c>
      <c r="F3842">
        <v>200.5</v>
      </c>
      <c r="G3842">
        <v>174.1</v>
      </c>
      <c r="H3842">
        <v>169.8</v>
      </c>
      <c r="I3842">
        <v>30.699999999999989</v>
      </c>
    </row>
    <row r="3843" spans="1:9" x14ac:dyDescent="0.35">
      <c r="A3843" t="s">
        <v>33</v>
      </c>
      <c r="B3843">
        <v>2022</v>
      </c>
      <c r="C3843" t="s">
        <v>46</v>
      </c>
      <c r="D3843" s="29">
        <v>44896</v>
      </c>
      <c r="E3843" t="s">
        <v>14</v>
      </c>
      <c r="F3843">
        <v>193.3</v>
      </c>
      <c r="G3843">
        <v>174.1</v>
      </c>
      <c r="H3843">
        <v>179</v>
      </c>
      <c r="I3843">
        <v>14.300000000000011</v>
      </c>
    </row>
    <row r="3844" spans="1:9" x14ac:dyDescent="0.35">
      <c r="A3844" t="s">
        <v>33</v>
      </c>
      <c r="B3844">
        <v>2022</v>
      </c>
      <c r="C3844" t="s">
        <v>46</v>
      </c>
      <c r="D3844" s="29">
        <v>44896</v>
      </c>
      <c r="E3844" t="s">
        <v>15</v>
      </c>
      <c r="F3844">
        <v>178.6</v>
      </c>
      <c r="G3844">
        <v>174.1</v>
      </c>
      <c r="H3844">
        <v>170.3</v>
      </c>
      <c r="I3844">
        <v>8.2999999999999829</v>
      </c>
    </row>
    <row r="3845" spans="1:9" x14ac:dyDescent="0.35">
      <c r="A3845" t="s">
        <v>33</v>
      </c>
      <c r="B3845">
        <v>2015</v>
      </c>
      <c r="C3845" t="s">
        <v>31</v>
      </c>
      <c r="D3845" s="29">
        <v>42005</v>
      </c>
      <c r="E3845" t="s">
        <v>3</v>
      </c>
      <c r="F3845">
        <v>124</v>
      </c>
      <c r="G3845">
        <v>118.5</v>
      </c>
      <c r="H3845">
        <v>121.9</v>
      </c>
      <c r="I3845">
        <v>2.0999999999999943</v>
      </c>
    </row>
    <row r="3846" spans="1:9" x14ac:dyDescent="0.35">
      <c r="A3846" t="s">
        <v>33</v>
      </c>
      <c r="B3846">
        <v>2015</v>
      </c>
      <c r="C3846" t="s">
        <v>31</v>
      </c>
      <c r="D3846" s="29">
        <v>42005</v>
      </c>
      <c r="E3846" t="s">
        <v>4</v>
      </c>
      <c r="F3846">
        <v>125.5</v>
      </c>
      <c r="G3846">
        <v>118.5</v>
      </c>
      <c r="H3846">
        <v>122</v>
      </c>
      <c r="I3846">
        <v>3.5</v>
      </c>
    </row>
    <row r="3847" spans="1:9" x14ac:dyDescent="0.35">
      <c r="A3847" t="s">
        <v>33</v>
      </c>
      <c r="B3847">
        <v>2015</v>
      </c>
      <c r="C3847" t="s">
        <v>31</v>
      </c>
      <c r="D3847" s="29">
        <v>42005</v>
      </c>
      <c r="E3847" t="s">
        <v>5</v>
      </c>
      <c r="F3847">
        <v>126.6</v>
      </c>
      <c r="G3847">
        <v>118.5</v>
      </c>
      <c r="H3847">
        <v>124.5</v>
      </c>
      <c r="I3847">
        <v>2.0999999999999943</v>
      </c>
    </row>
    <row r="3848" spans="1:9" x14ac:dyDescent="0.35">
      <c r="A3848" t="s">
        <v>33</v>
      </c>
      <c r="B3848">
        <v>2015</v>
      </c>
      <c r="C3848" t="s">
        <v>31</v>
      </c>
      <c r="D3848" s="29">
        <v>42005</v>
      </c>
      <c r="E3848" t="s">
        <v>6</v>
      </c>
      <c r="F3848">
        <v>125.2</v>
      </c>
      <c r="G3848">
        <v>118.5</v>
      </c>
      <c r="H3848">
        <v>115.2</v>
      </c>
      <c r="I3848">
        <v>10</v>
      </c>
    </row>
    <row r="3849" spans="1:9" x14ac:dyDescent="0.35">
      <c r="A3849" t="s">
        <v>33</v>
      </c>
      <c r="B3849">
        <v>2015</v>
      </c>
      <c r="C3849" t="s">
        <v>31</v>
      </c>
      <c r="D3849" s="29">
        <v>42005</v>
      </c>
      <c r="E3849" t="s">
        <v>7</v>
      </c>
      <c r="F3849">
        <v>104.3</v>
      </c>
      <c r="G3849">
        <v>118.5</v>
      </c>
      <c r="H3849">
        <v>102.5</v>
      </c>
      <c r="I3849">
        <v>1.7999999999999972</v>
      </c>
    </row>
    <row r="3850" spans="1:9" x14ac:dyDescent="0.35">
      <c r="A3850" t="s">
        <v>33</v>
      </c>
      <c r="B3850">
        <v>2015</v>
      </c>
      <c r="C3850" t="s">
        <v>31</v>
      </c>
      <c r="D3850" s="29">
        <v>42005</v>
      </c>
      <c r="E3850" t="s">
        <v>8</v>
      </c>
      <c r="F3850">
        <v>121.3</v>
      </c>
      <c r="G3850">
        <v>118.5</v>
      </c>
      <c r="H3850">
        <v>114.1</v>
      </c>
      <c r="I3850">
        <v>7.2000000000000028</v>
      </c>
    </row>
    <row r="3851" spans="1:9" x14ac:dyDescent="0.35">
      <c r="A3851" t="s">
        <v>33</v>
      </c>
      <c r="B3851">
        <v>2015</v>
      </c>
      <c r="C3851" t="s">
        <v>31</v>
      </c>
      <c r="D3851" s="29">
        <v>42005</v>
      </c>
      <c r="E3851" t="s">
        <v>9</v>
      </c>
      <c r="F3851">
        <v>134.4</v>
      </c>
      <c r="G3851">
        <v>118.5</v>
      </c>
      <c r="H3851">
        <v>111.5</v>
      </c>
      <c r="I3851">
        <v>22.900000000000006</v>
      </c>
    </row>
    <row r="3852" spans="1:9" x14ac:dyDescent="0.35">
      <c r="A3852" t="s">
        <v>33</v>
      </c>
      <c r="B3852">
        <v>2015</v>
      </c>
      <c r="C3852" t="s">
        <v>31</v>
      </c>
      <c r="D3852" s="29">
        <v>42005</v>
      </c>
      <c r="E3852" t="s">
        <v>10</v>
      </c>
      <c r="F3852">
        <v>122.9</v>
      </c>
      <c r="G3852">
        <v>118.5</v>
      </c>
      <c r="H3852">
        <v>108.2</v>
      </c>
      <c r="I3852">
        <v>14.700000000000003</v>
      </c>
    </row>
    <row r="3853" spans="1:9" x14ac:dyDescent="0.35">
      <c r="A3853" t="s">
        <v>33</v>
      </c>
      <c r="B3853">
        <v>2015</v>
      </c>
      <c r="C3853" t="s">
        <v>31</v>
      </c>
      <c r="D3853" s="29">
        <v>42005</v>
      </c>
      <c r="E3853" t="s">
        <v>11</v>
      </c>
      <c r="F3853">
        <v>96.1</v>
      </c>
      <c r="G3853">
        <v>118.5</v>
      </c>
      <c r="H3853">
        <v>95.4</v>
      </c>
      <c r="I3853">
        <v>0.69999999999998863</v>
      </c>
    </row>
    <row r="3854" spans="1:9" x14ac:dyDescent="0.35">
      <c r="A3854" t="s">
        <v>33</v>
      </c>
      <c r="B3854">
        <v>2015</v>
      </c>
      <c r="C3854" t="s">
        <v>31</v>
      </c>
      <c r="D3854" s="29">
        <v>42005</v>
      </c>
      <c r="E3854" t="s">
        <v>12</v>
      </c>
      <c r="F3854">
        <v>126.6</v>
      </c>
      <c r="G3854">
        <v>118.5</v>
      </c>
      <c r="H3854">
        <v>113.5</v>
      </c>
      <c r="I3854">
        <v>13.099999999999994</v>
      </c>
    </row>
    <row r="3855" spans="1:9" x14ac:dyDescent="0.35">
      <c r="A3855" t="s">
        <v>33</v>
      </c>
      <c r="B3855">
        <v>2015</v>
      </c>
      <c r="C3855" t="s">
        <v>31</v>
      </c>
      <c r="D3855" s="29">
        <v>42005</v>
      </c>
      <c r="E3855" t="s">
        <v>14</v>
      </c>
      <c r="F3855">
        <v>128</v>
      </c>
      <c r="G3855">
        <v>118.5</v>
      </c>
      <c r="H3855">
        <v>119.9</v>
      </c>
      <c r="I3855">
        <v>8.0999999999999943</v>
      </c>
    </row>
    <row r="3856" spans="1:9" x14ac:dyDescent="0.35">
      <c r="A3856" t="s">
        <v>33</v>
      </c>
      <c r="B3856">
        <v>2015</v>
      </c>
      <c r="C3856" t="s">
        <v>31</v>
      </c>
      <c r="D3856" s="29">
        <v>42005</v>
      </c>
      <c r="E3856" t="s">
        <v>15</v>
      </c>
      <c r="F3856">
        <v>123.5</v>
      </c>
      <c r="G3856">
        <v>118.5</v>
      </c>
      <c r="H3856">
        <v>115.2</v>
      </c>
      <c r="I3856">
        <v>8.2999999999999972</v>
      </c>
    </row>
    <row r="3857" spans="1:9" x14ac:dyDescent="0.35">
      <c r="A3857" t="s">
        <v>33</v>
      </c>
      <c r="B3857">
        <v>2015</v>
      </c>
      <c r="C3857" t="s">
        <v>35</v>
      </c>
      <c r="D3857" s="29">
        <v>42036</v>
      </c>
      <c r="E3857" t="s">
        <v>3</v>
      </c>
      <c r="F3857">
        <v>124.3</v>
      </c>
      <c r="G3857">
        <v>118.7</v>
      </c>
      <c r="H3857">
        <v>122.1</v>
      </c>
      <c r="I3857">
        <v>2.2000000000000028</v>
      </c>
    </row>
    <row r="3858" spans="1:9" x14ac:dyDescent="0.35">
      <c r="A3858" t="s">
        <v>33</v>
      </c>
      <c r="B3858">
        <v>2015</v>
      </c>
      <c r="C3858" t="s">
        <v>35</v>
      </c>
      <c r="D3858" s="29">
        <v>42036</v>
      </c>
      <c r="E3858" t="s">
        <v>4</v>
      </c>
      <c r="F3858">
        <v>126.5</v>
      </c>
      <c r="G3858">
        <v>118.7</v>
      </c>
      <c r="H3858">
        <v>121.4</v>
      </c>
      <c r="I3858">
        <v>5.0999999999999943</v>
      </c>
    </row>
    <row r="3859" spans="1:9" x14ac:dyDescent="0.35">
      <c r="A3859" t="s">
        <v>33</v>
      </c>
      <c r="B3859">
        <v>2015</v>
      </c>
      <c r="C3859" t="s">
        <v>35</v>
      </c>
      <c r="D3859" s="29">
        <v>42036</v>
      </c>
      <c r="E3859" t="s">
        <v>5</v>
      </c>
      <c r="F3859">
        <v>119.5</v>
      </c>
      <c r="G3859">
        <v>118.7</v>
      </c>
      <c r="H3859">
        <v>121.5</v>
      </c>
      <c r="I3859">
        <v>-2</v>
      </c>
    </row>
    <row r="3860" spans="1:9" x14ac:dyDescent="0.35">
      <c r="A3860" t="s">
        <v>33</v>
      </c>
      <c r="B3860">
        <v>2015</v>
      </c>
      <c r="C3860" t="s">
        <v>35</v>
      </c>
      <c r="D3860" s="29">
        <v>42036</v>
      </c>
      <c r="E3860" t="s">
        <v>6</v>
      </c>
      <c r="F3860">
        <v>125.6</v>
      </c>
      <c r="G3860">
        <v>118.7</v>
      </c>
      <c r="H3860">
        <v>116.2</v>
      </c>
      <c r="I3860">
        <v>9.3999999999999915</v>
      </c>
    </row>
    <row r="3861" spans="1:9" x14ac:dyDescent="0.35">
      <c r="A3861" t="s">
        <v>33</v>
      </c>
      <c r="B3861">
        <v>2015</v>
      </c>
      <c r="C3861" t="s">
        <v>35</v>
      </c>
      <c r="D3861" s="29">
        <v>42036</v>
      </c>
      <c r="E3861" t="s">
        <v>7</v>
      </c>
      <c r="F3861">
        <v>104.9</v>
      </c>
      <c r="G3861">
        <v>118.7</v>
      </c>
      <c r="H3861">
        <v>102.8</v>
      </c>
      <c r="I3861">
        <v>2.1000000000000085</v>
      </c>
    </row>
    <row r="3862" spans="1:9" x14ac:dyDescent="0.35">
      <c r="A3862" t="s">
        <v>33</v>
      </c>
      <c r="B3862">
        <v>2015</v>
      </c>
      <c r="C3862" t="s">
        <v>35</v>
      </c>
      <c r="D3862" s="29">
        <v>42036</v>
      </c>
      <c r="E3862" t="s">
        <v>8</v>
      </c>
      <c r="F3862">
        <v>121.6</v>
      </c>
      <c r="G3862">
        <v>118.7</v>
      </c>
      <c r="H3862">
        <v>117.7</v>
      </c>
      <c r="I3862">
        <v>3.8999999999999915</v>
      </c>
    </row>
    <row r="3863" spans="1:9" x14ac:dyDescent="0.35">
      <c r="A3863" t="s">
        <v>33</v>
      </c>
      <c r="B3863">
        <v>2015</v>
      </c>
      <c r="C3863" t="s">
        <v>35</v>
      </c>
      <c r="D3863" s="29">
        <v>42036</v>
      </c>
      <c r="E3863" t="s">
        <v>9</v>
      </c>
      <c r="F3863">
        <v>131.80000000000001</v>
      </c>
      <c r="G3863">
        <v>118.7</v>
      </c>
      <c r="H3863">
        <v>113.3</v>
      </c>
      <c r="I3863">
        <v>18.500000000000014</v>
      </c>
    </row>
    <row r="3864" spans="1:9" x14ac:dyDescent="0.35">
      <c r="A3864" t="s">
        <v>33</v>
      </c>
      <c r="B3864">
        <v>2015</v>
      </c>
      <c r="C3864" t="s">
        <v>35</v>
      </c>
      <c r="D3864" s="29">
        <v>42036</v>
      </c>
      <c r="E3864" t="s">
        <v>10</v>
      </c>
      <c r="F3864">
        <v>125.1</v>
      </c>
      <c r="G3864">
        <v>118.7</v>
      </c>
      <c r="H3864">
        <v>108.9</v>
      </c>
      <c r="I3864">
        <v>16.199999999999989</v>
      </c>
    </row>
    <row r="3865" spans="1:9" x14ac:dyDescent="0.35">
      <c r="A3865" t="s">
        <v>33</v>
      </c>
      <c r="B3865">
        <v>2015</v>
      </c>
      <c r="C3865" t="s">
        <v>35</v>
      </c>
      <c r="D3865" s="29">
        <v>42036</v>
      </c>
      <c r="E3865" t="s">
        <v>11</v>
      </c>
      <c r="F3865">
        <v>95</v>
      </c>
      <c r="G3865">
        <v>118.7</v>
      </c>
      <c r="H3865">
        <v>96.3</v>
      </c>
      <c r="I3865">
        <v>-1.2999999999999972</v>
      </c>
    </row>
    <row r="3866" spans="1:9" x14ac:dyDescent="0.35">
      <c r="A3866" t="s">
        <v>33</v>
      </c>
      <c r="B3866">
        <v>2015</v>
      </c>
      <c r="C3866" t="s">
        <v>35</v>
      </c>
      <c r="D3866" s="29">
        <v>42036</v>
      </c>
      <c r="E3866" t="s">
        <v>12</v>
      </c>
      <c r="F3866">
        <v>127.7</v>
      </c>
      <c r="G3866">
        <v>118.7</v>
      </c>
      <c r="H3866">
        <v>114.1</v>
      </c>
      <c r="I3866">
        <v>13.600000000000009</v>
      </c>
    </row>
    <row r="3867" spans="1:9" x14ac:dyDescent="0.35">
      <c r="A3867" t="s">
        <v>33</v>
      </c>
      <c r="B3867">
        <v>2015</v>
      </c>
      <c r="C3867" t="s">
        <v>35</v>
      </c>
      <c r="D3867" s="29">
        <v>42036</v>
      </c>
      <c r="E3867" t="s">
        <v>14</v>
      </c>
      <c r="F3867">
        <v>128.6</v>
      </c>
      <c r="G3867">
        <v>118.7</v>
      </c>
      <c r="H3867">
        <v>120.5</v>
      </c>
      <c r="I3867">
        <v>8.0999999999999943</v>
      </c>
    </row>
    <row r="3868" spans="1:9" x14ac:dyDescent="0.35">
      <c r="A3868" t="s">
        <v>33</v>
      </c>
      <c r="B3868">
        <v>2015</v>
      </c>
      <c r="C3868" t="s">
        <v>35</v>
      </c>
      <c r="D3868" s="29">
        <v>42036</v>
      </c>
      <c r="E3868" t="s">
        <v>15</v>
      </c>
      <c r="F3868">
        <v>123.7</v>
      </c>
      <c r="G3868">
        <v>118.7</v>
      </c>
      <c r="H3868">
        <v>116</v>
      </c>
      <c r="I3868">
        <v>7.7000000000000028</v>
      </c>
    </row>
    <row r="3869" spans="1:9" x14ac:dyDescent="0.35">
      <c r="A3869" t="s">
        <v>33</v>
      </c>
      <c r="B3869">
        <v>2015</v>
      </c>
      <c r="C3869" t="s">
        <v>36</v>
      </c>
      <c r="D3869" s="29">
        <v>42064</v>
      </c>
      <c r="E3869" t="s">
        <v>3</v>
      </c>
      <c r="F3869">
        <v>124</v>
      </c>
      <c r="G3869">
        <v>119.1</v>
      </c>
      <c r="H3869">
        <v>122.5</v>
      </c>
      <c r="I3869">
        <v>1.5</v>
      </c>
    </row>
    <row r="3870" spans="1:9" x14ac:dyDescent="0.35">
      <c r="A3870" t="s">
        <v>33</v>
      </c>
      <c r="B3870">
        <v>2015</v>
      </c>
      <c r="C3870" t="s">
        <v>36</v>
      </c>
      <c r="D3870" s="29">
        <v>42064</v>
      </c>
      <c r="E3870" t="s">
        <v>4</v>
      </c>
      <c r="F3870">
        <v>126.7</v>
      </c>
      <c r="G3870">
        <v>119.1</v>
      </c>
      <c r="H3870">
        <v>121.7</v>
      </c>
      <c r="I3870">
        <v>5</v>
      </c>
    </row>
    <row r="3871" spans="1:9" x14ac:dyDescent="0.35">
      <c r="A3871" t="s">
        <v>33</v>
      </c>
      <c r="B3871">
        <v>2015</v>
      </c>
      <c r="C3871" t="s">
        <v>36</v>
      </c>
      <c r="D3871" s="29">
        <v>42064</v>
      </c>
      <c r="E3871" t="s">
        <v>5</v>
      </c>
      <c r="F3871">
        <v>113.5</v>
      </c>
      <c r="G3871">
        <v>119.1</v>
      </c>
      <c r="H3871">
        <v>113.3</v>
      </c>
      <c r="I3871">
        <v>0.20000000000000284</v>
      </c>
    </row>
    <row r="3872" spans="1:9" x14ac:dyDescent="0.35">
      <c r="A3872" t="s">
        <v>33</v>
      </c>
      <c r="B3872">
        <v>2015</v>
      </c>
      <c r="C3872" t="s">
        <v>36</v>
      </c>
      <c r="D3872" s="29">
        <v>42064</v>
      </c>
      <c r="E3872" t="s">
        <v>6</v>
      </c>
      <c r="F3872">
        <v>125.9</v>
      </c>
      <c r="G3872">
        <v>119.1</v>
      </c>
      <c r="H3872">
        <v>117</v>
      </c>
      <c r="I3872">
        <v>8.9000000000000057</v>
      </c>
    </row>
    <row r="3873" spans="1:9" x14ac:dyDescent="0.35">
      <c r="A3873" t="s">
        <v>33</v>
      </c>
      <c r="B3873">
        <v>2015</v>
      </c>
      <c r="C3873" t="s">
        <v>36</v>
      </c>
      <c r="D3873" s="29">
        <v>42064</v>
      </c>
      <c r="E3873" t="s">
        <v>7</v>
      </c>
      <c r="F3873">
        <v>104.8</v>
      </c>
      <c r="G3873">
        <v>119.1</v>
      </c>
      <c r="H3873">
        <v>103.1</v>
      </c>
      <c r="I3873">
        <v>1.7000000000000028</v>
      </c>
    </row>
    <row r="3874" spans="1:9" x14ac:dyDescent="0.35">
      <c r="A3874" t="s">
        <v>33</v>
      </c>
      <c r="B3874">
        <v>2015</v>
      </c>
      <c r="C3874" t="s">
        <v>36</v>
      </c>
      <c r="D3874" s="29">
        <v>42064</v>
      </c>
      <c r="E3874" t="s">
        <v>8</v>
      </c>
      <c r="F3874">
        <v>123.8</v>
      </c>
      <c r="G3874">
        <v>119.1</v>
      </c>
      <c r="H3874">
        <v>126.7</v>
      </c>
      <c r="I3874">
        <v>-2.9000000000000057</v>
      </c>
    </row>
    <row r="3875" spans="1:9" x14ac:dyDescent="0.35">
      <c r="A3875" t="s">
        <v>33</v>
      </c>
      <c r="B3875">
        <v>2015</v>
      </c>
      <c r="C3875" t="s">
        <v>36</v>
      </c>
      <c r="D3875" s="29">
        <v>42064</v>
      </c>
      <c r="E3875" t="s">
        <v>9</v>
      </c>
      <c r="F3875">
        <v>131.4</v>
      </c>
      <c r="G3875">
        <v>119.1</v>
      </c>
      <c r="H3875">
        <v>121.2</v>
      </c>
      <c r="I3875">
        <v>10.200000000000003</v>
      </c>
    </row>
    <row r="3876" spans="1:9" x14ac:dyDescent="0.35">
      <c r="A3876" t="s">
        <v>33</v>
      </c>
      <c r="B3876">
        <v>2015</v>
      </c>
      <c r="C3876" t="s">
        <v>36</v>
      </c>
      <c r="D3876" s="29">
        <v>42064</v>
      </c>
      <c r="E3876" t="s">
        <v>10</v>
      </c>
      <c r="F3876">
        <v>127.2</v>
      </c>
      <c r="G3876">
        <v>119.1</v>
      </c>
      <c r="H3876">
        <v>111</v>
      </c>
      <c r="I3876">
        <v>16.200000000000003</v>
      </c>
    </row>
    <row r="3877" spans="1:9" x14ac:dyDescent="0.35">
      <c r="A3877" t="s">
        <v>33</v>
      </c>
      <c r="B3877">
        <v>2015</v>
      </c>
      <c r="C3877" t="s">
        <v>36</v>
      </c>
      <c r="D3877" s="29">
        <v>42064</v>
      </c>
      <c r="E3877" t="s">
        <v>11</v>
      </c>
      <c r="F3877">
        <v>93.2</v>
      </c>
      <c r="G3877">
        <v>119.1</v>
      </c>
      <c r="H3877">
        <v>100.3</v>
      </c>
      <c r="I3877">
        <v>-7.0999999999999943</v>
      </c>
    </row>
    <row r="3878" spans="1:9" x14ac:dyDescent="0.35">
      <c r="A3878" t="s">
        <v>33</v>
      </c>
      <c r="B3878">
        <v>2015</v>
      </c>
      <c r="C3878" t="s">
        <v>36</v>
      </c>
      <c r="D3878" s="29">
        <v>42064</v>
      </c>
      <c r="E3878" t="s">
        <v>12</v>
      </c>
      <c r="F3878">
        <v>127.4</v>
      </c>
      <c r="G3878">
        <v>119.1</v>
      </c>
      <c r="H3878">
        <v>115.3</v>
      </c>
      <c r="I3878">
        <v>12.100000000000009</v>
      </c>
    </row>
    <row r="3879" spans="1:9" x14ac:dyDescent="0.35">
      <c r="A3879" t="s">
        <v>33</v>
      </c>
      <c r="B3879">
        <v>2015</v>
      </c>
      <c r="C3879" t="s">
        <v>36</v>
      </c>
      <c r="D3879" s="29">
        <v>42064</v>
      </c>
      <c r="E3879" t="s">
        <v>14</v>
      </c>
      <c r="F3879">
        <v>129.19999999999999</v>
      </c>
      <c r="G3879">
        <v>119.1</v>
      </c>
      <c r="H3879">
        <v>121</v>
      </c>
      <c r="I3879">
        <v>8.1999999999999886</v>
      </c>
    </row>
    <row r="3880" spans="1:9" x14ac:dyDescent="0.35">
      <c r="A3880" t="s">
        <v>33</v>
      </c>
      <c r="B3880">
        <v>2015</v>
      </c>
      <c r="C3880" t="s">
        <v>36</v>
      </c>
      <c r="D3880" s="29">
        <v>42064</v>
      </c>
      <c r="E3880" t="s">
        <v>15</v>
      </c>
      <c r="F3880">
        <v>123.9</v>
      </c>
      <c r="G3880">
        <v>119.1</v>
      </c>
      <c r="H3880">
        <v>118.2</v>
      </c>
      <c r="I3880">
        <v>5.7000000000000028</v>
      </c>
    </row>
    <row r="3881" spans="1:9" x14ac:dyDescent="0.35">
      <c r="A3881" t="s">
        <v>33</v>
      </c>
      <c r="B3881">
        <v>2015</v>
      </c>
      <c r="C3881" t="s">
        <v>37</v>
      </c>
      <c r="D3881" s="29">
        <v>42095</v>
      </c>
      <c r="E3881" t="s">
        <v>3</v>
      </c>
      <c r="F3881">
        <v>123.8</v>
      </c>
      <c r="G3881">
        <v>119.7</v>
      </c>
      <c r="H3881">
        <v>122.7</v>
      </c>
      <c r="I3881">
        <v>1.0999999999999943</v>
      </c>
    </row>
    <row r="3882" spans="1:9" x14ac:dyDescent="0.35">
      <c r="A3882" t="s">
        <v>33</v>
      </c>
      <c r="B3882">
        <v>2015</v>
      </c>
      <c r="C3882" t="s">
        <v>37</v>
      </c>
      <c r="D3882" s="29">
        <v>42095</v>
      </c>
      <c r="E3882" t="s">
        <v>4</v>
      </c>
      <c r="F3882">
        <v>128.19999999999999</v>
      </c>
      <c r="G3882">
        <v>119.7</v>
      </c>
      <c r="H3882">
        <v>124.1</v>
      </c>
      <c r="I3882">
        <v>4.0999999999999943</v>
      </c>
    </row>
    <row r="3883" spans="1:9" x14ac:dyDescent="0.35">
      <c r="A3883" t="s">
        <v>33</v>
      </c>
      <c r="B3883">
        <v>2015</v>
      </c>
      <c r="C3883" t="s">
        <v>37</v>
      </c>
      <c r="D3883" s="29">
        <v>42095</v>
      </c>
      <c r="E3883" t="s">
        <v>5</v>
      </c>
      <c r="F3883">
        <v>110</v>
      </c>
      <c r="G3883">
        <v>119.7</v>
      </c>
      <c r="H3883">
        <v>114.2</v>
      </c>
      <c r="I3883">
        <v>-4.2000000000000028</v>
      </c>
    </row>
    <row r="3884" spans="1:9" x14ac:dyDescent="0.35">
      <c r="A3884" t="s">
        <v>33</v>
      </c>
      <c r="B3884">
        <v>2015</v>
      </c>
      <c r="C3884" t="s">
        <v>37</v>
      </c>
      <c r="D3884" s="29">
        <v>42095</v>
      </c>
      <c r="E3884" t="s">
        <v>6</v>
      </c>
      <c r="F3884">
        <v>126.3</v>
      </c>
      <c r="G3884">
        <v>119.7</v>
      </c>
      <c r="H3884">
        <v>119.1</v>
      </c>
      <c r="I3884">
        <v>7.2000000000000028</v>
      </c>
    </row>
    <row r="3885" spans="1:9" x14ac:dyDescent="0.35">
      <c r="A3885" t="s">
        <v>33</v>
      </c>
      <c r="B3885">
        <v>2015</v>
      </c>
      <c r="C3885" t="s">
        <v>37</v>
      </c>
      <c r="D3885" s="29">
        <v>42095</v>
      </c>
      <c r="E3885" t="s">
        <v>7</v>
      </c>
      <c r="F3885">
        <v>104.5</v>
      </c>
      <c r="G3885">
        <v>119.7</v>
      </c>
      <c r="H3885">
        <v>103.5</v>
      </c>
      <c r="I3885">
        <v>1</v>
      </c>
    </row>
    <row r="3886" spans="1:9" x14ac:dyDescent="0.35">
      <c r="A3886" t="s">
        <v>33</v>
      </c>
      <c r="B3886">
        <v>2015</v>
      </c>
      <c r="C3886" t="s">
        <v>37</v>
      </c>
      <c r="D3886" s="29">
        <v>42095</v>
      </c>
      <c r="E3886" t="s">
        <v>8</v>
      </c>
      <c r="F3886">
        <v>130.6</v>
      </c>
      <c r="G3886">
        <v>119.7</v>
      </c>
      <c r="H3886">
        <v>129.19999999999999</v>
      </c>
      <c r="I3886">
        <v>1.4000000000000057</v>
      </c>
    </row>
    <row r="3887" spans="1:9" x14ac:dyDescent="0.35">
      <c r="A3887" t="s">
        <v>33</v>
      </c>
      <c r="B3887">
        <v>2015</v>
      </c>
      <c r="C3887" t="s">
        <v>37</v>
      </c>
      <c r="D3887" s="29">
        <v>42095</v>
      </c>
      <c r="E3887" t="s">
        <v>9</v>
      </c>
      <c r="F3887">
        <v>130.80000000000001</v>
      </c>
      <c r="G3887">
        <v>119.7</v>
      </c>
      <c r="H3887">
        <v>127</v>
      </c>
      <c r="I3887">
        <v>3.8000000000000114</v>
      </c>
    </row>
    <row r="3888" spans="1:9" x14ac:dyDescent="0.35">
      <c r="A3888" t="s">
        <v>33</v>
      </c>
      <c r="B3888">
        <v>2015</v>
      </c>
      <c r="C3888" t="s">
        <v>37</v>
      </c>
      <c r="D3888" s="29">
        <v>42095</v>
      </c>
      <c r="E3888" t="s">
        <v>10</v>
      </c>
      <c r="F3888">
        <v>131.30000000000001</v>
      </c>
      <c r="G3888">
        <v>119.7</v>
      </c>
      <c r="H3888">
        <v>112.6</v>
      </c>
      <c r="I3888">
        <v>18.700000000000017</v>
      </c>
    </row>
    <row r="3889" spans="1:9" x14ac:dyDescent="0.35">
      <c r="A3889" t="s">
        <v>33</v>
      </c>
      <c r="B3889">
        <v>2015</v>
      </c>
      <c r="C3889" t="s">
        <v>37</v>
      </c>
      <c r="D3889" s="29">
        <v>42095</v>
      </c>
      <c r="E3889" t="s">
        <v>11</v>
      </c>
      <c r="F3889">
        <v>91.6</v>
      </c>
      <c r="G3889">
        <v>119.7</v>
      </c>
      <c r="H3889">
        <v>101.3</v>
      </c>
      <c r="I3889">
        <v>-9.7000000000000028</v>
      </c>
    </row>
    <row r="3890" spans="1:9" x14ac:dyDescent="0.35">
      <c r="A3890" t="s">
        <v>33</v>
      </c>
      <c r="B3890">
        <v>2015</v>
      </c>
      <c r="C3890" t="s">
        <v>37</v>
      </c>
      <c r="D3890" s="29">
        <v>42095</v>
      </c>
      <c r="E3890" t="s">
        <v>12</v>
      </c>
      <c r="F3890">
        <v>127.7</v>
      </c>
      <c r="G3890">
        <v>119.7</v>
      </c>
      <c r="H3890">
        <v>117</v>
      </c>
      <c r="I3890">
        <v>10.700000000000003</v>
      </c>
    </row>
    <row r="3891" spans="1:9" x14ac:dyDescent="0.35">
      <c r="A3891" t="s">
        <v>33</v>
      </c>
      <c r="B3891">
        <v>2015</v>
      </c>
      <c r="C3891" t="s">
        <v>37</v>
      </c>
      <c r="D3891" s="29">
        <v>42095</v>
      </c>
      <c r="E3891" t="s">
        <v>14</v>
      </c>
      <c r="F3891">
        <v>129.5</v>
      </c>
      <c r="G3891">
        <v>119.7</v>
      </c>
      <c r="H3891">
        <v>121.7</v>
      </c>
      <c r="I3891">
        <v>7.7999999999999972</v>
      </c>
    </row>
    <row r="3892" spans="1:9" x14ac:dyDescent="0.35">
      <c r="A3892" t="s">
        <v>33</v>
      </c>
      <c r="B3892">
        <v>2015</v>
      </c>
      <c r="C3892" t="s">
        <v>37</v>
      </c>
      <c r="D3892" s="29">
        <v>42095</v>
      </c>
      <c r="E3892" t="s">
        <v>15</v>
      </c>
      <c r="F3892">
        <v>124.6</v>
      </c>
      <c r="G3892">
        <v>119.7</v>
      </c>
      <c r="H3892">
        <v>120</v>
      </c>
      <c r="I3892">
        <v>4.5999999999999943</v>
      </c>
    </row>
    <row r="3893" spans="1:9" x14ac:dyDescent="0.35">
      <c r="A3893" t="s">
        <v>33</v>
      </c>
      <c r="B3893">
        <v>2015</v>
      </c>
      <c r="C3893" t="s">
        <v>38</v>
      </c>
      <c r="D3893" s="29">
        <v>42125</v>
      </c>
      <c r="E3893" t="s">
        <v>3</v>
      </c>
      <c r="F3893">
        <v>123.8</v>
      </c>
      <c r="G3893">
        <v>120.7</v>
      </c>
      <c r="H3893">
        <v>123.1</v>
      </c>
      <c r="I3893">
        <v>0.70000000000000284</v>
      </c>
    </row>
    <row r="3894" spans="1:9" x14ac:dyDescent="0.35">
      <c r="A3894" t="s">
        <v>33</v>
      </c>
      <c r="B3894">
        <v>2015</v>
      </c>
      <c r="C3894" t="s">
        <v>38</v>
      </c>
      <c r="D3894" s="29">
        <v>42125</v>
      </c>
      <c r="E3894" t="s">
        <v>4</v>
      </c>
      <c r="F3894">
        <v>129.69999999999999</v>
      </c>
      <c r="G3894">
        <v>120.7</v>
      </c>
      <c r="H3894">
        <v>125.9</v>
      </c>
      <c r="I3894">
        <v>3.7999999999999829</v>
      </c>
    </row>
    <row r="3895" spans="1:9" x14ac:dyDescent="0.35">
      <c r="A3895" t="s">
        <v>33</v>
      </c>
      <c r="B3895">
        <v>2015</v>
      </c>
      <c r="C3895" t="s">
        <v>38</v>
      </c>
      <c r="D3895" s="29">
        <v>42125</v>
      </c>
      <c r="E3895" t="s">
        <v>5</v>
      </c>
      <c r="F3895">
        <v>111.3</v>
      </c>
      <c r="G3895">
        <v>120.7</v>
      </c>
      <c r="H3895">
        <v>115.4</v>
      </c>
      <c r="I3895">
        <v>-4.1000000000000085</v>
      </c>
    </row>
    <row r="3896" spans="1:9" x14ac:dyDescent="0.35">
      <c r="A3896" t="s">
        <v>33</v>
      </c>
      <c r="B3896">
        <v>2015</v>
      </c>
      <c r="C3896" t="s">
        <v>38</v>
      </c>
      <c r="D3896" s="29">
        <v>42125</v>
      </c>
      <c r="E3896" t="s">
        <v>6</v>
      </c>
      <c r="F3896">
        <v>126.6</v>
      </c>
      <c r="G3896">
        <v>120.7</v>
      </c>
      <c r="H3896">
        <v>120.4</v>
      </c>
      <c r="I3896">
        <v>6.1999999999999886</v>
      </c>
    </row>
    <row r="3897" spans="1:9" x14ac:dyDescent="0.35">
      <c r="A3897" t="s">
        <v>33</v>
      </c>
      <c r="B3897">
        <v>2015</v>
      </c>
      <c r="C3897" t="s">
        <v>38</v>
      </c>
      <c r="D3897" s="29">
        <v>42125</v>
      </c>
      <c r="E3897" t="s">
        <v>7</v>
      </c>
      <c r="F3897">
        <v>105.2</v>
      </c>
      <c r="G3897">
        <v>120.7</v>
      </c>
      <c r="H3897">
        <v>103.4</v>
      </c>
      <c r="I3897">
        <v>1.7999999999999972</v>
      </c>
    </row>
    <row r="3898" spans="1:9" x14ac:dyDescent="0.35">
      <c r="A3898" t="s">
        <v>33</v>
      </c>
      <c r="B3898">
        <v>2015</v>
      </c>
      <c r="C3898" t="s">
        <v>38</v>
      </c>
      <c r="D3898" s="29">
        <v>42125</v>
      </c>
      <c r="E3898" t="s">
        <v>8</v>
      </c>
      <c r="F3898">
        <v>130.80000000000001</v>
      </c>
      <c r="G3898">
        <v>120.7</v>
      </c>
      <c r="H3898">
        <v>131.19999999999999</v>
      </c>
      <c r="I3898">
        <v>-0.39999999999997726</v>
      </c>
    </row>
    <row r="3899" spans="1:9" x14ac:dyDescent="0.35">
      <c r="A3899" t="s">
        <v>33</v>
      </c>
      <c r="B3899">
        <v>2015</v>
      </c>
      <c r="C3899" t="s">
        <v>38</v>
      </c>
      <c r="D3899" s="29">
        <v>42125</v>
      </c>
      <c r="E3899" t="s">
        <v>9</v>
      </c>
      <c r="F3899">
        <v>135.6</v>
      </c>
      <c r="G3899">
        <v>120.7</v>
      </c>
      <c r="H3899">
        <v>137.5</v>
      </c>
      <c r="I3899">
        <v>-1.9000000000000057</v>
      </c>
    </row>
    <row r="3900" spans="1:9" x14ac:dyDescent="0.35">
      <c r="A3900" t="s">
        <v>33</v>
      </c>
      <c r="B3900">
        <v>2015</v>
      </c>
      <c r="C3900" t="s">
        <v>38</v>
      </c>
      <c r="D3900" s="29">
        <v>42125</v>
      </c>
      <c r="E3900" t="s">
        <v>10</v>
      </c>
      <c r="F3900">
        <v>142.6</v>
      </c>
      <c r="G3900">
        <v>120.7</v>
      </c>
      <c r="H3900">
        <v>112.8</v>
      </c>
      <c r="I3900">
        <v>29.799999999999997</v>
      </c>
    </row>
    <row r="3901" spans="1:9" x14ac:dyDescent="0.35">
      <c r="A3901" t="s">
        <v>33</v>
      </c>
      <c r="B3901">
        <v>2015</v>
      </c>
      <c r="C3901" t="s">
        <v>38</v>
      </c>
      <c r="D3901" s="29">
        <v>42125</v>
      </c>
      <c r="E3901" t="s">
        <v>11</v>
      </c>
      <c r="F3901">
        <v>90.8</v>
      </c>
      <c r="G3901">
        <v>120.7</v>
      </c>
      <c r="H3901">
        <v>101.4</v>
      </c>
      <c r="I3901">
        <v>-10.600000000000009</v>
      </c>
    </row>
    <row r="3902" spans="1:9" x14ac:dyDescent="0.35">
      <c r="A3902" t="s">
        <v>33</v>
      </c>
      <c r="B3902">
        <v>2015</v>
      </c>
      <c r="C3902" t="s">
        <v>38</v>
      </c>
      <c r="D3902" s="29">
        <v>42125</v>
      </c>
      <c r="E3902" t="s">
        <v>12</v>
      </c>
      <c r="F3902">
        <v>128.80000000000001</v>
      </c>
      <c r="G3902">
        <v>120.7</v>
      </c>
      <c r="H3902">
        <v>118.3</v>
      </c>
      <c r="I3902">
        <v>10.500000000000014</v>
      </c>
    </row>
    <row r="3903" spans="1:9" x14ac:dyDescent="0.35">
      <c r="A3903" t="s">
        <v>33</v>
      </c>
      <c r="B3903">
        <v>2015</v>
      </c>
      <c r="C3903" t="s">
        <v>38</v>
      </c>
      <c r="D3903" s="29">
        <v>42125</v>
      </c>
      <c r="E3903" t="s">
        <v>14</v>
      </c>
      <c r="F3903">
        <v>129.9</v>
      </c>
      <c r="G3903">
        <v>120.7</v>
      </c>
      <c r="H3903">
        <v>122.4</v>
      </c>
      <c r="I3903">
        <v>7.5</v>
      </c>
    </row>
    <row r="3904" spans="1:9" x14ac:dyDescent="0.35">
      <c r="A3904" t="s">
        <v>33</v>
      </c>
      <c r="B3904">
        <v>2015</v>
      </c>
      <c r="C3904" t="s">
        <v>38</v>
      </c>
      <c r="D3904" s="29">
        <v>42125</v>
      </c>
      <c r="E3904" t="s">
        <v>15</v>
      </c>
      <c r="F3904">
        <v>126.1</v>
      </c>
      <c r="G3904">
        <v>120.7</v>
      </c>
      <c r="H3904">
        <v>122</v>
      </c>
      <c r="I3904">
        <v>4.0999999999999943</v>
      </c>
    </row>
    <row r="3905" spans="1:9" x14ac:dyDescent="0.35">
      <c r="A3905" t="s">
        <v>33</v>
      </c>
      <c r="B3905">
        <v>2015</v>
      </c>
      <c r="C3905" t="s">
        <v>39</v>
      </c>
      <c r="D3905" s="29">
        <v>42156</v>
      </c>
      <c r="E3905" t="s">
        <v>3</v>
      </c>
      <c r="F3905">
        <v>123.6</v>
      </c>
      <c r="G3905">
        <v>121.7</v>
      </c>
      <c r="H3905">
        <v>123.8</v>
      </c>
      <c r="I3905">
        <v>-0.20000000000000284</v>
      </c>
    </row>
    <row r="3906" spans="1:9" x14ac:dyDescent="0.35">
      <c r="A3906" t="s">
        <v>33</v>
      </c>
      <c r="B3906">
        <v>2015</v>
      </c>
      <c r="C3906" t="s">
        <v>39</v>
      </c>
      <c r="D3906" s="29">
        <v>42156</v>
      </c>
      <c r="E3906" t="s">
        <v>4</v>
      </c>
      <c r="F3906">
        <v>134.4</v>
      </c>
      <c r="G3906">
        <v>121.7</v>
      </c>
      <c r="H3906">
        <v>126.4</v>
      </c>
      <c r="I3906">
        <v>8</v>
      </c>
    </row>
    <row r="3907" spans="1:9" x14ac:dyDescent="0.35">
      <c r="A3907" t="s">
        <v>33</v>
      </c>
      <c r="B3907">
        <v>2015</v>
      </c>
      <c r="C3907" t="s">
        <v>39</v>
      </c>
      <c r="D3907" s="29">
        <v>42156</v>
      </c>
      <c r="E3907" t="s">
        <v>5</v>
      </c>
      <c r="F3907">
        <v>120.9</v>
      </c>
      <c r="G3907">
        <v>121.7</v>
      </c>
      <c r="H3907">
        <v>118</v>
      </c>
      <c r="I3907">
        <v>2.9000000000000057</v>
      </c>
    </row>
    <row r="3908" spans="1:9" x14ac:dyDescent="0.35">
      <c r="A3908" t="s">
        <v>33</v>
      </c>
      <c r="B3908">
        <v>2015</v>
      </c>
      <c r="C3908" t="s">
        <v>39</v>
      </c>
      <c r="D3908" s="29">
        <v>42156</v>
      </c>
      <c r="E3908" t="s">
        <v>6</v>
      </c>
      <c r="F3908">
        <v>127.3</v>
      </c>
      <c r="G3908">
        <v>121.7</v>
      </c>
      <c r="H3908">
        <v>121.6</v>
      </c>
      <c r="I3908">
        <v>5.7000000000000028</v>
      </c>
    </row>
    <row r="3909" spans="1:9" x14ac:dyDescent="0.35">
      <c r="A3909" t="s">
        <v>33</v>
      </c>
      <c r="B3909">
        <v>2015</v>
      </c>
      <c r="C3909" t="s">
        <v>39</v>
      </c>
      <c r="D3909" s="29">
        <v>42156</v>
      </c>
      <c r="E3909" t="s">
        <v>7</v>
      </c>
      <c r="F3909">
        <v>106</v>
      </c>
      <c r="G3909">
        <v>121.7</v>
      </c>
      <c r="H3909">
        <v>103.5</v>
      </c>
      <c r="I3909">
        <v>2.5</v>
      </c>
    </row>
    <row r="3910" spans="1:9" x14ac:dyDescent="0.35">
      <c r="A3910" t="s">
        <v>33</v>
      </c>
      <c r="B3910">
        <v>2015</v>
      </c>
      <c r="C3910" t="s">
        <v>39</v>
      </c>
      <c r="D3910" s="29">
        <v>42156</v>
      </c>
      <c r="E3910" t="s">
        <v>8</v>
      </c>
      <c r="F3910">
        <v>132.30000000000001</v>
      </c>
      <c r="G3910">
        <v>121.7</v>
      </c>
      <c r="H3910">
        <v>133.69999999999999</v>
      </c>
      <c r="I3910">
        <v>-1.3999999999999773</v>
      </c>
    </row>
    <row r="3911" spans="1:9" x14ac:dyDescent="0.35">
      <c r="A3911" t="s">
        <v>33</v>
      </c>
      <c r="B3911">
        <v>2015</v>
      </c>
      <c r="C3911" t="s">
        <v>39</v>
      </c>
      <c r="D3911" s="29">
        <v>42156</v>
      </c>
      <c r="E3911" t="s">
        <v>9</v>
      </c>
      <c r="F3911">
        <v>146.69999999999999</v>
      </c>
      <c r="G3911">
        <v>121.7</v>
      </c>
      <c r="H3911">
        <v>172.4</v>
      </c>
      <c r="I3911">
        <v>-25.700000000000017</v>
      </c>
    </row>
    <row r="3912" spans="1:9" x14ac:dyDescent="0.35">
      <c r="A3912" t="s">
        <v>33</v>
      </c>
      <c r="B3912">
        <v>2015</v>
      </c>
      <c r="C3912" t="s">
        <v>39</v>
      </c>
      <c r="D3912" s="29">
        <v>42156</v>
      </c>
      <c r="E3912" t="s">
        <v>10</v>
      </c>
      <c r="F3912">
        <v>148.1</v>
      </c>
      <c r="G3912">
        <v>121.7</v>
      </c>
      <c r="H3912">
        <v>113.1</v>
      </c>
      <c r="I3912">
        <v>35</v>
      </c>
    </row>
    <row r="3913" spans="1:9" x14ac:dyDescent="0.35">
      <c r="A3913" t="s">
        <v>33</v>
      </c>
      <c r="B3913">
        <v>2015</v>
      </c>
      <c r="C3913" t="s">
        <v>39</v>
      </c>
      <c r="D3913" s="29">
        <v>42156</v>
      </c>
      <c r="E3913" t="s">
        <v>11</v>
      </c>
      <c r="F3913">
        <v>89.8</v>
      </c>
      <c r="G3913">
        <v>121.7</v>
      </c>
      <c r="H3913">
        <v>102.7</v>
      </c>
      <c r="I3913">
        <v>-12.900000000000006</v>
      </c>
    </row>
    <row r="3914" spans="1:9" x14ac:dyDescent="0.35">
      <c r="A3914" t="s">
        <v>33</v>
      </c>
      <c r="B3914">
        <v>2015</v>
      </c>
      <c r="C3914" t="s">
        <v>39</v>
      </c>
      <c r="D3914" s="29">
        <v>42156</v>
      </c>
      <c r="E3914" t="s">
        <v>12</v>
      </c>
      <c r="F3914">
        <v>130.5</v>
      </c>
      <c r="G3914">
        <v>121.7</v>
      </c>
      <c r="H3914">
        <v>120</v>
      </c>
      <c r="I3914">
        <v>10.5</v>
      </c>
    </row>
    <row r="3915" spans="1:9" x14ac:dyDescent="0.35">
      <c r="A3915" t="s">
        <v>33</v>
      </c>
      <c r="B3915">
        <v>2015</v>
      </c>
      <c r="C3915" t="s">
        <v>39</v>
      </c>
      <c r="D3915" s="29">
        <v>42156</v>
      </c>
      <c r="E3915" t="s">
        <v>14</v>
      </c>
      <c r="F3915">
        <v>130.5</v>
      </c>
      <c r="G3915">
        <v>121.7</v>
      </c>
      <c r="H3915">
        <v>123.4</v>
      </c>
      <c r="I3915">
        <v>7.0999999999999943</v>
      </c>
    </row>
    <row r="3916" spans="1:9" x14ac:dyDescent="0.35">
      <c r="A3916" t="s">
        <v>33</v>
      </c>
      <c r="B3916">
        <v>2015</v>
      </c>
      <c r="C3916" t="s">
        <v>39</v>
      </c>
      <c r="D3916" s="29">
        <v>42156</v>
      </c>
      <c r="E3916" t="s">
        <v>15</v>
      </c>
      <c r="F3916">
        <v>128.5</v>
      </c>
      <c r="G3916">
        <v>121.7</v>
      </c>
      <c r="H3916">
        <v>127.1</v>
      </c>
      <c r="I3916">
        <v>1.4000000000000057</v>
      </c>
    </row>
    <row r="3917" spans="1:9" x14ac:dyDescent="0.35">
      <c r="A3917" t="s">
        <v>33</v>
      </c>
      <c r="B3917">
        <v>2015</v>
      </c>
      <c r="C3917" t="s">
        <v>40</v>
      </c>
      <c r="D3917" s="29">
        <v>42186</v>
      </c>
      <c r="E3917" t="s">
        <v>3</v>
      </c>
      <c r="F3917">
        <v>123.2</v>
      </c>
      <c r="G3917">
        <v>122.4</v>
      </c>
      <c r="H3917">
        <v>124.8</v>
      </c>
      <c r="I3917">
        <v>-1.5999999999999943</v>
      </c>
    </row>
    <row r="3918" spans="1:9" x14ac:dyDescent="0.35">
      <c r="A3918" t="s">
        <v>33</v>
      </c>
      <c r="B3918">
        <v>2015</v>
      </c>
      <c r="C3918" t="s">
        <v>40</v>
      </c>
      <c r="D3918" s="29">
        <v>42186</v>
      </c>
      <c r="E3918" t="s">
        <v>4</v>
      </c>
      <c r="F3918">
        <v>134.30000000000001</v>
      </c>
      <c r="G3918">
        <v>122.4</v>
      </c>
      <c r="H3918">
        <v>127.3</v>
      </c>
      <c r="I3918">
        <v>7.0000000000000142</v>
      </c>
    </row>
    <row r="3919" spans="1:9" x14ac:dyDescent="0.35">
      <c r="A3919" t="s">
        <v>33</v>
      </c>
      <c r="B3919">
        <v>2015</v>
      </c>
      <c r="C3919" t="s">
        <v>40</v>
      </c>
      <c r="D3919" s="29">
        <v>42186</v>
      </c>
      <c r="E3919" t="s">
        <v>5</v>
      </c>
      <c r="F3919">
        <v>119.5</v>
      </c>
      <c r="G3919">
        <v>122.4</v>
      </c>
      <c r="H3919">
        <v>116.5</v>
      </c>
      <c r="I3919">
        <v>3</v>
      </c>
    </row>
    <row r="3920" spans="1:9" x14ac:dyDescent="0.35">
      <c r="A3920" t="s">
        <v>33</v>
      </c>
      <c r="B3920">
        <v>2015</v>
      </c>
      <c r="C3920" t="s">
        <v>40</v>
      </c>
      <c r="D3920" s="29">
        <v>42186</v>
      </c>
      <c r="E3920" t="s">
        <v>6</v>
      </c>
      <c r="F3920">
        <v>127.7</v>
      </c>
      <c r="G3920">
        <v>122.4</v>
      </c>
      <c r="H3920">
        <v>122.2</v>
      </c>
      <c r="I3920">
        <v>5.5</v>
      </c>
    </row>
    <row r="3921" spans="1:9" x14ac:dyDescent="0.35">
      <c r="A3921" t="s">
        <v>33</v>
      </c>
      <c r="B3921">
        <v>2015</v>
      </c>
      <c r="C3921" t="s">
        <v>40</v>
      </c>
      <c r="D3921" s="29">
        <v>42186</v>
      </c>
      <c r="E3921" t="s">
        <v>7</v>
      </c>
      <c r="F3921">
        <v>106.3</v>
      </c>
      <c r="G3921">
        <v>122.4</v>
      </c>
      <c r="H3921">
        <v>103.6</v>
      </c>
      <c r="I3921">
        <v>2.7000000000000028</v>
      </c>
    </row>
    <row r="3922" spans="1:9" x14ac:dyDescent="0.35">
      <c r="A3922" t="s">
        <v>33</v>
      </c>
      <c r="B3922">
        <v>2015</v>
      </c>
      <c r="C3922" t="s">
        <v>40</v>
      </c>
      <c r="D3922" s="29">
        <v>42186</v>
      </c>
      <c r="E3922" t="s">
        <v>8</v>
      </c>
      <c r="F3922">
        <v>132.80000000000001</v>
      </c>
      <c r="G3922">
        <v>122.4</v>
      </c>
      <c r="H3922">
        <v>132.69999999999999</v>
      </c>
      <c r="I3922">
        <v>0.10000000000002274</v>
      </c>
    </row>
    <row r="3923" spans="1:9" x14ac:dyDescent="0.35">
      <c r="A3923" t="s">
        <v>33</v>
      </c>
      <c r="B3923">
        <v>2015</v>
      </c>
      <c r="C3923" t="s">
        <v>40</v>
      </c>
      <c r="D3923" s="29">
        <v>42186</v>
      </c>
      <c r="E3923" t="s">
        <v>9</v>
      </c>
      <c r="F3923">
        <v>153.5</v>
      </c>
      <c r="G3923">
        <v>122.4</v>
      </c>
      <c r="H3923">
        <v>181.9</v>
      </c>
      <c r="I3923">
        <v>-28.400000000000006</v>
      </c>
    </row>
    <row r="3924" spans="1:9" x14ac:dyDescent="0.35">
      <c r="A3924" t="s">
        <v>33</v>
      </c>
      <c r="B3924">
        <v>2015</v>
      </c>
      <c r="C3924" t="s">
        <v>40</v>
      </c>
      <c r="D3924" s="29">
        <v>42186</v>
      </c>
      <c r="E3924" t="s">
        <v>10</v>
      </c>
      <c r="F3924">
        <v>149.5</v>
      </c>
      <c r="G3924">
        <v>122.4</v>
      </c>
      <c r="H3924">
        <v>115.2</v>
      </c>
      <c r="I3924">
        <v>34.299999999999997</v>
      </c>
    </row>
    <row r="3925" spans="1:9" x14ac:dyDescent="0.35">
      <c r="A3925" t="s">
        <v>33</v>
      </c>
      <c r="B3925">
        <v>2015</v>
      </c>
      <c r="C3925" t="s">
        <v>40</v>
      </c>
      <c r="D3925" s="29">
        <v>42186</v>
      </c>
      <c r="E3925" t="s">
        <v>11</v>
      </c>
      <c r="F3925">
        <v>85.7</v>
      </c>
      <c r="G3925">
        <v>122.4</v>
      </c>
      <c r="H3925">
        <v>102.7</v>
      </c>
      <c r="I3925">
        <v>-17</v>
      </c>
    </row>
    <row r="3926" spans="1:9" x14ac:dyDescent="0.35">
      <c r="A3926" t="s">
        <v>33</v>
      </c>
      <c r="B3926">
        <v>2015</v>
      </c>
      <c r="C3926" t="s">
        <v>40</v>
      </c>
      <c r="D3926" s="29">
        <v>42186</v>
      </c>
      <c r="E3926" t="s">
        <v>12</v>
      </c>
      <c r="F3926">
        <v>131.5</v>
      </c>
      <c r="G3926">
        <v>122.4</v>
      </c>
      <c r="H3926">
        <v>122.1</v>
      </c>
      <c r="I3926">
        <v>9.4000000000000057</v>
      </c>
    </row>
    <row r="3927" spans="1:9" x14ac:dyDescent="0.35">
      <c r="A3927" t="s">
        <v>33</v>
      </c>
      <c r="B3927">
        <v>2015</v>
      </c>
      <c r="C3927" t="s">
        <v>40</v>
      </c>
      <c r="D3927" s="29">
        <v>42186</v>
      </c>
      <c r="E3927" t="s">
        <v>14</v>
      </c>
      <c r="F3927">
        <v>131.1</v>
      </c>
      <c r="G3927">
        <v>122.4</v>
      </c>
      <c r="H3927">
        <v>124.7</v>
      </c>
      <c r="I3927">
        <v>6.3999999999999915</v>
      </c>
    </row>
    <row r="3928" spans="1:9" x14ac:dyDescent="0.35">
      <c r="A3928" t="s">
        <v>33</v>
      </c>
      <c r="B3928">
        <v>2015</v>
      </c>
      <c r="C3928" t="s">
        <v>40</v>
      </c>
      <c r="D3928" s="29">
        <v>42186</v>
      </c>
      <c r="E3928" t="s">
        <v>15</v>
      </c>
      <c r="F3928">
        <v>129.5</v>
      </c>
      <c r="G3928">
        <v>122.4</v>
      </c>
      <c r="H3928">
        <v>128.9</v>
      </c>
      <c r="I3928">
        <v>0.59999999999999432</v>
      </c>
    </row>
    <row r="3929" spans="1:9" x14ac:dyDescent="0.35">
      <c r="A3929" t="s">
        <v>33</v>
      </c>
      <c r="B3929">
        <v>2015</v>
      </c>
      <c r="C3929" t="s">
        <v>41</v>
      </c>
      <c r="D3929" s="29">
        <v>42217</v>
      </c>
      <c r="E3929" t="s">
        <v>3</v>
      </c>
      <c r="F3929">
        <v>123.1</v>
      </c>
      <c r="G3929">
        <v>123.2</v>
      </c>
      <c r="H3929">
        <v>124.2</v>
      </c>
      <c r="I3929">
        <v>-1.1000000000000085</v>
      </c>
    </row>
    <row r="3930" spans="1:9" x14ac:dyDescent="0.35">
      <c r="A3930" t="s">
        <v>33</v>
      </c>
      <c r="B3930">
        <v>2015</v>
      </c>
      <c r="C3930" t="s">
        <v>41</v>
      </c>
      <c r="D3930" s="29">
        <v>42217</v>
      </c>
      <c r="E3930" t="s">
        <v>4</v>
      </c>
      <c r="F3930">
        <v>131.69999999999999</v>
      </c>
      <c r="G3930">
        <v>123.2</v>
      </c>
      <c r="H3930">
        <v>125.4</v>
      </c>
      <c r="I3930">
        <v>6.2999999999999829</v>
      </c>
    </row>
    <row r="3931" spans="1:9" x14ac:dyDescent="0.35">
      <c r="A3931" t="s">
        <v>33</v>
      </c>
      <c r="B3931">
        <v>2015</v>
      </c>
      <c r="C3931" t="s">
        <v>41</v>
      </c>
      <c r="D3931" s="29">
        <v>42217</v>
      </c>
      <c r="E3931" t="s">
        <v>5</v>
      </c>
      <c r="F3931">
        <v>118.1</v>
      </c>
      <c r="G3931">
        <v>123.2</v>
      </c>
      <c r="H3931">
        <v>116.4</v>
      </c>
      <c r="I3931">
        <v>1.6999999999999886</v>
      </c>
    </row>
    <row r="3932" spans="1:9" x14ac:dyDescent="0.35">
      <c r="A3932" t="s">
        <v>33</v>
      </c>
      <c r="B3932">
        <v>2015</v>
      </c>
      <c r="C3932" t="s">
        <v>41</v>
      </c>
      <c r="D3932" s="29">
        <v>42217</v>
      </c>
      <c r="E3932" t="s">
        <v>6</v>
      </c>
      <c r="F3932">
        <v>128</v>
      </c>
      <c r="G3932">
        <v>123.2</v>
      </c>
      <c r="H3932">
        <v>122.7</v>
      </c>
      <c r="I3932">
        <v>5.2999999999999972</v>
      </c>
    </row>
    <row r="3933" spans="1:9" x14ac:dyDescent="0.35">
      <c r="A3933" t="s">
        <v>33</v>
      </c>
      <c r="B3933">
        <v>2015</v>
      </c>
      <c r="C3933" t="s">
        <v>41</v>
      </c>
      <c r="D3933" s="29">
        <v>42217</v>
      </c>
      <c r="E3933" t="s">
        <v>7</v>
      </c>
      <c r="F3933">
        <v>106.8</v>
      </c>
      <c r="G3933">
        <v>123.2</v>
      </c>
      <c r="H3933">
        <v>103.5</v>
      </c>
      <c r="I3933">
        <v>3.2999999999999972</v>
      </c>
    </row>
    <row r="3934" spans="1:9" x14ac:dyDescent="0.35">
      <c r="A3934" t="s">
        <v>33</v>
      </c>
      <c r="B3934">
        <v>2015</v>
      </c>
      <c r="C3934" t="s">
        <v>41</v>
      </c>
      <c r="D3934" s="29">
        <v>42217</v>
      </c>
      <c r="E3934" t="s">
        <v>8</v>
      </c>
      <c r="F3934">
        <v>130.1</v>
      </c>
      <c r="G3934">
        <v>123.2</v>
      </c>
      <c r="H3934">
        <v>124.5</v>
      </c>
      <c r="I3934">
        <v>5.5999999999999943</v>
      </c>
    </row>
    <row r="3935" spans="1:9" x14ac:dyDescent="0.35">
      <c r="A3935" t="s">
        <v>33</v>
      </c>
      <c r="B3935">
        <v>2015</v>
      </c>
      <c r="C3935" t="s">
        <v>41</v>
      </c>
      <c r="D3935" s="29">
        <v>42217</v>
      </c>
      <c r="E3935" t="s">
        <v>9</v>
      </c>
      <c r="F3935">
        <v>165.5</v>
      </c>
      <c r="G3935">
        <v>123.2</v>
      </c>
      <c r="H3935">
        <v>168.6</v>
      </c>
      <c r="I3935">
        <v>-3.0999999999999943</v>
      </c>
    </row>
    <row r="3936" spans="1:9" x14ac:dyDescent="0.35">
      <c r="A3936" t="s">
        <v>33</v>
      </c>
      <c r="B3936">
        <v>2015</v>
      </c>
      <c r="C3936" t="s">
        <v>41</v>
      </c>
      <c r="D3936" s="29">
        <v>42217</v>
      </c>
      <c r="E3936" t="s">
        <v>10</v>
      </c>
      <c r="F3936">
        <v>156</v>
      </c>
      <c r="G3936">
        <v>123.2</v>
      </c>
      <c r="H3936">
        <v>116.9</v>
      </c>
      <c r="I3936">
        <v>39.099999999999994</v>
      </c>
    </row>
    <row r="3937" spans="1:9" x14ac:dyDescent="0.35">
      <c r="A3937" t="s">
        <v>33</v>
      </c>
      <c r="B3937">
        <v>2015</v>
      </c>
      <c r="C3937" t="s">
        <v>41</v>
      </c>
      <c r="D3937" s="29">
        <v>42217</v>
      </c>
      <c r="E3937" t="s">
        <v>11</v>
      </c>
      <c r="F3937">
        <v>85.3</v>
      </c>
      <c r="G3937">
        <v>123.2</v>
      </c>
      <c r="H3937">
        <v>101.9</v>
      </c>
      <c r="I3937">
        <v>-16.600000000000009</v>
      </c>
    </row>
    <row r="3938" spans="1:9" x14ac:dyDescent="0.35">
      <c r="A3938" t="s">
        <v>33</v>
      </c>
      <c r="B3938">
        <v>2015</v>
      </c>
      <c r="C3938" t="s">
        <v>41</v>
      </c>
      <c r="D3938" s="29">
        <v>42217</v>
      </c>
      <c r="E3938" t="s">
        <v>12</v>
      </c>
      <c r="F3938">
        <v>132.69999999999999</v>
      </c>
      <c r="G3938">
        <v>123.2</v>
      </c>
      <c r="H3938">
        <v>122.9</v>
      </c>
      <c r="I3938">
        <v>9.7999999999999829</v>
      </c>
    </row>
    <row r="3939" spans="1:9" x14ac:dyDescent="0.35">
      <c r="A3939" t="s">
        <v>33</v>
      </c>
      <c r="B3939">
        <v>2015</v>
      </c>
      <c r="C3939" t="s">
        <v>41</v>
      </c>
      <c r="D3939" s="29">
        <v>42217</v>
      </c>
      <c r="E3939" t="s">
        <v>14</v>
      </c>
      <c r="F3939">
        <v>131.69999999999999</v>
      </c>
      <c r="G3939">
        <v>123.2</v>
      </c>
      <c r="H3939">
        <v>125.2</v>
      </c>
      <c r="I3939">
        <v>6.4999999999999858</v>
      </c>
    </row>
    <row r="3940" spans="1:9" x14ac:dyDescent="0.35">
      <c r="A3940" t="s">
        <v>33</v>
      </c>
      <c r="B3940">
        <v>2015</v>
      </c>
      <c r="C3940" t="s">
        <v>41</v>
      </c>
      <c r="D3940" s="29">
        <v>42217</v>
      </c>
      <c r="E3940" t="s">
        <v>15</v>
      </c>
      <c r="F3940">
        <v>131.1</v>
      </c>
      <c r="G3940">
        <v>123.2</v>
      </c>
      <c r="H3940">
        <v>126.7</v>
      </c>
      <c r="I3940">
        <v>4.3999999999999915</v>
      </c>
    </row>
    <row r="3941" spans="1:9" x14ac:dyDescent="0.35">
      <c r="A3941" t="s">
        <v>33</v>
      </c>
      <c r="B3941">
        <v>2015</v>
      </c>
      <c r="C3941" t="s">
        <v>42</v>
      </c>
      <c r="D3941" s="29">
        <v>42248</v>
      </c>
      <c r="E3941" t="s">
        <v>3</v>
      </c>
      <c r="F3941">
        <v>123.4</v>
      </c>
      <c r="G3941">
        <v>123.5</v>
      </c>
      <c r="H3941">
        <v>124.6</v>
      </c>
      <c r="I3941">
        <v>-1.1999999999999886</v>
      </c>
    </row>
    <row r="3942" spans="1:9" x14ac:dyDescent="0.35">
      <c r="A3942" t="s">
        <v>33</v>
      </c>
      <c r="B3942">
        <v>2015</v>
      </c>
      <c r="C3942" t="s">
        <v>42</v>
      </c>
      <c r="D3942" s="29">
        <v>42248</v>
      </c>
      <c r="E3942" t="s">
        <v>4</v>
      </c>
      <c r="F3942">
        <v>129</v>
      </c>
      <c r="G3942">
        <v>123.5</v>
      </c>
      <c r="H3942">
        <v>126.1</v>
      </c>
      <c r="I3942">
        <v>2.9000000000000057</v>
      </c>
    </row>
    <row r="3943" spans="1:9" x14ac:dyDescent="0.35">
      <c r="A3943" t="s">
        <v>33</v>
      </c>
      <c r="B3943">
        <v>2015</v>
      </c>
      <c r="C3943" t="s">
        <v>42</v>
      </c>
      <c r="D3943" s="29">
        <v>42248</v>
      </c>
      <c r="E3943" t="s">
        <v>5</v>
      </c>
      <c r="F3943">
        <v>115.6</v>
      </c>
      <c r="G3943">
        <v>123.5</v>
      </c>
      <c r="H3943">
        <v>117.8</v>
      </c>
      <c r="I3943">
        <v>-2.2000000000000028</v>
      </c>
    </row>
    <row r="3944" spans="1:9" x14ac:dyDescent="0.35">
      <c r="A3944" t="s">
        <v>33</v>
      </c>
      <c r="B3944">
        <v>2015</v>
      </c>
      <c r="C3944" t="s">
        <v>42</v>
      </c>
      <c r="D3944" s="29">
        <v>42248</v>
      </c>
      <c r="E3944" t="s">
        <v>6</v>
      </c>
      <c r="F3944">
        <v>128.30000000000001</v>
      </c>
      <c r="G3944">
        <v>123.5</v>
      </c>
      <c r="H3944">
        <v>123.1</v>
      </c>
      <c r="I3944">
        <v>5.2000000000000171</v>
      </c>
    </row>
    <row r="3945" spans="1:9" x14ac:dyDescent="0.35">
      <c r="A3945" t="s">
        <v>33</v>
      </c>
      <c r="B3945">
        <v>2015</v>
      </c>
      <c r="C3945" t="s">
        <v>42</v>
      </c>
      <c r="D3945" s="29">
        <v>42248</v>
      </c>
      <c r="E3945" t="s">
        <v>7</v>
      </c>
      <c r="F3945">
        <v>107</v>
      </c>
      <c r="G3945">
        <v>123.5</v>
      </c>
      <c r="H3945">
        <v>103.5</v>
      </c>
      <c r="I3945">
        <v>3.5</v>
      </c>
    </row>
    <row r="3946" spans="1:9" x14ac:dyDescent="0.35">
      <c r="A3946" t="s">
        <v>33</v>
      </c>
      <c r="B3946">
        <v>2015</v>
      </c>
      <c r="C3946" t="s">
        <v>42</v>
      </c>
      <c r="D3946" s="29">
        <v>42248</v>
      </c>
      <c r="E3946" t="s">
        <v>8</v>
      </c>
      <c r="F3946">
        <v>124</v>
      </c>
      <c r="G3946">
        <v>123.5</v>
      </c>
      <c r="H3946">
        <v>123.5</v>
      </c>
      <c r="I3946">
        <v>0.5</v>
      </c>
    </row>
    <row r="3947" spans="1:9" x14ac:dyDescent="0.35">
      <c r="A3947" t="s">
        <v>33</v>
      </c>
      <c r="B3947">
        <v>2015</v>
      </c>
      <c r="C3947" t="s">
        <v>42</v>
      </c>
      <c r="D3947" s="29">
        <v>42248</v>
      </c>
      <c r="E3947" t="s">
        <v>9</v>
      </c>
      <c r="F3947">
        <v>168.5</v>
      </c>
      <c r="G3947">
        <v>123.5</v>
      </c>
      <c r="H3947">
        <v>159.6</v>
      </c>
      <c r="I3947">
        <v>8.9000000000000057</v>
      </c>
    </row>
    <row r="3948" spans="1:9" x14ac:dyDescent="0.35">
      <c r="A3948" t="s">
        <v>33</v>
      </c>
      <c r="B3948">
        <v>2015</v>
      </c>
      <c r="C3948" t="s">
        <v>42</v>
      </c>
      <c r="D3948" s="29">
        <v>42248</v>
      </c>
      <c r="E3948" t="s">
        <v>10</v>
      </c>
      <c r="F3948">
        <v>165.4</v>
      </c>
      <c r="G3948">
        <v>123.5</v>
      </c>
      <c r="H3948">
        <v>117.4</v>
      </c>
      <c r="I3948">
        <v>48</v>
      </c>
    </row>
    <row r="3949" spans="1:9" x14ac:dyDescent="0.35">
      <c r="A3949" t="s">
        <v>33</v>
      </c>
      <c r="B3949">
        <v>2015</v>
      </c>
      <c r="C3949" t="s">
        <v>42</v>
      </c>
      <c r="D3949" s="29">
        <v>42248</v>
      </c>
      <c r="E3949" t="s">
        <v>11</v>
      </c>
      <c r="F3949">
        <v>86.3</v>
      </c>
      <c r="G3949">
        <v>123.5</v>
      </c>
      <c r="H3949">
        <v>101.2</v>
      </c>
      <c r="I3949">
        <v>-14.900000000000006</v>
      </c>
    </row>
    <row r="3950" spans="1:9" x14ac:dyDescent="0.35">
      <c r="A3950" t="s">
        <v>33</v>
      </c>
      <c r="B3950">
        <v>2015</v>
      </c>
      <c r="C3950" t="s">
        <v>42</v>
      </c>
      <c r="D3950" s="29">
        <v>42248</v>
      </c>
      <c r="E3950" t="s">
        <v>12</v>
      </c>
      <c r="F3950">
        <v>134.4</v>
      </c>
      <c r="G3950">
        <v>123.5</v>
      </c>
      <c r="H3950">
        <v>123.8</v>
      </c>
      <c r="I3950">
        <v>10.600000000000009</v>
      </c>
    </row>
    <row r="3951" spans="1:9" x14ac:dyDescent="0.35">
      <c r="A3951" t="s">
        <v>33</v>
      </c>
      <c r="B3951">
        <v>2015</v>
      </c>
      <c r="C3951" t="s">
        <v>42</v>
      </c>
      <c r="D3951" s="29">
        <v>42248</v>
      </c>
      <c r="E3951" t="s">
        <v>14</v>
      </c>
      <c r="F3951">
        <v>132.30000000000001</v>
      </c>
      <c r="G3951">
        <v>123.5</v>
      </c>
      <c r="H3951">
        <v>125.9</v>
      </c>
      <c r="I3951">
        <v>6.4000000000000057</v>
      </c>
    </row>
    <row r="3952" spans="1:9" x14ac:dyDescent="0.35">
      <c r="A3952" t="s">
        <v>33</v>
      </c>
      <c r="B3952">
        <v>2015</v>
      </c>
      <c r="C3952" t="s">
        <v>42</v>
      </c>
      <c r="D3952" s="29">
        <v>42248</v>
      </c>
      <c r="E3952" t="s">
        <v>15</v>
      </c>
      <c r="F3952">
        <v>131.5</v>
      </c>
      <c r="G3952">
        <v>123.5</v>
      </c>
      <c r="H3952">
        <v>125.8</v>
      </c>
      <c r="I3952">
        <v>5.7000000000000028</v>
      </c>
    </row>
    <row r="3953" spans="1:9" x14ac:dyDescent="0.35">
      <c r="A3953" t="s">
        <v>33</v>
      </c>
      <c r="B3953">
        <v>2015</v>
      </c>
      <c r="C3953" t="s">
        <v>43</v>
      </c>
      <c r="D3953" s="29">
        <v>42278</v>
      </c>
      <c r="E3953" t="s">
        <v>3</v>
      </c>
      <c r="F3953">
        <v>123.6</v>
      </c>
      <c r="G3953">
        <v>124.2</v>
      </c>
      <c r="H3953">
        <v>124.5</v>
      </c>
      <c r="I3953">
        <v>-0.90000000000000568</v>
      </c>
    </row>
    <row r="3954" spans="1:9" x14ac:dyDescent="0.35">
      <c r="A3954" t="s">
        <v>33</v>
      </c>
      <c r="B3954">
        <v>2015</v>
      </c>
      <c r="C3954" t="s">
        <v>43</v>
      </c>
      <c r="D3954" s="29">
        <v>42278</v>
      </c>
      <c r="E3954" t="s">
        <v>4</v>
      </c>
      <c r="F3954">
        <v>128.6</v>
      </c>
      <c r="G3954">
        <v>124.2</v>
      </c>
      <c r="H3954">
        <v>125.6</v>
      </c>
      <c r="I3954">
        <v>3</v>
      </c>
    </row>
    <row r="3955" spans="1:9" x14ac:dyDescent="0.35">
      <c r="A3955" t="s">
        <v>33</v>
      </c>
      <c r="B3955">
        <v>2015</v>
      </c>
      <c r="C3955" t="s">
        <v>43</v>
      </c>
      <c r="D3955" s="29">
        <v>42278</v>
      </c>
      <c r="E3955" t="s">
        <v>5</v>
      </c>
      <c r="F3955">
        <v>115.9</v>
      </c>
      <c r="G3955">
        <v>124.2</v>
      </c>
      <c r="H3955">
        <v>122.7</v>
      </c>
      <c r="I3955">
        <v>-6.7999999999999972</v>
      </c>
    </row>
    <row r="3956" spans="1:9" x14ac:dyDescent="0.35">
      <c r="A3956" t="s">
        <v>33</v>
      </c>
      <c r="B3956">
        <v>2015</v>
      </c>
      <c r="C3956" t="s">
        <v>43</v>
      </c>
      <c r="D3956" s="29">
        <v>42278</v>
      </c>
      <c r="E3956" t="s">
        <v>6</v>
      </c>
      <c r="F3956">
        <v>128.5</v>
      </c>
      <c r="G3956">
        <v>124.2</v>
      </c>
      <c r="H3956">
        <v>124.6</v>
      </c>
      <c r="I3956">
        <v>3.9000000000000057</v>
      </c>
    </row>
    <row r="3957" spans="1:9" x14ac:dyDescent="0.35">
      <c r="A3957" t="s">
        <v>33</v>
      </c>
      <c r="B3957">
        <v>2015</v>
      </c>
      <c r="C3957" t="s">
        <v>43</v>
      </c>
      <c r="D3957" s="29">
        <v>42278</v>
      </c>
      <c r="E3957" t="s">
        <v>7</v>
      </c>
      <c r="F3957">
        <v>109</v>
      </c>
      <c r="G3957">
        <v>124.2</v>
      </c>
      <c r="H3957">
        <v>103.2</v>
      </c>
      <c r="I3957">
        <v>5.7999999999999972</v>
      </c>
    </row>
    <row r="3958" spans="1:9" x14ac:dyDescent="0.35">
      <c r="A3958" t="s">
        <v>33</v>
      </c>
      <c r="B3958">
        <v>2015</v>
      </c>
      <c r="C3958" t="s">
        <v>43</v>
      </c>
      <c r="D3958" s="29">
        <v>42278</v>
      </c>
      <c r="E3958" t="s">
        <v>8</v>
      </c>
      <c r="F3958">
        <v>124.1</v>
      </c>
      <c r="G3958">
        <v>124.2</v>
      </c>
      <c r="H3958">
        <v>122.2</v>
      </c>
      <c r="I3958">
        <v>1.8999999999999915</v>
      </c>
    </row>
    <row r="3959" spans="1:9" x14ac:dyDescent="0.35">
      <c r="A3959" t="s">
        <v>33</v>
      </c>
      <c r="B3959">
        <v>2015</v>
      </c>
      <c r="C3959" t="s">
        <v>43</v>
      </c>
      <c r="D3959" s="29">
        <v>42278</v>
      </c>
      <c r="E3959" t="s">
        <v>9</v>
      </c>
      <c r="F3959">
        <v>165.8</v>
      </c>
      <c r="G3959">
        <v>124.2</v>
      </c>
      <c r="H3959">
        <v>153.19999999999999</v>
      </c>
      <c r="I3959">
        <v>12.600000000000023</v>
      </c>
    </row>
    <row r="3960" spans="1:9" x14ac:dyDescent="0.35">
      <c r="A3960" t="s">
        <v>33</v>
      </c>
      <c r="B3960">
        <v>2015</v>
      </c>
      <c r="C3960" t="s">
        <v>43</v>
      </c>
      <c r="D3960" s="29">
        <v>42278</v>
      </c>
      <c r="E3960" t="s">
        <v>10</v>
      </c>
      <c r="F3960">
        <v>187.2</v>
      </c>
      <c r="G3960">
        <v>124.2</v>
      </c>
      <c r="H3960">
        <v>119.3</v>
      </c>
      <c r="I3960">
        <v>67.899999999999991</v>
      </c>
    </row>
    <row r="3961" spans="1:9" x14ac:dyDescent="0.35">
      <c r="A3961" t="s">
        <v>33</v>
      </c>
      <c r="B3961">
        <v>2015</v>
      </c>
      <c r="C3961" t="s">
        <v>43</v>
      </c>
      <c r="D3961" s="29">
        <v>42278</v>
      </c>
      <c r="E3961" t="s">
        <v>11</v>
      </c>
      <c r="F3961">
        <v>89.4</v>
      </c>
      <c r="G3961">
        <v>124.2</v>
      </c>
      <c r="H3961">
        <v>99.8</v>
      </c>
      <c r="I3961">
        <v>-10.399999999999991</v>
      </c>
    </row>
    <row r="3962" spans="1:9" x14ac:dyDescent="0.35">
      <c r="A3962" t="s">
        <v>33</v>
      </c>
      <c r="B3962">
        <v>2015</v>
      </c>
      <c r="C3962" t="s">
        <v>43</v>
      </c>
      <c r="D3962" s="29">
        <v>42278</v>
      </c>
      <c r="E3962" t="s">
        <v>12</v>
      </c>
      <c r="F3962">
        <v>135.80000000000001</v>
      </c>
      <c r="G3962">
        <v>124.2</v>
      </c>
      <c r="H3962">
        <v>124.6</v>
      </c>
      <c r="I3962">
        <v>11.200000000000017</v>
      </c>
    </row>
    <row r="3963" spans="1:9" x14ac:dyDescent="0.35">
      <c r="A3963" t="s">
        <v>33</v>
      </c>
      <c r="B3963">
        <v>2015</v>
      </c>
      <c r="C3963" t="s">
        <v>43</v>
      </c>
      <c r="D3963" s="29">
        <v>42278</v>
      </c>
      <c r="E3963" t="s">
        <v>14</v>
      </c>
      <c r="F3963">
        <v>132.9</v>
      </c>
      <c r="G3963">
        <v>124.2</v>
      </c>
      <c r="H3963">
        <v>126.9</v>
      </c>
      <c r="I3963">
        <v>6</v>
      </c>
    </row>
    <row r="3964" spans="1:9" x14ac:dyDescent="0.35">
      <c r="A3964" t="s">
        <v>33</v>
      </c>
      <c r="B3964">
        <v>2015</v>
      </c>
      <c r="C3964" t="s">
        <v>43</v>
      </c>
      <c r="D3964" s="29">
        <v>42278</v>
      </c>
      <c r="E3964" t="s">
        <v>15</v>
      </c>
      <c r="F3964">
        <v>132.6</v>
      </c>
      <c r="G3964">
        <v>124.2</v>
      </c>
      <c r="H3964">
        <v>125.4</v>
      </c>
      <c r="I3964">
        <v>7.1999999999999886</v>
      </c>
    </row>
    <row r="3965" spans="1:9" x14ac:dyDescent="0.35">
      <c r="A3965" t="s">
        <v>33</v>
      </c>
      <c r="B3965">
        <v>2015</v>
      </c>
      <c r="C3965" t="s">
        <v>45</v>
      </c>
      <c r="D3965" s="29">
        <v>42309</v>
      </c>
      <c r="E3965" t="s">
        <v>4</v>
      </c>
      <c r="F3965">
        <v>129.80000000000001</v>
      </c>
      <c r="G3965">
        <v>124.6</v>
      </c>
      <c r="H3965">
        <v>124.7</v>
      </c>
      <c r="I3965">
        <v>5.1000000000000085</v>
      </c>
    </row>
    <row r="3966" spans="1:9" x14ac:dyDescent="0.35">
      <c r="A3966" t="s">
        <v>33</v>
      </c>
      <c r="B3966">
        <v>2015</v>
      </c>
      <c r="C3966" t="s">
        <v>45</v>
      </c>
      <c r="D3966" s="29">
        <v>42309</v>
      </c>
      <c r="E3966" t="s">
        <v>5</v>
      </c>
      <c r="F3966">
        <v>121.5</v>
      </c>
      <c r="G3966">
        <v>124.6</v>
      </c>
      <c r="H3966">
        <v>126.3</v>
      </c>
      <c r="I3966">
        <v>-4.7999999999999972</v>
      </c>
    </row>
    <row r="3967" spans="1:9" x14ac:dyDescent="0.35">
      <c r="A3967" t="s">
        <v>33</v>
      </c>
      <c r="B3967">
        <v>2015</v>
      </c>
      <c r="C3967" t="s">
        <v>45</v>
      </c>
      <c r="D3967" s="29">
        <v>42309</v>
      </c>
      <c r="E3967" t="s">
        <v>6</v>
      </c>
      <c r="F3967">
        <v>128.6</v>
      </c>
      <c r="G3967">
        <v>124.6</v>
      </c>
      <c r="H3967">
        <v>124.9</v>
      </c>
      <c r="I3967">
        <v>3.6999999999999886</v>
      </c>
    </row>
    <row r="3968" spans="1:9" x14ac:dyDescent="0.35">
      <c r="A3968" t="s">
        <v>33</v>
      </c>
      <c r="B3968">
        <v>2015</v>
      </c>
      <c r="C3968" t="s">
        <v>45</v>
      </c>
      <c r="D3968" s="29">
        <v>42309</v>
      </c>
      <c r="E3968" t="s">
        <v>7</v>
      </c>
      <c r="F3968">
        <v>110</v>
      </c>
      <c r="G3968">
        <v>124.6</v>
      </c>
      <c r="H3968">
        <v>103</v>
      </c>
      <c r="I3968">
        <v>7</v>
      </c>
    </row>
    <row r="3969" spans="1:9" x14ac:dyDescent="0.35">
      <c r="A3969" t="s">
        <v>33</v>
      </c>
      <c r="B3969">
        <v>2015</v>
      </c>
      <c r="C3969" t="s">
        <v>45</v>
      </c>
      <c r="D3969" s="29">
        <v>42309</v>
      </c>
      <c r="E3969" t="s">
        <v>8</v>
      </c>
      <c r="F3969">
        <v>123.7</v>
      </c>
      <c r="G3969">
        <v>124.6</v>
      </c>
      <c r="H3969">
        <v>122.3</v>
      </c>
      <c r="I3969">
        <v>1.4000000000000057</v>
      </c>
    </row>
    <row r="3970" spans="1:9" x14ac:dyDescent="0.35">
      <c r="A3970" t="s">
        <v>33</v>
      </c>
      <c r="B3970">
        <v>2015</v>
      </c>
      <c r="C3970" t="s">
        <v>45</v>
      </c>
      <c r="D3970" s="29">
        <v>42309</v>
      </c>
      <c r="E3970" t="s">
        <v>9</v>
      </c>
      <c r="F3970">
        <v>164.6</v>
      </c>
      <c r="G3970">
        <v>124.6</v>
      </c>
      <c r="H3970">
        <v>141</v>
      </c>
      <c r="I3970">
        <v>23.599999999999994</v>
      </c>
    </row>
    <row r="3971" spans="1:9" x14ac:dyDescent="0.35">
      <c r="A3971" t="s">
        <v>33</v>
      </c>
      <c r="B3971">
        <v>2015</v>
      </c>
      <c r="C3971" t="s">
        <v>45</v>
      </c>
      <c r="D3971" s="29">
        <v>42309</v>
      </c>
      <c r="E3971" t="s">
        <v>10</v>
      </c>
      <c r="F3971">
        <v>191.6</v>
      </c>
      <c r="G3971">
        <v>124.6</v>
      </c>
      <c r="H3971">
        <v>120.1</v>
      </c>
      <c r="I3971">
        <v>71.5</v>
      </c>
    </row>
    <row r="3972" spans="1:9" x14ac:dyDescent="0.35">
      <c r="A3972" t="s">
        <v>33</v>
      </c>
      <c r="B3972">
        <v>2015</v>
      </c>
      <c r="C3972" t="s">
        <v>45</v>
      </c>
      <c r="D3972" s="29">
        <v>42309</v>
      </c>
      <c r="E3972" t="s">
        <v>11</v>
      </c>
      <c r="F3972">
        <v>90.8</v>
      </c>
      <c r="G3972">
        <v>124.6</v>
      </c>
      <c r="H3972">
        <v>97.8</v>
      </c>
      <c r="I3972">
        <v>-7</v>
      </c>
    </row>
    <row r="3973" spans="1:9" x14ac:dyDescent="0.35">
      <c r="A3973" t="s">
        <v>33</v>
      </c>
      <c r="B3973">
        <v>2015</v>
      </c>
      <c r="C3973" t="s">
        <v>45</v>
      </c>
      <c r="D3973" s="29">
        <v>42309</v>
      </c>
      <c r="E3973" t="s">
        <v>12</v>
      </c>
      <c r="F3973">
        <v>137.1</v>
      </c>
      <c r="G3973">
        <v>124.6</v>
      </c>
      <c r="H3973">
        <v>125.4</v>
      </c>
      <c r="I3973">
        <v>11.699999999999989</v>
      </c>
    </row>
    <row r="3974" spans="1:9" x14ac:dyDescent="0.35">
      <c r="A3974" t="s">
        <v>33</v>
      </c>
      <c r="B3974">
        <v>2015</v>
      </c>
      <c r="C3974" t="s">
        <v>45</v>
      </c>
      <c r="D3974" s="29">
        <v>42309</v>
      </c>
      <c r="E3974" t="s">
        <v>14</v>
      </c>
      <c r="F3974">
        <v>133.69999999999999</v>
      </c>
      <c r="G3974">
        <v>124.6</v>
      </c>
      <c r="H3974">
        <v>127.6</v>
      </c>
      <c r="I3974">
        <v>6.0999999999999943</v>
      </c>
    </row>
    <row r="3975" spans="1:9" x14ac:dyDescent="0.35">
      <c r="A3975" t="s">
        <v>33</v>
      </c>
      <c r="B3975">
        <v>2015</v>
      </c>
      <c r="C3975" t="s">
        <v>45</v>
      </c>
      <c r="D3975" s="29">
        <v>42309</v>
      </c>
      <c r="E3975" t="s">
        <v>15</v>
      </c>
      <c r="F3975">
        <v>133.30000000000001</v>
      </c>
      <c r="G3975">
        <v>124.6</v>
      </c>
      <c r="H3975">
        <v>124</v>
      </c>
      <c r="I3975">
        <v>9.3000000000000114</v>
      </c>
    </row>
    <row r="3976" spans="1:9" x14ac:dyDescent="0.35">
      <c r="A3976" t="s">
        <v>33</v>
      </c>
      <c r="B3976">
        <v>2015</v>
      </c>
      <c r="C3976" t="s">
        <v>46</v>
      </c>
      <c r="D3976" s="29">
        <v>42339</v>
      </c>
      <c r="E3976" t="s">
        <v>3</v>
      </c>
      <c r="F3976">
        <v>124.3</v>
      </c>
      <c r="G3976">
        <v>124</v>
      </c>
      <c r="H3976">
        <v>124</v>
      </c>
      <c r="I3976">
        <v>0.29999999999999716</v>
      </c>
    </row>
    <row r="3977" spans="1:9" x14ac:dyDescent="0.35">
      <c r="A3977" t="s">
        <v>33</v>
      </c>
      <c r="B3977">
        <v>2015</v>
      </c>
      <c r="C3977" t="s">
        <v>46</v>
      </c>
      <c r="D3977" s="29">
        <v>42339</v>
      </c>
      <c r="E3977" t="s">
        <v>4</v>
      </c>
      <c r="F3977">
        <v>131.69999999999999</v>
      </c>
      <c r="G3977">
        <v>124</v>
      </c>
      <c r="H3977">
        <v>125.5</v>
      </c>
      <c r="I3977">
        <v>6.1999999999999886</v>
      </c>
    </row>
    <row r="3978" spans="1:9" x14ac:dyDescent="0.35">
      <c r="A3978" t="s">
        <v>33</v>
      </c>
      <c r="B3978">
        <v>2015</v>
      </c>
      <c r="C3978" t="s">
        <v>46</v>
      </c>
      <c r="D3978" s="29">
        <v>42339</v>
      </c>
      <c r="E3978" t="s">
        <v>5</v>
      </c>
      <c r="F3978">
        <v>127.1</v>
      </c>
      <c r="G3978">
        <v>124</v>
      </c>
      <c r="H3978">
        <v>126.6</v>
      </c>
      <c r="I3978">
        <v>0.5</v>
      </c>
    </row>
    <row r="3979" spans="1:9" x14ac:dyDescent="0.35">
      <c r="A3979" t="s">
        <v>33</v>
      </c>
      <c r="B3979">
        <v>2015</v>
      </c>
      <c r="C3979" t="s">
        <v>46</v>
      </c>
      <c r="D3979" s="29">
        <v>42339</v>
      </c>
      <c r="E3979" t="s">
        <v>6</v>
      </c>
      <c r="F3979">
        <v>128.6</v>
      </c>
      <c r="G3979">
        <v>124</v>
      </c>
      <c r="H3979">
        <v>125.2</v>
      </c>
      <c r="I3979">
        <v>3.3999999999999915</v>
      </c>
    </row>
    <row r="3980" spans="1:9" x14ac:dyDescent="0.35">
      <c r="A3980" t="s">
        <v>33</v>
      </c>
      <c r="B3980">
        <v>2015</v>
      </c>
      <c r="C3980" t="s">
        <v>46</v>
      </c>
      <c r="D3980" s="29">
        <v>42339</v>
      </c>
      <c r="E3980" t="s">
        <v>7</v>
      </c>
      <c r="F3980">
        <v>110</v>
      </c>
      <c r="G3980">
        <v>124</v>
      </c>
      <c r="H3980">
        <v>104.3</v>
      </c>
      <c r="I3980">
        <v>5.7000000000000028</v>
      </c>
    </row>
    <row r="3981" spans="1:9" x14ac:dyDescent="0.35">
      <c r="A3981" t="s">
        <v>33</v>
      </c>
      <c r="B3981">
        <v>2015</v>
      </c>
      <c r="C3981" t="s">
        <v>46</v>
      </c>
      <c r="D3981" s="29">
        <v>42339</v>
      </c>
      <c r="E3981" t="s">
        <v>8</v>
      </c>
      <c r="F3981">
        <v>120.8</v>
      </c>
      <c r="G3981">
        <v>124</v>
      </c>
      <c r="H3981">
        <v>121.3</v>
      </c>
      <c r="I3981">
        <v>-0.5</v>
      </c>
    </row>
    <row r="3982" spans="1:9" x14ac:dyDescent="0.35">
      <c r="A3982" t="s">
        <v>33</v>
      </c>
      <c r="B3982">
        <v>2015</v>
      </c>
      <c r="C3982" t="s">
        <v>46</v>
      </c>
      <c r="D3982" s="29">
        <v>42339</v>
      </c>
      <c r="E3982" t="s">
        <v>9</v>
      </c>
      <c r="F3982">
        <v>149</v>
      </c>
      <c r="G3982">
        <v>124</v>
      </c>
      <c r="H3982">
        <v>134.4</v>
      </c>
      <c r="I3982">
        <v>14.599999999999994</v>
      </c>
    </row>
    <row r="3983" spans="1:9" x14ac:dyDescent="0.35">
      <c r="A3983" t="s">
        <v>33</v>
      </c>
      <c r="B3983">
        <v>2015</v>
      </c>
      <c r="C3983" t="s">
        <v>46</v>
      </c>
      <c r="D3983" s="29">
        <v>42339</v>
      </c>
      <c r="E3983" t="s">
        <v>10</v>
      </c>
      <c r="F3983">
        <v>190.1</v>
      </c>
      <c r="G3983">
        <v>124</v>
      </c>
      <c r="H3983">
        <v>122.9</v>
      </c>
      <c r="I3983">
        <v>67.199999999999989</v>
      </c>
    </row>
    <row r="3984" spans="1:9" x14ac:dyDescent="0.35">
      <c r="A3984" t="s">
        <v>33</v>
      </c>
      <c r="B3984">
        <v>2015</v>
      </c>
      <c r="C3984" t="s">
        <v>46</v>
      </c>
      <c r="D3984" s="29">
        <v>42339</v>
      </c>
      <c r="E3984" t="s">
        <v>11</v>
      </c>
      <c r="F3984">
        <v>92.7</v>
      </c>
      <c r="G3984">
        <v>124</v>
      </c>
      <c r="H3984">
        <v>96.1</v>
      </c>
      <c r="I3984">
        <v>-3.3999999999999915</v>
      </c>
    </row>
    <row r="3985" spans="1:9" x14ac:dyDescent="0.35">
      <c r="A3985" t="s">
        <v>33</v>
      </c>
      <c r="B3985">
        <v>2015</v>
      </c>
      <c r="C3985" t="s">
        <v>46</v>
      </c>
      <c r="D3985" s="29">
        <v>42339</v>
      </c>
      <c r="E3985" t="s">
        <v>12</v>
      </c>
      <c r="F3985">
        <v>138.6</v>
      </c>
      <c r="G3985">
        <v>124</v>
      </c>
      <c r="H3985">
        <v>126.6</v>
      </c>
      <c r="I3985">
        <v>12</v>
      </c>
    </row>
    <row r="3986" spans="1:9" x14ac:dyDescent="0.35">
      <c r="A3986" t="s">
        <v>33</v>
      </c>
      <c r="B3986">
        <v>2015</v>
      </c>
      <c r="C3986" t="s">
        <v>46</v>
      </c>
      <c r="D3986" s="29">
        <v>42339</v>
      </c>
      <c r="E3986" t="s">
        <v>14</v>
      </c>
      <c r="F3986">
        <v>134.19999999999999</v>
      </c>
      <c r="G3986">
        <v>124</v>
      </c>
      <c r="H3986">
        <v>128</v>
      </c>
      <c r="I3986">
        <v>6.1999999999999886</v>
      </c>
    </row>
    <row r="3987" spans="1:9" x14ac:dyDescent="0.35">
      <c r="A3987" t="s">
        <v>33</v>
      </c>
      <c r="B3987">
        <v>2015</v>
      </c>
      <c r="C3987" t="s">
        <v>46</v>
      </c>
      <c r="D3987" s="29">
        <v>42339</v>
      </c>
      <c r="E3987" t="s">
        <v>15</v>
      </c>
      <c r="F3987">
        <v>131.5</v>
      </c>
      <c r="G3987">
        <v>124</v>
      </c>
      <c r="H3987">
        <v>123.5</v>
      </c>
      <c r="I3987">
        <v>8</v>
      </c>
    </row>
    <row r="3988" spans="1:9" x14ac:dyDescent="0.35">
      <c r="A3988" t="s">
        <v>33</v>
      </c>
      <c r="B3988">
        <v>2020</v>
      </c>
      <c r="C3988" t="s">
        <v>31</v>
      </c>
      <c r="D3988" s="29">
        <v>43831</v>
      </c>
      <c r="E3988" t="s">
        <v>3</v>
      </c>
      <c r="F3988">
        <v>145.6</v>
      </c>
      <c r="G3988">
        <v>148.19999999999999</v>
      </c>
      <c r="H3988">
        <v>139.4</v>
      </c>
      <c r="I3988">
        <v>6.1999999999999886</v>
      </c>
    </row>
    <row r="3989" spans="1:9" x14ac:dyDescent="0.35">
      <c r="A3989" t="s">
        <v>33</v>
      </c>
      <c r="B3989">
        <v>2020</v>
      </c>
      <c r="C3989" t="s">
        <v>31</v>
      </c>
      <c r="D3989" s="29">
        <v>43831</v>
      </c>
      <c r="E3989" t="s">
        <v>4</v>
      </c>
      <c r="F3989">
        <v>167.6</v>
      </c>
      <c r="G3989">
        <v>148.19999999999999</v>
      </c>
      <c r="H3989">
        <v>150.1</v>
      </c>
      <c r="I3989">
        <v>17.5</v>
      </c>
    </row>
    <row r="3990" spans="1:9" x14ac:dyDescent="0.35">
      <c r="A3990" t="s">
        <v>33</v>
      </c>
      <c r="B3990">
        <v>2020</v>
      </c>
      <c r="C3990" t="s">
        <v>31</v>
      </c>
      <c r="D3990" s="29">
        <v>43831</v>
      </c>
      <c r="E3990" t="s">
        <v>5</v>
      </c>
      <c r="F3990">
        <v>157</v>
      </c>
      <c r="G3990">
        <v>148.19999999999999</v>
      </c>
      <c r="H3990">
        <v>145.30000000000001</v>
      </c>
      <c r="I3990">
        <v>11.699999999999989</v>
      </c>
    </row>
    <row r="3991" spans="1:9" x14ac:dyDescent="0.35">
      <c r="A3991" t="s">
        <v>33</v>
      </c>
      <c r="B3991">
        <v>2020</v>
      </c>
      <c r="C3991" t="s">
        <v>31</v>
      </c>
      <c r="D3991" s="29">
        <v>43831</v>
      </c>
      <c r="E3991" t="s">
        <v>6</v>
      </c>
      <c r="F3991">
        <v>149.30000000000001</v>
      </c>
      <c r="G3991">
        <v>148.19999999999999</v>
      </c>
      <c r="H3991">
        <v>141.69999999999999</v>
      </c>
      <c r="I3991">
        <v>7.6000000000000227</v>
      </c>
    </row>
    <row r="3992" spans="1:9" x14ac:dyDescent="0.35">
      <c r="A3992" t="s">
        <v>33</v>
      </c>
      <c r="B3992">
        <v>2020</v>
      </c>
      <c r="C3992" t="s">
        <v>31</v>
      </c>
      <c r="D3992" s="29">
        <v>43831</v>
      </c>
      <c r="E3992" t="s">
        <v>7</v>
      </c>
      <c r="F3992">
        <v>126.3</v>
      </c>
      <c r="G3992">
        <v>148.19999999999999</v>
      </c>
      <c r="H3992">
        <v>118.4</v>
      </c>
      <c r="I3992">
        <v>7.8999999999999915</v>
      </c>
    </row>
    <row r="3993" spans="1:9" x14ac:dyDescent="0.35">
      <c r="A3993" t="s">
        <v>33</v>
      </c>
      <c r="B3993">
        <v>2020</v>
      </c>
      <c r="C3993" t="s">
        <v>31</v>
      </c>
      <c r="D3993" s="29">
        <v>43831</v>
      </c>
      <c r="E3993" t="s">
        <v>8</v>
      </c>
      <c r="F3993">
        <v>144.4</v>
      </c>
      <c r="G3993">
        <v>148.19999999999999</v>
      </c>
      <c r="H3993">
        <v>137</v>
      </c>
      <c r="I3993">
        <v>7.4000000000000057</v>
      </c>
    </row>
    <row r="3994" spans="1:9" x14ac:dyDescent="0.35">
      <c r="A3994" t="s">
        <v>33</v>
      </c>
      <c r="B3994">
        <v>2020</v>
      </c>
      <c r="C3994" t="s">
        <v>31</v>
      </c>
      <c r="D3994" s="29">
        <v>43831</v>
      </c>
      <c r="E3994" t="s">
        <v>9</v>
      </c>
      <c r="F3994">
        <v>207.8</v>
      </c>
      <c r="G3994">
        <v>148.19999999999999</v>
      </c>
      <c r="H3994">
        <v>131.6</v>
      </c>
      <c r="I3994">
        <v>76.200000000000017</v>
      </c>
    </row>
    <row r="3995" spans="1:9" x14ac:dyDescent="0.35">
      <c r="A3995" t="s">
        <v>33</v>
      </c>
      <c r="B3995">
        <v>2020</v>
      </c>
      <c r="C3995" t="s">
        <v>31</v>
      </c>
      <c r="D3995" s="29">
        <v>43831</v>
      </c>
      <c r="E3995" t="s">
        <v>10</v>
      </c>
      <c r="F3995">
        <v>139.1</v>
      </c>
      <c r="G3995">
        <v>148.19999999999999</v>
      </c>
      <c r="H3995">
        <v>119.9</v>
      </c>
      <c r="I3995">
        <v>19.199999999999989</v>
      </c>
    </row>
    <row r="3996" spans="1:9" x14ac:dyDescent="0.35">
      <c r="A3996" t="s">
        <v>33</v>
      </c>
      <c r="B3996">
        <v>2020</v>
      </c>
      <c r="C3996" t="s">
        <v>31</v>
      </c>
      <c r="D3996" s="29">
        <v>43831</v>
      </c>
      <c r="E3996" t="s">
        <v>11</v>
      </c>
      <c r="F3996">
        <v>114.8</v>
      </c>
      <c r="G3996">
        <v>148.19999999999999</v>
      </c>
      <c r="H3996">
        <v>110.4</v>
      </c>
      <c r="I3996">
        <v>4.3999999999999915</v>
      </c>
    </row>
    <row r="3997" spans="1:9" x14ac:dyDescent="0.35">
      <c r="A3997" t="s">
        <v>33</v>
      </c>
      <c r="B3997">
        <v>2020</v>
      </c>
      <c r="C3997" t="s">
        <v>31</v>
      </c>
      <c r="D3997" s="29">
        <v>43831</v>
      </c>
      <c r="E3997" t="s">
        <v>12</v>
      </c>
      <c r="F3997">
        <v>149.5</v>
      </c>
      <c r="G3997">
        <v>148.19999999999999</v>
      </c>
      <c r="H3997">
        <v>140.80000000000001</v>
      </c>
      <c r="I3997">
        <v>8.6999999999999886</v>
      </c>
    </row>
    <row r="3998" spans="1:9" x14ac:dyDescent="0.35">
      <c r="A3998" t="s">
        <v>33</v>
      </c>
      <c r="B3998">
        <v>2020</v>
      </c>
      <c r="C3998" t="s">
        <v>31</v>
      </c>
      <c r="D3998" s="29">
        <v>43831</v>
      </c>
      <c r="E3998" t="s">
        <v>14</v>
      </c>
      <c r="F3998">
        <v>158.5</v>
      </c>
      <c r="G3998">
        <v>148.19999999999999</v>
      </c>
      <c r="H3998">
        <v>153.5</v>
      </c>
      <c r="I3998">
        <v>5</v>
      </c>
    </row>
    <row r="3999" spans="1:9" x14ac:dyDescent="0.35">
      <c r="A3999" t="s">
        <v>33</v>
      </c>
      <c r="B3999">
        <v>2020</v>
      </c>
      <c r="C3999" t="s">
        <v>31</v>
      </c>
      <c r="D3999" s="29">
        <v>43831</v>
      </c>
      <c r="E3999" t="s">
        <v>15</v>
      </c>
      <c r="F3999">
        <v>154.4</v>
      </c>
      <c r="G3999">
        <v>148.19999999999999</v>
      </c>
      <c r="H3999">
        <v>138</v>
      </c>
      <c r="I3999">
        <v>16.400000000000006</v>
      </c>
    </row>
    <row r="4000" spans="1:9" x14ac:dyDescent="0.35">
      <c r="A4000" t="s">
        <v>33</v>
      </c>
      <c r="B4000">
        <v>2020</v>
      </c>
      <c r="C4000" t="s">
        <v>35</v>
      </c>
      <c r="D4000" s="29">
        <v>43862</v>
      </c>
      <c r="E4000" t="s">
        <v>3</v>
      </c>
      <c r="F4000">
        <v>146.19999999999999</v>
      </c>
      <c r="G4000">
        <v>147.69999999999999</v>
      </c>
      <c r="H4000">
        <v>139.69999999999999</v>
      </c>
      <c r="I4000">
        <v>6.5</v>
      </c>
    </row>
    <row r="4001" spans="1:9" x14ac:dyDescent="0.35">
      <c r="A4001" t="s">
        <v>33</v>
      </c>
      <c r="B4001">
        <v>2020</v>
      </c>
      <c r="C4001" t="s">
        <v>35</v>
      </c>
      <c r="D4001" s="29">
        <v>43862</v>
      </c>
      <c r="E4001" t="s">
        <v>4</v>
      </c>
      <c r="F4001">
        <v>167.6</v>
      </c>
      <c r="G4001">
        <v>147.69999999999999</v>
      </c>
      <c r="H4001">
        <v>151.1</v>
      </c>
      <c r="I4001">
        <v>16.5</v>
      </c>
    </row>
    <row r="4002" spans="1:9" x14ac:dyDescent="0.35">
      <c r="A4002" t="s">
        <v>33</v>
      </c>
      <c r="B4002">
        <v>2020</v>
      </c>
      <c r="C4002" t="s">
        <v>35</v>
      </c>
      <c r="D4002" s="29">
        <v>43862</v>
      </c>
      <c r="E4002" t="s">
        <v>5</v>
      </c>
      <c r="F4002">
        <v>153.1</v>
      </c>
      <c r="G4002">
        <v>147.69999999999999</v>
      </c>
      <c r="H4002">
        <v>142.9</v>
      </c>
      <c r="I4002">
        <v>10.199999999999989</v>
      </c>
    </row>
    <row r="4003" spans="1:9" x14ac:dyDescent="0.35">
      <c r="A4003" t="s">
        <v>33</v>
      </c>
      <c r="B4003">
        <v>2020</v>
      </c>
      <c r="C4003" t="s">
        <v>35</v>
      </c>
      <c r="D4003" s="29">
        <v>43862</v>
      </c>
      <c r="E4003" t="s">
        <v>6</v>
      </c>
      <c r="F4003">
        <v>150.69999999999999</v>
      </c>
      <c r="G4003">
        <v>147.69999999999999</v>
      </c>
      <c r="H4003">
        <v>141.9</v>
      </c>
      <c r="I4003">
        <v>8.7999999999999829</v>
      </c>
    </row>
    <row r="4004" spans="1:9" x14ac:dyDescent="0.35">
      <c r="A4004" t="s">
        <v>33</v>
      </c>
      <c r="B4004">
        <v>2020</v>
      </c>
      <c r="C4004" t="s">
        <v>35</v>
      </c>
      <c r="D4004" s="29">
        <v>43862</v>
      </c>
      <c r="E4004" t="s">
        <v>7</v>
      </c>
      <c r="F4004">
        <v>127.4</v>
      </c>
      <c r="G4004">
        <v>147.69999999999999</v>
      </c>
      <c r="H4004">
        <v>118.4</v>
      </c>
      <c r="I4004">
        <v>9</v>
      </c>
    </row>
    <row r="4005" spans="1:9" x14ac:dyDescent="0.35">
      <c r="A4005" t="s">
        <v>33</v>
      </c>
      <c r="B4005">
        <v>2020</v>
      </c>
      <c r="C4005" t="s">
        <v>35</v>
      </c>
      <c r="D4005" s="29">
        <v>43862</v>
      </c>
      <c r="E4005" t="s">
        <v>8</v>
      </c>
      <c r="F4005">
        <v>143.1</v>
      </c>
      <c r="G4005">
        <v>147.69999999999999</v>
      </c>
      <c r="H4005">
        <v>139.4</v>
      </c>
      <c r="I4005">
        <v>3.6999999999999886</v>
      </c>
    </row>
    <row r="4006" spans="1:9" x14ac:dyDescent="0.35">
      <c r="A4006" t="s">
        <v>33</v>
      </c>
      <c r="B4006">
        <v>2020</v>
      </c>
      <c r="C4006" t="s">
        <v>35</v>
      </c>
      <c r="D4006" s="29">
        <v>43862</v>
      </c>
      <c r="E4006" t="s">
        <v>9</v>
      </c>
      <c r="F4006">
        <v>181.7</v>
      </c>
      <c r="G4006">
        <v>147.69999999999999</v>
      </c>
      <c r="H4006">
        <v>141.19999999999999</v>
      </c>
      <c r="I4006">
        <v>40.5</v>
      </c>
    </row>
    <row r="4007" spans="1:9" x14ac:dyDescent="0.35">
      <c r="A4007" t="s">
        <v>33</v>
      </c>
      <c r="B4007">
        <v>2020</v>
      </c>
      <c r="C4007" t="s">
        <v>35</v>
      </c>
      <c r="D4007" s="29">
        <v>43862</v>
      </c>
      <c r="E4007" t="s">
        <v>10</v>
      </c>
      <c r="F4007">
        <v>139.6</v>
      </c>
      <c r="G4007">
        <v>147.69999999999999</v>
      </c>
      <c r="H4007">
        <v>120.7</v>
      </c>
      <c r="I4007">
        <v>18.899999999999991</v>
      </c>
    </row>
    <row r="4008" spans="1:9" x14ac:dyDescent="0.35">
      <c r="A4008" t="s">
        <v>33</v>
      </c>
      <c r="B4008">
        <v>2020</v>
      </c>
      <c r="C4008" t="s">
        <v>35</v>
      </c>
      <c r="D4008" s="29">
        <v>43862</v>
      </c>
      <c r="E4008" t="s">
        <v>11</v>
      </c>
      <c r="F4008">
        <v>114.6</v>
      </c>
      <c r="G4008">
        <v>147.69999999999999</v>
      </c>
      <c r="H4008">
        <v>110.4</v>
      </c>
      <c r="I4008">
        <v>4.1999999999999886</v>
      </c>
    </row>
    <row r="4009" spans="1:9" x14ac:dyDescent="0.35">
      <c r="A4009" t="s">
        <v>33</v>
      </c>
      <c r="B4009">
        <v>2020</v>
      </c>
      <c r="C4009" t="s">
        <v>35</v>
      </c>
      <c r="D4009" s="29">
        <v>43862</v>
      </c>
      <c r="E4009" t="s">
        <v>12</v>
      </c>
      <c r="F4009">
        <v>150.4</v>
      </c>
      <c r="G4009">
        <v>147.69999999999999</v>
      </c>
      <c r="H4009">
        <v>140.69999999999999</v>
      </c>
      <c r="I4009">
        <v>9.7000000000000171</v>
      </c>
    </row>
    <row r="4010" spans="1:9" x14ac:dyDescent="0.35">
      <c r="A4010" t="s">
        <v>33</v>
      </c>
      <c r="B4010">
        <v>2020</v>
      </c>
      <c r="C4010" t="s">
        <v>35</v>
      </c>
      <c r="D4010" s="29">
        <v>43862</v>
      </c>
      <c r="E4010" t="s">
        <v>14</v>
      </c>
      <c r="F4010">
        <v>159</v>
      </c>
      <c r="G4010">
        <v>147.69999999999999</v>
      </c>
      <c r="H4010">
        <v>153.9</v>
      </c>
      <c r="I4010">
        <v>5.0999999999999943</v>
      </c>
    </row>
    <row r="4011" spans="1:9" x14ac:dyDescent="0.35">
      <c r="A4011" t="s">
        <v>33</v>
      </c>
      <c r="B4011">
        <v>2020</v>
      </c>
      <c r="C4011" t="s">
        <v>35</v>
      </c>
      <c r="D4011" s="29">
        <v>43862</v>
      </c>
      <c r="E4011" t="s">
        <v>15</v>
      </c>
      <c r="F4011">
        <v>151.69999999999999</v>
      </c>
      <c r="G4011">
        <v>147.69999999999999</v>
      </c>
      <c r="H4011">
        <v>139.6</v>
      </c>
      <c r="I4011">
        <v>12.099999999999994</v>
      </c>
    </row>
    <row r="4012" spans="1:9" x14ac:dyDescent="0.35">
      <c r="A4012" t="s">
        <v>33</v>
      </c>
      <c r="B4012">
        <v>2020</v>
      </c>
      <c r="C4012" t="s">
        <v>37</v>
      </c>
      <c r="D4012" s="29">
        <v>43922</v>
      </c>
      <c r="E4012" t="s">
        <v>3</v>
      </c>
      <c r="F4012">
        <v>151.80000000000001</v>
      </c>
      <c r="G4012">
        <v>147.73333333333332</v>
      </c>
      <c r="H4012">
        <v>140.4</v>
      </c>
      <c r="I4012">
        <v>11.400000000000006</v>
      </c>
    </row>
    <row r="4013" spans="1:9" x14ac:dyDescent="0.35">
      <c r="A4013" t="s">
        <v>33</v>
      </c>
      <c r="B4013">
        <v>2020</v>
      </c>
      <c r="C4013" t="s">
        <v>37</v>
      </c>
      <c r="D4013" s="29">
        <v>43922</v>
      </c>
      <c r="E4013" t="s">
        <v>4</v>
      </c>
      <c r="F4013">
        <v>167.56666666666666</v>
      </c>
      <c r="G4013">
        <v>147.73333333333332</v>
      </c>
      <c r="H4013">
        <v>156.69999999999999</v>
      </c>
      <c r="I4013">
        <v>10.866666666666674</v>
      </c>
    </row>
    <row r="4014" spans="1:9" x14ac:dyDescent="0.35">
      <c r="A4014" t="s">
        <v>33</v>
      </c>
      <c r="B4014">
        <v>2020</v>
      </c>
      <c r="C4014" t="s">
        <v>37</v>
      </c>
      <c r="D4014" s="29">
        <v>43922</v>
      </c>
      <c r="E4014" t="s">
        <v>5</v>
      </c>
      <c r="F4014">
        <v>151.9</v>
      </c>
      <c r="G4014">
        <v>147.73333333333332</v>
      </c>
      <c r="H4014">
        <v>138.30000000000001</v>
      </c>
      <c r="I4014">
        <v>13.599999999999994</v>
      </c>
    </row>
    <row r="4015" spans="1:9" x14ac:dyDescent="0.35">
      <c r="A4015" t="s">
        <v>33</v>
      </c>
      <c r="B4015">
        <v>2020</v>
      </c>
      <c r="C4015" t="s">
        <v>37</v>
      </c>
      <c r="D4015" s="29">
        <v>43922</v>
      </c>
      <c r="E4015" t="s">
        <v>6</v>
      </c>
      <c r="F4015">
        <v>155.5</v>
      </c>
      <c r="G4015">
        <v>147.73333333333332</v>
      </c>
      <c r="H4015">
        <v>142.4</v>
      </c>
      <c r="I4015">
        <v>13.099999999999994</v>
      </c>
    </row>
    <row r="4016" spans="1:9" x14ac:dyDescent="0.35">
      <c r="A4016" t="s">
        <v>33</v>
      </c>
      <c r="B4016">
        <v>2020</v>
      </c>
      <c r="C4016" t="s">
        <v>37</v>
      </c>
      <c r="D4016" s="29">
        <v>43922</v>
      </c>
      <c r="E4016" t="s">
        <v>7</v>
      </c>
      <c r="F4016">
        <v>131.6</v>
      </c>
      <c r="G4016">
        <v>147.73333333333332</v>
      </c>
      <c r="H4016">
        <v>118.6</v>
      </c>
      <c r="I4016">
        <v>13</v>
      </c>
    </row>
    <row r="4017" spans="1:9" x14ac:dyDescent="0.35">
      <c r="A4017" t="s">
        <v>33</v>
      </c>
      <c r="B4017">
        <v>2020</v>
      </c>
      <c r="C4017" t="s">
        <v>37</v>
      </c>
      <c r="D4017" s="29">
        <v>43922</v>
      </c>
      <c r="E4017" t="s">
        <v>8</v>
      </c>
      <c r="F4017">
        <v>152.9</v>
      </c>
      <c r="G4017">
        <v>147.73333333333332</v>
      </c>
      <c r="H4017">
        <v>149.69999999999999</v>
      </c>
      <c r="I4017">
        <v>3.2000000000000171</v>
      </c>
    </row>
    <row r="4018" spans="1:9" x14ac:dyDescent="0.35">
      <c r="A4018" t="s">
        <v>33</v>
      </c>
      <c r="B4018">
        <v>2020</v>
      </c>
      <c r="C4018" t="s">
        <v>37</v>
      </c>
      <c r="D4018" s="29">
        <v>43922</v>
      </c>
      <c r="E4018" t="s">
        <v>9</v>
      </c>
      <c r="F4018">
        <v>180</v>
      </c>
      <c r="G4018">
        <v>147.73333333333332</v>
      </c>
      <c r="H4018">
        <v>161.6</v>
      </c>
      <c r="I4018">
        <v>18.400000000000006</v>
      </c>
    </row>
    <row r="4019" spans="1:9" x14ac:dyDescent="0.35">
      <c r="A4019" t="s">
        <v>33</v>
      </c>
      <c r="B4019">
        <v>2020</v>
      </c>
      <c r="C4019" t="s">
        <v>37</v>
      </c>
      <c r="D4019" s="29">
        <v>43922</v>
      </c>
      <c r="E4019" t="s">
        <v>10</v>
      </c>
      <c r="F4019">
        <v>150.80000000000001</v>
      </c>
      <c r="G4019">
        <v>147.73333333333332</v>
      </c>
      <c r="H4019">
        <v>124.4</v>
      </c>
      <c r="I4019">
        <v>26.400000000000006</v>
      </c>
    </row>
    <row r="4020" spans="1:9" x14ac:dyDescent="0.35">
      <c r="A4020" t="s">
        <v>33</v>
      </c>
      <c r="B4020">
        <v>2020</v>
      </c>
      <c r="C4020" t="s">
        <v>37</v>
      </c>
      <c r="D4020" s="29">
        <v>43922</v>
      </c>
      <c r="E4020" t="s">
        <v>11</v>
      </c>
      <c r="F4020">
        <v>121.2</v>
      </c>
      <c r="G4020">
        <v>147.73333333333332</v>
      </c>
      <c r="H4020">
        <v>111.2</v>
      </c>
      <c r="I4020">
        <v>10</v>
      </c>
    </row>
    <row r="4021" spans="1:9" x14ac:dyDescent="0.35">
      <c r="A4021" t="s">
        <v>33</v>
      </c>
      <c r="B4021">
        <v>2020</v>
      </c>
      <c r="C4021" t="s">
        <v>37</v>
      </c>
      <c r="D4021" s="29">
        <v>43922</v>
      </c>
      <c r="E4021" t="s">
        <v>12</v>
      </c>
      <c r="F4021">
        <v>154</v>
      </c>
      <c r="G4021">
        <v>147.73333333333332</v>
      </c>
      <c r="H4021">
        <v>141</v>
      </c>
      <c r="I4021">
        <v>13</v>
      </c>
    </row>
    <row r="4022" spans="1:9" x14ac:dyDescent="0.35">
      <c r="A4022" t="s">
        <v>33</v>
      </c>
      <c r="B4022">
        <v>2020</v>
      </c>
      <c r="C4022" t="s">
        <v>37</v>
      </c>
      <c r="D4022" s="29">
        <v>43922</v>
      </c>
      <c r="E4022" t="s">
        <v>14</v>
      </c>
      <c r="F4022">
        <v>158.86666666666667</v>
      </c>
      <c r="G4022">
        <v>147.73333333333332</v>
      </c>
      <c r="H4022">
        <v>154.5</v>
      </c>
      <c r="I4022">
        <v>4.3666666666666742</v>
      </c>
    </row>
    <row r="4023" spans="1:9" x14ac:dyDescent="0.35">
      <c r="A4023" t="s">
        <v>33</v>
      </c>
      <c r="B4023">
        <v>2020</v>
      </c>
      <c r="C4023" t="s">
        <v>37</v>
      </c>
      <c r="D4023" s="29">
        <v>43922</v>
      </c>
      <c r="E4023" t="s">
        <v>15</v>
      </c>
      <c r="F4023">
        <v>153.5</v>
      </c>
      <c r="G4023">
        <v>147.73333333333332</v>
      </c>
      <c r="H4023">
        <v>143.80000000000001</v>
      </c>
      <c r="I4023">
        <v>9.6999999999999886</v>
      </c>
    </row>
    <row r="4024" spans="1:9" x14ac:dyDescent="0.35">
      <c r="A4024" t="s">
        <v>33</v>
      </c>
      <c r="B4024">
        <v>2020</v>
      </c>
      <c r="C4024" t="s">
        <v>38</v>
      </c>
      <c r="D4024" s="29">
        <v>43952</v>
      </c>
      <c r="E4024" t="s">
        <v>3</v>
      </c>
      <c r="F4024">
        <v>152.25</v>
      </c>
      <c r="G4024">
        <v>147.57777777777778</v>
      </c>
      <c r="H4024">
        <v>140.69999999999999</v>
      </c>
      <c r="I4024">
        <v>11.550000000000011</v>
      </c>
    </row>
    <row r="4025" spans="1:9" x14ac:dyDescent="0.35">
      <c r="A4025" t="s">
        <v>33</v>
      </c>
      <c r="B4025">
        <v>2020</v>
      </c>
      <c r="C4025" t="s">
        <v>38</v>
      </c>
      <c r="D4025" s="29">
        <v>43952</v>
      </c>
      <c r="E4025" t="s">
        <v>4</v>
      </c>
      <c r="F4025">
        <v>167.55555555555557</v>
      </c>
      <c r="G4025">
        <v>147.57777777777778</v>
      </c>
      <c r="H4025">
        <v>159.6</v>
      </c>
      <c r="I4025">
        <v>7.955555555555577</v>
      </c>
    </row>
    <row r="4026" spans="1:9" x14ac:dyDescent="0.35">
      <c r="A4026" t="s">
        <v>33</v>
      </c>
      <c r="B4026">
        <v>2020</v>
      </c>
      <c r="C4026" t="s">
        <v>38</v>
      </c>
      <c r="D4026" s="29">
        <v>43952</v>
      </c>
      <c r="E4026" t="s">
        <v>5</v>
      </c>
      <c r="F4026">
        <v>153.25</v>
      </c>
      <c r="G4026">
        <v>147.57777777777778</v>
      </c>
      <c r="H4026">
        <v>140.4</v>
      </c>
      <c r="I4026">
        <v>12.849999999999994</v>
      </c>
    </row>
    <row r="4027" spans="1:9" x14ac:dyDescent="0.35">
      <c r="A4027" t="s">
        <v>33</v>
      </c>
      <c r="B4027">
        <v>2020</v>
      </c>
      <c r="C4027" t="s">
        <v>38</v>
      </c>
      <c r="D4027" s="29">
        <v>43952</v>
      </c>
      <c r="E4027" t="s">
        <v>6</v>
      </c>
      <c r="F4027">
        <v>154.44999999999999</v>
      </c>
      <c r="G4027">
        <v>147.57777777777778</v>
      </c>
      <c r="H4027">
        <v>143.4</v>
      </c>
      <c r="I4027">
        <v>11.049999999999983</v>
      </c>
    </row>
    <row r="4028" spans="1:9" x14ac:dyDescent="0.35">
      <c r="A4028" t="s">
        <v>33</v>
      </c>
      <c r="B4028">
        <v>2020</v>
      </c>
      <c r="C4028" t="s">
        <v>38</v>
      </c>
      <c r="D4028" s="29">
        <v>43952</v>
      </c>
      <c r="E4028" t="s">
        <v>7</v>
      </c>
      <c r="F4028">
        <v>132.25</v>
      </c>
      <c r="G4028">
        <v>147.57777777777778</v>
      </c>
      <c r="H4028">
        <v>118.6</v>
      </c>
      <c r="I4028">
        <v>13.650000000000006</v>
      </c>
    </row>
    <row r="4029" spans="1:9" x14ac:dyDescent="0.35">
      <c r="A4029" t="s">
        <v>33</v>
      </c>
      <c r="B4029">
        <v>2020</v>
      </c>
      <c r="C4029" t="s">
        <v>38</v>
      </c>
      <c r="D4029" s="29">
        <v>43952</v>
      </c>
      <c r="E4029" t="s">
        <v>8</v>
      </c>
      <c r="F4029">
        <v>152.35000000000002</v>
      </c>
      <c r="G4029">
        <v>147.57777777777778</v>
      </c>
      <c r="H4029">
        <v>150.9</v>
      </c>
      <c r="I4029">
        <v>1.4500000000000171</v>
      </c>
    </row>
    <row r="4030" spans="1:9" x14ac:dyDescent="0.35">
      <c r="A4030" t="s">
        <v>33</v>
      </c>
      <c r="B4030">
        <v>2020</v>
      </c>
      <c r="C4030" t="s">
        <v>38</v>
      </c>
      <c r="D4030" s="29">
        <v>43952</v>
      </c>
      <c r="E4030" t="s">
        <v>9</v>
      </c>
      <c r="F4030">
        <v>175.6</v>
      </c>
      <c r="G4030">
        <v>147.57777777777778</v>
      </c>
      <c r="H4030">
        <v>169.8</v>
      </c>
      <c r="I4030">
        <v>5.7999999999999829</v>
      </c>
    </row>
    <row r="4031" spans="1:9" x14ac:dyDescent="0.35">
      <c r="A4031" t="s">
        <v>33</v>
      </c>
      <c r="B4031">
        <v>2020</v>
      </c>
      <c r="C4031" t="s">
        <v>38</v>
      </c>
      <c r="D4031" s="29">
        <v>43952</v>
      </c>
      <c r="E4031" t="s">
        <v>10</v>
      </c>
      <c r="F4031">
        <v>151.4</v>
      </c>
      <c r="G4031">
        <v>147.57777777777778</v>
      </c>
      <c r="H4031">
        <v>127.4</v>
      </c>
      <c r="I4031">
        <v>24</v>
      </c>
    </row>
    <row r="4032" spans="1:9" x14ac:dyDescent="0.35">
      <c r="A4032" t="s">
        <v>33</v>
      </c>
      <c r="B4032">
        <v>2020</v>
      </c>
      <c r="C4032" t="s">
        <v>38</v>
      </c>
      <c r="D4032" s="29">
        <v>43952</v>
      </c>
      <c r="E4032" t="s">
        <v>11</v>
      </c>
      <c r="F4032">
        <v>118.75</v>
      </c>
      <c r="G4032">
        <v>147.57777777777778</v>
      </c>
      <c r="H4032">
        <v>111.8</v>
      </c>
      <c r="I4032">
        <v>6.9500000000000028</v>
      </c>
    </row>
    <row r="4033" spans="1:9" x14ac:dyDescent="0.35">
      <c r="A4033" t="s">
        <v>33</v>
      </c>
      <c r="B4033">
        <v>2020</v>
      </c>
      <c r="C4033" t="s">
        <v>38</v>
      </c>
      <c r="D4033" s="29">
        <v>43952</v>
      </c>
      <c r="E4033" t="s">
        <v>12</v>
      </c>
      <c r="F4033">
        <v>156.4</v>
      </c>
      <c r="G4033">
        <v>147.57777777777778</v>
      </c>
      <c r="H4033">
        <v>141</v>
      </c>
      <c r="I4033">
        <v>15.400000000000006</v>
      </c>
    </row>
    <row r="4034" spans="1:9" x14ac:dyDescent="0.35">
      <c r="A4034" t="s">
        <v>33</v>
      </c>
      <c r="B4034">
        <v>2020</v>
      </c>
      <c r="C4034" t="s">
        <v>38</v>
      </c>
      <c r="D4034" s="29">
        <v>43952</v>
      </c>
      <c r="E4034" t="s">
        <v>14</v>
      </c>
      <c r="F4034">
        <v>158.98888888888891</v>
      </c>
      <c r="G4034">
        <v>147.57777777777778</v>
      </c>
      <c r="H4034">
        <v>155.1</v>
      </c>
      <c r="I4034">
        <v>3.8888888888889142</v>
      </c>
    </row>
    <row r="4035" spans="1:9" x14ac:dyDescent="0.35">
      <c r="A4035" t="s">
        <v>33</v>
      </c>
      <c r="B4035">
        <v>2020</v>
      </c>
      <c r="C4035" t="s">
        <v>38</v>
      </c>
      <c r="D4035" s="29">
        <v>43952</v>
      </c>
      <c r="E4035" t="s">
        <v>15</v>
      </c>
      <c r="F4035">
        <v>155.25</v>
      </c>
      <c r="G4035">
        <v>147.57777777777778</v>
      </c>
      <c r="H4035">
        <v>145.6</v>
      </c>
      <c r="I4035">
        <v>9.6500000000000057</v>
      </c>
    </row>
    <row r="4036" spans="1:9" x14ac:dyDescent="0.35">
      <c r="A4036" t="s">
        <v>33</v>
      </c>
      <c r="B4036">
        <v>2020</v>
      </c>
      <c r="C4036" t="s">
        <v>39</v>
      </c>
      <c r="D4036" s="29">
        <v>43983</v>
      </c>
      <c r="E4036" t="s">
        <v>3</v>
      </c>
      <c r="F4036">
        <v>152.69999999999999</v>
      </c>
      <c r="G4036">
        <v>150.80000000000001</v>
      </c>
      <c r="H4036">
        <v>141.4</v>
      </c>
      <c r="I4036">
        <v>11.299999999999983</v>
      </c>
    </row>
    <row r="4037" spans="1:9" x14ac:dyDescent="0.35">
      <c r="A4037" t="s">
        <v>33</v>
      </c>
      <c r="B4037">
        <v>2020</v>
      </c>
      <c r="C4037" t="s">
        <v>39</v>
      </c>
      <c r="D4037" s="29">
        <v>43983</v>
      </c>
      <c r="E4037" t="s">
        <v>4</v>
      </c>
      <c r="F4037">
        <v>197</v>
      </c>
      <c r="G4037">
        <v>150.80000000000001</v>
      </c>
      <c r="H4037">
        <v>160.19999999999999</v>
      </c>
      <c r="I4037">
        <v>36.800000000000011</v>
      </c>
    </row>
    <row r="4038" spans="1:9" x14ac:dyDescent="0.35">
      <c r="A4038" t="s">
        <v>33</v>
      </c>
      <c r="B4038">
        <v>2020</v>
      </c>
      <c r="C4038" t="s">
        <v>39</v>
      </c>
      <c r="D4038" s="29">
        <v>43983</v>
      </c>
      <c r="E4038" t="s">
        <v>5</v>
      </c>
      <c r="F4038">
        <v>154.6</v>
      </c>
      <c r="G4038">
        <v>150.80000000000001</v>
      </c>
      <c r="H4038">
        <v>142.5</v>
      </c>
      <c r="I4038">
        <v>12.099999999999994</v>
      </c>
    </row>
    <row r="4039" spans="1:9" x14ac:dyDescent="0.35">
      <c r="A4039" t="s">
        <v>33</v>
      </c>
      <c r="B4039">
        <v>2020</v>
      </c>
      <c r="C4039" t="s">
        <v>39</v>
      </c>
      <c r="D4039" s="29">
        <v>43983</v>
      </c>
      <c r="E4039" t="s">
        <v>6</v>
      </c>
      <c r="F4039">
        <v>153.4</v>
      </c>
      <c r="G4039">
        <v>150.80000000000001</v>
      </c>
      <c r="H4039">
        <v>144.1</v>
      </c>
      <c r="I4039">
        <v>9.3000000000000114</v>
      </c>
    </row>
    <row r="4040" spans="1:9" x14ac:dyDescent="0.35">
      <c r="A4040" t="s">
        <v>33</v>
      </c>
      <c r="B4040">
        <v>2020</v>
      </c>
      <c r="C4040" t="s">
        <v>39</v>
      </c>
      <c r="D4040" s="29">
        <v>43983</v>
      </c>
      <c r="E4040" t="s">
        <v>7</v>
      </c>
      <c r="F4040">
        <v>132.9</v>
      </c>
      <c r="G4040">
        <v>150.80000000000001</v>
      </c>
      <c r="H4040">
        <v>119.3</v>
      </c>
      <c r="I4040">
        <v>13.600000000000009</v>
      </c>
    </row>
    <row r="4041" spans="1:9" x14ac:dyDescent="0.35">
      <c r="A4041" t="s">
        <v>33</v>
      </c>
      <c r="B4041">
        <v>2020</v>
      </c>
      <c r="C4041" t="s">
        <v>39</v>
      </c>
      <c r="D4041" s="29">
        <v>43983</v>
      </c>
      <c r="E4041" t="s">
        <v>8</v>
      </c>
      <c r="F4041">
        <v>151.80000000000001</v>
      </c>
      <c r="G4041">
        <v>150.80000000000001</v>
      </c>
      <c r="H4041">
        <v>154.69999999999999</v>
      </c>
      <c r="I4041">
        <v>-2.8999999999999773</v>
      </c>
    </row>
    <row r="4042" spans="1:9" x14ac:dyDescent="0.35">
      <c r="A4042" t="s">
        <v>33</v>
      </c>
      <c r="B4042">
        <v>2020</v>
      </c>
      <c r="C4042" t="s">
        <v>39</v>
      </c>
      <c r="D4042" s="29">
        <v>43983</v>
      </c>
      <c r="E4042" t="s">
        <v>9</v>
      </c>
      <c r="F4042">
        <v>171.2</v>
      </c>
      <c r="G4042">
        <v>150.80000000000001</v>
      </c>
      <c r="H4042">
        <v>180.1</v>
      </c>
      <c r="I4042">
        <v>-8.9000000000000057</v>
      </c>
    </row>
    <row r="4043" spans="1:9" x14ac:dyDescent="0.35">
      <c r="A4043" t="s">
        <v>33</v>
      </c>
      <c r="B4043">
        <v>2020</v>
      </c>
      <c r="C4043" t="s">
        <v>39</v>
      </c>
      <c r="D4043" s="29">
        <v>43983</v>
      </c>
      <c r="E4043" t="s">
        <v>10</v>
      </c>
      <c r="F4043">
        <v>152</v>
      </c>
      <c r="G4043">
        <v>150.80000000000001</v>
      </c>
      <c r="H4043">
        <v>128.9</v>
      </c>
      <c r="I4043">
        <v>23.099999999999994</v>
      </c>
    </row>
    <row r="4044" spans="1:9" x14ac:dyDescent="0.35">
      <c r="A4044" t="s">
        <v>33</v>
      </c>
      <c r="B4044">
        <v>2020</v>
      </c>
      <c r="C4044" t="s">
        <v>39</v>
      </c>
      <c r="D4044" s="29">
        <v>43983</v>
      </c>
      <c r="E4044" t="s">
        <v>11</v>
      </c>
      <c r="F4044">
        <v>116.3</v>
      </c>
      <c r="G4044">
        <v>150.80000000000001</v>
      </c>
      <c r="H4044">
        <v>111.8</v>
      </c>
      <c r="I4044">
        <v>4.5</v>
      </c>
    </row>
    <row r="4045" spans="1:9" x14ac:dyDescent="0.35">
      <c r="A4045" t="s">
        <v>33</v>
      </c>
      <c r="B4045">
        <v>2020</v>
      </c>
      <c r="C4045" t="s">
        <v>39</v>
      </c>
      <c r="D4045" s="29">
        <v>43983</v>
      </c>
      <c r="E4045" t="s">
        <v>12</v>
      </c>
      <c r="F4045">
        <v>158.80000000000001</v>
      </c>
      <c r="G4045">
        <v>150.80000000000001</v>
      </c>
      <c r="H4045">
        <v>141.6</v>
      </c>
      <c r="I4045">
        <v>17.200000000000017</v>
      </c>
    </row>
    <row r="4046" spans="1:9" x14ac:dyDescent="0.35">
      <c r="A4046" t="s">
        <v>33</v>
      </c>
      <c r="B4046">
        <v>2020</v>
      </c>
      <c r="C4046" t="s">
        <v>39</v>
      </c>
      <c r="D4046" s="29">
        <v>43983</v>
      </c>
      <c r="E4046" t="s">
        <v>14</v>
      </c>
      <c r="F4046">
        <v>161.69999999999999</v>
      </c>
      <c r="G4046">
        <v>150.80000000000001</v>
      </c>
      <c r="H4046">
        <v>155.6</v>
      </c>
      <c r="I4046">
        <v>6.0999999999999943</v>
      </c>
    </row>
    <row r="4047" spans="1:9" x14ac:dyDescent="0.35">
      <c r="A4047" t="s">
        <v>33</v>
      </c>
      <c r="B4047">
        <v>2020</v>
      </c>
      <c r="C4047" t="s">
        <v>39</v>
      </c>
      <c r="D4047" s="29">
        <v>43983</v>
      </c>
      <c r="E4047" t="s">
        <v>15</v>
      </c>
      <c r="F4047">
        <v>157</v>
      </c>
      <c r="G4047">
        <v>150.80000000000001</v>
      </c>
      <c r="H4047">
        <v>147.69999999999999</v>
      </c>
      <c r="I4047">
        <v>9.3000000000000114</v>
      </c>
    </row>
    <row r="4048" spans="1:9" x14ac:dyDescent="0.35">
      <c r="A4048" t="s">
        <v>33</v>
      </c>
      <c r="B4048">
        <v>2020</v>
      </c>
      <c r="C4048" t="s">
        <v>40</v>
      </c>
      <c r="D4048" s="29">
        <v>44013</v>
      </c>
      <c r="E4048" t="s">
        <v>3</v>
      </c>
      <c r="F4048">
        <v>152.69999999999999</v>
      </c>
      <c r="G4048">
        <v>150.80000000000001</v>
      </c>
      <c r="H4048">
        <v>142.1</v>
      </c>
      <c r="I4048">
        <v>10.599999999999994</v>
      </c>
    </row>
    <row r="4049" spans="1:9" x14ac:dyDescent="0.35">
      <c r="A4049" t="s">
        <v>33</v>
      </c>
      <c r="B4049">
        <v>2020</v>
      </c>
      <c r="C4049" t="s">
        <v>40</v>
      </c>
      <c r="D4049" s="29">
        <v>44013</v>
      </c>
      <c r="E4049" t="s">
        <v>4</v>
      </c>
      <c r="F4049">
        <v>197</v>
      </c>
      <c r="G4049">
        <v>150.80000000000001</v>
      </c>
      <c r="H4049">
        <v>158.30000000000001</v>
      </c>
      <c r="I4049">
        <v>38.699999999999989</v>
      </c>
    </row>
    <row r="4050" spans="1:9" x14ac:dyDescent="0.35">
      <c r="A4050" t="s">
        <v>33</v>
      </c>
      <c r="B4050">
        <v>2020</v>
      </c>
      <c r="C4050" t="s">
        <v>40</v>
      </c>
      <c r="D4050" s="29">
        <v>44013</v>
      </c>
      <c r="E4050" t="s">
        <v>5</v>
      </c>
      <c r="F4050">
        <v>154.6</v>
      </c>
      <c r="G4050">
        <v>150.80000000000001</v>
      </c>
      <c r="H4050">
        <v>140.80000000000001</v>
      </c>
      <c r="I4050">
        <v>13.799999999999983</v>
      </c>
    </row>
    <row r="4051" spans="1:9" x14ac:dyDescent="0.35">
      <c r="A4051" t="s">
        <v>33</v>
      </c>
      <c r="B4051">
        <v>2020</v>
      </c>
      <c r="C4051" t="s">
        <v>40</v>
      </c>
      <c r="D4051" s="29">
        <v>44013</v>
      </c>
      <c r="E4051" t="s">
        <v>6</v>
      </c>
      <c r="F4051">
        <v>153.4</v>
      </c>
      <c r="G4051">
        <v>150.80000000000001</v>
      </c>
      <c r="H4051">
        <v>144.9</v>
      </c>
      <c r="I4051">
        <v>8.5</v>
      </c>
    </row>
    <row r="4052" spans="1:9" x14ac:dyDescent="0.35">
      <c r="A4052" t="s">
        <v>33</v>
      </c>
      <c r="B4052">
        <v>2020</v>
      </c>
      <c r="C4052" t="s">
        <v>40</v>
      </c>
      <c r="D4052" s="29">
        <v>44013</v>
      </c>
      <c r="E4052" t="s">
        <v>7</v>
      </c>
      <c r="F4052">
        <v>132.9</v>
      </c>
      <c r="G4052">
        <v>150.80000000000001</v>
      </c>
      <c r="H4052">
        <v>119.9</v>
      </c>
      <c r="I4052">
        <v>13</v>
      </c>
    </row>
    <row r="4053" spans="1:9" x14ac:dyDescent="0.35">
      <c r="A4053" t="s">
        <v>33</v>
      </c>
      <c r="B4053">
        <v>2020</v>
      </c>
      <c r="C4053" t="s">
        <v>40</v>
      </c>
      <c r="D4053" s="29">
        <v>44013</v>
      </c>
      <c r="E4053" t="s">
        <v>8</v>
      </c>
      <c r="F4053">
        <v>151.80000000000001</v>
      </c>
      <c r="G4053">
        <v>150.80000000000001</v>
      </c>
      <c r="H4053">
        <v>153.9</v>
      </c>
      <c r="I4053">
        <v>-2.0999999999999943</v>
      </c>
    </row>
    <row r="4054" spans="1:9" x14ac:dyDescent="0.35">
      <c r="A4054" t="s">
        <v>33</v>
      </c>
      <c r="B4054">
        <v>2020</v>
      </c>
      <c r="C4054" t="s">
        <v>40</v>
      </c>
      <c r="D4054" s="29">
        <v>44013</v>
      </c>
      <c r="E4054" t="s">
        <v>9</v>
      </c>
      <c r="F4054">
        <v>171.2</v>
      </c>
      <c r="G4054">
        <v>150.80000000000001</v>
      </c>
      <c r="H4054">
        <v>189.1</v>
      </c>
      <c r="I4054">
        <v>-17.900000000000006</v>
      </c>
    </row>
    <row r="4055" spans="1:9" x14ac:dyDescent="0.35">
      <c r="A4055" t="s">
        <v>33</v>
      </c>
      <c r="B4055">
        <v>2020</v>
      </c>
      <c r="C4055" t="s">
        <v>40</v>
      </c>
      <c r="D4055" s="29">
        <v>44013</v>
      </c>
      <c r="E4055" t="s">
        <v>10</v>
      </c>
      <c r="F4055">
        <v>152</v>
      </c>
      <c r="G4055">
        <v>150.80000000000001</v>
      </c>
      <c r="H4055">
        <v>129.80000000000001</v>
      </c>
      <c r="I4055">
        <v>22.199999999999989</v>
      </c>
    </row>
    <row r="4056" spans="1:9" x14ac:dyDescent="0.35">
      <c r="A4056" t="s">
        <v>33</v>
      </c>
      <c r="B4056">
        <v>2020</v>
      </c>
      <c r="C4056" t="s">
        <v>40</v>
      </c>
      <c r="D4056" s="29">
        <v>44013</v>
      </c>
      <c r="E4056" t="s">
        <v>11</v>
      </c>
      <c r="F4056">
        <v>116.3</v>
      </c>
      <c r="G4056">
        <v>150.80000000000001</v>
      </c>
      <c r="H4056">
        <v>112.7</v>
      </c>
      <c r="I4056">
        <v>3.5999999999999943</v>
      </c>
    </row>
    <row r="4057" spans="1:9" x14ac:dyDescent="0.35">
      <c r="A4057" t="s">
        <v>33</v>
      </c>
      <c r="B4057">
        <v>2020</v>
      </c>
      <c r="C4057" t="s">
        <v>40</v>
      </c>
      <c r="D4057" s="29">
        <v>44013</v>
      </c>
      <c r="E4057" t="s">
        <v>12</v>
      </c>
      <c r="F4057">
        <v>158.80000000000001</v>
      </c>
      <c r="G4057">
        <v>150.80000000000001</v>
      </c>
      <c r="H4057">
        <v>142.5</v>
      </c>
      <c r="I4057">
        <v>16.300000000000011</v>
      </c>
    </row>
    <row r="4058" spans="1:9" x14ac:dyDescent="0.35">
      <c r="A4058" t="s">
        <v>33</v>
      </c>
      <c r="B4058">
        <v>2020</v>
      </c>
      <c r="C4058" t="s">
        <v>40</v>
      </c>
      <c r="D4058" s="29">
        <v>44013</v>
      </c>
      <c r="E4058" t="s">
        <v>14</v>
      </c>
      <c r="F4058">
        <v>161.69999999999999</v>
      </c>
      <c r="G4058">
        <v>150.80000000000001</v>
      </c>
      <c r="H4058">
        <v>156.19999999999999</v>
      </c>
      <c r="I4058">
        <v>5.5</v>
      </c>
    </row>
    <row r="4059" spans="1:9" x14ac:dyDescent="0.35">
      <c r="A4059" t="s">
        <v>33</v>
      </c>
      <c r="B4059">
        <v>2020</v>
      </c>
      <c r="C4059" t="s">
        <v>40</v>
      </c>
      <c r="D4059" s="29">
        <v>44013</v>
      </c>
      <c r="E4059" t="s">
        <v>15</v>
      </c>
      <c r="F4059">
        <v>157</v>
      </c>
      <c r="G4059">
        <v>150.80000000000001</v>
      </c>
      <c r="H4059">
        <v>149.1</v>
      </c>
      <c r="I4059">
        <v>7.9000000000000057</v>
      </c>
    </row>
    <row r="4060" spans="1:9" x14ac:dyDescent="0.35">
      <c r="A4060" t="s">
        <v>33</v>
      </c>
      <c r="B4060">
        <v>2020</v>
      </c>
      <c r="C4060" t="s">
        <v>41</v>
      </c>
      <c r="D4060" s="29">
        <v>44044</v>
      </c>
      <c r="E4060" t="s">
        <v>3</v>
      </c>
      <c r="F4060">
        <v>151.6</v>
      </c>
      <c r="G4060">
        <v>152.9</v>
      </c>
      <c r="H4060">
        <v>142.69999999999999</v>
      </c>
      <c r="I4060">
        <v>8.9000000000000057</v>
      </c>
    </row>
    <row r="4061" spans="1:9" x14ac:dyDescent="0.35">
      <c r="A4061" t="s">
        <v>33</v>
      </c>
      <c r="B4061">
        <v>2020</v>
      </c>
      <c r="C4061" t="s">
        <v>41</v>
      </c>
      <c r="D4061" s="29">
        <v>44044</v>
      </c>
      <c r="E4061" t="s">
        <v>4</v>
      </c>
      <c r="F4061">
        <v>197.8</v>
      </c>
      <c r="G4061">
        <v>152.9</v>
      </c>
      <c r="H4061">
        <v>158.69999999999999</v>
      </c>
      <c r="I4061">
        <v>39.100000000000023</v>
      </c>
    </row>
    <row r="4062" spans="1:9" x14ac:dyDescent="0.35">
      <c r="A4062" t="s">
        <v>33</v>
      </c>
      <c r="B4062">
        <v>2020</v>
      </c>
      <c r="C4062" t="s">
        <v>41</v>
      </c>
      <c r="D4062" s="29">
        <v>44044</v>
      </c>
      <c r="E4062" t="s">
        <v>5</v>
      </c>
      <c r="F4062">
        <v>154.5</v>
      </c>
      <c r="G4062">
        <v>152.9</v>
      </c>
      <c r="H4062">
        <v>141.6</v>
      </c>
      <c r="I4062">
        <v>12.900000000000006</v>
      </c>
    </row>
    <row r="4063" spans="1:9" x14ac:dyDescent="0.35">
      <c r="A4063" t="s">
        <v>33</v>
      </c>
      <c r="B4063">
        <v>2020</v>
      </c>
      <c r="C4063" t="s">
        <v>41</v>
      </c>
      <c r="D4063" s="29">
        <v>44044</v>
      </c>
      <c r="E4063" t="s">
        <v>6</v>
      </c>
      <c r="F4063">
        <v>153.4</v>
      </c>
      <c r="G4063">
        <v>152.9</v>
      </c>
      <c r="H4063">
        <v>144.9</v>
      </c>
      <c r="I4063">
        <v>8.5</v>
      </c>
    </row>
    <row r="4064" spans="1:9" x14ac:dyDescent="0.35">
      <c r="A4064" t="s">
        <v>33</v>
      </c>
      <c r="B4064">
        <v>2020</v>
      </c>
      <c r="C4064" t="s">
        <v>41</v>
      </c>
      <c r="D4064" s="29">
        <v>44044</v>
      </c>
      <c r="E4064" t="s">
        <v>7</v>
      </c>
      <c r="F4064">
        <v>133.4</v>
      </c>
      <c r="G4064">
        <v>152.9</v>
      </c>
      <c r="H4064">
        <v>120.8</v>
      </c>
      <c r="I4064">
        <v>12.600000000000009</v>
      </c>
    </row>
    <row r="4065" spans="1:9" x14ac:dyDescent="0.35">
      <c r="A4065" t="s">
        <v>33</v>
      </c>
      <c r="B4065">
        <v>2020</v>
      </c>
      <c r="C4065" t="s">
        <v>41</v>
      </c>
      <c r="D4065" s="29">
        <v>44044</v>
      </c>
      <c r="E4065" t="s">
        <v>8</v>
      </c>
      <c r="F4065">
        <v>154.5</v>
      </c>
      <c r="G4065">
        <v>152.9</v>
      </c>
      <c r="H4065">
        <v>149.80000000000001</v>
      </c>
      <c r="I4065">
        <v>4.6999999999999886</v>
      </c>
    </row>
    <row r="4066" spans="1:9" x14ac:dyDescent="0.35">
      <c r="A4066" t="s">
        <v>33</v>
      </c>
      <c r="B4066">
        <v>2020</v>
      </c>
      <c r="C4066" t="s">
        <v>41</v>
      </c>
      <c r="D4066" s="29">
        <v>44044</v>
      </c>
      <c r="E4066" t="s">
        <v>9</v>
      </c>
      <c r="F4066">
        <v>191.9</v>
      </c>
      <c r="G4066">
        <v>152.9</v>
      </c>
      <c r="H4066">
        <v>192.4</v>
      </c>
      <c r="I4066">
        <v>-0.5</v>
      </c>
    </row>
    <row r="4067" spans="1:9" x14ac:dyDescent="0.35">
      <c r="A4067" t="s">
        <v>33</v>
      </c>
      <c r="B4067">
        <v>2020</v>
      </c>
      <c r="C4067" t="s">
        <v>41</v>
      </c>
      <c r="D4067" s="29">
        <v>44044</v>
      </c>
      <c r="E4067" t="s">
        <v>10</v>
      </c>
      <c r="F4067">
        <v>151.30000000000001</v>
      </c>
      <c r="G4067">
        <v>152.9</v>
      </c>
      <c r="H4067">
        <v>130.30000000000001</v>
      </c>
      <c r="I4067">
        <v>21</v>
      </c>
    </row>
    <row r="4068" spans="1:9" x14ac:dyDescent="0.35">
      <c r="A4068" t="s">
        <v>33</v>
      </c>
      <c r="B4068">
        <v>2020</v>
      </c>
      <c r="C4068" t="s">
        <v>41</v>
      </c>
      <c r="D4068" s="29">
        <v>44044</v>
      </c>
      <c r="E4068" t="s">
        <v>11</v>
      </c>
      <c r="F4068">
        <v>116.8</v>
      </c>
      <c r="G4068">
        <v>152.9</v>
      </c>
      <c r="H4068">
        <v>114</v>
      </c>
      <c r="I4068">
        <v>2.7999999999999972</v>
      </c>
    </row>
    <row r="4069" spans="1:9" x14ac:dyDescent="0.35">
      <c r="A4069" t="s">
        <v>33</v>
      </c>
      <c r="B4069">
        <v>2020</v>
      </c>
      <c r="C4069" t="s">
        <v>41</v>
      </c>
      <c r="D4069" s="29">
        <v>44044</v>
      </c>
      <c r="E4069" t="s">
        <v>12</v>
      </c>
      <c r="F4069">
        <v>160</v>
      </c>
      <c r="G4069">
        <v>152.9</v>
      </c>
      <c r="H4069">
        <v>143.80000000000001</v>
      </c>
      <c r="I4069">
        <v>16.199999999999989</v>
      </c>
    </row>
    <row r="4070" spans="1:9" x14ac:dyDescent="0.35">
      <c r="A4070" t="s">
        <v>33</v>
      </c>
      <c r="B4070">
        <v>2020</v>
      </c>
      <c r="C4070" t="s">
        <v>41</v>
      </c>
      <c r="D4070" s="29">
        <v>44044</v>
      </c>
      <c r="E4070" t="s">
        <v>14</v>
      </c>
      <c r="F4070">
        <v>163.30000000000001</v>
      </c>
      <c r="G4070">
        <v>152.9</v>
      </c>
      <c r="H4070">
        <v>156.4</v>
      </c>
      <c r="I4070">
        <v>6.9000000000000057</v>
      </c>
    </row>
    <row r="4071" spans="1:9" x14ac:dyDescent="0.35">
      <c r="A4071" t="s">
        <v>33</v>
      </c>
      <c r="B4071">
        <v>2020</v>
      </c>
      <c r="C4071" t="s">
        <v>41</v>
      </c>
      <c r="D4071" s="29">
        <v>44044</v>
      </c>
      <c r="E4071" t="s">
        <v>15</v>
      </c>
      <c r="F4071">
        <v>159.9</v>
      </c>
      <c r="G4071">
        <v>152.9</v>
      </c>
      <c r="H4071">
        <v>149.5</v>
      </c>
      <c r="I4071">
        <v>10.400000000000006</v>
      </c>
    </row>
    <row r="4072" spans="1:9" x14ac:dyDescent="0.35">
      <c r="A4072" t="s">
        <v>33</v>
      </c>
      <c r="B4072">
        <v>2020</v>
      </c>
      <c r="C4072" t="s">
        <v>42</v>
      </c>
      <c r="D4072" s="29">
        <v>44075</v>
      </c>
      <c r="E4072" t="s">
        <v>3</v>
      </c>
      <c r="F4072">
        <v>151.5</v>
      </c>
      <c r="G4072">
        <v>154</v>
      </c>
      <c r="H4072">
        <v>143.5</v>
      </c>
      <c r="I4072">
        <v>8</v>
      </c>
    </row>
    <row r="4073" spans="1:9" x14ac:dyDescent="0.35">
      <c r="A4073" t="s">
        <v>33</v>
      </c>
      <c r="B4073">
        <v>2020</v>
      </c>
      <c r="C4073" t="s">
        <v>42</v>
      </c>
      <c r="D4073" s="29">
        <v>44075</v>
      </c>
      <c r="E4073" t="s">
        <v>4</v>
      </c>
      <c r="F4073">
        <v>193.1</v>
      </c>
      <c r="G4073">
        <v>154</v>
      </c>
      <c r="H4073">
        <v>159.80000000000001</v>
      </c>
      <c r="I4073">
        <v>33.299999999999983</v>
      </c>
    </row>
    <row r="4074" spans="1:9" x14ac:dyDescent="0.35">
      <c r="A4074" t="s">
        <v>33</v>
      </c>
      <c r="B4074">
        <v>2020</v>
      </c>
      <c r="C4074" t="s">
        <v>42</v>
      </c>
      <c r="D4074" s="29">
        <v>44075</v>
      </c>
      <c r="E4074" t="s">
        <v>5</v>
      </c>
      <c r="F4074">
        <v>157.30000000000001</v>
      </c>
      <c r="G4074">
        <v>154</v>
      </c>
      <c r="H4074">
        <v>144.69999999999999</v>
      </c>
      <c r="I4074">
        <v>12.600000000000023</v>
      </c>
    </row>
    <row r="4075" spans="1:9" x14ac:dyDescent="0.35">
      <c r="A4075" t="s">
        <v>33</v>
      </c>
      <c r="B4075">
        <v>2020</v>
      </c>
      <c r="C4075" t="s">
        <v>42</v>
      </c>
      <c r="D4075" s="29">
        <v>44075</v>
      </c>
      <c r="E4075" t="s">
        <v>6</v>
      </c>
      <c r="F4075">
        <v>153.9</v>
      </c>
      <c r="G4075">
        <v>154</v>
      </c>
      <c r="H4075">
        <v>145.6</v>
      </c>
      <c r="I4075">
        <v>8.3000000000000114</v>
      </c>
    </row>
    <row r="4076" spans="1:9" x14ac:dyDescent="0.35">
      <c r="A4076" t="s">
        <v>33</v>
      </c>
      <c r="B4076">
        <v>2020</v>
      </c>
      <c r="C4076" t="s">
        <v>42</v>
      </c>
      <c r="D4076" s="29">
        <v>44075</v>
      </c>
      <c r="E4076" t="s">
        <v>7</v>
      </c>
      <c r="F4076">
        <v>134.4</v>
      </c>
      <c r="G4076">
        <v>154</v>
      </c>
      <c r="H4076">
        <v>121.1</v>
      </c>
      <c r="I4076">
        <v>13.300000000000011</v>
      </c>
    </row>
    <row r="4077" spans="1:9" x14ac:dyDescent="0.35">
      <c r="A4077" t="s">
        <v>33</v>
      </c>
      <c r="B4077">
        <v>2020</v>
      </c>
      <c r="C4077" t="s">
        <v>42</v>
      </c>
      <c r="D4077" s="29">
        <v>44075</v>
      </c>
      <c r="E4077" t="s">
        <v>8</v>
      </c>
      <c r="F4077">
        <v>155.4</v>
      </c>
      <c r="G4077">
        <v>154</v>
      </c>
      <c r="H4077">
        <v>150.6</v>
      </c>
      <c r="I4077">
        <v>4.8000000000000114</v>
      </c>
    </row>
    <row r="4078" spans="1:9" x14ac:dyDescent="0.35">
      <c r="A4078" t="s">
        <v>33</v>
      </c>
      <c r="B4078">
        <v>2020</v>
      </c>
      <c r="C4078" t="s">
        <v>42</v>
      </c>
      <c r="D4078" s="29">
        <v>44075</v>
      </c>
      <c r="E4078" t="s">
        <v>9</v>
      </c>
      <c r="F4078">
        <v>202</v>
      </c>
      <c r="G4078">
        <v>154</v>
      </c>
      <c r="H4078">
        <v>207.2</v>
      </c>
      <c r="I4078">
        <v>-5.1999999999999886</v>
      </c>
    </row>
    <row r="4079" spans="1:9" x14ac:dyDescent="0.35">
      <c r="A4079" t="s">
        <v>33</v>
      </c>
      <c r="B4079">
        <v>2020</v>
      </c>
      <c r="C4079" t="s">
        <v>42</v>
      </c>
      <c r="D4079" s="29">
        <v>44075</v>
      </c>
      <c r="E4079" t="s">
        <v>10</v>
      </c>
      <c r="F4079">
        <v>150.80000000000001</v>
      </c>
      <c r="G4079">
        <v>154</v>
      </c>
      <c r="H4079">
        <v>131.19999999999999</v>
      </c>
      <c r="I4079">
        <v>19.600000000000023</v>
      </c>
    </row>
    <row r="4080" spans="1:9" x14ac:dyDescent="0.35">
      <c r="A4080" t="s">
        <v>33</v>
      </c>
      <c r="B4080">
        <v>2020</v>
      </c>
      <c r="C4080" t="s">
        <v>42</v>
      </c>
      <c r="D4080" s="29">
        <v>44075</v>
      </c>
      <c r="E4080" t="s">
        <v>11</v>
      </c>
      <c r="F4080">
        <v>118.9</v>
      </c>
      <c r="G4080">
        <v>154</v>
      </c>
      <c r="H4080">
        <v>114.8</v>
      </c>
      <c r="I4080">
        <v>4.1000000000000085</v>
      </c>
    </row>
    <row r="4081" spans="1:9" x14ac:dyDescent="0.35">
      <c r="A4081" t="s">
        <v>33</v>
      </c>
      <c r="B4081">
        <v>2020</v>
      </c>
      <c r="C4081" t="s">
        <v>42</v>
      </c>
      <c r="D4081" s="29">
        <v>44075</v>
      </c>
      <c r="E4081" t="s">
        <v>12</v>
      </c>
      <c r="F4081">
        <v>160.9</v>
      </c>
      <c r="G4081">
        <v>154</v>
      </c>
      <c r="H4081">
        <v>145.19999999999999</v>
      </c>
      <c r="I4081">
        <v>15.700000000000017</v>
      </c>
    </row>
    <row r="4082" spans="1:9" x14ac:dyDescent="0.35">
      <c r="A4082" t="s">
        <v>33</v>
      </c>
      <c r="B4082">
        <v>2020</v>
      </c>
      <c r="C4082" t="s">
        <v>42</v>
      </c>
      <c r="D4082" s="29">
        <v>44075</v>
      </c>
      <c r="E4082" t="s">
        <v>14</v>
      </c>
      <c r="F4082">
        <v>164.4</v>
      </c>
      <c r="G4082">
        <v>154</v>
      </c>
      <c r="H4082">
        <v>156.80000000000001</v>
      </c>
      <c r="I4082">
        <v>7.5999999999999943</v>
      </c>
    </row>
    <row r="4083" spans="1:9" x14ac:dyDescent="0.35">
      <c r="A4083" t="s">
        <v>33</v>
      </c>
      <c r="B4083">
        <v>2020</v>
      </c>
      <c r="C4083" t="s">
        <v>42</v>
      </c>
      <c r="D4083" s="29">
        <v>44075</v>
      </c>
      <c r="E4083" t="s">
        <v>15</v>
      </c>
      <c r="F4083">
        <v>161.30000000000001</v>
      </c>
      <c r="G4083">
        <v>154</v>
      </c>
      <c r="H4083">
        <v>151.9</v>
      </c>
      <c r="I4083">
        <v>9.4000000000000057</v>
      </c>
    </row>
    <row r="4084" spans="1:9" x14ac:dyDescent="0.35">
      <c r="A4084" t="s">
        <v>33</v>
      </c>
      <c r="B4084">
        <v>2020</v>
      </c>
      <c r="C4084" t="s">
        <v>43</v>
      </c>
      <c r="D4084" s="29">
        <v>44105</v>
      </c>
      <c r="E4084" t="s">
        <v>3</v>
      </c>
      <c r="F4084">
        <v>150.6</v>
      </c>
      <c r="G4084">
        <v>155.19999999999999</v>
      </c>
      <c r="H4084">
        <v>144.1</v>
      </c>
      <c r="I4084">
        <v>6.5</v>
      </c>
    </row>
    <row r="4085" spans="1:9" x14ac:dyDescent="0.35">
      <c r="A4085" t="s">
        <v>33</v>
      </c>
      <c r="B4085">
        <v>2020</v>
      </c>
      <c r="C4085" t="s">
        <v>43</v>
      </c>
      <c r="D4085" s="29">
        <v>44105</v>
      </c>
      <c r="E4085" t="s">
        <v>4</v>
      </c>
      <c r="F4085">
        <v>193.7</v>
      </c>
      <c r="G4085">
        <v>155.19999999999999</v>
      </c>
      <c r="H4085">
        <v>162.4</v>
      </c>
      <c r="I4085">
        <v>31.299999999999983</v>
      </c>
    </row>
    <row r="4086" spans="1:9" x14ac:dyDescent="0.35">
      <c r="A4086" t="s">
        <v>33</v>
      </c>
      <c r="B4086">
        <v>2020</v>
      </c>
      <c r="C4086" t="s">
        <v>43</v>
      </c>
      <c r="D4086" s="29">
        <v>44105</v>
      </c>
      <c r="E4086" t="s">
        <v>5</v>
      </c>
      <c r="F4086">
        <v>164.8</v>
      </c>
      <c r="G4086">
        <v>155.19999999999999</v>
      </c>
      <c r="H4086">
        <v>148.4</v>
      </c>
      <c r="I4086">
        <v>16.400000000000006</v>
      </c>
    </row>
    <row r="4087" spans="1:9" x14ac:dyDescent="0.35">
      <c r="A4087" t="s">
        <v>33</v>
      </c>
      <c r="B4087">
        <v>2020</v>
      </c>
      <c r="C4087" t="s">
        <v>43</v>
      </c>
      <c r="D4087" s="29">
        <v>44105</v>
      </c>
      <c r="E4087" t="s">
        <v>6</v>
      </c>
      <c r="F4087">
        <v>153.69999999999999</v>
      </c>
      <c r="G4087">
        <v>155.19999999999999</v>
      </c>
      <c r="H4087">
        <v>145.9</v>
      </c>
      <c r="I4087">
        <v>7.7999999999999829</v>
      </c>
    </row>
    <row r="4088" spans="1:9" x14ac:dyDescent="0.35">
      <c r="A4088" t="s">
        <v>33</v>
      </c>
      <c r="B4088">
        <v>2020</v>
      </c>
      <c r="C4088" t="s">
        <v>43</v>
      </c>
      <c r="D4088" s="29">
        <v>44105</v>
      </c>
      <c r="E4088" t="s">
        <v>7</v>
      </c>
      <c r="F4088">
        <v>135.69999999999999</v>
      </c>
      <c r="G4088">
        <v>155.19999999999999</v>
      </c>
      <c r="H4088">
        <v>121.5</v>
      </c>
      <c r="I4088">
        <v>14.199999999999989</v>
      </c>
    </row>
    <row r="4089" spans="1:9" x14ac:dyDescent="0.35">
      <c r="A4089" t="s">
        <v>33</v>
      </c>
      <c r="B4089">
        <v>2020</v>
      </c>
      <c r="C4089" t="s">
        <v>43</v>
      </c>
      <c r="D4089" s="29">
        <v>44105</v>
      </c>
      <c r="E4089" t="s">
        <v>8</v>
      </c>
      <c r="F4089">
        <v>155.69999999999999</v>
      </c>
      <c r="G4089">
        <v>155.19999999999999</v>
      </c>
      <c r="H4089">
        <v>148.80000000000001</v>
      </c>
      <c r="I4089">
        <v>6.8999999999999773</v>
      </c>
    </row>
    <row r="4090" spans="1:9" x14ac:dyDescent="0.35">
      <c r="A4090" t="s">
        <v>33</v>
      </c>
      <c r="B4090">
        <v>2020</v>
      </c>
      <c r="C4090" t="s">
        <v>43</v>
      </c>
      <c r="D4090" s="29">
        <v>44105</v>
      </c>
      <c r="E4090" t="s">
        <v>9</v>
      </c>
      <c r="F4090">
        <v>226</v>
      </c>
      <c r="G4090">
        <v>155.19999999999999</v>
      </c>
      <c r="H4090">
        <v>215.7</v>
      </c>
      <c r="I4090">
        <v>10.300000000000011</v>
      </c>
    </row>
    <row r="4091" spans="1:9" x14ac:dyDescent="0.35">
      <c r="A4091" t="s">
        <v>33</v>
      </c>
      <c r="B4091">
        <v>2020</v>
      </c>
      <c r="C4091" t="s">
        <v>43</v>
      </c>
      <c r="D4091" s="29">
        <v>44105</v>
      </c>
      <c r="E4091" t="s">
        <v>10</v>
      </c>
      <c r="F4091">
        <v>152.19999999999999</v>
      </c>
      <c r="G4091">
        <v>155.19999999999999</v>
      </c>
      <c r="H4091">
        <v>134.6</v>
      </c>
      <c r="I4091">
        <v>17.599999999999994</v>
      </c>
    </row>
    <row r="4092" spans="1:9" x14ac:dyDescent="0.35">
      <c r="A4092" t="s">
        <v>33</v>
      </c>
      <c r="B4092">
        <v>2020</v>
      </c>
      <c r="C4092" t="s">
        <v>43</v>
      </c>
      <c r="D4092" s="29">
        <v>44105</v>
      </c>
      <c r="E4092" t="s">
        <v>11</v>
      </c>
      <c r="F4092">
        <v>118.1</v>
      </c>
      <c r="G4092">
        <v>155.19999999999999</v>
      </c>
      <c r="H4092">
        <v>115</v>
      </c>
      <c r="I4092">
        <v>3.0999999999999943</v>
      </c>
    </row>
    <row r="4093" spans="1:9" x14ac:dyDescent="0.35">
      <c r="A4093" t="s">
        <v>33</v>
      </c>
      <c r="B4093">
        <v>2020</v>
      </c>
      <c r="C4093" t="s">
        <v>43</v>
      </c>
      <c r="D4093" s="29">
        <v>44105</v>
      </c>
      <c r="E4093" t="s">
        <v>12</v>
      </c>
      <c r="F4093">
        <v>161.30000000000001</v>
      </c>
      <c r="G4093">
        <v>155.19999999999999</v>
      </c>
      <c r="H4093">
        <v>146.30000000000001</v>
      </c>
      <c r="I4093">
        <v>15</v>
      </c>
    </row>
    <row r="4094" spans="1:9" x14ac:dyDescent="0.35">
      <c r="A4094" t="s">
        <v>33</v>
      </c>
      <c r="B4094">
        <v>2020</v>
      </c>
      <c r="C4094" t="s">
        <v>43</v>
      </c>
      <c r="D4094" s="29">
        <v>44105</v>
      </c>
      <c r="E4094" t="s">
        <v>14</v>
      </c>
      <c r="F4094">
        <v>164.8</v>
      </c>
      <c r="G4094">
        <v>155.19999999999999</v>
      </c>
      <c r="H4094">
        <v>157.19999999999999</v>
      </c>
      <c r="I4094">
        <v>7.6000000000000227</v>
      </c>
    </row>
    <row r="4095" spans="1:9" x14ac:dyDescent="0.35">
      <c r="A4095" t="s">
        <v>33</v>
      </c>
      <c r="B4095">
        <v>2020</v>
      </c>
      <c r="C4095" t="s">
        <v>43</v>
      </c>
      <c r="D4095" s="29">
        <v>44105</v>
      </c>
      <c r="E4095" t="s">
        <v>15</v>
      </c>
      <c r="F4095">
        <v>164.4</v>
      </c>
      <c r="G4095">
        <v>155.19999999999999</v>
      </c>
      <c r="H4095">
        <v>153.6</v>
      </c>
      <c r="I4095">
        <v>10.800000000000011</v>
      </c>
    </row>
    <row r="4096" spans="1:9" x14ac:dyDescent="0.35">
      <c r="A4096" t="s">
        <v>33</v>
      </c>
      <c r="B4096">
        <v>2020</v>
      </c>
      <c r="C4096" t="s">
        <v>45</v>
      </c>
      <c r="D4096" s="29">
        <v>44136</v>
      </c>
      <c r="E4096" t="s">
        <v>3</v>
      </c>
      <c r="F4096">
        <v>149.69999999999999</v>
      </c>
      <c r="G4096">
        <v>156.69999999999999</v>
      </c>
      <c r="H4096">
        <v>144.9</v>
      </c>
      <c r="I4096">
        <v>4.7999999999999829</v>
      </c>
    </row>
    <row r="4097" spans="1:9" x14ac:dyDescent="0.35">
      <c r="A4097" t="s">
        <v>33</v>
      </c>
      <c r="B4097">
        <v>2020</v>
      </c>
      <c r="C4097" t="s">
        <v>45</v>
      </c>
      <c r="D4097" s="29">
        <v>44136</v>
      </c>
      <c r="E4097" t="s">
        <v>4</v>
      </c>
      <c r="F4097">
        <v>195.5</v>
      </c>
      <c r="G4097">
        <v>156.69999999999999</v>
      </c>
      <c r="H4097">
        <v>164.5</v>
      </c>
      <c r="I4097">
        <v>31</v>
      </c>
    </row>
    <row r="4098" spans="1:9" x14ac:dyDescent="0.35">
      <c r="A4098" t="s">
        <v>33</v>
      </c>
      <c r="B4098">
        <v>2020</v>
      </c>
      <c r="C4098" t="s">
        <v>45</v>
      </c>
      <c r="D4098" s="29">
        <v>44136</v>
      </c>
      <c r="E4098" t="s">
        <v>5</v>
      </c>
      <c r="F4098">
        <v>176.9</v>
      </c>
      <c r="G4098">
        <v>156.69999999999999</v>
      </c>
      <c r="H4098">
        <v>153.69999999999999</v>
      </c>
      <c r="I4098">
        <v>23.200000000000017</v>
      </c>
    </row>
    <row r="4099" spans="1:9" x14ac:dyDescent="0.35">
      <c r="A4099" t="s">
        <v>33</v>
      </c>
      <c r="B4099">
        <v>2020</v>
      </c>
      <c r="C4099" t="s">
        <v>45</v>
      </c>
      <c r="D4099" s="29">
        <v>44136</v>
      </c>
      <c r="E4099" t="s">
        <v>6</v>
      </c>
      <c r="F4099">
        <v>153.9</v>
      </c>
      <c r="G4099">
        <v>156.69999999999999</v>
      </c>
      <c r="H4099">
        <v>147.5</v>
      </c>
      <c r="I4099">
        <v>6.4000000000000057</v>
      </c>
    </row>
    <row r="4100" spans="1:9" x14ac:dyDescent="0.35">
      <c r="A4100" t="s">
        <v>33</v>
      </c>
      <c r="B4100">
        <v>2020</v>
      </c>
      <c r="C4100" t="s">
        <v>45</v>
      </c>
      <c r="D4100" s="29">
        <v>44136</v>
      </c>
      <c r="E4100" t="s">
        <v>7</v>
      </c>
      <c r="F4100">
        <v>138</v>
      </c>
      <c r="G4100">
        <v>156.69999999999999</v>
      </c>
      <c r="H4100">
        <v>122.7</v>
      </c>
      <c r="I4100">
        <v>15.299999999999997</v>
      </c>
    </row>
    <row r="4101" spans="1:9" x14ac:dyDescent="0.35">
      <c r="A4101" t="s">
        <v>33</v>
      </c>
      <c r="B4101">
        <v>2020</v>
      </c>
      <c r="C4101" t="s">
        <v>45</v>
      </c>
      <c r="D4101" s="29">
        <v>44136</v>
      </c>
      <c r="E4101" t="s">
        <v>8</v>
      </c>
      <c r="F4101">
        <v>150.5</v>
      </c>
      <c r="G4101">
        <v>156.69999999999999</v>
      </c>
      <c r="H4101">
        <v>147.19999999999999</v>
      </c>
      <c r="I4101">
        <v>3.3000000000000114</v>
      </c>
    </row>
    <row r="4102" spans="1:9" x14ac:dyDescent="0.35">
      <c r="A4102" t="s">
        <v>33</v>
      </c>
      <c r="B4102">
        <v>2020</v>
      </c>
      <c r="C4102" t="s">
        <v>45</v>
      </c>
      <c r="D4102" s="29">
        <v>44136</v>
      </c>
      <c r="E4102" t="s">
        <v>9</v>
      </c>
      <c r="F4102">
        <v>245.3</v>
      </c>
      <c r="G4102">
        <v>156.69999999999999</v>
      </c>
      <c r="H4102">
        <v>231.5</v>
      </c>
      <c r="I4102">
        <v>13.800000000000011</v>
      </c>
    </row>
    <row r="4103" spans="1:9" x14ac:dyDescent="0.35">
      <c r="A4103" t="s">
        <v>33</v>
      </c>
      <c r="B4103">
        <v>2020</v>
      </c>
      <c r="C4103" t="s">
        <v>45</v>
      </c>
      <c r="D4103" s="29">
        <v>44136</v>
      </c>
      <c r="E4103" t="s">
        <v>10</v>
      </c>
      <c r="F4103">
        <v>158.69999999999999</v>
      </c>
      <c r="G4103">
        <v>156.69999999999999</v>
      </c>
      <c r="H4103">
        <v>137.19999999999999</v>
      </c>
      <c r="I4103">
        <v>21.5</v>
      </c>
    </row>
    <row r="4104" spans="1:9" x14ac:dyDescent="0.35">
      <c r="A4104" t="s">
        <v>33</v>
      </c>
      <c r="B4104">
        <v>2020</v>
      </c>
      <c r="C4104" t="s">
        <v>45</v>
      </c>
      <c r="D4104" s="29">
        <v>44136</v>
      </c>
      <c r="E4104" t="s">
        <v>11</v>
      </c>
      <c r="F4104">
        <v>117.2</v>
      </c>
      <c r="G4104">
        <v>156.69999999999999</v>
      </c>
      <c r="H4104">
        <v>114.7</v>
      </c>
      <c r="I4104">
        <v>2.5</v>
      </c>
    </row>
    <row r="4105" spans="1:9" x14ac:dyDescent="0.35">
      <c r="A4105" t="s">
        <v>33</v>
      </c>
      <c r="B4105">
        <v>2020</v>
      </c>
      <c r="C4105" t="s">
        <v>45</v>
      </c>
      <c r="D4105" s="29">
        <v>44136</v>
      </c>
      <c r="E4105" t="s">
        <v>12</v>
      </c>
      <c r="F4105">
        <v>161.4</v>
      </c>
      <c r="G4105">
        <v>156.69999999999999</v>
      </c>
      <c r="H4105">
        <v>148</v>
      </c>
      <c r="I4105">
        <v>13.400000000000006</v>
      </c>
    </row>
    <row r="4106" spans="1:9" x14ac:dyDescent="0.35">
      <c r="A4106" t="s">
        <v>33</v>
      </c>
      <c r="B4106">
        <v>2020</v>
      </c>
      <c r="C4106" t="s">
        <v>45</v>
      </c>
      <c r="D4106" s="29">
        <v>44136</v>
      </c>
      <c r="E4106" t="s">
        <v>14</v>
      </c>
      <c r="F4106">
        <v>165.1</v>
      </c>
      <c r="G4106">
        <v>156.69999999999999</v>
      </c>
      <c r="H4106">
        <v>157.69999999999999</v>
      </c>
      <c r="I4106">
        <v>7.4000000000000057</v>
      </c>
    </row>
    <row r="4107" spans="1:9" x14ac:dyDescent="0.35">
      <c r="A4107" t="s">
        <v>33</v>
      </c>
      <c r="B4107">
        <v>2020</v>
      </c>
      <c r="C4107" t="s">
        <v>45</v>
      </c>
      <c r="D4107" s="29">
        <v>44136</v>
      </c>
      <c r="E4107" t="s">
        <v>15</v>
      </c>
      <c r="F4107">
        <v>167</v>
      </c>
      <c r="G4107">
        <v>156.69999999999999</v>
      </c>
      <c r="H4107">
        <v>156.30000000000001</v>
      </c>
      <c r="I4107">
        <v>10.699999999999989</v>
      </c>
    </row>
    <row r="4108" spans="1:9" x14ac:dyDescent="0.35">
      <c r="A4108" t="s">
        <v>33</v>
      </c>
      <c r="B4108">
        <v>2020</v>
      </c>
      <c r="C4108" t="s">
        <v>46</v>
      </c>
      <c r="D4108" s="29">
        <v>44166</v>
      </c>
      <c r="E4108" t="s">
        <v>3</v>
      </c>
      <c r="F4108">
        <v>149</v>
      </c>
      <c r="G4108">
        <v>156.9</v>
      </c>
      <c r="H4108">
        <v>145.6</v>
      </c>
      <c r="I4108">
        <v>3.4000000000000057</v>
      </c>
    </row>
    <row r="4109" spans="1:9" x14ac:dyDescent="0.35">
      <c r="A4109" t="s">
        <v>33</v>
      </c>
      <c r="B4109">
        <v>2020</v>
      </c>
      <c r="C4109" t="s">
        <v>46</v>
      </c>
      <c r="D4109" s="29">
        <v>44166</v>
      </c>
      <c r="E4109" t="s">
        <v>4</v>
      </c>
      <c r="F4109">
        <v>195.7</v>
      </c>
      <c r="G4109">
        <v>156.9</v>
      </c>
      <c r="H4109">
        <v>167.6</v>
      </c>
      <c r="I4109">
        <v>28.099999999999994</v>
      </c>
    </row>
    <row r="4110" spans="1:9" x14ac:dyDescent="0.35">
      <c r="A4110" t="s">
        <v>33</v>
      </c>
      <c r="B4110">
        <v>2020</v>
      </c>
      <c r="C4110" t="s">
        <v>46</v>
      </c>
      <c r="D4110" s="29">
        <v>44166</v>
      </c>
      <c r="E4110" t="s">
        <v>5</v>
      </c>
      <c r="F4110">
        <v>178.3</v>
      </c>
      <c r="G4110">
        <v>156.9</v>
      </c>
      <c r="H4110">
        <v>157</v>
      </c>
      <c r="I4110">
        <v>21.300000000000011</v>
      </c>
    </row>
    <row r="4111" spans="1:9" x14ac:dyDescent="0.35">
      <c r="A4111" t="s">
        <v>33</v>
      </c>
      <c r="B4111">
        <v>2020</v>
      </c>
      <c r="C4111" t="s">
        <v>46</v>
      </c>
      <c r="D4111" s="29">
        <v>44166</v>
      </c>
      <c r="E4111" t="s">
        <v>6</v>
      </c>
      <c r="F4111">
        <v>154.19999999999999</v>
      </c>
      <c r="G4111">
        <v>156.9</v>
      </c>
      <c r="H4111">
        <v>149.30000000000001</v>
      </c>
      <c r="I4111">
        <v>4.8999999999999773</v>
      </c>
    </row>
    <row r="4112" spans="1:9" x14ac:dyDescent="0.35">
      <c r="A4112" t="s">
        <v>33</v>
      </c>
      <c r="B4112">
        <v>2020</v>
      </c>
      <c r="C4112" t="s">
        <v>46</v>
      </c>
      <c r="D4112" s="29">
        <v>44166</v>
      </c>
      <c r="E4112" t="s">
        <v>7</v>
      </c>
      <c r="F4112">
        <v>140.69999999999999</v>
      </c>
      <c r="G4112">
        <v>156.9</v>
      </c>
      <c r="H4112">
        <v>126.3</v>
      </c>
      <c r="I4112">
        <v>14.399999999999991</v>
      </c>
    </row>
    <row r="4113" spans="1:9" x14ac:dyDescent="0.35">
      <c r="A4113" t="s">
        <v>33</v>
      </c>
      <c r="B4113">
        <v>2020</v>
      </c>
      <c r="C4113" t="s">
        <v>46</v>
      </c>
      <c r="D4113" s="29">
        <v>44166</v>
      </c>
      <c r="E4113" t="s">
        <v>8</v>
      </c>
      <c r="F4113">
        <v>149.69999999999999</v>
      </c>
      <c r="G4113">
        <v>156.9</v>
      </c>
      <c r="H4113">
        <v>144.4</v>
      </c>
      <c r="I4113">
        <v>5.2999999999999829</v>
      </c>
    </row>
    <row r="4114" spans="1:9" x14ac:dyDescent="0.35">
      <c r="A4114" t="s">
        <v>33</v>
      </c>
      <c r="B4114">
        <v>2020</v>
      </c>
      <c r="C4114" t="s">
        <v>46</v>
      </c>
      <c r="D4114" s="29">
        <v>44166</v>
      </c>
      <c r="E4114" t="s">
        <v>9</v>
      </c>
      <c r="F4114">
        <v>240.9</v>
      </c>
      <c r="G4114">
        <v>156.9</v>
      </c>
      <c r="H4114">
        <v>207.8</v>
      </c>
      <c r="I4114">
        <v>33.099999999999994</v>
      </c>
    </row>
    <row r="4115" spans="1:9" x14ac:dyDescent="0.35">
      <c r="A4115" t="s">
        <v>33</v>
      </c>
      <c r="B4115">
        <v>2020</v>
      </c>
      <c r="C4115" t="s">
        <v>46</v>
      </c>
      <c r="D4115" s="29">
        <v>44166</v>
      </c>
      <c r="E4115" t="s">
        <v>10</v>
      </c>
      <c r="F4115">
        <v>161.5</v>
      </c>
      <c r="G4115">
        <v>156.9</v>
      </c>
      <c r="H4115">
        <v>139.1</v>
      </c>
      <c r="I4115">
        <v>22.400000000000006</v>
      </c>
    </row>
    <row r="4116" spans="1:9" x14ac:dyDescent="0.35">
      <c r="A4116" t="s">
        <v>33</v>
      </c>
      <c r="B4116">
        <v>2020</v>
      </c>
      <c r="C4116" t="s">
        <v>46</v>
      </c>
      <c r="D4116" s="29">
        <v>44166</v>
      </c>
      <c r="E4116" t="s">
        <v>11</v>
      </c>
      <c r="F4116">
        <v>117.1</v>
      </c>
      <c r="G4116">
        <v>156.9</v>
      </c>
      <c r="H4116">
        <v>114.8</v>
      </c>
      <c r="I4116">
        <v>2.2999999999999972</v>
      </c>
    </row>
    <row r="4117" spans="1:9" x14ac:dyDescent="0.35">
      <c r="A4117" t="s">
        <v>33</v>
      </c>
      <c r="B4117">
        <v>2020</v>
      </c>
      <c r="C4117" t="s">
        <v>46</v>
      </c>
      <c r="D4117" s="29">
        <v>44166</v>
      </c>
      <c r="E4117" t="s">
        <v>12</v>
      </c>
      <c r="F4117">
        <v>161.9</v>
      </c>
      <c r="G4117">
        <v>156.9</v>
      </c>
      <c r="H4117">
        <v>149.5</v>
      </c>
      <c r="I4117">
        <v>12.400000000000006</v>
      </c>
    </row>
    <row r="4118" spans="1:9" x14ac:dyDescent="0.35">
      <c r="A4118" t="s">
        <v>33</v>
      </c>
      <c r="B4118">
        <v>2020</v>
      </c>
      <c r="C4118" t="s">
        <v>46</v>
      </c>
      <c r="D4118" s="29">
        <v>44166</v>
      </c>
      <c r="E4118" t="s">
        <v>14</v>
      </c>
      <c r="F4118">
        <v>166.1</v>
      </c>
      <c r="G4118">
        <v>156.9</v>
      </c>
      <c r="H4118">
        <v>158.5</v>
      </c>
      <c r="I4118">
        <v>7.5999999999999943</v>
      </c>
    </row>
    <row r="4119" spans="1:9" x14ac:dyDescent="0.35">
      <c r="A4119" t="s">
        <v>33</v>
      </c>
      <c r="B4119">
        <v>2020</v>
      </c>
      <c r="C4119" t="s">
        <v>46</v>
      </c>
      <c r="D4119" s="29">
        <v>44166</v>
      </c>
      <c r="E4119" t="s">
        <v>15</v>
      </c>
      <c r="F4119">
        <v>167</v>
      </c>
      <c r="G4119">
        <v>156.9</v>
      </c>
      <c r="H4119">
        <v>154.4</v>
      </c>
      <c r="I4119">
        <v>12.599999999999994</v>
      </c>
    </row>
    <row r="4120" spans="1:9" x14ac:dyDescent="0.35">
      <c r="A4120" t="s">
        <v>33</v>
      </c>
      <c r="B4120">
        <v>2019</v>
      </c>
      <c r="C4120" t="s">
        <v>31</v>
      </c>
      <c r="D4120" s="29">
        <v>43466</v>
      </c>
      <c r="E4120" t="s">
        <v>3</v>
      </c>
      <c r="F4120">
        <v>138.30000000000001</v>
      </c>
      <c r="G4120">
        <v>138</v>
      </c>
      <c r="H4120">
        <v>134.80000000000001</v>
      </c>
      <c r="I4120">
        <v>3.5</v>
      </c>
    </row>
    <row r="4121" spans="1:9" x14ac:dyDescent="0.35">
      <c r="A4121" t="s">
        <v>33</v>
      </c>
      <c r="B4121">
        <v>2019</v>
      </c>
      <c r="C4121" t="s">
        <v>31</v>
      </c>
      <c r="D4121" s="29">
        <v>43466</v>
      </c>
      <c r="E4121" t="s">
        <v>4</v>
      </c>
      <c r="F4121">
        <v>149.4</v>
      </c>
      <c r="G4121">
        <v>138</v>
      </c>
      <c r="H4121">
        <v>143</v>
      </c>
      <c r="I4121">
        <v>6.4000000000000057</v>
      </c>
    </row>
    <row r="4122" spans="1:9" x14ac:dyDescent="0.35">
      <c r="A4122" t="s">
        <v>33</v>
      </c>
      <c r="B4122">
        <v>2019</v>
      </c>
      <c r="C4122" t="s">
        <v>31</v>
      </c>
      <c r="D4122" s="29">
        <v>43466</v>
      </c>
      <c r="E4122" t="s">
        <v>5</v>
      </c>
      <c r="F4122">
        <v>143.5</v>
      </c>
      <c r="G4122">
        <v>138</v>
      </c>
      <c r="H4122">
        <v>139.9</v>
      </c>
      <c r="I4122">
        <v>3.5999999999999943</v>
      </c>
    </row>
    <row r="4123" spans="1:9" x14ac:dyDescent="0.35">
      <c r="A4123" t="s">
        <v>33</v>
      </c>
      <c r="B4123">
        <v>2019</v>
      </c>
      <c r="C4123" t="s">
        <v>31</v>
      </c>
      <c r="D4123" s="29">
        <v>43466</v>
      </c>
      <c r="E4123" t="s">
        <v>6</v>
      </c>
      <c r="F4123">
        <v>141.69999999999999</v>
      </c>
      <c r="G4123">
        <v>138</v>
      </c>
      <c r="H4123">
        <v>139.9</v>
      </c>
      <c r="I4123">
        <v>1.7999999999999829</v>
      </c>
    </row>
    <row r="4124" spans="1:9" x14ac:dyDescent="0.35">
      <c r="A4124" t="s">
        <v>33</v>
      </c>
      <c r="B4124">
        <v>2019</v>
      </c>
      <c r="C4124" t="s">
        <v>31</v>
      </c>
      <c r="D4124" s="29">
        <v>43466</v>
      </c>
      <c r="E4124" t="s">
        <v>7</v>
      </c>
      <c r="F4124">
        <v>118.1</v>
      </c>
      <c r="G4124">
        <v>138</v>
      </c>
      <c r="H4124">
        <v>116.2</v>
      </c>
      <c r="I4124">
        <v>1.8999999999999915</v>
      </c>
    </row>
    <row r="4125" spans="1:9" x14ac:dyDescent="0.35">
      <c r="A4125" t="s">
        <v>33</v>
      </c>
      <c r="B4125">
        <v>2019</v>
      </c>
      <c r="C4125" t="s">
        <v>31</v>
      </c>
      <c r="D4125" s="29">
        <v>43466</v>
      </c>
      <c r="E4125" t="s">
        <v>8</v>
      </c>
      <c r="F4125">
        <v>135.19999999999999</v>
      </c>
      <c r="G4125">
        <v>138</v>
      </c>
      <c r="H4125">
        <v>135.5</v>
      </c>
      <c r="I4125">
        <v>-0.30000000000001137</v>
      </c>
    </row>
    <row r="4126" spans="1:9" x14ac:dyDescent="0.35">
      <c r="A4126" t="s">
        <v>33</v>
      </c>
      <c r="B4126">
        <v>2019</v>
      </c>
      <c r="C4126" t="s">
        <v>31</v>
      </c>
      <c r="D4126" s="29">
        <v>43466</v>
      </c>
      <c r="E4126" t="s">
        <v>9</v>
      </c>
      <c r="F4126">
        <v>130.5</v>
      </c>
      <c r="G4126">
        <v>138</v>
      </c>
      <c r="H4126">
        <v>136.9</v>
      </c>
      <c r="I4126">
        <v>-6.4000000000000057</v>
      </c>
    </row>
    <row r="4127" spans="1:9" x14ac:dyDescent="0.35">
      <c r="A4127" t="s">
        <v>33</v>
      </c>
      <c r="B4127">
        <v>2019</v>
      </c>
      <c r="C4127" t="s">
        <v>31</v>
      </c>
      <c r="D4127" s="29">
        <v>43466</v>
      </c>
      <c r="E4127" t="s">
        <v>10</v>
      </c>
      <c r="F4127">
        <v>118.2</v>
      </c>
      <c r="G4127">
        <v>138</v>
      </c>
      <c r="H4127">
        <v>117</v>
      </c>
      <c r="I4127">
        <v>1.2000000000000028</v>
      </c>
    </row>
    <row r="4128" spans="1:9" x14ac:dyDescent="0.35">
      <c r="A4128" t="s">
        <v>33</v>
      </c>
      <c r="B4128">
        <v>2019</v>
      </c>
      <c r="C4128" t="s">
        <v>31</v>
      </c>
      <c r="D4128" s="29">
        <v>43466</v>
      </c>
      <c r="E4128" t="s">
        <v>11</v>
      </c>
      <c r="F4128">
        <v>110.4</v>
      </c>
      <c r="G4128">
        <v>138</v>
      </c>
      <c r="H4128">
        <v>115.4</v>
      </c>
      <c r="I4128">
        <v>-5</v>
      </c>
    </row>
    <row r="4129" spans="1:9" x14ac:dyDescent="0.35">
      <c r="A4129" t="s">
        <v>33</v>
      </c>
      <c r="B4129">
        <v>2019</v>
      </c>
      <c r="C4129" t="s">
        <v>31</v>
      </c>
      <c r="D4129" s="29">
        <v>43466</v>
      </c>
      <c r="E4129" t="s">
        <v>12</v>
      </c>
      <c r="F4129">
        <v>140.4</v>
      </c>
      <c r="G4129">
        <v>138</v>
      </c>
      <c r="H4129">
        <v>140.69999999999999</v>
      </c>
      <c r="I4129">
        <v>-0.29999999999998295</v>
      </c>
    </row>
    <row r="4130" spans="1:9" x14ac:dyDescent="0.35">
      <c r="A4130" t="s">
        <v>33</v>
      </c>
      <c r="B4130">
        <v>2019</v>
      </c>
      <c r="C4130" t="s">
        <v>31</v>
      </c>
      <c r="D4130" s="29">
        <v>43466</v>
      </c>
      <c r="E4130" t="s">
        <v>14</v>
      </c>
      <c r="F4130">
        <v>153.19999999999999</v>
      </c>
      <c r="G4130">
        <v>138</v>
      </c>
      <c r="H4130">
        <v>147.1</v>
      </c>
      <c r="I4130">
        <v>6.0999999999999943</v>
      </c>
    </row>
    <row r="4131" spans="1:9" x14ac:dyDescent="0.35">
      <c r="A4131" t="s">
        <v>33</v>
      </c>
      <c r="B4131">
        <v>2019</v>
      </c>
      <c r="C4131" t="s">
        <v>31</v>
      </c>
      <c r="D4131" s="29">
        <v>43466</v>
      </c>
      <c r="E4131" t="s">
        <v>15</v>
      </c>
      <c r="F4131">
        <v>137.30000000000001</v>
      </c>
      <c r="G4131">
        <v>138</v>
      </c>
      <c r="H4131">
        <v>135.6</v>
      </c>
      <c r="I4131">
        <v>1.7000000000000171</v>
      </c>
    </row>
    <row r="4132" spans="1:9" x14ac:dyDescent="0.35">
      <c r="A4132" t="s">
        <v>33</v>
      </c>
      <c r="B4132">
        <v>2019</v>
      </c>
      <c r="C4132" t="s">
        <v>35</v>
      </c>
      <c r="D4132" s="29">
        <v>43497</v>
      </c>
      <c r="E4132" t="s">
        <v>3</v>
      </c>
      <c r="F4132">
        <v>139.4</v>
      </c>
      <c r="G4132">
        <v>138.6</v>
      </c>
      <c r="H4132">
        <v>135</v>
      </c>
      <c r="I4132">
        <v>4.4000000000000057</v>
      </c>
    </row>
    <row r="4133" spans="1:9" x14ac:dyDescent="0.35">
      <c r="A4133" t="s">
        <v>33</v>
      </c>
      <c r="B4133">
        <v>2019</v>
      </c>
      <c r="C4133" t="s">
        <v>35</v>
      </c>
      <c r="D4133" s="29">
        <v>43497</v>
      </c>
      <c r="E4133" t="s">
        <v>4</v>
      </c>
      <c r="F4133">
        <v>150.1</v>
      </c>
      <c r="G4133">
        <v>138.6</v>
      </c>
      <c r="H4133">
        <v>143.1</v>
      </c>
      <c r="I4133">
        <v>7</v>
      </c>
    </row>
    <row r="4134" spans="1:9" x14ac:dyDescent="0.35">
      <c r="A4134" t="s">
        <v>33</v>
      </c>
      <c r="B4134">
        <v>2019</v>
      </c>
      <c r="C4134" t="s">
        <v>35</v>
      </c>
      <c r="D4134" s="29">
        <v>43497</v>
      </c>
      <c r="E4134" t="s">
        <v>5</v>
      </c>
      <c r="F4134">
        <v>145.30000000000001</v>
      </c>
      <c r="G4134">
        <v>138.6</v>
      </c>
      <c r="H4134">
        <v>135.5</v>
      </c>
      <c r="I4134">
        <v>9.8000000000000114</v>
      </c>
    </row>
    <row r="4135" spans="1:9" x14ac:dyDescent="0.35">
      <c r="A4135" t="s">
        <v>33</v>
      </c>
      <c r="B4135">
        <v>2019</v>
      </c>
      <c r="C4135" t="s">
        <v>35</v>
      </c>
      <c r="D4135" s="29">
        <v>43497</v>
      </c>
      <c r="E4135" t="s">
        <v>6</v>
      </c>
      <c r="F4135">
        <v>141.69999999999999</v>
      </c>
      <c r="G4135">
        <v>138.6</v>
      </c>
      <c r="H4135">
        <v>139.9</v>
      </c>
      <c r="I4135">
        <v>1.7999999999999829</v>
      </c>
    </row>
    <row r="4136" spans="1:9" x14ac:dyDescent="0.35">
      <c r="A4136" t="s">
        <v>33</v>
      </c>
      <c r="B4136">
        <v>2019</v>
      </c>
      <c r="C4136" t="s">
        <v>35</v>
      </c>
      <c r="D4136" s="29">
        <v>43497</v>
      </c>
      <c r="E4136" t="s">
        <v>7</v>
      </c>
      <c r="F4136">
        <v>118.4</v>
      </c>
      <c r="G4136">
        <v>138.6</v>
      </c>
      <c r="H4136">
        <v>116.5</v>
      </c>
      <c r="I4136">
        <v>1.9000000000000057</v>
      </c>
    </row>
    <row r="4137" spans="1:9" x14ac:dyDescent="0.35">
      <c r="A4137" t="s">
        <v>33</v>
      </c>
      <c r="B4137">
        <v>2019</v>
      </c>
      <c r="C4137" t="s">
        <v>35</v>
      </c>
      <c r="D4137" s="29">
        <v>43497</v>
      </c>
      <c r="E4137" t="s">
        <v>8</v>
      </c>
      <c r="F4137">
        <v>137</v>
      </c>
      <c r="G4137">
        <v>138.6</v>
      </c>
      <c r="H4137">
        <v>138.5</v>
      </c>
      <c r="I4137">
        <v>-1.5</v>
      </c>
    </row>
    <row r="4138" spans="1:9" x14ac:dyDescent="0.35">
      <c r="A4138" t="s">
        <v>33</v>
      </c>
      <c r="B4138">
        <v>2019</v>
      </c>
      <c r="C4138" t="s">
        <v>35</v>
      </c>
      <c r="D4138" s="29">
        <v>43497</v>
      </c>
      <c r="E4138" t="s">
        <v>9</v>
      </c>
      <c r="F4138">
        <v>131.6</v>
      </c>
      <c r="G4138">
        <v>138.6</v>
      </c>
      <c r="H4138">
        <v>128</v>
      </c>
      <c r="I4138">
        <v>3.5999999999999943</v>
      </c>
    </row>
    <row r="4139" spans="1:9" x14ac:dyDescent="0.35">
      <c r="A4139" t="s">
        <v>33</v>
      </c>
      <c r="B4139">
        <v>2019</v>
      </c>
      <c r="C4139" t="s">
        <v>35</v>
      </c>
      <c r="D4139" s="29">
        <v>43497</v>
      </c>
      <c r="E4139" t="s">
        <v>10</v>
      </c>
      <c r="F4139">
        <v>119.9</v>
      </c>
      <c r="G4139">
        <v>138.6</v>
      </c>
      <c r="H4139">
        <v>115.5</v>
      </c>
      <c r="I4139">
        <v>4.4000000000000057</v>
      </c>
    </row>
    <row r="4140" spans="1:9" x14ac:dyDescent="0.35">
      <c r="A4140" t="s">
        <v>33</v>
      </c>
      <c r="B4140">
        <v>2019</v>
      </c>
      <c r="C4140" t="s">
        <v>35</v>
      </c>
      <c r="D4140" s="29">
        <v>43497</v>
      </c>
      <c r="E4140" t="s">
        <v>11</v>
      </c>
      <c r="F4140">
        <v>110.4</v>
      </c>
      <c r="G4140">
        <v>138.6</v>
      </c>
      <c r="H4140">
        <v>114.2</v>
      </c>
      <c r="I4140">
        <v>-3.7999999999999972</v>
      </c>
    </row>
    <row r="4141" spans="1:9" x14ac:dyDescent="0.35">
      <c r="A4141" t="s">
        <v>33</v>
      </c>
      <c r="B4141">
        <v>2019</v>
      </c>
      <c r="C4141" t="s">
        <v>35</v>
      </c>
      <c r="D4141" s="29">
        <v>43497</v>
      </c>
      <c r="E4141" t="s">
        <v>12</v>
      </c>
      <c r="F4141">
        <v>140.80000000000001</v>
      </c>
      <c r="G4141">
        <v>138.6</v>
      </c>
      <c r="H4141">
        <v>140.69999999999999</v>
      </c>
      <c r="I4141">
        <v>0.10000000000002274</v>
      </c>
    </row>
    <row r="4142" spans="1:9" x14ac:dyDescent="0.35">
      <c r="A4142" t="s">
        <v>33</v>
      </c>
      <c r="B4142">
        <v>2019</v>
      </c>
      <c r="C4142" t="s">
        <v>35</v>
      </c>
      <c r="D4142" s="29">
        <v>43497</v>
      </c>
      <c r="E4142" t="s">
        <v>14</v>
      </c>
      <c r="F4142">
        <v>153.5</v>
      </c>
      <c r="G4142">
        <v>138.6</v>
      </c>
      <c r="H4142">
        <v>147.6</v>
      </c>
      <c r="I4142">
        <v>5.9000000000000057</v>
      </c>
    </row>
    <row r="4143" spans="1:9" x14ac:dyDescent="0.35">
      <c r="A4143" t="s">
        <v>33</v>
      </c>
      <c r="B4143">
        <v>2019</v>
      </c>
      <c r="C4143" t="s">
        <v>35</v>
      </c>
      <c r="D4143" s="29">
        <v>43497</v>
      </c>
      <c r="E4143" t="s">
        <v>15</v>
      </c>
      <c r="F4143">
        <v>138</v>
      </c>
      <c r="G4143">
        <v>138.6</v>
      </c>
      <c r="H4143">
        <v>134.80000000000001</v>
      </c>
      <c r="I4143">
        <v>3.1999999999999886</v>
      </c>
    </row>
    <row r="4144" spans="1:9" x14ac:dyDescent="0.35">
      <c r="A4144" t="s">
        <v>33</v>
      </c>
      <c r="B4144">
        <v>2019</v>
      </c>
      <c r="C4144" t="s">
        <v>36</v>
      </c>
      <c r="D4144" s="29">
        <v>43525</v>
      </c>
      <c r="E4144" t="s">
        <v>3</v>
      </c>
      <c r="F4144">
        <v>139.69999999999999</v>
      </c>
      <c r="G4144">
        <v>139.5</v>
      </c>
      <c r="H4144">
        <v>135</v>
      </c>
      <c r="I4144">
        <v>4.6999999999999886</v>
      </c>
    </row>
    <row r="4145" spans="1:9" x14ac:dyDescent="0.35">
      <c r="A4145" t="s">
        <v>33</v>
      </c>
      <c r="B4145">
        <v>2019</v>
      </c>
      <c r="C4145" t="s">
        <v>36</v>
      </c>
      <c r="D4145" s="29">
        <v>43525</v>
      </c>
      <c r="E4145" t="s">
        <v>4</v>
      </c>
      <c r="F4145">
        <v>151.1</v>
      </c>
      <c r="G4145">
        <v>139.5</v>
      </c>
      <c r="H4145">
        <v>144.30000000000001</v>
      </c>
      <c r="I4145">
        <v>6.7999999999999829</v>
      </c>
    </row>
    <row r="4146" spans="1:9" x14ac:dyDescent="0.35">
      <c r="A4146" t="s">
        <v>33</v>
      </c>
      <c r="B4146">
        <v>2019</v>
      </c>
      <c r="C4146" t="s">
        <v>36</v>
      </c>
      <c r="D4146" s="29">
        <v>43525</v>
      </c>
      <c r="E4146" t="s">
        <v>5</v>
      </c>
      <c r="F4146">
        <v>142.9</v>
      </c>
      <c r="G4146">
        <v>139.5</v>
      </c>
      <c r="H4146">
        <v>130.80000000000001</v>
      </c>
      <c r="I4146">
        <v>12.099999999999994</v>
      </c>
    </row>
    <row r="4147" spans="1:9" x14ac:dyDescent="0.35">
      <c r="A4147" t="s">
        <v>33</v>
      </c>
      <c r="B4147">
        <v>2019</v>
      </c>
      <c r="C4147" t="s">
        <v>36</v>
      </c>
      <c r="D4147" s="29">
        <v>43525</v>
      </c>
      <c r="E4147" t="s">
        <v>6</v>
      </c>
      <c r="F4147">
        <v>141.9</v>
      </c>
      <c r="G4147">
        <v>139.5</v>
      </c>
      <c r="H4147">
        <v>140.30000000000001</v>
      </c>
      <c r="I4147">
        <v>1.5999999999999943</v>
      </c>
    </row>
    <row r="4148" spans="1:9" x14ac:dyDescent="0.35">
      <c r="A4148" t="s">
        <v>33</v>
      </c>
      <c r="B4148">
        <v>2019</v>
      </c>
      <c r="C4148" t="s">
        <v>36</v>
      </c>
      <c r="D4148" s="29">
        <v>43525</v>
      </c>
      <c r="E4148" t="s">
        <v>7</v>
      </c>
      <c r="F4148">
        <v>118.4</v>
      </c>
      <c r="G4148">
        <v>139.5</v>
      </c>
      <c r="H4148">
        <v>116.6</v>
      </c>
      <c r="I4148">
        <v>1.8000000000000114</v>
      </c>
    </row>
    <row r="4149" spans="1:9" x14ac:dyDescent="0.35">
      <c r="A4149" t="s">
        <v>33</v>
      </c>
      <c r="B4149">
        <v>2019</v>
      </c>
      <c r="C4149" t="s">
        <v>36</v>
      </c>
      <c r="D4149" s="29">
        <v>43525</v>
      </c>
      <c r="E4149" t="s">
        <v>8</v>
      </c>
      <c r="F4149">
        <v>139.4</v>
      </c>
      <c r="G4149">
        <v>139.5</v>
      </c>
      <c r="H4149">
        <v>150.1</v>
      </c>
      <c r="I4149">
        <v>-10.699999999999989</v>
      </c>
    </row>
    <row r="4150" spans="1:9" x14ac:dyDescent="0.35">
      <c r="A4150" t="s">
        <v>33</v>
      </c>
      <c r="B4150">
        <v>2019</v>
      </c>
      <c r="C4150" t="s">
        <v>36</v>
      </c>
      <c r="D4150" s="29">
        <v>43525</v>
      </c>
      <c r="E4150" t="s">
        <v>9</v>
      </c>
      <c r="F4150">
        <v>141.19999999999999</v>
      </c>
      <c r="G4150">
        <v>139.5</v>
      </c>
      <c r="H4150">
        <v>127.6</v>
      </c>
      <c r="I4150">
        <v>13.599999999999994</v>
      </c>
    </row>
    <row r="4151" spans="1:9" x14ac:dyDescent="0.35">
      <c r="A4151" t="s">
        <v>33</v>
      </c>
      <c r="B4151">
        <v>2019</v>
      </c>
      <c r="C4151" t="s">
        <v>36</v>
      </c>
      <c r="D4151" s="29">
        <v>43525</v>
      </c>
      <c r="E4151" t="s">
        <v>10</v>
      </c>
      <c r="F4151">
        <v>120.7</v>
      </c>
      <c r="G4151">
        <v>139.5</v>
      </c>
      <c r="H4151">
        <v>114</v>
      </c>
      <c r="I4151">
        <v>6.7000000000000028</v>
      </c>
    </row>
    <row r="4152" spans="1:9" x14ac:dyDescent="0.35">
      <c r="A4152" t="s">
        <v>33</v>
      </c>
      <c r="B4152">
        <v>2019</v>
      </c>
      <c r="C4152" t="s">
        <v>36</v>
      </c>
      <c r="D4152" s="29">
        <v>43525</v>
      </c>
      <c r="E4152" t="s">
        <v>11</v>
      </c>
      <c r="F4152">
        <v>110.4</v>
      </c>
      <c r="G4152">
        <v>139.5</v>
      </c>
      <c r="H4152">
        <v>110.6</v>
      </c>
      <c r="I4152">
        <v>-0.19999999999998863</v>
      </c>
    </row>
    <row r="4153" spans="1:9" x14ac:dyDescent="0.35">
      <c r="A4153" t="s">
        <v>33</v>
      </c>
      <c r="B4153">
        <v>2019</v>
      </c>
      <c r="C4153" t="s">
        <v>36</v>
      </c>
      <c r="D4153" s="29">
        <v>43525</v>
      </c>
      <c r="E4153" t="s">
        <v>12</v>
      </c>
      <c r="F4153">
        <v>140.69999999999999</v>
      </c>
      <c r="G4153">
        <v>139.5</v>
      </c>
      <c r="H4153">
        <v>140.19999999999999</v>
      </c>
      <c r="I4153">
        <v>0.5</v>
      </c>
    </row>
    <row r="4154" spans="1:9" x14ac:dyDescent="0.35">
      <c r="A4154" t="s">
        <v>33</v>
      </c>
      <c r="B4154">
        <v>2019</v>
      </c>
      <c r="C4154" t="s">
        <v>36</v>
      </c>
      <c r="D4154" s="29">
        <v>43525</v>
      </c>
      <c r="E4154" t="s">
        <v>14</v>
      </c>
      <c r="F4154">
        <v>153.9</v>
      </c>
      <c r="G4154">
        <v>139.5</v>
      </c>
      <c r="H4154">
        <v>148.30000000000001</v>
      </c>
      <c r="I4154">
        <v>5.5999999999999943</v>
      </c>
    </row>
    <row r="4155" spans="1:9" x14ac:dyDescent="0.35">
      <c r="A4155" t="s">
        <v>33</v>
      </c>
      <c r="B4155">
        <v>2019</v>
      </c>
      <c r="C4155" t="s">
        <v>36</v>
      </c>
      <c r="D4155" s="29">
        <v>43525</v>
      </c>
      <c r="E4155" t="s">
        <v>15</v>
      </c>
      <c r="F4155">
        <v>139.6</v>
      </c>
      <c r="G4155">
        <v>139.5</v>
      </c>
      <c r="H4155">
        <v>135.69999999999999</v>
      </c>
      <c r="I4155">
        <v>3.9000000000000057</v>
      </c>
    </row>
    <row r="4156" spans="1:9" x14ac:dyDescent="0.35">
      <c r="A4156" t="s">
        <v>33</v>
      </c>
      <c r="B4156">
        <v>2019</v>
      </c>
      <c r="C4156" t="s">
        <v>38</v>
      </c>
      <c r="D4156" s="29">
        <v>43586</v>
      </c>
      <c r="E4156" t="s">
        <v>3</v>
      </c>
      <c r="F4156">
        <v>140.4</v>
      </c>
      <c r="G4156">
        <v>141.5</v>
      </c>
      <c r="H4156">
        <v>135.30000000000001</v>
      </c>
      <c r="I4156">
        <v>5.0999999999999943</v>
      </c>
    </row>
    <row r="4157" spans="1:9" x14ac:dyDescent="0.35">
      <c r="A4157" t="s">
        <v>33</v>
      </c>
      <c r="B4157">
        <v>2019</v>
      </c>
      <c r="C4157" t="s">
        <v>38</v>
      </c>
      <c r="D4157" s="29">
        <v>43586</v>
      </c>
      <c r="E4157" t="s">
        <v>4</v>
      </c>
      <c r="F4157">
        <v>156.69999999999999</v>
      </c>
      <c r="G4157">
        <v>141.5</v>
      </c>
      <c r="H4157">
        <v>149.69999999999999</v>
      </c>
      <c r="I4157">
        <v>7</v>
      </c>
    </row>
    <row r="4158" spans="1:9" x14ac:dyDescent="0.35">
      <c r="A4158" t="s">
        <v>33</v>
      </c>
      <c r="B4158">
        <v>2019</v>
      </c>
      <c r="C4158" t="s">
        <v>38</v>
      </c>
      <c r="D4158" s="29">
        <v>43586</v>
      </c>
      <c r="E4158" t="s">
        <v>5</v>
      </c>
      <c r="F4158">
        <v>138.30000000000001</v>
      </c>
      <c r="G4158">
        <v>141.5</v>
      </c>
      <c r="H4158">
        <v>133.9</v>
      </c>
      <c r="I4158">
        <v>4.4000000000000057</v>
      </c>
    </row>
    <row r="4159" spans="1:9" x14ac:dyDescent="0.35">
      <c r="A4159" t="s">
        <v>33</v>
      </c>
      <c r="B4159">
        <v>2019</v>
      </c>
      <c r="C4159" t="s">
        <v>38</v>
      </c>
      <c r="D4159" s="29">
        <v>43586</v>
      </c>
      <c r="E4159" t="s">
        <v>6</v>
      </c>
      <c r="F4159">
        <v>142.4</v>
      </c>
      <c r="G4159">
        <v>141.5</v>
      </c>
      <c r="H4159">
        <v>140.80000000000001</v>
      </c>
      <c r="I4159">
        <v>1.5999999999999943</v>
      </c>
    </row>
    <row r="4160" spans="1:9" x14ac:dyDescent="0.35">
      <c r="A4160" t="s">
        <v>33</v>
      </c>
      <c r="B4160">
        <v>2019</v>
      </c>
      <c r="C4160" t="s">
        <v>38</v>
      </c>
      <c r="D4160" s="29">
        <v>43586</v>
      </c>
      <c r="E4160" t="s">
        <v>7</v>
      </c>
      <c r="F4160">
        <v>118.6</v>
      </c>
      <c r="G4160">
        <v>141.5</v>
      </c>
      <c r="H4160">
        <v>116.6</v>
      </c>
      <c r="I4160">
        <v>2</v>
      </c>
    </row>
    <row r="4161" spans="1:9" x14ac:dyDescent="0.35">
      <c r="A4161" t="s">
        <v>33</v>
      </c>
      <c r="B4161">
        <v>2019</v>
      </c>
      <c r="C4161" t="s">
        <v>38</v>
      </c>
      <c r="D4161" s="29">
        <v>43586</v>
      </c>
      <c r="E4161" t="s">
        <v>8</v>
      </c>
      <c r="F4161">
        <v>149.69999999999999</v>
      </c>
      <c r="G4161">
        <v>141.5</v>
      </c>
      <c r="H4161">
        <v>152.19999999999999</v>
      </c>
      <c r="I4161">
        <v>-2.5</v>
      </c>
    </row>
    <row r="4162" spans="1:9" x14ac:dyDescent="0.35">
      <c r="A4162" t="s">
        <v>33</v>
      </c>
      <c r="B4162">
        <v>2019</v>
      </c>
      <c r="C4162" t="s">
        <v>38</v>
      </c>
      <c r="D4162" s="29">
        <v>43586</v>
      </c>
      <c r="E4162" t="s">
        <v>9</v>
      </c>
      <c r="F4162">
        <v>161.6</v>
      </c>
      <c r="G4162">
        <v>141.5</v>
      </c>
      <c r="H4162">
        <v>144</v>
      </c>
      <c r="I4162">
        <v>17.599999999999994</v>
      </c>
    </row>
    <row r="4163" spans="1:9" x14ac:dyDescent="0.35">
      <c r="A4163" t="s">
        <v>33</v>
      </c>
      <c r="B4163">
        <v>2019</v>
      </c>
      <c r="C4163" t="s">
        <v>38</v>
      </c>
      <c r="D4163" s="29">
        <v>43586</v>
      </c>
      <c r="E4163" t="s">
        <v>10</v>
      </c>
      <c r="F4163">
        <v>124.4</v>
      </c>
      <c r="G4163">
        <v>141.5</v>
      </c>
      <c r="H4163">
        <v>112.3</v>
      </c>
      <c r="I4163">
        <v>12.100000000000009</v>
      </c>
    </row>
    <row r="4164" spans="1:9" x14ac:dyDescent="0.35">
      <c r="A4164" t="s">
        <v>33</v>
      </c>
      <c r="B4164">
        <v>2019</v>
      </c>
      <c r="C4164" t="s">
        <v>38</v>
      </c>
      <c r="D4164" s="29">
        <v>43586</v>
      </c>
      <c r="E4164" t="s">
        <v>11</v>
      </c>
      <c r="F4164">
        <v>111.2</v>
      </c>
      <c r="G4164">
        <v>141.5</v>
      </c>
      <c r="H4164">
        <v>108.4</v>
      </c>
      <c r="I4164">
        <v>2.7999999999999972</v>
      </c>
    </row>
    <row r="4165" spans="1:9" x14ac:dyDescent="0.35">
      <c r="A4165" t="s">
        <v>33</v>
      </c>
      <c r="B4165">
        <v>2019</v>
      </c>
      <c r="C4165" t="s">
        <v>38</v>
      </c>
      <c r="D4165" s="29">
        <v>43586</v>
      </c>
      <c r="E4165" t="s">
        <v>12</v>
      </c>
      <c r="F4165">
        <v>141</v>
      </c>
      <c r="G4165">
        <v>141.5</v>
      </c>
      <c r="H4165">
        <v>140</v>
      </c>
      <c r="I4165">
        <v>1</v>
      </c>
    </row>
    <row r="4166" spans="1:9" x14ac:dyDescent="0.35">
      <c r="A4166" t="s">
        <v>33</v>
      </c>
      <c r="B4166">
        <v>2019</v>
      </c>
      <c r="C4166" t="s">
        <v>38</v>
      </c>
      <c r="D4166" s="29">
        <v>43586</v>
      </c>
      <c r="E4166" t="s">
        <v>14</v>
      </c>
      <c r="F4166">
        <v>154.5</v>
      </c>
      <c r="G4166">
        <v>141.5</v>
      </c>
      <c r="H4166">
        <v>149</v>
      </c>
      <c r="I4166">
        <v>5.5</v>
      </c>
    </row>
    <row r="4167" spans="1:9" x14ac:dyDescent="0.35">
      <c r="A4167" t="s">
        <v>33</v>
      </c>
      <c r="B4167">
        <v>2019</v>
      </c>
      <c r="C4167" t="s">
        <v>38</v>
      </c>
      <c r="D4167" s="29">
        <v>43586</v>
      </c>
      <c r="E4167" t="s">
        <v>15</v>
      </c>
      <c r="F4167">
        <v>143.80000000000001</v>
      </c>
      <c r="G4167">
        <v>141.5</v>
      </c>
      <c r="H4167">
        <v>138.4</v>
      </c>
      <c r="I4167">
        <v>5.4000000000000057</v>
      </c>
    </row>
    <row r="4168" spans="1:9" x14ac:dyDescent="0.35">
      <c r="A4168" t="s">
        <v>33</v>
      </c>
      <c r="B4168">
        <v>2019</v>
      </c>
      <c r="C4168" t="s">
        <v>39</v>
      </c>
      <c r="D4168" s="29">
        <v>43617</v>
      </c>
      <c r="E4168" t="s">
        <v>3</v>
      </c>
      <c r="F4168">
        <v>140.69999999999999</v>
      </c>
      <c r="G4168">
        <v>142.1</v>
      </c>
      <c r="H4168">
        <v>135.6</v>
      </c>
      <c r="I4168">
        <v>5.0999999999999943</v>
      </c>
    </row>
    <row r="4169" spans="1:9" x14ac:dyDescent="0.35">
      <c r="A4169" t="s">
        <v>33</v>
      </c>
      <c r="B4169">
        <v>2019</v>
      </c>
      <c r="C4169" t="s">
        <v>39</v>
      </c>
      <c r="D4169" s="29">
        <v>43617</v>
      </c>
      <c r="E4169" t="s">
        <v>4</v>
      </c>
      <c r="F4169">
        <v>159.6</v>
      </c>
      <c r="G4169">
        <v>142.1</v>
      </c>
      <c r="H4169">
        <v>148.6</v>
      </c>
      <c r="I4169">
        <v>11</v>
      </c>
    </row>
    <row r="4170" spans="1:9" x14ac:dyDescent="0.35">
      <c r="A4170" t="s">
        <v>33</v>
      </c>
      <c r="B4170">
        <v>2019</v>
      </c>
      <c r="C4170" t="s">
        <v>39</v>
      </c>
      <c r="D4170" s="29">
        <v>43617</v>
      </c>
      <c r="E4170" t="s">
        <v>5</v>
      </c>
      <c r="F4170">
        <v>140.4</v>
      </c>
      <c r="G4170">
        <v>142.1</v>
      </c>
      <c r="H4170">
        <v>139.1</v>
      </c>
      <c r="I4170">
        <v>1.3000000000000114</v>
      </c>
    </row>
    <row r="4171" spans="1:9" x14ac:dyDescent="0.35">
      <c r="A4171" t="s">
        <v>33</v>
      </c>
      <c r="B4171">
        <v>2019</v>
      </c>
      <c r="C4171" t="s">
        <v>39</v>
      </c>
      <c r="D4171" s="29">
        <v>43617</v>
      </c>
      <c r="E4171" t="s">
        <v>6</v>
      </c>
      <c r="F4171">
        <v>143.4</v>
      </c>
      <c r="G4171">
        <v>142.1</v>
      </c>
      <c r="H4171">
        <v>141</v>
      </c>
      <c r="I4171">
        <v>2.4000000000000057</v>
      </c>
    </row>
    <row r="4172" spans="1:9" x14ac:dyDescent="0.35">
      <c r="A4172" t="s">
        <v>33</v>
      </c>
      <c r="B4172">
        <v>2019</v>
      </c>
      <c r="C4172" t="s">
        <v>39</v>
      </c>
      <c r="D4172" s="29">
        <v>43617</v>
      </c>
      <c r="E4172" t="s">
        <v>7</v>
      </c>
      <c r="F4172">
        <v>118.6</v>
      </c>
      <c r="G4172">
        <v>142.1</v>
      </c>
      <c r="H4172">
        <v>116.7</v>
      </c>
      <c r="I4172">
        <v>1.8999999999999915</v>
      </c>
    </row>
    <row r="4173" spans="1:9" x14ac:dyDescent="0.35">
      <c r="A4173" t="s">
        <v>33</v>
      </c>
      <c r="B4173">
        <v>2019</v>
      </c>
      <c r="C4173" t="s">
        <v>39</v>
      </c>
      <c r="D4173" s="29">
        <v>43617</v>
      </c>
      <c r="E4173" t="s">
        <v>8</v>
      </c>
      <c r="F4173">
        <v>150.9</v>
      </c>
      <c r="G4173">
        <v>142.1</v>
      </c>
      <c r="H4173">
        <v>149.69999999999999</v>
      </c>
      <c r="I4173">
        <v>1.2000000000000171</v>
      </c>
    </row>
    <row r="4174" spans="1:9" x14ac:dyDescent="0.35">
      <c r="A4174" t="s">
        <v>33</v>
      </c>
      <c r="B4174">
        <v>2019</v>
      </c>
      <c r="C4174" t="s">
        <v>39</v>
      </c>
      <c r="D4174" s="29">
        <v>43617</v>
      </c>
      <c r="E4174" t="s">
        <v>9</v>
      </c>
      <c r="F4174">
        <v>169.8</v>
      </c>
      <c r="G4174">
        <v>142.1</v>
      </c>
      <c r="H4174">
        <v>159.19999999999999</v>
      </c>
      <c r="I4174">
        <v>10.600000000000023</v>
      </c>
    </row>
    <row r="4175" spans="1:9" x14ac:dyDescent="0.35">
      <c r="A4175" t="s">
        <v>33</v>
      </c>
      <c r="B4175">
        <v>2019</v>
      </c>
      <c r="C4175" t="s">
        <v>39</v>
      </c>
      <c r="D4175" s="29">
        <v>43617</v>
      </c>
      <c r="E4175" t="s">
        <v>10</v>
      </c>
      <c r="F4175">
        <v>127.4</v>
      </c>
      <c r="G4175">
        <v>142.1</v>
      </c>
      <c r="H4175">
        <v>112.6</v>
      </c>
      <c r="I4175">
        <v>14.800000000000011</v>
      </c>
    </row>
    <row r="4176" spans="1:9" x14ac:dyDescent="0.35">
      <c r="A4176" t="s">
        <v>33</v>
      </c>
      <c r="B4176">
        <v>2019</v>
      </c>
      <c r="C4176" t="s">
        <v>39</v>
      </c>
      <c r="D4176" s="29">
        <v>43617</v>
      </c>
      <c r="E4176" t="s">
        <v>12</v>
      </c>
      <c r="F4176">
        <v>141</v>
      </c>
      <c r="G4176">
        <v>142.1</v>
      </c>
      <c r="H4176">
        <v>140.30000000000001</v>
      </c>
      <c r="I4176">
        <v>0.69999999999998863</v>
      </c>
    </row>
    <row r="4177" spans="1:9" x14ac:dyDescent="0.35">
      <c r="A4177" t="s">
        <v>33</v>
      </c>
      <c r="B4177">
        <v>2019</v>
      </c>
      <c r="C4177" t="s">
        <v>39</v>
      </c>
      <c r="D4177" s="29">
        <v>43617</v>
      </c>
      <c r="E4177" t="s">
        <v>14</v>
      </c>
      <c r="F4177">
        <v>155.1</v>
      </c>
      <c r="G4177">
        <v>142.1</v>
      </c>
      <c r="H4177">
        <v>149.4</v>
      </c>
      <c r="I4177">
        <v>5.6999999999999886</v>
      </c>
    </row>
    <row r="4178" spans="1:9" x14ac:dyDescent="0.35">
      <c r="A4178" t="s">
        <v>33</v>
      </c>
      <c r="B4178">
        <v>2019</v>
      </c>
      <c r="C4178" t="s">
        <v>39</v>
      </c>
      <c r="D4178" s="29">
        <v>43617</v>
      </c>
      <c r="E4178" t="s">
        <v>15</v>
      </c>
      <c r="F4178">
        <v>145.6</v>
      </c>
      <c r="G4178">
        <v>142.1</v>
      </c>
      <c r="H4178">
        <v>140.30000000000001</v>
      </c>
      <c r="I4178">
        <v>5.2999999999999829</v>
      </c>
    </row>
    <row r="4179" spans="1:9" x14ac:dyDescent="0.35">
      <c r="A4179" t="s">
        <v>33</v>
      </c>
      <c r="B4179">
        <v>2019</v>
      </c>
      <c r="C4179" t="s">
        <v>40</v>
      </c>
      <c r="D4179" s="29">
        <v>43647</v>
      </c>
      <c r="E4179" t="s">
        <v>3</v>
      </c>
      <c r="F4179">
        <v>141.4</v>
      </c>
      <c r="G4179">
        <v>143.30000000000001</v>
      </c>
      <c r="H4179">
        <v>136.5</v>
      </c>
      <c r="I4179">
        <v>4.9000000000000057</v>
      </c>
    </row>
    <row r="4180" spans="1:9" x14ac:dyDescent="0.35">
      <c r="A4180" t="s">
        <v>33</v>
      </c>
      <c r="B4180">
        <v>2019</v>
      </c>
      <c r="C4180" t="s">
        <v>40</v>
      </c>
      <c r="D4180" s="29">
        <v>43647</v>
      </c>
      <c r="E4180" t="s">
        <v>4</v>
      </c>
      <c r="F4180">
        <v>160.19999999999999</v>
      </c>
      <c r="G4180">
        <v>143.30000000000001</v>
      </c>
      <c r="H4180">
        <v>146.4</v>
      </c>
      <c r="I4180">
        <v>13.799999999999983</v>
      </c>
    </row>
    <row r="4181" spans="1:9" x14ac:dyDescent="0.35">
      <c r="A4181" t="s">
        <v>33</v>
      </c>
      <c r="B4181">
        <v>2019</v>
      </c>
      <c r="C4181" t="s">
        <v>40</v>
      </c>
      <c r="D4181" s="29">
        <v>43647</v>
      </c>
      <c r="E4181" t="s">
        <v>5</v>
      </c>
      <c r="F4181">
        <v>142.5</v>
      </c>
      <c r="G4181">
        <v>143.30000000000001</v>
      </c>
      <c r="H4181">
        <v>136.6</v>
      </c>
      <c r="I4181">
        <v>5.9000000000000057</v>
      </c>
    </row>
    <row r="4182" spans="1:9" x14ac:dyDescent="0.35">
      <c r="A4182" t="s">
        <v>33</v>
      </c>
      <c r="B4182">
        <v>2019</v>
      </c>
      <c r="C4182" t="s">
        <v>40</v>
      </c>
      <c r="D4182" s="29">
        <v>43647</v>
      </c>
      <c r="E4182" t="s">
        <v>6</v>
      </c>
      <c r="F4182">
        <v>144.1</v>
      </c>
      <c r="G4182">
        <v>143.30000000000001</v>
      </c>
      <c r="H4182">
        <v>141.19999999999999</v>
      </c>
      <c r="I4182">
        <v>2.9000000000000057</v>
      </c>
    </row>
    <row r="4183" spans="1:9" x14ac:dyDescent="0.35">
      <c r="A4183" t="s">
        <v>33</v>
      </c>
      <c r="B4183">
        <v>2019</v>
      </c>
      <c r="C4183" t="s">
        <v>40</v>
      </c>
      <c r="D4183" s="29">
        <v>43647</v>
      </c>
      <c r="E4183" t="s">
        <v>7</v>
      </c>
      <c r="F4183">
        <v>119.3</v>
      </c>
      <c r="G4183">
        <v>143.30000000000001</v>
      </c>
      <c r="H4183">
        <v>117.4</v>
      </c>
      <c r="I4183">
        <v>1.8999999999999915</v>
      </c>
    </row>
    <row r="4184" spans="1:9" x14ac:dyDescent="0.35">
      <c r="A4184" t="s">
        <v>33</v>
      </c>
      <c r="B4184">
        <v>2019</v>
      </c>
      <c r="C4184" t="s">
        <v>40</v>
      </c>
      <c r="D4184" s="29">
        <v>43647</v>
      </c>
      <c r="E4184" t="s">
        <v>8</v>
      </c>
      <c r="F4184">
        <v>154.69999999999999</v>
      </c>
      <c r="G4184">
        <v>143.30000000000001</v>
      </c>
      <c r="H4184">
        <v>146.30000000000001</v>
      </c>
      <c r="I4184">
        <v>8.3999999999999773</v>
      </c>
    </row>
    <row r="4185" spans="1:9" x14ac:dyDescent="0.35">
      <c r="A4185" t="s">
        <v>33</v>
      </c>
      <c r="B4185">
        <v>2019</v>
      </c>
      <c r="C4185" t="s">
        <v>40</v>
      </c>
      <c r="D4185" s="29">
        <v>43647</v>
      </c>
      <c r="E4185" t="s">
        <v>9</v>
      </c>
      <c r="F4185">
        <v>180.1</v>
      </c>
      <c r="G4185">
        <v>143.30000000000001</v>
      </c>
      <c r="H4185">
        <v>157.30000000000001</v>
      </c>
      <c r="I4185">
        <v>22.799999999999983</v>
      </c>
    </row>
    <row r="4186" spans="1:9" x14ac:dyDescent="0.35">
      <c r="A4186" t="s">
        <v>33</v>
      </c>
      <c r="B4186">
        <v>2019</v>
      </c>
      <c r="C4186" t="s">
        <v>40</v>
      </c>
      <c r="D4186" s="29">
        <v>43647</v>
      </c>
      <c r="E4186" t="s">
        <v>10</v>
      </c>
      <c r="F4186">
        <v>128.9</v>
      </c>
      <c r="G4186">
        <v>143.30000000000001</v>
      </c>
      <c r="H4186">
        <v>113.6</v>
      </c>
      <c r="I4186">
        <v>15.300000000000011</v>
      </c>
    </row>
    <row r="4187" spans="1:9" x14ac:dyDescent="0.35">
      <c r="A4187" t="s">
        <v>33</v>
      </c>
      <c r="B4187">
        <v>2019</v>
      </c>
      <c r="C4187" t="s">
        <v>40</v>
      </c>
      <c r="D4187" s="29">
        <v>43647</v>
      </c>
      <c r="E4187" t="s">
        <v>11</v>
      </c>
      <c r="F4187">
        <v>111.8</v>
      </c>
      <c r="G4187">
        <v>143.30000000000001</v>
      </c>
      <c r="H4187">
        <v>113.3</v>
      </c>
      <c r="I4187">
        <v>-1.5</v>
      </c>
    </row>
    <row r="4188" spans="1:9" x14ac:dyDescent="0.35">
      <c r="A4188" t="s">
        <v>33</v>
      </c>
      <c r="B4188">
        <v>2019</v>
      </c>
      <c r="C4188" t="s">
        <v>40</v>
      </c>
      <c r="D4188" s="29">
        <v>43647</v>
      </c>
      <c r="E4188" t="s">
        <v>12</v>
      </c>
      <c r="F4188">
        <v>141.6</v>
      </c>
      <c r="G4188">
        <v>143.30000000000001</v>
      </c>
      <c r="H4188">
        <v>141.1</v>
      </c>
      <c r="I4188">
        <v>0.5</v>
      </c>
    </row>
    <row r="4189" spans="1:9" x14ac:dyDescent="0.35">
      <c r="A4189" t="s">
        <v>33</v>
      </c>
      <c r="B4189">
        <v>2019</v>
      </c>
      <c r="C4189" t="s">
        <v>40</v>
      </c>
      <c r="D4189" s="29">
        <v>43647</v>
      </c>
      <c r="E4189" t="s">
        <v>14</v>
      </c>
      <c r="F4189">
        <v>155.6</v>
      </c>
      <c r="G4189">
        <v>143.30000000000001</v>
      </c>
      <c r="H4189">
        <v>150.4</v>
      </c>
      <c r="I4189">
        <v>5.1999999999999886</v>
      </c>
    </row>
    <row r="4190" spans="1:9" x14ac:dyDescent="0.35">
      <c r="A4190" t="s">
        <v>33</v>
      </c>
      <c r="B4190">
        <v>2019</v>
      </c>
      <c r="C4190" t="s">
        <v>40</v>
      </c>
      <c r="D4190" s="29">
        <v>43647</v>
      </c>
      <c r="E4190" t="s">
        <v>15</v>
      </c>
      <c r="F4190">
        <v>147.69999999999999</v>
      </c>
      <c r="G4190">
        <v>143.30000000000001</v>
      </c>
      <c r="H4190">
        <v>140.1</v>
      </c>
      <c r="I4190">
        <v>7.5999999999999943</v>
      </c>
    </row>
    <row r="4191" spans="1:9" x14ac:dyDescent="0.35">
      <c r="A4191" t="s">
        <v>33</v>
      </c>
      <c r="B4191">
        <v>2019</v>
      </c>
      <c r="C4191" t="s">
        <v>41</v>
      </c>
      <c r="D4191" s="29">
        <v>43678</v>
      </c>
      <c r="E4191" t="s">
        <v>3</v>
      </c>
      <c r="F4191">
        <v>142.1</v>
      </c>
      <c r="G4191">
        <v>144.19999999999999</v>
      </c>
      <c r="H4191">
        <v>137</v>
      </c>
      <c r="I4191">
        <v>5.0999999999999943</v>
      </c>
    </row>
    <row r="4192" spans="1:9" x14ac:dyDescent="0.35">
      <c r="A4192" t="s">
        <v>33</v>
      </c>
      <c r="B4192">
        <v>2019</v>
      </c>
      <c r="C4192" t="s">
        <v>41</v>
      </c>
      <c r="D4192" s="29">
        <v>43678</v>
      </c>
      <c r="E4192" t="s">
        <v>4</v>
      </c>
      <c r="F4192">
        <v>158.30000000000001</v>
      </c>
      <c r="G4192">
        <v>144.19999999999999</v>
      </c>
      <c r="H4192">
        <v>143.1</v>
      </c>
      <c r="I4192">
        <v>15.200000000000017</v>
      </c>
    </row>
    <row r="4193" spans="1:9" x14ac:dyDescent="0.35">
      <c r="A4193" t="s">
        <v>33</v>
      </c>
      <c r="B4193">
        <v>2019</v>
      </c>
      <c r="C4193" t="s">
        <v>41</v>
      </c>
      <c r="D4193" s="29">
        <v>43678</v>
      </c>
      <c r="E4193" t="s">
        <v>5</v>
      </c>
      <c r="F4193">
        <v>140.80000000000001</v>
      </c>
      <c r="G4193">
        <v>144.19999999999999</v>
      </c>
      <c r="H4193">
        <v>132.80000000000001</v>
      </c>
      <c r="I4193">
        <v>8</v>
      </c>
    </row>
    <row r="4194" spans="1:9" x14ac:dyDescent="0.35">
      <c r="A4194" t="s">
        <v>33</v>
      </c>
      <c r="B4194">
        <v>2019</v>
      </c>
      <c r="C4194" t="s">
        <v>41</v>
      </c>
      <c r="D4194" s="29">
        <v>43678</v>
      </c>
      <c r="E4194" t="s">
        <v>6</v>
      </c>
      <c r="F4194">
        <v>144.9</v>
      </c>
      <c r="G4194">
        <v>144.19999999999999</v>
      </c>
      <c r="H4194">
        <v>141.5</v>
      </c>
      <c r="I4194">
        <v>3.4000000000000057</v>
      </c>
    </row>
    <row r="4195" spans="1:9" x14ac:dyDescent="0.35">
      <c r="A4195" t="s">
        <v>33</v>
      </c>
      <c r="B4195">
        <v>2019</v>
      </c>
      <c r="C4195" t="s">
        <v>41</v>
      </c>
      <c r="D4195" s="29">
        <v>43678</v>
      </c>
      <c r="E4195" t="s">
        <v>7</v>
      </c>
      <c r="F4195">
        <v>119.9</v>
      </c>
      <c r="G4195">
        <v>144.19999999999999</v>
      </c>
      <c r="H4195">
        <v>117.8</v>
      </c>
      <c r="I4195">
        <v>2.1000000000000085</v>
      </c>
    </row>
    <row r="4196" spans="1:9" x14ac:dyDescent="0.35">
      <c r="A4196" t="s">
        <v>33</v>
      </c>
      <c r="B4196">
        <v>2019</v>
      </c>
      <c r="C4196" t="s">
        <v>41</v>
      </c>
      <c r="D4196" s="29">
        <v>43678</v>
      </c>
      <c r="E4196" t="s">
        <v>8</v>
      </c>
      <c r="F4196">
        <v>153.9</v>
      </c>
      <c r="G4196">
        <v>144.19999999999999</v>
      </c>
      <c r="H4196">
        <v>140</v>
      </c>
      <c r="I4196">
        <v>13.900000000000006</v>
      </c>
    </row>
    <row r="4197" spans="1:9" x14ac:dyDescent="0.35">
      <c r="A4197" t="s">
        <v>33</v>
      </c>
      <c r="B4197">
        <v>2019</v>
      </c>
      <c r="C4197" t="s">
        <v>41</v>
      </c>
      <c r="D4197" s="29">
        <v>43678</v>
      </c>
      <c r="E4197" t="s">
        <v>9</v>
      </c>
      <c r="F4197">
        <v>189.1</v>
      </c>
      <c r="G4197">
        <v>144.19999999999999</v>
      </c>
      <c r="H4197">
        <v>151.30000000000001</v>
      </c>
      <c r="I4197">
        <v>37.799999999999983</v>
      </c>
    </row>
    <row r="4198" spans="1:9" x14ac:dyDescent="0.35">
      <c r="A4198" t="s">
        <v>33</v>
      </c>
      <c r="B4198">
        <v>2019</v>
      </c>
      <c r="C4198" t="s">
        <v>41</v>
      </c>
      <c r="D4198" s="29">
        <v>43678</v>
      </c>
      <c r="E4198" t="s">
        <v>10</v>
      </c>
      <c r="F4198">
        <v>129.80000000000001</v>
      </c>
      <c r="G4198">
        <v>144.19999999999999</v>
      </c>
      <c r="H4198">
        <v>113.5</v>
      </c>
      <c r="I4198">
        <v>16.300000000000011</v>
      </c>
    </row>
    <row r="4199" spans="1:9" x14ac:dyDescent="0.35">
      <c r="A4199" t="s">
        <v>33</v>
      </c>
      <c r="B4199">
        <v>2019</v>
      </c>
      <c r="C4199" t="s">
        <v>41</v>
      </c>
      <c r="D4199" s="29">
        <v>43678</v>
      </c>
      <c r="E4199" t="s">
        <v>11</v>
      </c>
      <c r="F4199">
        <v>112.7</v>
      </c>
      <c r="G4199">
        <v>144.19999999999999</v>
      </c>
      <c r="H4199">
        <v>112.3</v>
      </c>
      <c r="I4199">
        <v>0.40000000000000568</v>
      </c>
    </row>
    <row r="4200" spans="1:9" x14ac:dyDescent="0.35">
      <c r="A4200" t="s">
        <v>33</v>
      </c>
      <c r="B4200">
        <v>2019</v>
      </c>
      <c r="C4200" t="s">
        <v>41</v>
      </c>
      <c r="D4200" s="29">
        <v>43678</v>
      </c>
      <c r="E4200" t="s">
        <v>12</v>
      </c>
      <c r="F4200">
        <v>142.5</v>
      </c>
      <c r="G4200">
        <v>144.19999999999999</v>
      </c>
      <c r="H4200">
        <v>141.19999999999999</v>
      </c>
      <c r="I4200">
        <v>1.3000000000000114</v>
      </c>
    </row>
    <row r="4201" spans="1:9" x14ac:dyDescent="0.35">
      <c r="A4201" t="s">
        <v>33</v>
      </c>
      <c r="B4201">
        <v>2019</v>
      </c>
      <c r="C4201" t="s">
        <v>41</v>
      </c>
      <c r="D4201" s="29">
        <v>43678</v>
      </c>
      <c r="E4201" t="s">
        <v>14</v>
      </c>
      <c r="F4201">
        <v>156.19999999999999</v>
      </c>
      <c r="G4201">
        <v>144.19999999999999</v>
      </c>
      <c r="H4201">
        <v>151.30000000000001</v>
      </c>
      <c r="I4201">
        <v>4.8999999999999773</v>
      </c>
    </row>
    <row r="4202" spans="1:9" x14ac:dyDescent="0.35">
      <c r="A4202" t="s">
        <v>33</v>
      </c>
      <c r="B4202">
        <v>2019</v>
      </c>
      <c r="C4202" t="s">
        <v>41</v>
      </c>
      <c r="D4202" s="29">
        <v>43678</v>
      </c>
      <c r="E4202" t="s">
        <v>15</v>
      </c>
      <c r="F4202">
        <v>149.1</v>
      </c>
      <c r="G4202">
        <v>144.19999999999999</v>
      </c>
      <c r="H4202">
        <v>138.9</v>
      </c>
      <c r="I4202">
        <v>10.199999999999989</v>
      </c>
    </row>
    <row r="4203" spans="1:9" x14ac:dyDescent="0.35">
      <c r="A4203" t="s">
        <v>33</v>
      </c>
      <c r="B4203">
        <v>2019</v>
      </c>
      <c r="C4203" t="s">
        <v>42</v>
      </c>
      <c r="D4203" s="29">
        <v>43709</v>
      </c>
      <c r="E4203" t="s">
        <v>3</v>
      </c>
      <c r="F4203">
        <v>142.69999999999999</v>
      </c>
      <c r="G4203">
        <v>144.69999999999999</v>
      </c>
      <c r="H4203">
        <v>137.6</v>
      </c>
      <c r="I4203">
        <v>5.0999999999999943</v>
      </c>
    </row>
    <row r="4204" spans="1:9" x14ac:dyDescent="0.35">
      <c r="A4204" t="s">
        <v>33</v>
      </c>
      <c r="B4204">
        <v>2019</v>
      </c>
      <c r="C4204" t="s">
        <v>42</v>
      </c>
      <c r="D4204" s="29">
        <v>43709</v>
      </c>
      <c r="E4204" t="s">
        <v>4</v>
      </c>
      <c r="F4204">
        <v>158.69999999999999</v>
      </c>
      <c r="G4204">
        <v>144.69999999999999</v>
      </c>
      <c r="H4204">
        <v>144.9</v>
      </c>
      <c r="I4204">
        <v>13.799999999999983</v>
      </c>
    </row>
    <row r="4205" spans="1:9" x14ac:dyDescent="0.35">
      <c r="A4205" t="s">
        <v>33</v>
      </c>
      <c r="B4205">
        <v>2019</v>
      </c>
      <c r="C4205" t="s">
        <v>42</v>
      </c>
      <c r="D4205" s="29">
        <v>43709</v>
      </c>
      <c r="E4205" t="s">
        <v>5</v>
      </c>
      <c r="F4205">
        <v>141.6</v>
      </c>
      <c r="G4205">
        <v>144.69999999999999</v>
      </c>
      <c r="H4205">
        <v>133.5</v>
      </c>
      <c r="I4205">
        <v>8.0999999999999943</v>
      </c>
    </row>
    <row r="4206" spans="1:9" x14ac:dyDescent="0.35">
      <c r="A4206" t="s">
        <v>33</v>
      </c>
      <c r="B4206">
        <v>2019</v>
      </c>
      <c r="C4206" t="s">
        <v>42</v>
      </c>
      <c r="D4206" s="29">
        <v>43709</v>
      </c>
      <c r="E4206" t="s">
        <v>6</v>
      </c>
      <c r="F4206">
        <v>144.9</v>
      </c>
      <c r="G4206">
        <v>144.69999999999999</v>
      </c>
      <c r="H4206">
        <v>141.5</v>
      </c>
      <c r="I4206">
        <v>3.4000000000000057</v>
      </c>
    </row>
    <row r="4207" spans="1:9" x14ac:dyDescent="0.35">
      <c r="A4207" t="s">
        <v>33</v>
      </c>
      <c r="B4207">
        <v>2019</v>
      </c>
      <c r="C4207" t="s">
        <v>42</v>
      </c>
      <c r="D4207" s="29">
        <v>43709</v>
      </c>
      <c r="E4207" t="s">
        <v>7</v>
      </c>
      <c r="F4207">
        <v>120.8</v>
      </c>
      <c r="G4207">
        <v>144.69999999999999</v>
      </c>
      <c r="H4207">
        <v>118</v>
      </c>
      <c r="I4207">
        <v>2.7999999999999972</v>
      </c>
    </row>
    <row r="4208" spans="1:9" x14ac:dyDescent="0.35">
      <c r="A4208" t="s">
        <v>33</v>
      </c>
      <c r="B4208">
        <v>2019</v>
      </c>
      <c r="C4208" t="s">
        <v>42</v>
      </c>
      <c r="D4208" s="29">
        <v>43709</v>
      </c>
      <c r="E4208" t="s">
        <v>8</v>
      </c>
      <c r="F4208">
        <v>149.80000000000001</v>
      </c>
      <c r="G4208">
        <v>144.69999999999999</v>
      </c>
      <c r="H4208">
        <v>139.5</v>
      </c>
      <c r="I4208">
        <v>10.300000000000011</v>
      </c>
    </row>
    <row r="4209" spans="1:9" x14ac:dyDescent="0.35">
      <c r="A4209" t="s">
        <v>33</v>
      </c>
      <c r="B4209">
        <v>2019</v>
      </c>
      <c r="C4209" t="s">
        <v>42</v>
      </c>
      <c r="D4209" s="29">
        <v>43709</v>
      </c>
      <c r="E4209" t="s">
        <v>9</v>
      </c>
      <c r="F4209">
        <v>192.4</v>
      </c>
      <c r="G4209">
        <v>144.69999999999999</v>
      </c>
      <c r="H4209">
        <v>153</v>
      </c>
      <c r="I4209">
        <v>39.400000000000006</v>
      </c>
    </row>
    <row r="4210" spans="1:9" x14ac:dyDescent="0.35">
      <c r="A4210" t="s">
        <v>33</v>
      </c>
      <c r="B4210">
        <v>2019</v>
      </c>
      <c r="C4210" t="s">
        <v>42</v>
      </c>
      <c r="D4210" s="29">
        <v>43709</v>
      </c>
      <c r="E4210" t="s">
        <v>10</v>
      </c>
      <c r="F4210">
        <v>130.30000000000001</v>
      </c>
      <c r="G4210">
        <v>144.69999999999999</v>
      </c>
      <c r="H4210">
        <v>113.2</v>
      </c>
      <c r="I4210">
        <v>17.100000000000009</v>
      </c>
    </row>
    <row r="4211" spans="1:9" x14ac:dyDescent="0.35">
      <c r="A4211" t="s">
        <v>33</v>
      </c>
      <c r="B4211">
        <v>2019</v>
      </c>
      <c r="C4211" t="s">
        <v>42</v>
      </c>
      <c r="D4211" s="29">
        <v>43709</v>
      </c>
      <c r="E4211" t="s">
        <v>11</v>
      </c>
      <c r="F4211">
        <v>114</v>
      </c>
      <c r="G4211">
        <v>144.69999999999999</v>
      </c>
      <c r="H4211">
        <v>112.8</v>
      </c>
      <c r="I4211">
        <v>1.2000000000000028</v>
      </c>
    </row>
    <row r="4212" spans="1:9" x14ac:dyDescent="0.35">
      <c r="A4212" t="s">
        <v>33</v>
      </c>
      <c r="B4212">
        <v>2019</v>
      </c>
      <c r="C4212" t="s">
        <v>42</v>
      </c>
      <c r="D4212" s="29">
        <v>43709</v>
      </c>
      <c r="E4212" t="s">
        <v>12</v>
      </c>
      <c r="F4212">
        <v>143.80000000000001</v>
      </c>
      <c r="G4212">
        <v>144.69999999999999</v>
      </c>
      <c r="H4212">
        <v>141.1</v>
      </c>
      <c r="I4212">
        <v>2.7000000000000171</v>
      </c>
    </row>
    <row r="4213" spans="1:9" x14ac:dyDescent="0.35">
      <c r="A4213" t="s">
        <v>33</v>
      </c>
      <c r="B4213">
        <v>2019</v>
      </c>
      <c r="C4213" t="s">
        <v>42</v>
      </c>
      <c r="D4213" s="29">
        <v>43709</v>
      </c>
      <c r="E4213" t="s">
        <v>14</v>
      </c>
      <c r="F4213">
        <v>156.4</v>
      </c>
      <c r="G4213">
        <v>144.69999999999999</v>
      </c>
      <c r="H4213">
        <v>152</v>
      </c>
      <c r="I4213">
        <v>4.4000000000000057</v>
      </c>
    </row>
    <row r="4214" spans="1:9" x14ac:dyDescent="0.35">
      <c r="A4214" t="s">
        <v>33</v>
      </c>
      <c r="B4214">
        <v>2019</v>
      </c>
      <c r="C4214" t="s">
        <v>42</v>
      </c>
      <c r="D4214" s="29">
        <v>43709</v>
      </c>
      <c r="E4214" t="s">
        <v>15</v>
      </c>
      <c r="F4214">
        <v>149.5</v>
      </c>
      <c r="G4214">
        <v>144.69999999999999</v>
      </c>
      <c r="H4214">
        <v>139.4</v>
      </c>
      <c r="I4214">
        <v>10.099999999999994</v>
      </c>
    </row>
    <row r="4215" spans="1:9" x14ac:dyDescent="0.35">
      <c r="A4215" t="s">
        <v>33</v>
      </c>
      <c r="B4215">
        <v>2019</v>
      </c>
      <c r="C4215" t="s">
        <v>43</v>
      </c>
      <c r="D4215" s="29">
        <v>43739</v>
      </c>
      <c r="E4215" t="s">
        <v>3</v>
      </c>
      <c r="F4215">
        <v>143.5</v>
      </c>
      <c r="G4215">
        <v>146</v>
      </c>
      <c r="H4215">
        <v>138.1</v>
      </c>
      <c r="I4215">
        <v>5.4000000000000057</v>
      </c>
    </row>
    <row r="4216" spans="1:9" x14ac:dyDescent="0.35">
      <c r="A4216" t="s">
        <v>33</v>
      </c>
      <c r="B4216">
        <v>2019</v>
      </c>
      <c r="C4216" t="s">
        <v>43</v>
      </c>
      <c r="D4216" s="29">
        <v>43739</v>
      </c>
      <c r="E4216" t="s">
        <v>4</v>
      </c>
      <c r="F4216">
        <v>159.80000000000001</v>
      </c>
      <c r="G4216">
        <v>146</v>
      </c>
      <c r="H4216">
        <v>146.30000000000001</v>
      </c>
      <c r="I4216">
        <v>13.5</v>
      </c>
    </row>
    <row r="4217" spans="1:9" x14ac:dyDescent="0.35">
      <c r="A4217" t="s">
        <v>33</v>
      </c>
      <c r="B4217">
        <v>2019</v>
      </c>
      <c r="C4217" t="s">
        <v>43</v>
      </c>
      <c r="D4217" s="29">
        <v>43739</v>
      </c>
      <c r="E4217" t="s">
        <v>5</v>
      </c>
      <c r="F4217">
        <v>144.69999999999999</v>
      </c>
      <c r="G4217">
        <v>146</v>
      </c>
      <c r="H4217">
        <v>137.80000000000001</v>
      </c>
      <c r="I4217">
        <v>6.8999999999999773</v>
      </c>
    </row>
    <row r="4218" spans="1:9" x14ac:dyDescent="0.35">
      <c r="A4218" t="s">
        <v>33</v>
      </c>
      <c r="B4218">
        <v>2019</v>
      </c>
      <c r="C4218" t="s">
        <v>43</v>
      </c>
      <c r="D4218" s="29">
        <v>43739</v>
      </c>
      <c r="E4218" t="s">
        <v>6</v>
      </c>
      <c r="F4218">
        <v>145.6</v>
      </c>
      <c r="G4218">
        <v>146</v>
      </c>
      <c r="H4218">
        <v>141.6</v>
      </c>
      <c r="I4218">
        <v>4</v>
      </c>
    </row>
    <row r="4219" spans="1:9" x14ac:dyDescent="0.35">
      <c r="A4219" t="s">
        <v>33</v>
      </c>
      <c r="B4219">
        <v>2019</v>
      </c>
      <c r="C4219" t="s">
        <v>43</v>
      </c>
      <c r="D4219" s="29">
        <v>43739</v>
      </c>
      <c r="E4219" t="s">
        <v>7</v>
      </c>
      <c r="F4219">
        <v>121.1</v>
      </c>
      <c r="G4219">
        <v>146</v>
      </c>
      <c r="H4219">
        <v>118.1</v>
      </c>
      <c r="I4219">
        <v>3</v>
      </c>
    </row>
    <row r="4220" spans="1:9" x14ac:dyDescent="0.35">
      <c r="A4220" t="s">
        <v>33</v>
      </c>
      <c r="B4220">
        <v>2019</v>
      </c>
      <c r="C4220" t="s">
        <v>43</v>
      </c>
      <c r="D4220" s="29">
        <v>43739</v>
      </c>
      <c r="E4220" t="s">
        <v>8</v>
      </c>
      <c r="F4220">
        <v>150.6</v>
      </c>
      <c r="G4220">
        <v>146</v>
      </c>
      <c r="H4220">
        <v>141.5</v>
      </c>
      <c r="I4220">
        <v>9.0999999999999943</v>
      </c>
    </row>
    <row r="4221" spans="1:9" x14ac:dyDescent="0.35">
      <c r="A4221" t="s">
        <v>33</v>
      </c>
      <c r="B4221">
        <v>2019</v>
      </c>
      <c r="C4221" t="s">
        <v>43</v>
      </c>
      <c r="D4221" s="29">
        <v>43739</v>
      </c>
      <c r="E4221" t="s">
        <v>9</v>
      </c>
      <c r="F4221">
        <v>207.2</v>
      </c>
      <c r="G4221">
        <v>146</v>
      </c>
      <c r="H4221">
        <v>145.19999999999999</v>
      </c>
      <c r="I4221">
        <v>62</v>
      </c>
    </row>
    <row r="4222" spans="1:9" x14ac:dyDescent="0.35">
      <c r="A4222" t="s">
        <v>33</v>
      </c>
      <c r="B4222">
        <v>2019</v>
      </c>
      <c r="C4222" t="s">
        <v>43</v>
      </c>
      <c r="D4222" s="29">
        <v>43739</v>
      </c>
      <c r="E4222" t="s">
        <v>10</v>
      </c>
      <c r="F4222">
        <v>131.19999999999999</v>
      </c>
      <c r="G4222">
        <v>146</v>
      </c>
      <c r="H4222">
        <v>115.3</v>
      </c>
      <c r="I4222">
        <v>15.899999999999991</v>
      </c>
    </row>
    <row r="4223" spans="1:9" x14ac:dyDescent="0.35">
      <c r="A4223" t="s">
        <v>33</v>
      </c>
      <c r="B4223">
        <v>2019</v>
      </c>
      <c r="C4223" t="s">
        <v>43</v>
      </c>
      <c r="D4223" s="29">
        <v>43739</v>
      </c>
      <c r="E4223" t="s">
        <v>11</v>
      </c>
      <c r="F4223">
        <v>114.8</v>
      </c>
      <c r="G4223">
        <v>146</v>
      </c>
      <c r="H4223">
        <v>112.5</v>
      </c>
      <c r="I4223">
        <v>2.2999999999999972</v>
      </c>
    </row>
    <row r="4224" spans="1:9" x14ac:dyDescent="0.35">
      <c r="A4224" t="s">
        <v>33</v>
      </c>
      <c r="B4224">
        <v>2019</v>
      </c>
      <c r="C4224" t="s">
        <v>43</v>
      </c>
      <c r="D4224" s="29">
        <v>43739</v>
      </c>
      <c r="E4224" t="s">
        <v>12</v>
      </c>
      <c r="F4224">
        <v>145.19999999999999</v>
      </c>
      <c r="G4224">
        <v>146</v>
      </c>
      <c r="H4224">
        <v>141.4</v>
      </c>
      <c r="I4224">
        <v>3.7999999999999829</v>
      </c>
    </row>
    <row r="4225" spans="1:9" x14ac:dyDescent="0.35">
      <c r="A4225" t="s">
        <v>33</v>
      </c>
      <c r="B4225">
        <v>2019</v>
      </c>
      <c r="C4225" t="s">
        <v>43</v>
      </c>
      <c r="D4225" s="29">
        <v>43739</v>
      </c>
      <c r="E4225" t="s">
        <v>14</v>
      </c>
      <c r="F4225">
        <v>156.80000000000001</v>
      </c>
      <c r="G4225">
        <v>146</v>
      </c>
      <c r="H4225">
        <v>152.6</v>
      </c>
      <c r="I4225">
        <v>4.2000000000000171</v>
      </c>
    </row>
    <row r="4226" spans="1:9" x14ac:dyDescent="0.35">
      <c r="A4226" t="s">
        <v>33</v>
      </c>
      <c r="B4226">
        <v>2019</v>
      </c>
      <c r="C4226" t="s">
        <v>43</v>
      </c>
      <c r="D4226" s="29">
        <v>43739</v>
      </c>
      <c r="E4226" t="s">
        <v>15</v>
      </c>
      <c r="F4226">
        <v>151.9</v>
      </c>
      <c r="G4226">
        <v>146</v>
      </c>
      <c r="H4226">
        <v>139.1</v>
      </c>
      <c r="I4226">
        <v>12.800000000000011</v>
      </c>
    </row>
    <row r="4227" spans="1:9" x14ac:dyDescent="0.35">
      <c r="A4227" t="s">
        <v>33</v>
      </c>
      <c r="B4227">
        <v>2019</v>
      </c>
      <c r="C4227" t="s">
        <v>45</v>
      </c>
      <c r="D4227" s="29">
        <v>43770</v>
      </c>
      <c r="E4227" t="s">
        <v>3</v>
      </c>
      <c r="F4227">
        <v>144.1</v>
      </c>
      <c r="G4227">
        <v>147</v>
      </c>
      <c r="H4227">
        <v>138.5</v>
      </c>
      <c r="I4227">
        <v>5.5999999999999943</v>
      </c>
    </row>
    <row r="4228" spans="1:9" x14ac:dyDescent="0.35">
      <c r="A4228" t="s">
        <v>33</v>
      </c>
      <c r="B4228">
        <v>2019</v>
      </c>
      <c r="C4228" t="s">
        <v>45</v>
      </c>
      <c r="D4228" s="29">
        <v>43770</v>
      </c>
      <c r="E4228" t="s">
        <v>4</v>
      </c>
      <c r="F4228">
        <v>162.4</v>
      </c>
      <c r="G4228">
        <v>147</v>
      </c>
      <c r="H4228">
        <v>147.80000000000001</v>
      </c>
      <c r="I4228">
        <v>14.599999999999994</v>
      </c>
    </row>
    <row r="4229" spans="1:9" x14ac:dyDescent="0.35">
      <c r="A4229" t="s">
        <v>33</v>
      </c>
      <c r="B4229">
        <v>2019</v>
      </c>
      <c r="C4229" t="s">
        <v>45</v>
      </c>
      <c r="D4229" s="29">
        <v>43770</v>
      </c>
      <c r="E4229" t="s">
        <v>5</v>
      </c>
      <c r="F4229">
        <v>148.4</v>
      </c>
      <c r="G4229">
        <v>147</v>
      </c>
      <c r="H4229">
        <v>141.1</v>
      </c>
      <c r="I4229">
        <v>7.3000000000000114</v>
      </c>
    </row>
    <row r="4230" spans="1:9" x14ac:dyDescent="0.35">
      <c r="A4230" t="s">
        <v>33</v>
      </c>
      <c r="B4230">
        <v>2019</v>
      </c>
      <c r="C4230" t="s">
        <v>45</v>
      </c>
      <c r="D4230" s="29">
        <v>43770</v>
      </c>
      <c r="E4230" t="s">
        <v>6</v>
      </c>
      <c r="F4230">
        <v>145.9</v>
      </c>
      <c r="G4230">
        <v>147</v>
      </c>
      <c r="H4230">
        <v>141.6</v>
      </c>
      <c r="I4230">
        <v>4.3000000000000114</v>
      </c>
    </row>
    <row r="4231" spans="1:9" x14ac:dyDescent="0.35">
      <c r="A4231" t="s">
        <v>33</v>
      </c>
      <c r="B4231">
        <v>2019</v>
      </c>
      <c r="C4231" t="s">
        <v>45</v>
      </c>
      <c r="D4231" s="29">
        <v>43770</v>
      </c>
      <c r="E4231" t="s">
        <v>7</v>
      </c>
      <c r="F4231">
        <v>121.5</v>
      </c>
      <c r="G4231">
        <v>147</v>
      </c>
      <c r="H4231">
        <v>118.1</v>
      </c>
      <c r="I4231">
        <v>3.4000000000000057</v>
      </c>
    </row>
    <row r="4232" spans="1:9" x14ac:dyDescent="0.35">
      <c r="A4232" t="s">
        <v>33</v>
      </c>
      <c r="B4232">
        <v>2019</v>
      </c>
      <c r="C4232" t="s">
        <v>45</v>
      </c>
      <c r="D4232" s="29">
        <v>43770</v>
      </c>
      <c r="E4232" t="s">
        <v>8</v>
      </c>
      <c r="F4232">
        <v>148.80000000000001</v>
      </c>
      <c r="G4232">
        <v>147</v>
      </c>
      <c r="H4232">
        <v>138.5</v>
      </c>
      <c r="I4232">
        <v>10.300000000000011</v>
      </c>
    </row>
    <row r="4233" spans="1:9" x14ac:dyDescent="0.35">
      <c r="A4233" t="s">
        <v>33</v>
      </c>
      <c r="B4233">
        <v>2019</v>
      </c>
      <c r="C4233" t="s">
        <v>45</v>
      </c>
      <c r="D4233" s="29">
        <v>43770</v>
      </c>
      <c r="E4233" t="s">
        <v>9</v>
      </c>
      <c r="F4233">
        <v>215.7</v>
      </c>
      <c r="G4233">
        <v>147</v>
      </c>
      <c r="H4233">
        <v>132.4</v>
      </c>
      <c r="I4233">
        <v>83.299999999999983</v>
      </c>
    </row>
    <row r="4234" spans="1:9" x14ac:dyDescent="0.35">
      <c r="A4234" t="s">
        <v>33</v>
      </c>
      <c r="B4234">
        <v>2019</v>
      </c>
      <c r="C4234" t="s">
        <v>45</v>
      </c>
      <c r="D4234" s="29">
        <v>43770</v>
      </c>
      <c r="E4234" t="s">
        <v>10</v>
      </c>
      <c r="F4234">
        <v>134.6</v>
      </c>
      <c r="G4234">
        <v>147</v>
      </c>
      <c r="H4234">
        <v>117.5</v>
      </c>
      <c r="I4234">
        <v>17.099999999999994</v>
      </c>
    </row>
    <row r="4235" spans="1:9" x14ac:dyDescent="0.35">
      <c r="A4235" t="s">
        <v>33</v>
      </c>
      <c r="B4235">
        <v>2019</v>
      </c>
      <c r="C4235" t="s">
        <v>45</v>
      </c>
      <c r="D4235" s="29">
        <v>43770</v>
      </c>
      <c r="E4235" t="s">
        <v>11</v>
      </c>
      <c r="F4235">
        <v>115</v>
      </c>
      <c r="G4235">
        <v>147</v>
      </c>
      <c r="H4235">
        <v>111</v>
      </c>
      <c r="I4235">
        <v>4</v>
      </c>
    </row>
    <row r="4236" spans="1:9" x14ac:dyDescent="0.35">
      <c r="A4236" t="s">
        <v>33</v>
      </c>
      <c r="B4236">
        <v>2019</v>
      </c>
      <c r="C4236" t="s">
        <v>45</v>
      </c>
      <c r="D4236" s="29">
        <v>43770</v>
      </c>
      <c r="E4236" t="s">
        <v>12</v>
      </c>
      <c r="F4236">
        <v>146.30000000000001</v>
      </c>
      <c r="G4236">
        <v>147</v>
      </c>
      <c r="H4236">
        <v>141.5</v>
      </c>
      <c r="I4236">
        <v>4.8000000000000114</v>
      </c>
    </row>
    <row r="4237" spans="1:9" x14ac:dyDescent="0.35">
      <c r="A4237" t="s">
        <v>33</v>
      </c>
      <c r="B4237">
        <v>2019</v>
      </c>
      <c r="C4237" t="s">
        <v>45</v>
      </c>
      <c r="D4237" s="29">
        <v>43770</v>
      </c>
      <c r="E4237" t="s">
        <v>14</v>
      </c>
      <c r="F4237">
        <v>157.19999999999999</v>
      </c>
      <c r="G4237">
        <v>147</v>
      </c>
      <c r="H4237">
        <v>152.9</v>
      </c>
      <c r="I4237">
        <v>4.2999999999999829</v>
      </c>
    </row>
    <row r="4238" spans="1:9" x14ac:dyDescent="0.35">
      <c r="A4238" t="s">
        <v>33</v>
      </c>
      <c r="B4238">
        <v>2019</v>
      </c>
      <c r="C4238" t="s">
        <v>45</v>
      </c>
      <c r="D4238" s="29">
        <v>43770</v>
      </c>
      <c r="E4238" t="s">
        <v>15</v>
      </c>
      <c r="F4238">
        <v>153.6</v>
      </c>
      <c r="G4238">
        <v>147</v>
      </c>
      <c r="H4238">
        <v>137.6</v>
      </c>
      <c r="I4238">
        <v>16</v>
      </c>
    </row>
    <row r="4239" spans="1:9" x14ac:dyDescent="0.35">
      <c r="A4239" t="s">
        <v>33</v>
      </c>
      <c r="B4239">
        <v>2019</v>
      </c>
      <c r="C4239" t="s">
        <v>46</v>
      </c>
      <c r="D4239" s="29">
        <v>43800</v>
      </c>
      <c r="E4239" t="s">
        <v>3</v>
      </c>
      <c r="F4239">
        <v>144.9</v>
      </c>
      <c r="G4239">
        <v>148.30000000000001</v>
      </c>
      <c r="H4239">
        <v>138.30000000000001</v>
      </c>
      <c r="I4239">
        <v>6.5999999999999943</v>
      </c>
    </row>
    <row r="4240" spans="1:9" x14ac:dyDescent="0.35">
      <c r="A4240" t="s">
        <v>33</v>
      </c>
      <c r="B4240">
        <v>2019</v>
      </c>
      <c r="C4240" t="s">
        <v>46</v>
      </c>
      <c r="D4240" s="29">
        <v>43800</v>
      </c>
      <c r="E4240" t="s">
        <v>4</v>
      </c>
      <c r="F4240">
        <v>164.5</v>
      </c>
      <c r="G4240">
        <v>148.30000000000001</v>
      </c>
      <c r="H4240">
        <v>149.4</v>
      </c>
      <c r="I4240">
        <v>15.099999999999994</v>
      </c>
    </row>
    <row r="4241" spans="1:9" x14ac:dyDescent="0.35">
      <c r="A4241" t="s">
        <v>33</v>
      </c>
      <c r="B4241">
        <v>2019</v>
      </c>
      <c r="C4241" t="s">
        <v>46</v>
      </c>
      <c r="D4241" s="29">
        <v>43800</v>
      </c>
      <c r="E4241" t="s">
        <v>5</v>
      </c>
      <c r="F4241">
        <v>153.69999999999999</v>
      </c>
      <c r="G4241">
        <v>148.30000000000001</v>
      </c>
      <c r="H4241">
        <v>143.5</v>
      </c>
      <c r="I4241">
        <v>10.199999999999989</v>
      </c>
    </row>
    <row r="4242" spans="1:9" x14ac:dyDescent="0.35">
      <c r="A4242" t="s">
        <v>33</v>
      </c>
      <c r="B4242">
        <v>2019</v>
      </c>
      <c r="C4242" t="s">
        <v>46</v>
      </c>
      <c r="D4242" s="29">
        <v>43800</v>
      </c>
      <c r="E4242" t="s">
        <v>6</v>
      </c>
      <c r="F4242">
        <v>147.5</v>
      </c>
      <c r="G4242">
        <v>148.30000000000001</v>
      </c>
      <c r="H4242">
        <v>141.69999999999999</v>
      </c>
      <c r="I4242">
        <v>5.8000000000000114</v>
      </c>
    </row>
    <row r="4243" spans="1:9" x14ac:dyDescent="0.35">
      <c r="A4243" t="s">
        <v>33</v>
      </c>
      <c r="B4243">
        <v>2019</v>
      </c>
      <c r="C4243" t="s">
        <v>46</v>
      </c>
      <c r="D4243" s="29">
        <v>43800</v>
      </c>
      <c r="E4243" t="s">
        <v>7</v>
      </c>
      <c r="F4243">
        <v>122.7</v>
      </c>
      <c r="G4243">
        <v>148.30000000000001</v>
      </c>
      <c r="H4243">
        <v>118.1</v>
      </c>
      <c r="I4243">
        <v>4.6000000000000085</v>
      </c>
    </row>
    <row r="4244" spans="1:9" x14ac:dyDescent="0.35">
      <c r="A4244" t="s">
        <v>33</v>
      </c>
      <c r="B4244">
        <v>2019</v>
      </c>
      <c r="C4244" t="s">
        <v>46</v>
      </c>
      <c r="D4244" s="29">
        <v>43800</v>
      </c>
      <c r="E4244" t="s">
        <v>8</v>
      </c>
      <c r="F4244">
        <v>147.19999999999999</v>
      </c>
      <c r="G4244">
        <v>148.30000000000001</v>
      </c>
      <c r="H4244">
        <v>135.19999999999999</v>
      </c>
      <c r="I4244">
        <v>12</v>
      </c>
    </row>
    <row r="4245" spans="1:9" x14ac:dyDescent="0.35">
      <c r="A4245" t="s">
        <v>33</v>
      </c>
      <c r="B4245">
        <v>2019</v>
      </c>
      <c r="C4245" t="s">
        <v>46</v>
      </c>
      <c r="D4245" s="29">
        <v>43800</v>
      </c>
      <c r="E4245" t="s">
        <v>9</v>
      </c>
      <c r="F4245">
        <v>231.5</v>
      </c>
      <c r="G4245">
        <v>148.30000000000001</v>
      </c>
      <c r="H4245">
        <v>130.5</v>
      </c>
      <c r="I4245">
        <v>101</v>
      </c>
    </row>
    <row r="4246" spans="1:9" x14ac:dyDescent="0.35">
      <c r="A4246" t="s">
        <v>33</v>
      </c>
      <c r="B4246">
        <v>2019</v>
      </c>
      <c r="C4246" t="s">
        <v>46</v>
      </c>
      <c r="D4246" s="29">
        <v>43800</v>
      </c>
      <c r="E4246" t="s">
        <v>10</v>
      </c>
      <c r="F4246">
        <v>137.19999999999999</v>
      </c>
      <c r="G4246">
        <v>148.30000000000001</v>
      </c>
      <c r="H4246">
        <v>118.2</v>
      </c>
      <c r="I4246">
        <v>18.999999999999986</v>
      </c>
    </row>
    <row r="4247" spans="1:9" x14ac:dyDescent="0.35">
      <c r="A4247" t="s">
        <v>33</v>
      </c>
      <c r="B4247">
        <v>2019</v>
      </c>
      <c r="C4247" t="s">
        <v>46</v>
      </c>
      <c r="D4247" s="29">
        <v>43800</v>
      </c>
      <c r="E4247" t="s">
        <v>11</v>
      </c>
      <c r="F4247">
        <v>114.7</v>
      </c>
      <c r="G4247">
        <v>148.30000000000001</v>
      </c>
      <c r="H4247">
        <v>110.4</v>
      </c>
      <c r="I4247">
        <v>4.2999999999999972</v>
      </c>
    </row>
    <row r="4248" spans="1:9" x14ac:dyDescent="0.35">
      <c r="A4248" t="s">
        <v>33</v>
      </c>
      <c r="B4248">
        <v>2019</v>
      </c>
      <c r="C4248" t="s">
        <v>46</v>
      </c>
      <c r="D4248" s="29">
        <v>43800</v>
      </c>
      <c r="E4248" t="s">
        <v>12</v>
      </c>
      <c r="F4248">
        <v>148</v>
      </c>
      <c r="G4248">
        <v>148.30000000000001</v>
      </c>
      <c r="H4248">
        <v>140.4</v>
      </c>
      <c r="I4248">
        <v>7.5999999999999943</v>
      </c>
    </row>
    <row r="4249" spans="1:9" x14ac:dyDescent="0.35">
      <c r="A4249" t="s">
        <v>33</v>
      </c>
      <c r="B4249">
        <v>2019</v>
      </c>
      <c r="C4249" t="s">
        <v>46</v>
      </c>
      <c r="D4249" s="29">
        <v>43800</v>
      </c>
      <c r="E4249" t="s">
        <v>14</v>
      </c>
      <c r="F4249">
        <v>157.69999999999999</v>
      </c>
      <c r="G4249">
        <v>148.30000000000001</v>
      </c>
      <c r="H4249">
        <v>153.19999999999999</v>
      </c>
      <c r="I4249">
        <v>4.5</v>
      </c>
    </row>
    <row r="4250" spans="1:9" x14ac:dyDescent="0.35">
      <c r="A4250" t="s">
        <v>33</v>
      </c>
      <c r="B4250">
        <v>2019</v>
      </c>
      <c r="C4250" t="s">
        <v>46</v>
      </c>
      <c r="D4250" s="29">
        <v>43800</v>
      </c>
      <c r="E4250" t="s">
        <v>15</v>
      </c>
      <c r="F4250">
        <v>156.30000000000001</v>
      </c>
      <c r="G4250">
        <v>148.30000000000001</v>
      </c>
      <c r="H4250">
        <v>137.30000000000001</v>
      </c>
      <c r="I4250">
        <v>19</v>
      </c>
    </row>
    <row r="4251" spans="1:9" x14ac:dyDescent="0.35">
      <c r="A4251" t="s">
        <v>33</v>
      </c>
      <c r="B4251">
        <v>2013</v>
      </c>
      <c r="C4251" t="s">
        <v>46</v>
      </c>
      <c r="D4251" s="29">
        <v>41609</v>
      </c>
      <c r="E4251" t="s">
        <v>3</v>
      </c>
      <c r="F4251">
        <v>120.5</v>
      </c>
      <c r="G4251">
        <v>113.3</v>
      </c>
      <c r="H4251">
        <v>110.5</v>
      </c>
      <c r="I4251">
        <v>10</v>
      </c>
    </row>
    <row r="4252" spans="1:9" x14ac:dyDescent="0.35">
      <c r="A4252" t="s">
        <v>33</v>
      </c>
      <c r="B4252">
        <v>2013</v>
      </c>
      <c r="C4252" t="s">
        <v>46</v>
      </c>
      <c r="D4252" s="29">
        <v>41609</v>
      </c>
      <c r="E4252" t="s">
        <v>4</v>
      </c>
      <c r="F4252">
        <v>118.1</v>
      </c>
      <c r="G4252">
        <v>113.3</v>
      </c>
      <c r="H4252">
        <v>109.1</v>
      </c>
      <c r="I4252">
        <v>9</v>
      </c>
    </row>
    <row r="4253" spans="1:9" x14ac:dyDescent="0.35">
      <c r="A4253" t="s">
        <v>33</v>
      </c>
      <c r="B4253">
        <v>2013</v>
      </c>
      <c r="C4253" t="s">
        <v>46</v>
      </c>
      <c r="D4253" s="29">
        <v>41609</v>
      </c>
      <c r="E4253" t="s">
        <v>5</v>
      </c>
      <c r="F4253">
        <v>128.5</v>
      </c>
      <c r="G4253">
        <v>113.3</v>
      </c>
      <c r="H4253">
        <v>113</v>
      </c>
      <c r="I4253">
        <v>15.5</v>
      </c>
    </row>
    <row r="4254" spans="1:9" x14ac:dyDescent="0.35">
      <c r="A4254" t="s">
        <v>33</v>
      </c>
      <c r="B4254">
        <v>2013</v>
      </c>
      <c r="C4254" t="s">
        <v>46</v>
      </c>
      <c r="D4254" s="29">
        <v>41609</v>
      </c>
      <c r="E4254" t="s">
        <v>6</v>
      </c>
      <c r="F4254">
        <v>112.8</v>
      </c>
      <c r="G4254">
        <v>113.3</v>
      </c>
      <c r="H4254">
        <v>103.6</v>
      </c>
      <c r="I4254">
        <v>9.2000000000000028</v>
      </c>
    </row>
    <row r="4255" spans="1:9" x14ac:dyDescent="0.35">
      <c r="A4255" t="s">
        <v>33</v>
      </c>
      <c r="B4255">
        <v>2013</v>
      </c>
      <c r="C4255" t="s">
        <v>46</v>
      </c>
      <c r="D4255" s="29">
        <v>41609</v>
      </c>
      <c r="E4255" t="s">
        <v>8</v>
      </c>
      <c r="F4255">
        <v>110.7</v>
      </c>
      <c r="G4255">
        <v>113.3</v>
      </c>
      <c r="H4255">
        <v>102.3</v>
      </c>
      <c r="I4255">
        <v>8.4000000000000057</v>
      </c>
    </row>
    <row r="4256" spans="1:9" x14ac:dyDescent="0.35">
      <c r="A4256" t="s">
        <v>33</v>
      </c>
      <c r="B4256">
        <v>2013</v>
      </c>
      <c r="C4256" t="s">
        <v>46</v>
      </c>
      <c r="D4256" s="29">
        <v>41609</v>
      </c>
      <c r="E4256" t="s">
        <v>9</v>
      </c>
      <c r="F4256">
        <v>144.80000000000001</v>
      </c>
      <c r="G4256">
        <v>113.3</v>
      </c>
      <c r="H4256">
        <v>102.9</v>
      </c>
      <c r="I4256">
        <v>41.900000000000006</v>
      </c>
    </row>
    <row r="4257" spans="1:9" x14ac:dyDescent="0.35">
      <c r="A4257" t="s">
        <v>33</v>
      </c>
      <c r="B4257">
        <v>2013</v>
      </c>
      <c r="C4257" t="s">
        <v>46</v>
      </c>
      <c r="D4257" s="29">
        <v>41609</v>
      </c>
      <c r="E4257" t="s">
        <v>10</v>
      </c>
      <c r="F4257">
        <v>107.1</v>
      </c>
      <c r="G4257">
        <v>113.3</v>
      </c>
      <c r="H4257">
        <v>105.8</v>
      </c>
      <c r="I4257">
        <v>1.2999999999999972</v>
      </c>
    </row>
    <row r="4258" spans="1:9" x14ac:dyDescent="0.35">
      <c r="A4258" t="s">
        <v>33</v>
      </c>
      <c r="B4258">
        <v>2013</v>
      </c>
      <c r="C4258" t="s">
        <v>46</v>
      </c>
      <c r="D4258" s="29">
        <v>41609</v>
      </c>
      <c r="E4258" t="s">
        <v>11</v>
      </c>
      <c r="F4258">
        <v>98.6</v>
      </c>
      <c r="G4258">
        <v>113.3</v>
      </c>
      <c r="H4258">
        <v>105.1</v>
      </c>
      <c r="I4258">
        <v>-6.5</v>
      </c>
    </row>
    <row r="4259" spans="1:9" x14ac:dyDescent="0.35">
      <c r="A4259" t="s">
        <v>33</v>
      </c>
      <c r="B4259">
        <v>2013</v>
      </c>
      <c r="C4259" t="s">
        <v>46</v>
      </c>
      <c r="D4259" s="29">
        <v>41609</v>
      </c>
      <c r="E4259" t="s">
        <v>12</v>
      </c>
      <c r="F4259">
        <v>111.9</v>
      </c>
      <c r="G4259">
        <v>113.3</v>
      </c>
      <c r="H4259">
        <v>101.8</v>
      </c>
      <c r="I4259">
        <v>10.100000000000009</v>
      </c>
    </row>
    <row r="4260" spans="1:9" x14ac:dyDescent="0.35">
      <c r="A4260" t="s">
        <v>33</v>
      </c>
      <c r="B4260">
        <v>2013</v>
      </c>
      <c r="C4260" t="s">
        <v>46</v>
      </c>
      <c r="D4260" s="29">
        <v>41609</v>
      </c>
      <c r="E4260" t="s">
        <v>14</v>
      </c>
      <c r="F4260">
        <v>118.1</v>
      </c>
      <c r="G4260">
        <v>113.3</v>
      </c>
      <c r="H4260">
        <v>107.9</v>
      </c>
      <c r="I4260">
        <v>10.199999999999989</v>
      </c>
    </row>
    <row r="4261" spans="1:9" x14ac:dyDescent="0.35">
      <c r="A4261" t="s">
        <v>33</v>
      </c>
      <c r="B4261">
        <v>2013</v>
      </c>
      <c r="C4261" t="s">
        <v>46</v>
      </c>
      <c r="D4261" s="29">
        <v>41609</v>
      </c>
      <c r="E4261" t="s">
        <v>15</v>
      </c>
      <c r="F4261">
        <v>117.8</v>
      </c>
      <c r="G4261">
        <v>113.3</v>
      </c>
      <c r="H4261">
        <v>105.9</v>
      </c>
      <c r="I4261">
        <v>11.899999999999991</v>
      </c>
    </row>
    <row r="4262" spans="1:9" x14ac:dyDescent="0.35">
      <c r="A4262" t="s">
        <v>33</v>
      </c>
      <c r="B4262">
        <v>2023</v>
      </c>
      <c r="C4262" t="s">
        <v>31</v>
      </c>
      <c r="D4262" s="29">
        <v>44927</v>
      </c>
      <c r="E4262" t="s">
        <v>3</v>
      </c>
      <c r="F4262">
        <v>173.3</v>
      </c>
      <c r="G4262">
        <v>174.9</v>
      </c>
      <c r="H4262">
        <v>152.5</v>
      </c>
      <c r="I4262">
        <v>20.800000000000011</v>
      </c>
    </row>
    <row r="4263" spans="1:9" x14ac:dyDescent="0.35">
      <c r="A4263" t="s">
        <v>33</v>
      </c>
      <c r="B4263">
        <v>2023</v>
      </c>
      <c r="C4263" t="s">
        <v>31</v>
      </c>
      <c r="D4263" s="29">
        <v>44927</v>
      </c>
      <c r="E4263" t="s">
        <v>4</v>
      </c>
      <c r="F4263">
        <v>215.2</v>
      </c>
      <c r="G4263">
        <v>174.9</v>
      </c>
      <c r="H4263">
        <v>205.2</v>
      </c>
      <c r="I4263">
        <v>10</v>
      </c>
    </row>
    <row r="4264" spans="1:9" x14ac:dyDescent="0.35">
      <c r="A4264" t="s">
        <v>33</v>
      </c>
      <c r="B4264">
        <v>2023</v>
      </c>
      <c r="C4264" t="s">
        <v>31</v>
      </c>
      <c r="D4264" s="29">
        <v>44927</v>
      </c>
      <c r="E4264" t="s">
        <v>5</v>
      </c>
      <c r="F4264">
        <v>197</v>
      </c>
      <c r="G4264">
        <v>174.9</v>
      </c>
      <c r="H4264">
        <v>176.4</v>
      </c>
      <c r="I4264">
        <v>20.599999999999994</v>
      </c>
    </row>
    <row r="4265" spans="1:9" x14ac:dyDescent="0.35">
      <c r="A4265" t="s">
        <v>33</v>
      </c>
      <c r="B4265">
        <v>2023</v>
      </c>
      <c r="C4265" t="s">
        <v>31</v>
      </c>
      <c r="D4265" s="29">
        <v>44927</v>
      </c>
      <c r="E4265" t="s">
        <v>6</v>
      </c>
      <c r="F4265">
        <v>175.2</v>
      </c>
      <c r="G4265">
        <v>174.9</v>
      </c>
      <c r="H4265">
        <v>160.6</v>
      </c>
      <c r="I4265">
        <v>14.599999999999994</v>
      </c>
    </row>
    <row r="4266" spans="1:9" x14ac:dyDescent="0.35">
      <c r="A4266" t="s">
        <v>33</v>
      </c>
      <c r="B4266">
        <v>2023</v>
      </c>
      <c r="C4266" t="s">
        <v>31</v>
      </c>
      <c r="D4266" s="29">
        <v>44927</v>
      </c>
      <c r="E4266" t="s">
        <v>7</v>
      </c>
      <c r="F4266">
        <v>178</v>
      </c>
      <c r="G4266">
        <v>174.9</v>
      </c>
      <c r="H4266">
        <v>171.5</v>
      </c>
      <c r="I4266">
        <v>6.5</v>
      </c>
    </row>
    <row r="4267" spans="1:9" x14ac:dyDescent="0.35">
      <c r="A4267" t="s">
        <v>33</v>
      </c>
      <c r="B4267">
        <v>2023</v>
      </c>
      <c r="C4267" t="s">
        <v>31</v>
      </c>
      <c r="D4267" s="29">
        <v>44927</v>
      </c>
      <c r="E4267" t="s">
        <v>8</v>
      </c>
      <c r="F4267">
        <v>160.5</v>
      </c>
      <c r="G4267">
        <v>174.9</v>
      </c>
      <c r="H4267">
        <v>156.4</v>
      </c>
      <c r="I4267">
        <v>4.0999999999999943</v>
      </c>
    </row>
    <row r="4268" spans="1:9" x14ac:dyDescent="0.35">
      <c r="A4268" t="s">
        <v>33</v>
      </c>
      <c r="B4268">
        <v>2023</v>
      </c>
      <c r="C4268" t="s">
        <v>31</v>
      </c>
      <c r="D4268" s="29">
        <v>44927</v>
      </c>
      <c r="E4268" t="s">
        <v>9</v>
      </c>
      <c r="F4268">
        <v>175.3</v>
      </c>
      <c r="G4268">
        <v>174.9</v>
      </c>
      <c r="H4268">
        <v>198</v>
      </c>
      <c r="I4268">
        <v>-22.699999999999989</v>
      </c>
    </row>
    <row r="4269" spans="1:9" x14ac:dyDescent="0.35">
      <c r="A4269" t="s">
        <v>33</v>
      </c>
      <c r="B4269">
        <v>2023</v>
      </c>
      <c r="C4269" t="s">
        <v>31</v>
      </c>
      <c r="D4269" s="29">
        <v>44927</v>
      </c>
      <c r="E4269" t="s">
        <v>10</v>
      </c>
      <c r="F4269">
        <v>171.2</v>
      </c>
      <c r="G4269">
        <v>174.9</v>
      </c>
      <c r="H4269">
        <v>163.19999999999999</v>
      </c>
      <c r="I4269">
        <v>8</v>
      </c>
    </row>
    <row r="4270" spans="1:9" x14ac:dyDescent="0.35">
      <c r="A4270" t="s">
        <v>33</v>
      </c>
      <c r="B4270">
        <v>2023</v>
      </c>
      <c r="C4270" t="s">
        <v>31</v>
      </c>
      <c r="D4270" s="29">
        <v>44927</v>
      </c>
      <c r="E4270" t="s">
        <v>11</v>
      </c>
      <c r="F4270">
        <v>122.7</v>
      </c>
      <c r="G4270">
        <v>174.9</v>
      </c>
      <c r="H4270">
        <v>120.6</v>
      </c>
      <c r="I4270">
        <v>2.1000000000000085</v>
      </c>
    </row>
    <row r="4271" spans="1:9" x14ac:dyDescent="0.35">
      <c r="A4271" t="s">
        <v>33</v>
      </c>
      <c r="B4271">
        <v>2023</v>
      </c>
      <c r="C4271" t="s">
        <v>31</v>
      </c>
      <c r="D4271" s="29">
        <v>44927</v>
      </c>
      <c r="E4271" t="s">
        <v>12</v>
      </c>
      <c r="F4271">
        <v>204.3</v>
      </c>
      <c r="G4271">
        <v>174.9</v>
      </c>
      <c r="H4271">
        <v>172.2</v>
      </c>
      <c r="I4271">
        <v>32.100000000000023</v>
      </c>
    </row>
    <row r="4272" spans="1:9" x14ac:dyDescent="0.35">
      <c r="A4272" t="s">
        <v>33</v>
      </c>
      <c r="B4272">
        <v>2023</v>
      </c>
      <c r="C4272" t="s">
        <v>31</v>
      </c>
      <c r="D4272" s="29">
        <v>44927</v>
      </c>
      <c r="E4272" t="s">
        <v>14</v>
      </c>
      <c r="F4272">
        <v>194.3</v>
      </c>
      <c r="G4272">
        <v>174.9</v>
      </c>
      <c r="H4272">
        <v>180</v>
      </c>
      <c r="I4272">
        <v>14.300000000000011</v>
      </c>
    </row>
    <row r="4273" spans="1:9" x14ac:dyDescent="0.35">
      <c r="A4273" t="s">
        <v>33</v>
      </c>
      <c r="B4273">
        <v>2023</v>
      </c>
      <c r="C4273" t="s">
        <v>31</v>
      </c>
      <c r="D4273" s="29">
        <v>44927</v>
      </c>
      <c r="E4273" t="s">
        <v>15</v>
      </c>
      <c r="F4273">
        <v>179.5</v>
      </c>
      <c r="G4273">
        <v>174.9</v>
      </c>
      <c r="H4273">
        <v>170.2</v>
      </c>
      <c r="I4273">
        <v>9.3000000000000114</v>
      </c>
    </row>
    <row r="4274" spans="1:9" x14ac:dyDescent="0.35">
      <c r="A4274" t="s">
        <v>33</v>
      </c>
      <c r="B4274">
        <v>2023</v>
      </c>
      <c r="C4274" t="s">
        <v>35</v>
      </c>
      <c r="D4274" s="29">
        <v>44958</v>
      </c>
      <c r="E4274" t="s">
        <v>3</v>
      </c>
      <c r="F4274">
        <v>174.7</v>
      </c>
      <c r="G4274">
        <v>176.3</v>
      </c>
      <c r="H4274">
        <v>153.69999999999999</v>
      </c>
      <c r="I4274">
        <v>21</v>
      </c>
    </row>
    <row r="4275" spans="1:9" x14ac:dyDescent="0.35">
      <c r="A4275" t="s">
        <v>33</v>
      </c>
      <c r="B4275">
        <v>2023</v>
      </c>
      <c r="C4275" t="s">
        <v>35</v>
      </c>
      <c r="D4275" s="29">
        <v>44958</v>
      </c>
      <c r="E4275" t="s">
        <v>4</v>
      </c>
      <c r="F4275">
        <v>212.2</v>
      </c>
      <c r="G4275">
        <v>176.3</v>
      </c>
      <c r="H4275">
        <v>215.8</v>
      </c>
      <c r="I4275">
        <v>-3.6000000000000227</v>
      </c>
    </row>
    <row r="4276" spans="1:9" x14ac:dyDescent="0.35">
      <c r="A4276" t="s">
        <v>33</v>
      </c>
      <c r="B4276">
        <v>2023</v>
      </c>
      <c r="C4276" t="s">
        <v>35</v>
      </c>
      <c r="D4276" s="29">
        <v>44958</v>
      </c>
      <c r="E4276" t="s">
        <v>5</v>
      </c>
      <c r="F4276">
        <v>177.2</v>
      </c>
      <c r="G4276">
        <v>176.3</v>
      </c>
      <c r="H4276">
        <v>167.7</v>
      </c>
      <c r="I4276">
        <v>9.5</v>
      </c>
    </row>
    <row r="4277" spans="1:9" x14ac:dyDescent="0.35">
      <c r="A4277" t="s">
        <v>33</v>
      </c>
      <c r="B4277">
        <v>2023</v>
      </c>
      <c r="C4277" t="s">
        <v>35</v>
      </c>
      <c r="D4277" s="29">
        <v>44958</v>
      </c>
      <c r="E4277" t="s">
        <v>6</v>
      </c>
      <c r="F4277">
        <v>177.9</v>
      </c>
      <c r="G4277">
        <v>176.3</v>
      </c>
      <c r="H4277">
        <v>162.6</v>
      </c>
      <c r="I4277">
        <v>15.300000000000011</v>
      </c>
    </row>
    <row r="4278" spans="1:9" x14ac:dyDescent="0.35">
      <c r="A4278" t="s">
        <v>33</v>
      </c>
      <c r="B4278">
        <v>2023</v>
      </c>
      <c r="C4278" t="s">
        <v>35</v>
      </c>
      <c r="D4278" s="29">
        <v>44958</v>
      </c>
      <c r="E4278" t="s">
        <v>7</v>
      </c>
      <c r="F4278">
        <v>172.2</v>
      </c>
      <c r="G4278">
        <v>176.3</v>
      </c>
      <c r="H4278">
        <v>180</v>
      </c>
      <c r="I4278">
        <v>-7.8000000000000114</v>
      </c>
    </row>
    <row r="4279" spans="1:9" x14ac:dyDescent="0.35">
      <c r="A4279" t="s">
        <v>33</v>
      </c>
      <c r="B4279">
        <v>2023</v>
      </c>
      <c r="C4279" t="s">
        <v>35</v>
      </c>
      <c r="D4279" s="29">
        <v>44958</v>
      </c>
      <c r="E4279" t="s">
        <v>8</v>
      </c>
      <c r="F4279">
        <v>172.1</v>
      </c>
      <c r="G4279">
        <v>176.3</v>
      </c>
      <c r="H4279">
        <v>159.6</v>
      </c>
      <c r="I4279">
        <v>12.5</v>
      </c>
    </row>
    <row r="4280" spans="1:9" x14ac:dyDescent="0.35">
      <c r="A4280" t="s">
        <v>33</v>
      </c>
      <c r="B4280">
        <v>2023</v>
      </c>
      <c r="C4280" t="s">
        <v>35</v>
      </c>
      <c r="D4280" s="29">
        <v>44958</v>
      </c>
      <c r="E4280" t="s">
        <v>9</v>
      </c>
      <c r="F4280">
        <v>175.8</v>
      </c>
      <c r="G4280">
        <v>176.3</v>
      </c>
      <c r="H4280">
        <v>188.4</v>
      </c>
      <c r="I4280">
        <v>-12.599999999999994</v>
      </c>
    </row>
    <row r="4281" spans="1:9" x14ac:dyDescent="0.35">
      <c r="A4281" t="s">
        <v>33</v>
      </c>
      <c r="B4281">
        <v>2023</v>
      </c>
      <c r="C4281" t="s">
        <v>35</v>
      </c>
      <c r="D4281" s="29">
        <v>44958</v>
      </c>
      <c r="E4281" t="s">
        <v>10</v>
      </c>
      <c r="F4281">
        <v>172.2</v>
      </c>
      <c r="G4281">
        <v>176.3</v>
      </c>
      <c r="H4281">
        <v>163.4</v>
      </c>
      <c r="I4281">
        <v>8.7999999999999829</v>
      </c>
    </row>
    <row r="4282" spans="1:9" x14ac:dyDescent="0.35">
      <c r="A4282" t="s">
        <v>33</v>
      </c>
      <c r="B4282">
        <v>2023</v>
      </c>
      <c r="C4282" t="s">
        <v>35</v>
      </c>
      <c r="D4282" s="29">
        <v>44958</v>
      </c>
      <c r="E4282" t="s">
        <v>11</v>
      </c>
      <c r="F4282">
        <v>121.9</v>
      </c>
      <c r="G4282">
        <v>176.3</v>
      </c>
      <c r="H4282">
        <v>120.3</v>
      </c>
      <c r="I4282">
        <v>1.6000000000000085</v>
      </c>
    </row>
    <row r="4283" spans="1:9" x14ac:dyDescent="0.35">
      <c r="A4283" t="s">
        <v>33</v>
      </c>
      <c r="B4283">
        <v>2023</v>
      </c>
      <c r="C4283" t="s">
        <v>35</v>
      </c>
      <c r="D4283" s="29">
        <v>44958</v>
      </c>
      <c r="E4283" t="s">
        <v>12</v>
      </c>
      <c r="F4283">
        <v>204.8</v>
      </c>
      <c r="G4283">
        <v>176.3</v>
      </c>
      <c r="H4283">
        <v>174.7</v>
      </c>
      <c r="I4283">
        <v>30.100000000000023</v>
      </c>
    </row>
    <row r="4284" spans="1:9" x14ac:dyDescent="0.35">
      <c r="A4284" t="s">
        <v>33</v>
      </c>
      <c r="B4284">
        <v>2023</v>
      </c>
      <c r="C4284" t="s">
        <v>35</v>
      </c>
      <c r="D4284" s="29">
        <v>44958</v>
      </c>
      <c r="E4284" t="s">
        <v>14</v>
      </c>
      <c r="F4284">
        <v>196.6</v>
      </c>
      <c r="G4284">
        <v>176.3</v>
      </c>
      <c r="H4284">
        <v>181.5</v>
      </c>
      <c r="I4284">
        <v>15.099999999999994</v>
      </c>
    </row>
    <row r="4285" spans="1:9" x14ac:dyDescent="0.35">
      <c r="A4285" t="s">
        <v>33</v>
      </c>
      <c r="B4285">
        <v>2023</v>
      </c>
      <c r="C4285" t="s">
        <v>35</v>
      </c>
      <c r="D4285" s="29">
        <v>44958</v>
      </c>
      <c r="E4285" t="s">
        <v>15</v>
      </c>
      <c r="F4285">
        <v>180.7</v>
      </c>
      <c r="G4285">
        <v>176.3</v>
      </c>
      <c r="H4285">
        <v>171.5</v>
      </c>
      <c r="I4285">
        <v>9.1999999999999886</v>
      </c>
    </row>
    <row r="4286" spans="1:9" x14ac:dyDescent="0.35">
      <c r="A4286" t="s">
        <v>33</v>
      </c>
      <c r="B4286">
        <v>2023</v>
      </c>
      <c r="C4286" t="s">
        <v>36</v>
      </c>
      <c r="D4286" s="29">
        <v>44986</v>
      </c>
      <c r="E4286" t="s">
        <v>3</v>
      </c>
      <c r="F4286">
        <v>174.7</v>
      </c>
      <c r="G4286">
        <v>176.3</v>
      </c>
      <c r="H4286">
        <v>155.4</v>
      </c>
      <c r="I4286">
        <v>19.299999999999983</v>
      </c>
    </row>
    <row r="4287" spans="1:9" x14ac:dyDescent="0.35">
      <c r="A4287" t="s">
        <v>33</v>
      </c>
      <c r="B4287">
        <v>2023</v>
      </c>
      <c r="C4287" t="s">
        <v>36</v>
      </c>
      <c r="D4287" s="29">
        <v>44986</v>
      </c>
      <c r="E4287" t="s">
        <v>4</v>
      </c>
      <c r="F4287">
        <v>212.2</v>
      </c>
      <c r="G4287">
        <v>176.3</v>
      </c>
      <c r="H4287">
        <v>215.8</v>
      </c>
      <c r="I4287">
        <v>-3.6000000000000227</v>
      </c>
    </row>
    <row r="4288" spans="1:9" x14ac:dyDescent="0.35">
      <c r="A4288" t="s">
        <v>33</v>
      </c>
      <c r="B4288">
        <v>2023</v>
      </c>
      <c r="C4288" t="s">
        <v>36</v>
      </c>
      <c r="D4288" s="29">
        <v>44986</v>
      </c>
      <c r="E4288" t="s">
        <v>5</v>
      </c>
      <c r="F4288">
        <v>177.2</v>
      </c>
      <c r="G4288">
        <v>176.3</v>
      </c>
      <c r="H4288">
        <v>164.6</v>
      </c>
      <c r="I4288">
        <v>12.599999999999994</v>
      </c>
    </row>
    <row r="4289" spans="1:9" x14ac:dyDescent="0.35">
      <c r="A4289" t="s">
        <v>33</v>
      </c>
      <c r="B4289">
        <v>2023</v>
      </c>
      <c r="C4289" t="s">
        <v>36</v>
      </c>
      <c r="D4289" s="29">
        <v>44986</v>
      </c>
      <c r="E4289" t="s">
        <v>6</v>
      </c>
      <c r="F4289">
        <v>177.9</v>
      </c>
      <c r="G4289">
        <v>176.3</v>
      </c>
      <c r="H4289">
        <v>164.2</v>
      </c>
      <c r="I4289">
        <v>13.700000000000017</v>
      </c>
    </row>
    <row r="4290" spans="1:9" x14ac:dyDescent="0.35">
      <c r="A4290" t="s">
        <v>33</v>
      </c>
      <c r="B4290">
        <v>2023</v>
      </c>
      <c r="C4290" t="s">
        <v>36</v>
      </c>
      <c r="D4290" s="29">
        <v>44986</v>
      </c>
      <c r="E4290" t="s">
        <v>7</v>
      </c>
      <c r="F4290">
        <v>172.2</v>
      </c>
      <c r="G4290">
        <v>176.3</v>
      </c>
      <c r="H4290">
        <v>186</v>
      </c>
      <c r="I4290">
        <v>-13.800000000000011</v>
      </c>
    </row>
    <row r="4291" spans="1:9" x14ac:dyDescent="0.35">
      <c r="A4291" t="s">
        <v>33</v>
      </c>
      <c r="B4291">
        <v>2023</v>
      </c>
      <c r="C4291" t="s">
        <v>36</v>
      </c>
      <c r="D4291" s="29">
        <v>44986</v>
      </c>
      <c r="E4291" t="s">
        <v>8</v>
      </c>
      <c r="F4291">
        <v>172.1</v>
      </c>
      <c r="G4291">
        <v>176.3</v>
      </c>
      <c r="H4291">
        <v>175.9</v>
      </c>
      <c r="I4291">
        <v>-3.8000000000000114</v>
      </c>
    </row>
    <row r="4292" spans="1:9" x14ac:dyDescent="0.35">
      <c r="A4292" t="s">
        <v>33</v>
      </c>
      <c r="B4292">
        <v>2023</v>
      </c>
      <c r="C4292" t="s">
        <v>36</v>
      </c>
      <c r="D4292" s="29">
        <v>44986</v>
      </c>
      <c r="E4292" t="s">
        <v>9</v>
      </c>
      <c r="F4292">
        <v>175.9</v>
      </c>
      <c r="G4292">
        <v>176.3</v>
      </c>
      <c r="H4292">
        <v>190.7</v>
      </c>
      <c r="I4292">
        <v>-14.799999999999983</v>
      </c>
    </row>
    <row r="4293" spans="1:9" x14ac:dyDescent="0.35">
      <c r="A4293" t="s">
        <v>33</v>
      </c>
      <c r="B4293">
        <v>2023</v>
      </c>
      <c r="C4293" t="s">
        <v>36</v>
      </c>
      <c r="D4293" s="29">
        <v>44986</v>
      </c>
      <c r="E4293" t="s">
        <v>10</v>
      </c>
      <c r="F4293">
        <v>172.2</v>
      </c>
      <c r="G4293">
        <v>176.3</v>
      </c>
      <c r="H4293">
        <v>164</v>
      </c>
      <c r="I4293">
        <v>8.1999999999999886</v>
      </c>
    </row>
    <row r="4294" spans="1:9" x14ac:dyDescent="0.35">
      <c r="A4294" t="s">
        <v>33</v>
      </c>
      <c r="B4294">
        <v>2023</v>
      </c>
      <c r="C4294" t="s">
        <v>36</v>
      </c>
      <c r="D4294" s="29">
        <v>44986</v>
      </c>
      <c r="E4294" t="s">
        <v>11</v>
      </c>
      <c r="F4294">
        <v>121.9</v>
      </c>
      <c r="G4294">
        <v>176.3</v>
      </c>
      <c r="H4294">
        <v>120.5</v>
      </c>
      <c r="I4294">
        <v>1.4000000000000057</v>
      </c>
    </row>
    <row r="4295" spans="1:9" x14ac:dyDescent="0.35">
      <c r="A4295" t="s">
        <v>33</v>
      </c>
      <c r="B4295">
        <v>2023</v>
      </c>
      <c r="C4295" t="s">
        <v>36</v>
      </c>
      <c r="D4295" s="29">
        <v>44986</v>
      </c>
      <c r="E4295" t="s">
        <v>12</v>
      </c>
      <c r="F4295">
        <v>204.8</v>
      </c>
      <c r="G4295">
        <v>176.3</v>
      </c>
      <c r="H4295">
        <v>178</v>
      </c>
      <c r="I4295">
        <v>26.800000000000011</v>
      </c>
    </row>
    <row r="4296" spans="1:9" x14ac:dyDescent="0.35">
      <c r="A4296" t="s">
        <v>33</v>
      </c>
      <c r="B4296">
        <v>2023</v>
      </c>
      <c r="C4296" t="s">
        <v>36</v>
      </c>
      <c r="D4296" s="29">
        <v>44986</v>
      </c>
      <c r="E4296" t="s">
        <v>14</v>
      </c>
      <c r="F4296">
        <v>196.6</v>
      </c>
      <c r="G4296">
        <v>176.3</v>
      </c>
      <c r="H4296">
        <v>183.3</v>
      </c>
      <c r="I4296">
        <v>13.299999999999983</v>
      </c>
    </row>
    <row r="4297" spans="1:9" x14ac:dyDescent="0.35">
      <c r="A4297" t="s">
        <v>33</v>
      </c>
      <c r="B4297">
        <v>2023</v>
      </c>
      <c r="C4297" t="s">
        <v>36</v>
      </c>
      <c r="D4297" s="29">
        <v>44986</v>
      </c>
      <c r="E4297" t="s">
        <v>15</v>
      </c>
      <c r="F4297">
        <v>180.8</v>
      </c>
      <c r="G4297">
        <v>176.3</v>
      </c>
      <c r="H4297">
        <v>174.5</v>
      </c>
      <c r="I4297">
        <v>6.3000000000000114</v>
      </c>
    </row>
    <row r="4298" spans="1:9" x14ac:dyDescent="0.35">
      <c r="A4298" t="s">
        <v>33</v>
      </c>
      <c r="B4298">
        <v>2023</v>
      </c>
      <c r="C4298" t="s">
        <v>37</v>
      </c>
      <c r="D4298" s="29">
        <v>45017</v>
      </c>
      <c r="E4298" t="s">
        <v>3</v>
      </c>
      <c r="F4298">
        <v>174.8</v>
      </c>
      <c r="G4298">
        <v>177.4</v>
      </c>
      <c r="H4298">
        <v>156.69999999999999</v>
      </c>
      <c r="I4298">
        <v>18.100000000000023</v>
      </c>
    </row>
    <row r="4299" spans="1:9" x14ac:dyDescent="0.35">
      <c r="A4299" t="s">
        <v>33</v>
      </c>
      <c r="B4299">
        <v>2023</v>
      </c>
      <c r="C4299" t="s">
        <v>37</v>
      </c>
      <c r="D4299" s="29">
        <v>45017</v>
      </c>
      <c r="E4299" t="s">
        <v>4</v>
      </c>
      <c r="F4299">
        <v>213.7</v>
      </c>
      <c r="G4299">
        <v>177.4</v>
      </c>
      <c r="H4299">
        <v>221.2</v>
      </c>
      <c r="I4299">
        <v>-7.5</v>
      </c>
    </row>
    <row r="4300" spans="1:9" x14ac:dyDescent="0.35">
      <c r="A4300" t="s">
        <v>33</v>
      </c>
      <c r="B4300">
        <v>2023</v>
      </c>
      <c r="C4300" t="s">
        <v>37</v>
      </c>
      <c r="D4300" s="29">
        <v>45017</v>
      </c>
      <c r="E4300" t="s">
        <v>5</v>
      </c>
      <c r="F4300">
        <v>172.4</v>
      </c>
      <c r="G4300">
        <v>177.4</v>
      </c>
      <c r="H4300">
        <v>164.1</v>
      </c>
      <c r="I4300">
        <v>8.3000000000000114</v>
      </c>
    </row>
    <row r="4301" spans="1:9" x14ac:dyDescent="0.35">
      <c r="A4301" t="s">
        <v>33</v>
      </c>
      <c r="B4301">
        <v>2023</v>
      </c>
      <c r="C4301" t="s">
        <v>37</v>
      </c>
      <c r="D4301" s="29">
        <v>45017</v>
      </c>
      <c r="E4301" t="s">
        <v>6</v>
      </c>
      <c r="F4301">
        <v>178.8</v>
      </c>
      <c r="G4301">
        <v>177.4</v>
      </c>
      <c r="H4301">
        <v>165.4</v>
      </c>
      <c r="I4301">
        <v>13.400000000000006</v>
      </c>
    </row>
    <row r="4302" spans="1:9" x14ac:dyDescent="0.35">
      <c r="A4302" t="s">
        <v>33</v>
      </c>
      <c r="B4302">
        <v>2023</v>
      </c>
      <c r="C4302" t="s">
        <v>37</v>
      </c>
      <c r="D4302" s="29">
        <v>45017</v>
      </c>
      <c r="E4302" t="s">
        <v>7</v>
      </c>
      <c r="F4302">
        <v>168.7</v>
      </c>
      <c r="G4302">
        <v>177.4</v>
      </c>
      <c r="H4302">
        <v>189.5</v>
      </c>
      <c r="I4302">
        <v>-20.800000000000011</v>
      </c>
    </row>
    <row r="4303" spans="1:9" x14ac:dyDescent="0.35">
      <c r="A4303" t="s">
        <v>33</v>
      </c>
      <c r="B4303">
        <v>2023</v>
      </c>
      <c r="C4303" t="s">
        <v>37</v>
      </c>
      <c r="D4303" s="29">
        <v>45017</v>
      </c>
      <c r="E4303" t="s">
        <v>8</v>
      </c>
      <c r="F4303">
        <v>179.2</v>
      </c>
      <c r="G4303">
        <v>177.4</v>
      </c>
      <c r="H4303">
        <v>174.5</v>
      </c>
      <c r="I4303">
        <v>4.6999999999999886</v>
      </c>
    </row>
    <row r="4304" spans="1:9" x14ac:dyDescent="0.35">
      <c r="A4304" t="s">
        <v>33</v>
      </c>
      <c r="B4304">
        <v>2023</v>
      </c>
      <c r="C4304" t="s">
        <v>37</v>
      </c>
      <c r="D4304" s="29">
        <v>45017</v>
      </c>
      <c r="E4304" t="s">
        <v>9</v>
      </c>
      <c r="F4304">
        <v>179.9</v>
      </c>
      <c r="G4304">
        <v>177.4</v>
      </c>
      <c r="H4304">
        <v>203.2</v>
      </c>
      <c r="I4304">
        <v>-23.299999999999983</v>
      </c>
    </row>
    <row r="4305" spans="1:9" x14ac:dyDescent="0.35">
      <c r="A4305" t="s">
        <v>33</v>
      </c>
      <c r="B4305">
        <v>2023</v>
      </c>
      <c r="C4305" t="s">
        <v>37</v>
      </c>
      <c r="D4305" s="29">
        <v>45017</v>
      </c>
      <c r="E4305" t="s">
        <v>10</v>
      </c>
      <c r="F4305">
        <v>174.7</v>
      </c>
      <c r="G4305">
        <v>177.4</v>
      </c>
      <c r="H4305">
        <v>164.1</v>
      </c>
      <c r="I4305">
        <v>10.599999999999994</v>
      </c>
    </row>
    <row r="4306" spans="1:9" x14ac:dyDescent="0.35">
      <c r="A4306" t="s">
        <v>33</v>
      </c>
      <c r="B4306">
        <v>2023</v>
      </c>
      <c r="C4306" t="s">
        <v>37</v>
      </c>
      <c r="D4306" s="29">
        <v>45017</v>
      </c>
      <c r="E4306" t="s">
        <v>11</v>
      </c>
      <c r="F4306">
        <v>123.1</v>
      </c>
      <c r="G4306">
        <v>177.4</v>
      </c>
      <c r="H4306">
        <v>121.2</v>
      </c>
      <c r="I4306">
        <v>1.8999999999999915</v>
      </c>
    </row>
    <row r="4307" spans="1:9" x14ac:dyDescent="0.35">
      <c r="A4307" t="s">
        <v>33</v>
      </c>
      <c r="B4307">
        <v>2023</v>
      </c>
      <c r="C4307" t="s">
        <v>37</v>
      </c>
      <c r="D4307" s="29">
        <v>45017</v>
      </c>
      <c r="E4307" t="s">
        <v>12</v>
      </c>
      <c r="F4307">
        <v>207.8</v>
      </c>
      <c r="G4307">
        <v>177.4</v>
      </c>
      <c r="H4307">
        <v>181.4</v>
      </c>
      <c r="I4307">
        <v>26.400000000000006</v>
      </c>
    </row>
    <row r="4308" spans="1:9" x14ac:dyDescent="0.35">
      <c r="A4308" t="s">
        <v>33</v>
      </c>
      <c r="B4308">
        <v>2023</v>
      </c>
      <c r="C4308" t="s">
        <v>37</v>
      </c>
      <c r="D4308" s="29">
        <v>45017</v>
      </c>
      <c r="E4308" t="s">
        <v>14</v>
      </c>
      <c r="F4308">
        <v>197</v>
      </c>
      <c r="G4308">
        <v>177.4</v>
      </c>
      <c r="H4308">
        <v>184.9</v>
      </c>
      <c r="I4308">
        <v>12.099999999999994</v>
      </c>
    </row>
    <row r="4309" spans="1:9" x14ac:dyDescent="0.35">
      <c r="A4309" t="s">
        <v>33</v>
      </c>
      <c r="B4309">
        <v>2023</v>
      </c>
      <c r="C4309" t="s">
        <v>37</v>
      </c>
      <c r="D4309" s="29">
        <v>45017</v>
      </c>
      <c r="E4309" t="s">
        <v>15</v>
      </c>
      <c r="F4309">
        <v>182.1</v>
      </c>
      <c r="G4309">
        <v>177.4</v>
      </c>
      <c r="H4309">
        <v>177.5</v>
      </c>
      <c r="I4309">
        <v>4.5999999999999943</v>
      </c>
    </row>
    <row r="4310" spans="1:9" x14ac:dyDescent="0.35">
      <c r="A4310" t="s">
        <v>33</v>
      </c>
      <c r="B4310">
        <v>2023</v>
      </c>
      <c r="C4310" t="s">
        <v>38</v>
      </c>
      <c r="D4310" s="29">
        <v>45047</v>
      </c>
      <c r="E4310" t="s">
        <v>3</v>
      </c>
      <c r="F4310">
        <v>174.7</v>
      </c>
      <c r="G4310">
        <v>178.2</v>
      </c>
      <c r="H4310">
        <v>157.5</v>
      </c>
      <c r="I4310">
        <v>17.199999999999989</v>
      </c>
    </row>
    <row r="4311" spans="1:9" x14ac:dyDescent="0.35">
      <c r="A4311" t="s">
        <v>33</v>
      </c>
      <c r="B4311">
        <v>2023</v>
      </c>
      <c r="C4311" t="s">
        <v>38</v>
      </c>
      <c r="D4311" s="29">
        <v>45047</v>
      </c>
      <c r="E4311" t="s">
        <v>4</v>
      </c>
      <c r="F4311">
        <v>219.4</v>
      </c>
      <c r="G4311">
        <v>178.2</v>
      </c>
      <c r="H4311">
        <v>223.4</v>
      </c>
      <c r="I4311">
        <v>-4</v>
      </c>
    </row>
    <row r="4312" spans="1:9" x14ac:dyDescent="0.35">
      <c r="A4312" t="s">
        <v>33</v>
      </c>
      <c r="B4312">
        <v>2023</v>
      </c>
      <c r="C4312" t="s">
        <v>38</v>
      </c>
      <c r="D4312" s="29">
        <v>45047</v>
      </c>
      <c r="E4312" t="s">
        <v>5</v>
      </c>
      <c r="F4312">
        <v>176.7</v>
      </c>
      <c r="G4312">
        <v>178.2</v>
      </c>
      <c r="H4312">
        <v>172.8</v>
      </c>
      <c r="I4312">
        <v>3.8999999999999773</v>
      </c>
    </row>
    <row r="4313" spans="1:9" x14ac:dyDescent="0.35">
      <c r="A4313" t="s">
        <v>33</v>
      </c>
      <c r="B4313">
        <v>2023</v>
      </c>
      <c r="C4313" t="s">
        <v>38</v>
      </c>
      <c r="D4313" s="29">
        <v>45047</v>
      </c>
      <c r="E4313" t="s">
        <v>6</v>
      </c>
      <c r="F4313">
        <v>179.4</v>
      </c>
      <c r="G4313">
        <v>178.2</v>
      </c>
      <c r="H4313">
        <v>166.4</v>
      </c>
      <c r="I4313">
        <v>13</v>
      </c>
    </row>
    <row r="4314" spans="1:9" x14ac:dyDescent="0.35">
      <c r="A4314" t="s">
        <v>33</v>
      </c>
      <c r="B4314">
        <v>2023</v>
      </c>
      <c r="C4314" t="s">
        <v>38</v>
      </c>
      <c r="D4314" s="29">
        <v>45047</v>
      </c>
      <c r="E4314" t="s">
        <v>7</v>
      </c>
      <c r="F4314">
        <v>164.4</v>
      </c>
      <c r="G4314">
        <v>178.2</v>
      </c>
      <c r="H4314">
        <v>188.6</v>
      </c>
      <c r="I4314">
        <v>-24.199999999999989</v>
      </c>
    </row>
    <row r="4315" spans="1:9" x14ac:dyDescent="0.35">
      <c r="A4315" t="s">
        <v>33</v>
      </c>
      <c r="B4315">
        <v>2023</v>
      </c>
      <c r="C4315" t="s">
        <v>38</v>
      </c>
      <c r="D4315" s="29">
        <v>45047</v>
      </c>
      <c r="E4315" t="s">
        <v>8</v>
      </c>
      <c r="F4315">
        <v>175.8</v>
      </c>
      <c r="G4315">
        <v>178.2</v>
      </c>
      <c r="H4315">
        <v>174.1</v>
      </c>
      <c r="I4315">
        <v>1.7000000000000171</v>
      </c>
    </row>
    <row r="4316" spans="1:9" x14ac:dyDescent="0.35">
      <c r="A4316" t="s">
        <v>33</v>
      </c>
      <c r="B4316">
        <v>2023</v>
      </c>
      <c r="C4316" t="s">
        <v>38</v>
      </c>
      <c r="D4316" s="29">
        <v>45047</v>
      </c>
      <c r="E4316" t="s">
        <v>9</v>
      </c>
      <c r="F4316">
        <v>185</v>
      </c>
      <c r="G4316">
        <v>178.2</v>
      </c>
      <c r="H4316">
        <v>211.5</v>
      </c>
      <c r="I4316">
        <v>-26.5</v>
      </c>
    </row>
    <row r="4317" spans="1:9" x14ac:dyDescent="0.35">
      <c r="A4317" t="s">
        <v>33</v>
      </c>
      <c r="B4317">
        <v>2023</v>
      </c>
      <c r="C4317" t="s">
        <v>38</v>
      </c>
      <c r="D4317" s="29">
        <v>45047</v>
      </c>
      <c r="E4317" t="s">
        <v>10</v>
      </c>
      <c r="F4317">
        <v>176.9</v>
      </c>
      <c r="G4317">
        <v>178.2</v>
      </c>
      <c r="H4317">
        <v>163.6</v>
      </c>
      <c r="I4317">
        <v>13.300000000000011</v>
      </c>
    </row>
    <row r="4318" spans="1:9" x14ac:dyDescent="0.35">
      <c r="A4318" t="s">
        <v>33</v>
      </c>
      <c r="B4318">
        <v>2023</v>
      </c>
      <c r="C4318" t="s">
        <v>38</v>
      </c>
      <c r="D4318" s="29">
        <v>45047</v>
      </c>
      <c r="E4318" t="s">
        <v>11</v>
      </c>
      <c r="F4318">
        <v>124.2</v>
      </c>
      <c r="G4318">
        <v>178.2</v>
      </c>
      <c r="H4318">
        <v>121.4</v>
      </c>
      <c r="I4318">
        <v>2.7999999999999972</v>
      </c>
    </row>
    <row r="4319" spans="1:9" x14ac:dyDescent="0.35">
      <c r="A4319" t="s">
        <v>33</v>
      </c>
      <c r="B4319">
        <v>2023</v>
      </c>
      <c r="C4319" t="s">
        <v>38</v>
      </c>
      <c r="D4319" s="29">
        <v>45047</v>
      </c>
      <c r="E4319" t="s">
        <v>12</v>
      </c>
      <c r="F4319">
        <v>211.9</v>
      </c>
      <c r="G4319">
        <v>178.2</v>
      </c>
      <c r="H4319">
        <v>183.5</v>
      </c>
      <c r="I4319">
        <v>28.400000000000006</v>
      </c>
    </row>
    <row r="4320" spans="1:9" x14ac:dyDescent="0.35">
      <c r="A4320" t="s">
        <v>33</v>
      </c>
      <c r="B4320">
        <v>2023</v>
      </c>
      <c r="C4320" t="s">
        <v>38</v>
      </c>
      <c r="D4320" s="29">
        <v>45047</v>
      </c>
      <c r="E4320" t="s">
        <v>14</v>
      </c>
      <c r="F4320">
        <v>197.7</v>
      </c>
      <c r="G4320">
        <v>178.2</v>
      </c>
      <c r="H4320">
        <v>186.3</v>
      </c>
      <c r="I4320">
        <v>11.399999999999977</v>
      </c>
    </row>
    <row r="4321" spans="1:9" x14ac:dyDescent="0.35">
      <c r="A4321" t="s">
        <v>33</v>
      </c>
      <c r="B4321">
        <v>2023</v>
      </c>
      <c r="C4321" t="s">
        <v>38</v>
      </c>
      <c r="D4321" s="29">
        <v>45047</v>
      </c>
      <c r="E4321" t="s">
        <v>15</v>
      </c>
      <c r="F4321">
        <v>183.1</v>
      </c>
      <c r="G4321">
        <v>178.2</v>
      </c>
      <c r="H4321">
        <v>179.3</v>
      </c>
      <c r="I4321">
        <v>3.7999999999999829</v>
      </c>
    </row>
    <row r="4322" spans="1:9" x14ac:dyDescent="0.35">
      <c r="A4322" t="s">
        <v>33</v>
      </c>
      <c r="B4322">
        <v>2014</v>
      </c>
      <c r="C4322" t="s">
        <v>31</v>
      </c>
      <c r="D4322" s="29">
        <v>41640</v>
      </c>
      <c r="E4322" t="s">
        <v>3</v>
      </c>
      <c r="F4322">
        <v>121.2</v>
      </c>
      <c r="G4322">
        <v>112.9</v>
      </c>
      <c r="H4322">
        <v>112.9</v>
      </c>
      <c r="I4322">
        <v>8.2999999999999972</v>
      </c>
    </row>
    <row r="4323" spans="1:9" x14ac:dyDescent="0.35">
      <c r="A4323" t="s">
        <v>33</v>
      </c>
      <c r="B4323">
        <v>2014</v>
      </c>
      <c r="C4323" t="s">
        <v>31</v>
      </c>
      <c r="D4323" s="29">
        <v>41640</v>
      </c>
      <c r="E4323" t="s">
        <v>4</v>
      </c>
      <c r="F4323">
        <v>122</v>
      </c>
      <c r="G4323">
        <v>112.9</v>
      </c>
      <c r="H4323">
        <v>112.9</v>
      </c>
      <c r="I4323">
        <v>9.0999999999999943</v>
      </c>
    </row>
    <row r="4324" spans="1:9" x14ac:dyDescent="0.35">
      <c r="A4324" t="s">
        <v>33</v>
      </c>
      <c r="B4324">
        <v>2014</v>
      </c>
      <c r="C4324" t="s">
        <v>31</v>
      </c>
      <c r="D4324" s="29">
        <v>41640</v>
      </c>
      <c r="E4324" t="s">
        <v>5</v>
      </c>
      <c r="F4324">
        <v>129.9</v>
      </c>
      <c r="G4324">
        <v>112.9</v>
      </c>
      <c r="H4324">
        <v>116.9</v>
      </c>
      <c r="I4324">
        <v>13</v>
      </c>
    </row>
    <row r="4325" spans="1:9" x14ac:dyDescent="0.35">
      <c r="A4325" t="s">
        <v>33</v>
      </c>
      <c r="B4325">
        <v>2014</v>
      </c>
      <c r="C4325" t="s">
        <v>31</v>
      </c>
      <c r="D4325" s="29">
        <v>41640</v>
      </c>
      <c r="E4325" t="s">
        <v>6</v>
      </c>
      <c r="F4325">
        <v>113.6</v>
      </c>
      <c r="G4325">
        <v>112.9</v>
      </c>
      <c r="H4325">
        <v>104</v>
      </c>
      <c r="I4325">
        <v>9.5999999999999943</v>
      </c>
    </row>
    <row r="4326" spans="1:9" x14ac:dyDescent="0.35">
      <c r="A4326" t="s">
        <v>33</v>
      </c>
      <c r="B4326">
        <v>2014</v>
      </c>
      <c r="C4326" t="s">
        <v>31</v>
      </c>
      <c r="D4326" s="29">
        <v>41640</v>
      </c>
      <c r="E4326" t="s">
        <v>7</v>
      </c>
      <c r="F4326">
        <v>102.9</v>
      </c>
      <c r="G4326">
        <v>112.9</v>
      </c>
      <c r="H4326">
        <v>103.5</v>
      </c>
      <c r="I4326">
        <v>-0.59999999999999432</v>
      </c>
    </row>
    <row r="4327" spans="1:9" x14ac:dyDescent="0.35">
      <c r="A4327" t="s">
        <v>33</v>
      </c>
      <c r="B4327">
        <v>2014</v>
      </c>
      <c r="C4327" t="s">
        <v>31</v>
      </c>
      <c r="D4327" s="29">
        <v>41640</v>
      </c>
      <c r="E4327" t="s">
        <v>8</v>
      </c>
      <c r="F4327">
        <v>112.1</v>
      </c>
      <c r="G4327">
        <v>112.9</v>
      </c>
      <c r="H4327">
        <v>103.1</v>
      </c>
      <c r="I4327">
        <v>9</v>
      </c>
    </row>
    <row r="4328" spans="1:9" x14ac:dyDescent="0.35">
      <c r="A4328" t="s">
        <v>33</v>
      </c>
      <c r="B4328">
        <v>2014</v>
      </c>
      <c r="C4328" t="s">
        <v>31</v>
      </c>
      <c r="D4328" s="29">
        <v>41640</v>
      </c>
      <c r="E4328" t="s">
        <v>9</v>
      </c>
      <c r="F4328">
        <v>118.9</v>
      </c>
      <c r="G4328">
        <v>112.9</v>
      </c>
      <c r="H4328">
        <v>104.9</v>
      </c>
      <c r="I4328">
        <v>14</v>
      </c>
    </row>
    <row r="4329" spans="1:9" x14ac:dyDescent="0.35">
      <c r="A4329" t="s">
        <v>33</v>
      </c>
      <c r="B4329">
        <v>2014</v>
      </c>
      <c r="C4329" t="s">
        <v>31</v>
      </c>
      <c r="D4329" s="29">
        <v>41640</v>
      </c>
      <c r="E4329" t="s">
        <v>10</v>
      </c>
      <c r="F4329">
        <v>107.5</v>
      </c>
      <c r="G4329">
        <v>112.9</v>
      </c>
      <c r="H4329">
        <v>104.1</v>
      </c>
      <c r="I4329">
        <v>3.4000000000000057</v>
      </c>
    </row>
    <row r="4330" spans="1:9" x14ac:dyDescent="0.35">
      <c r="A4330" t="s">
        <v>33</v>
      </c>
      <c r="B4330">
        <v>2014</v>
      </c>
      <c r="C4330" t="s">
        <v>31</v>
      </c>
      <c r="D4330" s="29">
        <v>41640</v>
      </c>
      <c r="E4330" t="s">
        <v>11</v>
      </c>
      <c r="F4330">
        <v>96.9</v>
      </c>
      <c r="G4330">
        <v>112.9</v>
      </c>
      <c r="H4330">
        <v>103.8</v>
      </c>
      <c r="I4330">
        <v>-6.8999999999999915</v>
      </c>
    </row>
    <row r="4331" spans="1:9" x14ac:dyDescent="0.35">
      <c r="A4331" t="s">
        <v>33</v>
      </c>
      <c r="B4331">
        <v>2014</v>
      </c>
      <c r="C4331" t="s">
        <v>31</v>
      </c>
      <c r="D4331" s="29">
        <v>41640</v>
      </c>
      <c r="E4331" t="s">
        <v>12</v>
      </c>
      <c r="F4331">
        <v>112.7</v>
      </c>
      <c r="G4331">
        <v>112.9</v>
      </c>
      <c r="H4331">
        <v>102.3</v>
      </c>
      <c r="I4331">
        <v>10.400000000000006</v>
      </c>
    </row>
    <row r="4332" spans="1:9" x14ac:dyDescent="0.35">
      <c r="A4332" t="s">
        <v>33</v>
      </c>
      <c r="B4332">
        <v>2014</v>
      </c>
      <c r="C4332" t="s">
        <v>31</v>
      </c>
      <c r="D4332" s="29">
        <v>41640</v>
      </c>
      <c r="E4332" t="s">
        <v>14</v>
      </c>
      <c r="F4332">
        <v>119</v>
      </c>
      <c r="G4332">
        <v>112.9</v>
      </c>
      <c r="H4332">
        <v>109</v>
      </c>
      <c r="I4332">
        <v>10</v>
      </c>
    </row>
    <row r="4333" spans="1:9" x14ac:dyDescent="0.35">
      <c r="A4333" t="s">
        <v>33</v>
      </c>
      <c r="B4333">
        <v>2014</v>
      </c>
      <c r="C4333" t="s">
        <v>31</v>
      </c>
      <c r="D4333" s="29">
        <v>41640</v>
      </c>
      <c r="E4333" t="s">
        <v>15</v>
      </c>
      <c r="F4333">
        <v>115.5</v>
      </c>
      <c r="G4333">
        <v>112.9</v>
      </c>
      <c r="H4333">
        <v>107.2</v>
      </c>
      <c r="I4333">
        <v>8.2999999999999972</v>
      </c>
    </row>
    <row r="4334" spans="1:9" x14ac:dyDescent="0.35">
      <c r="A4334" t="s">
        <v>33</v>
      </c>
      <c r="B4334">
        <v>2014</v>
      </c>
      <c r="C4334" t="s">
        <v>35</v>
      </c>
      <c r="D4334" s="29">
        <v>41671</v>
      </c>
      <c r="E4334" t="s">
        <v>3</v>
      </c>
      <c r="F4334">
        <v>121.9</v>
      </c>
      <c r="G4334">
        <v>113.1</v>
      </c>
      <c r="H4334">
        <v>113.9</v>
      </c>
      <c r="I4334">
        <v>8</v>
      </c>
    </row>
    <row r="4335" spans="1:9" x14ac:dyDescent="0.35">
      <c r="A4335" t="s">
        <v>33</v>
      </c>
      <c r="B4335">
        <v>2014</v>
      </c>
      <c r="C4335" t="s">
        <v>35</v>
      </c>
      <c r="D4335" s="29">
        <v>41671</v>
      </c>
      <c r="E4335" t="s">
        <v>4</v>
      </c>
      <c r="F4335">
        <v>122</v>
      </c>
      <c r="G4335">
        <v>113.1</v>
      </c>
      <c r="H4335">
        <v>111.4</v>
      </c>
      <c r="I4335">
        <v>10.599999999999994</v>
      </c>
    </row>
    <row r="4336" spans="1:9" x14ac:dyDescent="0.35">
      <c r="A4336" t="s">
        <v>33</v>
      </c>
      <c r="B4336">
        <v>2014</v>
      </c>
      <c r="C4336" t="s">
        <v>35</v>
      </c>
      <c r="D4336" s="29">
        <v>41671</v>
      </c>
      <c r="E4336" t="s">
        <v>5</v>
      </c>
      <c r="F4336">
        <v>124.5</v>
      </c>
      <c r="G4336">
        <v>113.1</v>
      </c>
      <c r="H4336">
        <v>113.2</v>
      </c>
      <c r="I4336">
        <v>11.299999999999997</v>
      </c>
    </row>
    <row r="4337" spans="1:9" x14ac:dyDescent="0.35">
      <c r="A4337" t="s">
        <v>33</v>
      </c>
      <c r="B4337">
        <v>2014</v>
      </c>
      <c r="C4337" t="s">
        <v>35</v>
      </c>
      <c r="D4337" s="29">
        <v>41671</v>
      </c>
      <c r="E4337" t="s">
        <v>6</v>
      </c>
      <c r="F4337">
        <v>115.2</v>
      </c>
      <c r="G4337">
        <v>113.1</v>
      </c>
      <c r="H4337">
        <v>104.3</v>
      </c>
      <c r="I4337">
        <v>10.900000000000006</v>
      </c>
    </row>
    <row r="4338" spans="1:9" x14ac:dyDescent="0.35">
      <c r="A4338" t="s">
        <v>33</v>
      </c>
      <c r="B4338">
        <v>2014</v>
      </c>
      <c r="C4338" t="s">
        <v>35</v>
      </c>
      <c r="D4338" s="29">
        <v>41671</v>
      </c>
      <c r="E4338" t="s">
        <v>7</v>
      </c>
      <c r="F4338">
        <v>102.5</v>
      </c>
      <c r="G4338">
        <v>113.1</v>
      </c>
      <c r="H4338">
        <v>102.7</v>
      </c>
      <c r="I4338">
        <v>-0.20000000000000284</v>
      </c>
    </row>
    <row r="4339" spans="1:9" x14ac:dyDescent="0.35">
      <c r="A4339" t="s">
        <v>33</v>
      </c>
      <c r="B4339">
        <v>2014</v>
      </c>
      <c r="C4339" t="s">
        <v>35</v>
      </c>
      <c r="D4339" s="29">
        <v>41671</v>
      </c>
      <c r="E4339" t="s">
        <v>8</v>
      </c>
      <c r="F4339">
        <v>114.1</v>
      </c>
      <c r="G4339">
        <v>113.1</v>
      </c>
      <c r="H4339">
        <v>104.9</v>
      </c>
      <c r="I4339">
        <v>9.1999999999999886</v>
      </c>
    </row>
    <row r="4340" spans="1:9" x14ac:dyDescent="0.35">
      <c r="A4340" t="s">
        <v>33</v>
      </c>
      <c r="B4340">
        <v>2014</v>
      </c>
      <c r="C4340" t="s">
        <v>35</v>
      </c>
      <c r="D4340" s="29">
        <v>41671</v>
      </c>
      <c r="E4340" t="s">
        <v>9</v>
      </c>
      <c r="F4340">
        <v>111.5</v>
      </c>
      <c r="G4340">
        <v>113.1</v>
      </c>
      <c r="H4340">
        <v>103.8</v>
      </c>
      <c r="I4340">
        <v>7.7000000000000028</v>
      </c>
    </row>
    <row r="4341" spans="1:9" x14ac:dyDescent="0.35">
      <c r="A4341" t="s">
        <v>33</v>
      </c>
      <c r="B4341">
        <v>2014</v>
      </c>
      <c r="C4341" t="s">
        <v>35</v>
      </c>
      <c r="D4341" s="29">
        <v>41671</v>
      </c>
      <c r="E4341" t="s">
        <v>10</v>
      </c>
      <c r="F4341">
        <v>108.2</v>
      </c>
      <c r="G4341">
        <v>113.1</v>
      </c>
      <c r="H4341">
        <v>103.5</v>
      </c>
      <c r="I4341">
        <v>4.7000000000000028</v>
      </c>
    </row>
    <row r="4342" spans="1:9" x14ac:dyDescent="0.35">
      <c r="A4342" t="s">
        <v>33</v>
      </c>
      <c r="B4342">
        <v>2014</v>
      </c>
      <c r="C4342" t="s">
        <v>35</v>
      </c>
      <c r="D4342" s="29">
        <v>41671</v>
      </c>
      <c r="E4342" t="s">
        <v>11</v>
      </c>
      <c r="F4342">
        <v>95.4</v>
      </c>
      <c r="G4342">
        <v>113.1</v>
      </c>
      <c r="H4342">
        <v>102.6</v>
      </c>
      <c r="I4342">
        <v>-7.1999999999999886</v>
      </c>
    </row>
    <row r="4343" spans="1:9" x14ac:dyDescent="0.35">
      <c r="A4343" t="s">
        <v>33</v>
      </c>
      <c r="B4343">
        <v>2014</v>
      </c>
      <c r="C4343" t="s">
        <v>35</v>
      </c>
      <c r="D4343" s="29">
        <v>41671</v>
      </c>
      <c r="E4343" t="s">
        <v>12</v>
      </c>
      <c r="F4343">
        <v>113.5</v>
      </c>
      <c r="G4343">
        <v>113.1</v>
      </c>
      <c r="H4343">
        <v>102.4</v>
      </c>
      <c r="I4343">
        <v>11.099999999999994</v>
      </c>
    </row>
    <row r="4344" spans="1:9" x14ac:dyDescent="0.35">
      <c r="A4344" t="s">
        <v>33</v>
      </c>
      <c r="B4344">
        <v>2014</v>
      </c>
      <c r="C4344" t="s">
        <v>35</v>
      </c>
      <c r="D4344" s="29">
        <v>41671</v>
      </c>
      <c r="E4344" t="s">
        <v>14</v>
      </c>
      <c r="F4344">
        <v>119.9</v>
      </c>
      <c r="G4344">
        <v>113.1</v>
      </c>
      <c r="H4344">
        <v>109.8</v>
      </c>
      <c r="I4344">
        <v>10.100000000000009</v>
      </c>
    </row>
    <row r="4345" spans="1:9" x14ac:dyDescent="0.35">
      <c r="A4345" t="s">
        <v>33</v>
      </c>
      <c r="B4345">
        <v>2014</v>
      </c>
      <c r="C4345" t="s">
        <v>35</v>
      </c>
      <c r="D4345" s="29">
        <v>41671</v>
      </c>
      <c r="E4345" t="s">
        <v>15</v>
      </c>
      <c r="F4345">
        <v>115.2</v>
      </c>
      <c r="G4345">
        <v>113.1</v>
      </c>
      <c r="H4345">
        <v>107.3</v>
      </c>
      <c r="I4345">
        <v>7.9000000000000057</v>
      </c>
    </row>
    <row r="4346" spans="1:9" x14ac:dyDescent="0.35">
      <c r="A4346" t="s">
        <v>33</v>
      </c>
      <c r="B4346">
        <v>2014</v>
      </c>
      <c r="C4346" t="s">
        <v>36</v>
      </c>
      <c r="D4346" s="29">
        <v>41699</v>
      </c>
      <c r="E4346" t="s">
        <v>3</v>
      </c>
      <c r="F4346">
        <v>122.1</v>
      </c>
      <c r="G4346">
        <v>113.7</v>
      </c>
      <c r="H4346">
        <v>114.6</v>
      </c>
      <c r="I4346">
        <v>7.5</v>
      </c>
    </row>
    <row r="4347" spans="1:9" x14ac:dyDescent="0.35">
      <c r="A4347" t="s">
        <v>33</v>
      </c>
      <c r="B4347">
        <v>2014</v>
      </c>
      <c r="C4347" t="s">
        <v>36</v>
      </c>
      <c r="D4347" s="29">
        <v>41699</v>
      </c>
      <c r="E4347" t="s">
        <v>4</v>
      </c>
      <c r="F4347">
        <v>121.4</v>
      </c>
      <c r="G4347">
        <v>113.7</v>
      </c>
      <c r="H4347">
        <v>113.4</v>
      </c>
      <c r="I4347">
        <v>8</v>
      </c>
    </row>
    <row r="4348" spans="1:9" x14ac:dyDescent="0.35">
      <c r="A4348" t="s">
        <v>33</v>
      </c>
      <c r="B4348">
        <v>2014</v>
      </c>
      <c r="C4348" t="s">
        <v>36</v>
      </c>
      <c r="D4348" s="29">
        <v>41699</v>
      </c>
      <c r="E4348" t="s">
        <v>5</v>
      </c>
      <c r="F4348">
        <v>121.5</v>
      </c>
      <c r="G4348">
        <v>113.7</v>
      </c>
      <c r="H4348">
        <v>106</v>
      </c>
      <c r="I4348">
        <v>15.5</v>
      </c>
    </row>
    <row r="4349" spans="1:9" x14ac:dyDescent="0.35">
      <c r="A4349" t="s">
        <v>33</v>
      </c>
      <c r="B4349">
        <v>2014</v>
      </c>
      <c r="C4349" t="s">
        <v>36</v>
      </c>
      <c r="D4349" s="29">
        <v>41699</v>
      </c>
      <c r="E4349" t="s">
        <v>6</v>
      </c>
      <c r="F4349">
        <v>116.2</v>
      </c>
      <c r="G4349">
        <v>113.7</v>
      </c>
      <c r="H4349">
        <v>104.7</v>
      </c>
      <c r="I4349">
        <v>11.5</v>
      </c>
    </row>
    <row r="4350" spans="1:9" x14ac:dyDescent="0.35">
      <c r="A4350" t="s">
        <v>33</v>
      </c>
      <c r="B4350">
        <v>2014</v>
      </c>
      <c r="C4350" t="s">
        <v>36</v>
      </c>
      <c r="D4350" s="29">
        <v>41699</v>
      </c>
      <c r="E4350" t="s">
        <v>7</v>
      </c>
      <c r="F4350">
        <v>102.8</v>
      </c>
      <c r="G4350">
        <v>113.7</v>
      </c>
      <c r="H4350">
        <v>102.1</v>
      </c>
      <c r="I4350">
        <v>0.70000000000000284</v>
      </c>
    </row>
    <row r="4351" spans="1:9" x14ac:dyDescent="0.35">
      <c r="A4351" t="s">
        <v>33</v>
      </c>
      <c r="B4351">
        <v>2014</v>
      </c>
      <c r="C4351" t="s">
        <v>36</v>
      </c>
      <c r="D4351" s="29">
        <v>41699</v>
      </c>
      <c r="E4351" t="s">
        <v>8</v>
      </c>
      <c r="F4351">
        <v>117.7</v>
      </c>
      <c r="G4351">
        <v>113.7</v>
      </c>
      <c r="H4351">
        <v>109.5</v>
      </c>
      <c r="I4351">
        <v>8.2000000000000028</v>
      </c>
    </row>
    <row r="4352" spans="1:9" x14ac:dyDescent="0.35">
      <c r="A4352" t="s">
        <v>33</v>
      </c>
      <c r="B4352">
        <v>2014</v>
      </c>
      <c r="C4352" t="s">
        <v>36</v>
      </c>
      <c r="D4352" s="29">
        <v>41699</v>
      </c>
      <c r="E4352" t="s">
        <v>9</v>
      </c>
      <c r="F4352">
        <v>113.3</v>
      </c>
      <c r="G4352">
        <v>113.7</v>
      </c>
      <c r="H4352">
        <v>109.7</v>
      </c>
      <c r="I4352">
        <v>3.5999999999999943</v>
      </c>
    </row>
    <row r="4353" spans="1:9" x14ac:dyDescent="0.35">
      <c r="A4353" t="s">
        <v>33</v>
      </c>
      <c r="B4353">
        <v>2014</v>
      </c>
      <c r="C4353" t="s">
        <v>36</v>
      </c>
      <c r="D4353" s="29">
        <v>41699</v>
      </c>
      <c r="E4353" t="s">
        <v>10</v>
      </c>
      <c r="F4353">
        <v>108.9</v>
      </c>
      <c r="G4353">
        <v>113.7</v>
      </c>
      <c r="H4353">
        <v>104.6</v>
      </c>
      <c r="I4353">
        <v>4.3000000000000114</v>
      </c>
    </row>
    <row r="4354" spans="1:9" x14ac:dyDescent="0.35">
      <c r="A4354" t="s">
        <v>33</v>
      </c>
      <c r="B4354">
        <v>2014</v>
      </c>
      <c r="C4354" t="s">
        <v>36</v>
      </c>
      <c r="D4354" s="29">
        <v>41699</v>
      </c>
      <c r="E4354" t="s">
        <v>11</v>
      </c>
      <c r="F4354">
        <v>96.3</v>
      </c>
      <c r="G4354">
        <v>113.7</v>
      </c>
      <c r="H4354">
        <v>102</v>
      </c>
      <c r="I4354">
        <v>-5.7000000000000028</v>
      </c>
    </row>
    <row r="4355" spans="1:9" x14ac:dyDescent="0.35">
      <c r="A4355" t="s">
        <v>33</v>
      </c>
      <c r="B4355">
        <v>2014</v>
      </c>
      <c r="C4355" t="s">
        <v>36</v>
      </c>
      <c r="D4355" s="29">
        <v>41699</v>
      </c>
      <c r="E4355" t="s">
        <v>12</v>
      </c>
      <c r="F4355">
        <v>114.1</v>
      </c>
      <c r="G4355">
        <v>113.7</v>
      </c>
      <c r="H4355">
        <v>103.5</v>
      </c>
      <c r="I4355">
        <v>10.599999999999994</v>
      </c>
    </row>
    <row r="4356" spans="1:9" x14ac:dyDescent="0.35">
      <c r="A4356" t="s">
        <v>33</v>
      </c>
      <c r="B4356">
        <v>2014</v>
      </c>
      <c r="C4356" t="s">
        <v>36</v>
      </c>
      <c r="D4356" s="29">
        <v>41699</v>
      </c>
      <c r="E4356" t="s">
        <v>14</v>
      </c>
      <c r="F4356">
        <v>120.5</v>
      </c>
      <c r="G4356">
        <v>113.7</v>
      </c>
      <c r="H4356">
        <v>110.6</v>
      </c>
      <c r="I4356">
        <v>9.9000000000000057</v>
      </c>
    </row>
    <row r="4357" spans="1:9" x14ac:dyDescent="0.35">
      <c r="A4357" t="s">
        <v>33</v>
      </c>
      <c r="B4357">
        <v>2014</v>
      </c>
      <c r="C4357" t="s">
        <v>36</v>
      </c>
      <c r="D4357" s="29">
        <v>41699</v>
      </c>
      <c r="E4357" t="s">
        <v>15</v>
      </c>
      <c r="F4357">
        <v>116</v>
      </c>
      <c r="G4357">
        <v>113.7</v>
      </c>
      <c r="H4357">
        <v>108.8</v>
      </c>
      <c r="I4357">
        <v>7.2000000000000028</v>
      </c>
    </row>
    <row r="4358" spans="1:9" x14ac:dyDescent="0.35">
      <c r="A4358" t="s">
        <v>33</v>
      </c>
      <c r="B4358">
        <v>2014</v>
      </c>
      <c r="C4358" t="s">
        <v>37</v>
      </c>
      <c r="D4358" s="29">
        <v>41730</v>
      </c>
      <c r="E4358" t="s">
        <v>3</v>
      </c>
      <c r="F4358">
        <v>122.5</v>
      </c>
      <c r="G4358">
        <v>114.7</v>
      </c>
      <c r="H4358">
        <v>115.4</v>
      </c>
      <c r="I4358">
        <v>7.0999999999999943</v>
      </c>
    </row>
    <row r="4359" spans="1:9" x14ac:dyDescent="0.35">
      <c r="A4359" t="s">
        <v>33</v>
      </c>
      <c r="B4359">
        <v>2014</v>
      </c>
      <c r="C4359" t="s">
        <v>37</v>
      </c>
      <c r="D4359" s="29">
        <v>41730</v>
      </c>
      <c r="E4359" t="s">
        <v>4</v>
      </c>
      <c r="F4359">
        <v>121.7</v>
      </c>
      <c r="G4359">
        <v>114.7</v>
      </c>
      <c r="H4359">
        <v>114.2</v>
      </c>
      <c r="I4359">
        <v>7.5</v>
      </c>
    </row>
    <row r="4360" spans="1:9" x14ac:dyDescent="0.35">
      <c r="A4360" t="s">
        <v>33</v>
      </c>
      <c r="B4360">
        <v>2014</v>
      </c>
      <c r="C4360" t="s">
        <v>37</v>
      </c>
      <c r="D4360" s="29">
        <v>41730</v>
      </c>
      <c r="E4360" t="s">
        <v>5</v>
      </c>
      <c r="F4360">
        <v>113.3</v>
      </c>
      <c r="G4360">
        <v>114.7</v>
      </c>
      <c r="H4360">
        <v>102.7</v>
      </c>
      <c r="I4360">
        <v>10.599999999999994</v>
      </c>
    </row>
    <row r="4361" spans="1:9" x14ac:dyDescent="0.35">
      <c r="A4361" t="s">
        <v>33</v>
      </c>
      <c r="B4361">
        <v>2014</v>
      </c>
      <c r="C4361" t="s">
        <v>37</v>
      </c>
      <c r="D4361" s="29">
        <v>41730</v>
      </c>
      <c r="E4361" t="s">
        <v>6</v>
      </c>
      <c r="F4361">
        <v>117</v>
      </c>
      <c r="G4361">
        <v>114.7</v>
      </c>
      <c r="H4361">
        <v>105.5</v>
      </c>
      <c r="I4361">
        <v>11.5</v>
      </c>
    </row>
    <row r="4362" spans="1:9" x14ac:dyDescent="0.35">
      <c r="A4362" t="s">
        <v>33</v>
      </c>
      <c r="B4362">
        <v>2014</v>
      </c>
      <c r="C4362" t="s">
        <v>37</v>
      </c>
      <c r="D4362" s="29">
        <v>41730</v>
      </c>
      <c r="E4362" t="s">
        <v>7</v>
      </c>
      <c r="F4362">
        <v>103.1</v>
      </c>
      <c r="G4362">
        <v>114.7</v>
      </c>
      <c r="H4362">
        <v>101.5</v>
      </c>
      <c r="I4362">
        <v>1.5999999999999943</v>
      </c>
    </row>
    <row r="4363" spans="1:9" x14ac:dyDescent="0.35">
      <c r="A4363" t="s">
        <v>33</v>
      </c>
      <c r="B4363">
        <v>2014</v>
      </c>
      <c r="C4363" t="s">
        <v>37</v>
      </c>
      <c r="D4363" s="29">
        <v>41730</v>
      </c>
      <c r="E4363" t="s">
        <v>8</v>
      </c>
      <c r="F4363">
        <v>126.7</v>
      </c>
      <c r="G4363">
        <v>114.7</v>
      </c>
      <c r="H4363">
        <v>110.6</v>
      </c>
      <c r="I4363">
        <v>16.100000000000009</v>
      </c>
    </row>
    <row r="4364" spans="1:9" x14ac:dyDescent="0.35">
      <c r="A4364" t="s">
        <v>33</v>
      </c>
      <c r="B4364">
        <v>2014</v>
      </c>
      <c r="C4364" t="s">
        <v>37</v>
      </c>
      <c r="D4364" s="29">
        <v>41730</v>
      </c>
      <c r="E4364" t="s">
        <v>9</v>
      </c>
      <c r="F4364">
        <v>121.2</v>
      </c>
      <c r="G4364">
        <v>114.7</v>
      </c>
      <c r="H4364">
        <v>123.7</v>
      </c>
      <c r="I4364">
        <v>-2.5</v>
      </c>
    </row>
    <row r="4365" spans="1:9" x14ac:dyDescent="0.35">
      <c r="A4365" t="s">
        <v>33</v>
      </c>
      <c r="B4365">
        <v>2014</v>
      </c>
      <c r="C4365" t="s">
        <v>37</v>
      </c>
      <c r="D4365" s="29">
        <v>41730</v>
      </c>
      <c r="E4365" t="s">
        <v>10</v>
      </c>
      <c r="F4365">
        <v>111</v>
      </c>
      <c r="G4365">
        <v>114.7</v>
      </c>
      <c r="H4365">
        <v>105.2</v>
      </c>
      <c r="I4365">
        <v>5.7999999999999972</v>
      </c>
    </row>
    <row r="4366" spans="1:9" x14ac:dyDescent="0.35">
      <c r="A4366" t="s">
        <v>33</v>
      </c>
      <c r="B4366">
        <v>2014</v>
      </c>
      <c r="C4366" t="s">
        <v>37</v>
      </c>
      <c r="D4366" s="29">
        <v>41730</v>
      </c>
      <c r="E4366" t="s">
        <v>11</v>
      </c>
      <c r="F4366">
        <v>100.3</v>
      </c>
      <c r="G4366">
        <v>114.7</v>
      </c>
      <c r="H4366">
        <v>101.9</v>
      </c>
      <c r="I4366">
        <v>-1.6000000000000085</v>
      </c>
    </row>
    <row r="4367" spans="1:9" x14ac:dyDescent="0.35">
      <c r="A4367" t="s">
        <v>33</v>
      </c>
      <c r="B4367">
        <v>2014</v>
      </c>
      <c r="C4367" t="s">
        <v>37</v>
      </c>
      <c r="D4367" s="29">
        <v>41730</v>
      </c>
      <c r="E4367" t="s">
        <v>12</v>
      </c>
      <c r="F4367">
        <v>115.3</v>
      </c>
      <c r="G4367">
        <v>114.7</v>
      </c>
      <c r="H4367">
        <v>105</v>
      </c>
      <c r="I4367">
        <v>10.299999999999997</v>
      </c>
    </row>
    <row r="4368" spans="1:9" x14ac:dyDescent="0.35">
      <c r="A4368" t="s">
        <v>33</v>
      </c>
      <c r="B4368">
        <v>2014</v>
      </c>
      <c r="C4368" t="s">
        <v>37</v>
      </c>
      <c r="D4368" s="29">
        <v>41730</v>
      </c>
      <c r="E4368" t="s">
        <v>14</v>
      </c>
      <c r="F4368">
        <v>121</v>
      </c>
      <c r="G4368">
        <v>114.7</v>
      </c>
      <c r="H4368">
        <v>111.3</v>
      </c>
      <c r="I4368">
        <v>9.7000000000000028</v>
      </c>
    </row>
    <row r="4369" spans="1:9" x14ac:dyDescent="0.35">
      <c r="A4369" t="s">
        <v>33</v>
      </c>
      <c r="B4369">
        <v>2014</v>
      </c>
      <c r="C4369" t="s">
        <v>37</v>
      </c>
      <c r="D4369" s="29">
        <v>41730</v>
      </c>
      <c r="E4369" t="s">
        <v>15</v>
      </c>
      <c r="F4369">
        <v>118.2</v>
      </c>
      <c r="G4369">
        <v>114.7</v>
      </c>
      <c r="H4369">
        <v>111.1</v>
      </c>
      <c r="I4369">
        <v>7.1000000000000085</v>
      </c>
    </row>
    <row r="4370" spans="1:9" x14ac:dyDescent="0.35">
      <c r="A4370" t="s">
        <v>33</v>
      </c>
      <c r="B4370">
        <v>2014</v>
      </c>
      <c r="C4370" t="s">
        <v>38</v>
      </c>
      <c r="D4370" s="29">
        <v>41760</v>
      </c>
      <c r="E4370" t="s">
        <v>3</v>
      </c>
      <c r="F4370">
        <v>122.7</v>
      </c>
      <c r="G4370">
        <v>115.6</v>
      </c>
      <c r="H4370">
        <v>117</v>
      </c>
      <c r="I4370">
        <v>5.7000000000000028</v>
      </c>
    </row>
    <row r="4371" spans="1:9" x14ac:dyDescent="0.35">
      <c r="A4371" t="s">
        <v>33</v>
      </c>
      <c r="B4371">
        <v>2014</v>
      </c>
      <c r="C4371" t="s">
        <v>38</v>
      </c>
      <c r="D4371" s="29">
        <v>41760</v>
      </c>
      <c r="E4371" t="s">
        <v>4</v>
      </c>
      <c r="F4371">
        <v>124.1</v>
      </c>
      <c r="G4371">
        <v>115.6</v>
      </c>
      <c r="H4371">
        <v>120.1</v>
      </c>
      <c r="I4371">
        <v>4</v>
      </c>
    </row>
    <row r="4372" spans="1:9" x14ac:dyDescent="0.35">
      <c r="A4372" t="s">
        <v>33</v>
      </c>
      <c r="B4372">
        <v>2014</v>
      </c>
      <c r="C4372" t="s">
        <v>38</v>
      </c>
      <c r="D4372" s="29">
        <v>41760</v>
      </c>
      <c r="E4372" t="s">
        <v>5</v>
      </c>
      <c r="F4372">
        <v>114.2</v>
      </c>
      <c r="G4372">
        <v>115.6</v>
      </c>
      <c r="H4372">
        <v>112.5</v>
      </c>
      <c r="I4372">
        <v>1.7000000000000028</v>
      </c>
    </row>
    <row r="4373" spans="1:9" x14ac:dyDescent="0.35">
      <c r="A4373" t="s">
        <v>33</v>
      </c>
      <c r="B4373">
        <v>2014</v>
      </c>
      <c r="C4373" t="s">
        <v>38</v>
      </c>
      <c r="D4373" s="29">
        <v>41760</v>
      </c>
      <c r="E4373" t="s">
        <v>6</v>
      </c>
      <c r="F4373">
        <v>119.1</v>
      </c>
      <c r="G4373">
        <v>115.6</v>
      </c>
      <c r="H4373">
        <v>107.3</v>
      </c>
      <c r="I4373">
        <v>11.799999999999997</v>
      </c>
    </row>
    <row r="4374" spans="1:9" x14ac:dyDescent="0.35">
      <c r="A4374" t="s">
        <v>33</v>
      </c>
      <c r="B4374">
        <v>2014</v>
      </c>
      <c r="C4374" t="s">
        <v>38</v>
      </c>
      <c r="D4374" s="29">
        <v>41760</v>
      </c>
      <c r="E4374" t="s">
        <v>7</v>
      </c>
      <c r="F4374">
        <v>103.5</v>
      </c>
      <c r="G4374">
        <v>115.6</v>
      </c>
      <c r="H4374">
        <v>101.3</v>
      </c>
      <c r="I4374">
        <v>2.2000000000000028</v>
      </c>
    </row>
    <row r="4375" spans="1:9" x14ac:dyDescent="0.35">
      <c r="A4375" t="s">
        <v>33</v>
      </c>
      <c r="B4375">
        <v>2014</v>
      </c>
      <c r="C4375" t="s">
        <v>38</v>
      </c>
      <c r="D4375" s="29">
        <v>41760</v>
      </c>
      <c r="E4375" t="s">
        <v>8</v>
      </c>
      <c r="F4375">
        <v>129.19999999999999</v>
      </c>
      <c r="G4375">
        <v>115.6</v>
      </c>
      <c r="H4375">
        <v>112.4</v>
      </c>
      <c r="I4375">
        <v>16.799999999999983</v>
      </c>
    </row>
    <row r="4376" spans="1:9" x14ac:dyDescent="0.35">
      <c r="A4376" t="s">
        <v>33</v>
      </c>
      <c r="B4376">
        <v>2014</v>
      </c>
      <c r="C4376" t="s">
        <v>38</v>
      </c>
      <c r="D4376" s="29">
        <v>41760</v>
      </c>
      <c r="E4376" t="s">
        <v>9</v>
      </c>
      <c r="F4376">
        <v>127</v>
      </c>
      <c r="G4376">
        <v>115.6</v>
      </c>
      <c r="H4376">
        <v>143.6</v>
      </c>
      <c r="I4376">
        <v>-16.599999999999994</v>
      </c>
    </row>
    <row r="4377" spans="1:9" x14ac:dyDescent="0.35">
      <c r="A4377" t="s">
        <v>33</v>
      </c>
      <c r="B4377">
        <v>2014</v>
      </c>
      <c r="C4377" t="s">
        <v>38</v>
      </c>
      <c r="D4377" s="29">
        <v>41760</v>
      </c>
      <c r="E4377" t="s">
        <v>10</v>
      </c>
      <c r="F4377">
        <v>112.6</v>
      </c>
      <c r="G4377">
        <v>115.6</v>
      </c>
      <c r="H4377">
        <v>105.4</v>
      </c>
      <c r="I4377">
        <v>7.1999999999999886</v>
      </c>
    </row>
    <row r="4378" spans="1:9" x14ac:dyDescent="0.35">
      <c r="A4378" t="s">
        <v>33</v>
      </c>
      <c r="B4378">
        <v>2014</v>
      </c>
      <c r="C4378" t="s">
        <v>38</v>
      </c>
      <c r="D4378" s="29">
        <v>41760</v>
      </c>
      <c r="E4378" t="s">
        <v>11</v>
      </c>
      <c r="F4378">
        <v>101.3</v>
      </c>
      <c r="G4378">
        <v>115.6</v>
      </c>
      <c r="H4378">
        <v>101.4</v>
      </c>
      <c r="I4378">
        <v>-0.10000000000000853</v>
      </c>
    </row>
    <row r="4379" spans="1:9" x14ac:dyDescent="0.35">
      <c r="A4379" t="s">
        <v>33</v>
      </c>
      <c r="B4379">
        <v>2014</v>
      </c>
      <c r="C4379" t="s">
        <v>38</v>
      </c>
      <c r="D4379" s="29">
        <v>41760</v>
      </c>
      <c r="E4379" t="s">
        <v>12</v>
      </c>
      <c r="F4379">
        <v>117</v>
      </c>
      <c r="G4379">
        <v>115.6</v>
      </c>
      <c r="H4379">
        <v>106.4</v>
      </c>
      <c r="I4379">
        <v>10.599999999999994</v>
      </c>
    </row>
    <row r="4380" spans="1:9" x14ac:dyDescent="0.35">
      <c r="A4380" t="s">
        <v>33</v>
      </c>
      <c r="B4380">
        <v>2014</v>
      </c>
      <c r="C4380" t="s">
        <v>38</v>
      </c>
      <c r="D4380" s="29">
        <v>41760</v>
      </c>
      <c r="E4380" t="s">
        <v>14</v>
      </c>
      <c r="F4380">
        <v>121.7</v>
      </c>
      <c r="G4380">
        <v>115.6</v>
      </c>
      <c r="H4380">
        <v>112.2</v>
      </c>
      <c r="I4380">
        <v>9.5</v>
      </c>
    </row>
    <row r="4381" spans="1:9" x14ac:dyDescent="0.35">
      <c r="A4381" t="s">
        <v>33</v>
      </c>
      <c r="B4381">
        <v>2014</v>
      </c>
      <c r="C4381" t="s">
        <v>38</v>
      </c>
      <c r="D4381" s="29">
        <v>41760</v>
      </c>
      <c r="E4381" t="s">
        <v>15</v>
      </c>
      <c r="F4381">
        <v>120</v>
      </c>
      <c r="G4381">
        <v>115.6</v>
      </c>
      <c r="H4381">
        <v>115</v>
      </c>
      <c r="I4381">
        <v>5</v>
      </c>
    </row>
    <row r="4382" spans="1:9" x14ac:dyDescent="0.35">
      <c r="A4382" t="s">
        <v>33</v>
      </c>
      <c r="B4382">
        <v>2014</v>
      </c>
      <c r="C4382" t="s">
        <v>39</v>
      </c>
      <c r="D4382" s="29">
        <v>41791</v>
      </c>
      <c r="E4382" t="s">
        <v>3</v>
      </c>
      <c r="F4382">
        <v>123.1</v>
      </c>
      <c r="G4382">
        <v>116.4</v>
      </c>
      <c r="H4382">
        <v>117.8</v>
      </c>
      <c r="I4382">
        <v>5.2999999999999972</v>
      </c>
    </row>
    <row r="4383" spans="1:9" x14ac:dyDescent="0.35">
      <c r="A4383" t="s">
        <v>33</v>
      </c>
      <c r="B4383">
        <v>2014</v>
      </c>
      <c r="C4383" t="s">
        <v>39</v>
      </c>
      <c r="D4383" s="29">
        <v>41791</v>
      </c>
      <c r="E4383" t="s">
        <v>4</v>
      </c>
      <c r="F4383">
        <v>125.9</v>
      </c>
      <c r="G4383">
        <v>116.4</v>
      </c>
      <c r="H4383">
        <v>119.2</v>
      </c>
      <c r="I4383">
        <v>6.7000000000000028</v>
      </c>
    </row>
    <row r="4384" spans="1:9" x14ac:dyDescent="0.35">
      <c r="A4384" t="s">
        <v>33</v>
      </c>
      <c r="B4384">
        <v>2014</v>
      </c>
      <c r="C4384" t="s">
        <v>39</v>
      </c>
      <c r="D4384" s="29">
        <v>41791</v>
      </c>
      <c r="E4384" t="s">
        <v>5</v>
      </c>
      <c r="F4384">
        <v>115.4</v>
      </c>
      <c r="G4384">
        <v>116.4</v>
      </c>
      <c r="H4384">
        <v>114</v>
      </c>
      <c r="I4384">
        <v>1.4000000000000057</v>
      </c>
    </row>
    <row r="4385" spans="1:9" x14ac:dyDescent="0.35">
      <c r="A4385" t="s">
        <v>33</v>
      </c>
      <c r="B4385">
        <v>2014</v>
      </c>
      <c r="C4385" t="s">
        <v>39</v>
      </c>
      <c r="D4385" s="29">
        <v>41791</v>
      </c>
      <c r="E4385" t="s">
        <v>6</v>
      </c>
      <c r="F4385">
        <v>120.4</v>
      </c>
      <c r="G4385">
        <v>116.4</v>
      </c>
      <c r="H4385">
        <v>108.3</v>
      </c>
      <c r="I4385">
        <v>12.100000000000009</v>
      </c>
    </row>
    <row r="4386" spans="1:9" x14ac:dyDescent="0.35">
      <c r="A4386" t="s">
        <v>33</v>
      </c>
      <c r="B4386">
        <v>2014</v>
      </c>
      <c r="C4386" t="s">
        <v>39</v>
      </c>
      <c r="D4386" s="29">
        <v>41791</v>
      </c>
      <c r="E4386" t="s">
        <v>7</v>
      </c>
      <c r="F4386">
        <v>103.4</v>
      </c>
      <c r="G4386">
        <v>116.4</v>
      </c>
      <c r="H4386">
        <v>101.1</v>
      </c>
      <c r="I4386">
        <v>2.3000000000000114</v>
      </c>
    </row>
    <row r="4387" spans="1:9" x14ac:dyDescent="0.35">
      <c r="A4387" t="s">
        <v>33</v>
      </c>
      <c r="B4387">
        <v>2014</v>
      </c>
      <c r="C4387" t="s">
        <v>39</v>
      </c>
      <c r="D4387" s="29">
        <v>41791</v>
      </c>
      <c r="E4387" t="s">
        <v>8</v>
      </c>
      <c r="F4387">
        <v>131.19999999999999</v>
      </c>
      <c r="G4387">
        <v>116.4</v>
      </c>
      <c r="H4387">
        <v>113.2</v>
      </c>
      <c r="I4387">
        <v>17.999999999999986</v>
      </c>
    </row>
    <row r="4388" spans="1:9" x14ac:dyDescent="0.35">
      <c r="A4388" t="s">
        <v>33</v>
      </c>
      <c r="B4388">
        <v>2014</v>
      </c>
      <c r="C4388" t="s">
        <v>39</v>
      </c>
      <c r="D4388" s="29">
        <v>41791</v>
      </c>
      <c r="E4388" t="s">
        <v>9</v>
      </c>
      <c r="F4388">
        <v>137.5</v>
      </c>
      <c r="G4388">
        <v>116.4</v>
      </c>
      <c r="H4388">
        <v>160.9</v>
      </c>
      <c r="I4388">
        <v>-23.400000000000006</v>
      </c>
    </row>
    <row r="4389" spans="1:9" x14ac:dyDescent="0.35">
      <c r="A4389" t="s">
        <v>33</v>
      </c>
      <c r="B4389">
        <v>2014</v>
      </c>
      <c r="C4389" t="s">
        <v>39</v>
      </c>
      <c r="D4389" s="29">
        <v>41791</v>
      </c>
      <c r="E4389" t="s">
        <v>10</v>
      </c>
      <c r="F4389">
        <v>112.8</v>
      </c>
      <c r="G4389">
        <v>116.4</v>
      </c>
      <c r="H4389">
        <v>105.1</v>
      </c>
      <c r="I4389">
        <v>7.7000000000000028</v>
      </c>
    </row>
    <row r="4390" spans="1:9" x14ac:dyDescent="0.35">
      <c r="A4390" t="s">
        <v>33</v>
      </c>
      <c r="B4390">
        <v>2014</v>
      </c>
      <c r="C4390" t="s">
        <v>39</v>
      </c>
      <c r="D4390" s="29">
        <v>41791</v>
      </c>
      <c r="E4390" t="s">
        <v>11</v>
      </c>
      <c r="F4390">
        <v>101.4</v>
      </c>
      <c r="G4390">
        <v>116.4</v>
      </c>
      <c r="H4390">
        <v>101.3</v>
      </c>
      <c r="I4390">
        <v>0.10000000000000853</v>
      </c>
    </row>
    <row r="4391" spans="1:9" x14ac:dyDescent="0.35">
      <c r="A4391" t="s">
        <v>33</v>
      </c>
      <c r="B4391">
        <v>2014</v>
      </c>
      <c r="C4391" t="s">
        <v>39</v>
      </c>
      <c r="D4391" s="29">
        <v>41791</v>
      </c>
      <c r="E4391" t="s">
        <v>12</v>
      </c>
      <c r="F4391">
        <v>118.3</v>
      </c>
      <c r="G4391">
        <v>116.4</v>
      </c>
      <c r="H4391">
        <v>107.5</v>
      </c>
      <c r="I4391">
        <v>10.799999999999997</v>
      </c>
    </row>
    <row r="4392" spans="1:9" x14ac:dyDescent="0.35">
      <c r="A4392" t="s">
        <v>33</v>
      </c>
      <c r="B4392">
        <v>2014</v>
      </c>
      <c r="C4392" t="s">
        <v>39</v>
      </c>
      <c r="D4392" s="29">
        <v>41791</v>
      </c>
      <c r="E4392" t="s">
        <v>14</v>
      </c>
      <c r="F4392">
        <v>122.4</v>
      </c>
      <c r="G4392">
        <v>116.4</v>
      </c>
      <c r="H4392">
        <v>113.1</v>
      </c>
      <c r="I4392">
        <v>9.3000000000000114</v>
      </c>
    </row>
    <row r="4393" spans="1:9" x14ac:dyDescent="0.35">
      <c r="A4393" t="s">
        <v>33</v>
      </c>
      <c r="B4393">
        <v>2014</v>
      </c>
      <c r="C4393" t="s">
        <v>39</v>
      </c>
      <c r="D4393" s="29">
        <v>41791</v>
      </c>
      <c r="E4393" t="s">
        <v>15</v>
      </c>
      <c r="F4393">
        <v>122</v>
      </c>
      <c r="G4393">
        <v>116.4</v>
      </c>
      <c r="H4393">
        <v>117.5</v>
      </c>
      <c r="I4393">
        <v>4.5</v>
      </c>
    </row>
    <row r="4394" spans="1:9" x14ac:dyDescent="0.35">
      <c r="A4394" t="s">
        <v>33</v>
      </c>
      <c r="B4394">
        <v>2014</v>
      </c>
      <c r="C4394" t="s">
        <v>40</v>
      </c>
      <c r="D4394" s="29">
        <v>41821</v>
      </c>
      <c r="E4394" t="s">
        <v>3</v>
      </c>
      <c r="F4394">
        <v>123.8</v>
      </c>
      <c r="G4394">
        <v>118.9</v>
      </c>
      <c r="H4394">
        <v>118.3</v>
      </c>
      <c r="I4394">
        <v>5.5</v>
      </c>
    </row>
    <row r="4395" spans="1:9" x14ac:dyDescent="0.35">
      <c r="A4395" t="s">
        <v>33</v>
      </c>
      <c r="B4395">
        <v>2014</v>
      </c>
      <c r="C4395" t="s">
        <v>40</v>
      </c>
      <c r="D4395" s="29">
        <v>41821</v>
      </c>
      <c r="E4395" t="s">
        <v>4</v>
      </c>
      <c r="F4395">
        <v>126.4</v>
      </c>
      <c r="G4395">
        <v>118.9</v>
      </c>
      <c r="H4395">
        <v>120.4</v>
      </c>
      <c r="I4395">
        <v>6</v>
      </c>
    </row>
    <row r="4396" spans="1:9" x14ac:dyDescent="0.35">
      <c r="A4396" t="s">
        <v>33</v>
      </c>
      <c r="B4396">
        <v>2014</v>
      </c>
      <c r="C4396" t="s">
        <v>40</v>
      </c>
      <c r="D4396" s="29">
        <v>41821</v>
      </c>
      <c r="E4396" t="s">
        <v>5</v>
      </c>
      <c r="F4396">
        <v>118</v>
      </c>
      <c r="G4396">
        <v>118.9</v>
      </c>
      <c r="H4396">
        <v>112.7</v>
      </c>
      <c r="I4396">
        <v>5.2999999999999972</v>
      </c>
    </row>
    <row r="4397" spans="1:9" x14ac:dyDescent="0.35">
      <c r="A4397" t="s">
        <v>33</v>
      </c>
      <c r="B4397">
        <v>2014</v>
      </c>
      <c r="C4397" t="s">
        <v>40</v>
      </c>
      <c r="D4397" s="29">
        <v>41821</v>
      </c>
      <c r="E4397" t="s">
        <v>6</v>
      </c>
      <c r="F4397">
        <v>121.6</v>
      </c>
      <c r="G4397">
        <v>118.9</v>
      </c>
      <c r="H4397">
        <v>108.9</v>
      </c>
      <c r="I4397">
        <v>12.699999999999989</v>
      </c>
    </row>
    <row r="4398" spans="1:9" x14ac:dyDescent="0.35">
      <c r="A4398" t="s">
        <v>33</v>
      </c>
      <c r="B4398">
        <v>2014</v>
      </c>
      <c r="C4398" t="s">
        <v>40</v>
      </c>
      <c r="D4398" s="29">
        <v>41821</v>
      </c>
      <c r="E4398" t="s">
        <v>7</v>
      </c>
      <c r="F4398">
        <v>103.5</v>
      </c>
      <c r="G4398">
        <v>118.9</v>
      </c>
      <c r="H4398">
        <v>101.1</v>
      </c>
      <c r="I4398">
        <v>2.4000000000000057</v>
      </c>
    </row>
    <row r="4399" spans="1:9" x14ac:dyDescent="0.35">
      <c r="A4399" t="s">
        <v>33</v>
      </c>
      <c r="B4399">
        <v>2014</v>
      </c>
      <c r="C4399" t="s">
        <v>40</v>
      </c>
      <c r="D4399" s="29">
        <v>41821</v>
      </c>
      <c r="E4399" t="s">
        <v>8</v>
      </c>
      <c r="F4399">
        <v>133.69999999999999</v>
      </c>
      <c r="G4399">
        <v>118.9</v>
      </c>
      <c r="H4399">
        <v>108.7</v>
      </c>
      <c r="I4399">
        <v>24.999999999999986</v>
      </c>
    </row>
    <row r="4400" spans="1:9" x14ac:dyDescent="0.35">
      <c r="A4400" t="s">
        <v>33</v>
      </c>
      <c r="B4400">
        <v>2014</v>
      </c>
      <c r="C4400" t="s">
        <v>40</v>
      </c>
      <c r="D4400" s="29">
        <v>41821</v>
      </c>
      <c r="E4400" t="s">
        <v>9</v>
      </c>
      <c r="F4400">
        <v>172.4</v>
      </c>
      <c r="G4400">
        <v>118.9</v>
      </c>
      <c r="H4400">
        <v>177</v>
      </c>
      <c r="I4400">
        <v>-4.5999999999999943</v>
      </c>
    </row>
    <row r="4401" spans="1:9" x14ac:dyDescent="0.35">
      <c r="A4401" t="s">
        <v>33</v>
      </c>
      <c r="B4401">
        <v>2014</v>
      </c>
      <c r="C4401" t="s">
        <v>40</v>
      </c>
      <c r="D4401" s="29">
        <v>41821</v>
      </c>
      <c r="E4401" t="s">
        <v>10</v>
      </c>
      <c r="F4401">
        <v>113.1</v>
      </c>
      <c r="G4401">
        <v>118.9</v>
      </c>
      <c r="H4401">
        <v>104.7</v>
      </c>
      <c r="I4401">
        <v>8.3999999999999915</v>
      </c>
    </row>
    <row r="4402" spans="1:9" x14ac:dyDescent="0.35">
      <c r="A4402" t="s">
        <v>33</v>
      </c>
      <c r="B4402">
        <v>2014</v>
      </c>
      <c r="C4402" t="s">
        <v>40</v>
      </c>
      <c r="D4402" s="29">
        <v>41821</v>
      </c>
      <c r="E4402" t="s">
        <v>11</v>
      </c>
      <c r="F4402">
        <v>102.7</v>
      </c>
      <c r="G4402">
        <v>118.9</v>
      </c>
      <c r="H4402">
        <v>101</v>
      </c>
      <c r="I4402">
        <v>1.7000000000000028</v>
      </c>
    </row>
    <row r="4403" spans="1:9" x14ac:dyDescent="0.35">
      <c r="A4403" t="s">
        <v>33</v>
      </c>
      <c r="B4403">
        <v>2014</v>
      </c>
      <c r="C4403" t="s">
        <v>40</v>
      </c>
      <c r="D4403" s="29">
        <v>41821</v>
      </c>
      <c r="E4403" t="s">
        <v>12</v>
      </c>
      <c r="F4403">
        <v>120</v>
      </c>
      <c r="G4403">
        <v>118.9</v>
      </c>
      <c r="H4403">
        <v>108.5</v>
      </c>
      <c r="I4403">
        <v>11.5</v>
      </c>
    </row>
    <row r="4404" spans="1:9" x14ac:dyDescent="0.35">
      <c r="A4404" t="s">
        <v>33</v>
      </c>
      <c r="B4404">
        <v>2014</v>
      </c>
      <c r="C4404" t="s">
        <v>40</v>
      </c>
      <c r="D4404" s="29">
        <v>41821</v>
      </c>
      <c r="E4404" t="s">
        <v>14</v>
      </c>
      <c r="F4404">
        <v>123.4</v>
      </c>
      <c r="G4404">
        <v>118.9</v>
      </c>
      <c r="H4404">
        <v>114.3</v>
      </c>
      <c r="I4404">
        <v>9.1000000000000085</v>
      </c>
    </row>
    <row r="4405" spans="1:9" x14ac:dyDescent="0.35">
      <c r="A4405" t="s">
        <v>33</v>
      </c>
      <c r="B4405">
        <v>2014</v>
      </c>
      <c r="C4405" t="s">
        <v>40</v>
      </c>
      <c r="D4405" s="29">
        <v>41821</v>
      </c>
      <c r="E4405" t="s">
        <v>15</v>
      </c>
      <c r="F4405">
        <v>127.1</v>
      </c>
      <c r="G4405">
        <v>118.9</v>
      </c>
      <c r="H4405">
        <v>119.6</v>
      </c>
      <c r="I4405">
        <v>7.5</v>
      </c>
    </row>
    <row r="4406" spans="1:9" x14ac:dyDescent="0.35">
      <c r="A4406" t="s">
        <v>33</v>
      </c>
      <c r="B4406">
        <v>2014</v>
      </c>
      <c r="C4406" t="s">
        <v>41</v>
      </c>
      <c r="D4406" s="29">
        <v>41852</v>
      </c>
      <c r="E4406" t="s">
        <v>3</v>
      </c>
      <c r="F4406">
        <v>124.8</v>
      </c>
      <c r="G4406">
        <v>119.9</v>
      </c>
      <c r="H4406">
        <v>118.6</v>
      </c>
      <c r="I4406">
        <v>6.2000000000000028</v>
      </c>
    </row>
    <row r="4407" spans="1:9" x14ac:dyDescent="0.35">
      <c r="A4407" t="s">
        <v>33</v>
      </c>
      <c r="B4407">
        <v>2014</v>
      </c>
      <c r="C4407" t="s">
        <v>41</v>
      </c>
      <c r="D4407" s="29">
        <v>41852</v>
      </c>
      <c r="E4407" t="s">
        <v>4</v>
      </c>
      <c r="F4407">
        <v>127.3</v>
      </c>
      <c r="G4407">
        <v>119.9</v>
      </c>
      <c r="H4407">
        <v>119.1</v>
      </c>
      <c r="I4407">
        <v>8.2000000000000028</v>
      </c>
    </row>
    <row r="4408" spans="1:9" x14ac:dyDescent="0.35">
      <c r="A4408" t="s">
        <v>33</v>
      </c>
      <c r="B4408">
        <v>2014</v>
      </c>
      <c r="C4408" t="s">
        <v>41</v>
      </c>
      <c r="D4408" s="29">
        <v>41852</v>
      </c>
      <c r="E4408" t="s">
        <v>5</v>
      </c>
      <c r="F4408">
        <v>116.5</v>
      </c>
      <c r="G4408">
        <v>119.9</v>
      </c>
      <c r="H4408">
        <v>113.2</v>
      </c>
      <c r="I4408">
        <v>3.2999999999999972</v>
      </c>
    </row>
    <row r="4409" spans="1:9" x14ac:dyDescent="0.35">
      <c r="A4409" t="s">
        <v>33</v>
      </c>
      <c r="B4409">
        <v>2014</v>
      </c>
      <c r="C4409" t="s">
        <v>41</v>
      </c>
      <c r="D4409" s="29">
        <v>41852</v>
      </c>
      <c r="E4409" t="s">
        <v>6</v>
      </c>
      <c r="F4409">
        <v>122.2</v>
      </c>
      <c r="G4409">
        <v>119.9</v>
      </c>
      <c r="H4409">
        <v>109.6</v>
      </c>
      <c r="I4409">
        <v>12.600000000000009</v>
      </c>
    </row>
    <row r="4410" spans="1:9" x14ac:dyDescent="0.35">
      <c r="A4410" t="s">
        <v>33</v>
      </c>
      <c r="B4410">
        <v>2014</v>
      </c>
      <c r="C4410" t="s">
        <v>41</v>
      </c>
      <c r="D4410" s="29">
        <v>41852</v>
      </c>
      <c r="E4410" t="s">
        <v>7</v>
      </c>
      <c r="F4410">
        <v>103.6</v>
      </c>
      <c r="G4410">
        <v>119.9</v>
      </c>
      <c r="H4410">
        <v>101.7</v>
      </c>
      <c r="I4410">
        <v>1.8999999999999915</v>
      </c>
    </row>
    <row r="4411" spans="1:9" x14ac:dyDescent="0.35">
      <c r="A4411" t="s">
        <v>33</v>
      </c>
      <c r="B4411">
        <v>2014</v>
      </c>
      <c r="C4411" t="s">
        <v>41</v>
      </c>
      <c r="D4411" s="29">
        <v>41852</v>
      </c>
      <c r="E4411" t="s">
        <v>8</v>
      </c>
      <c r="F4411">
        <v>132.69999999999999</v>
      </c>
      <c r="G4411">
        <v>119.9</v>
      </c>
      <c r="H4411">
        <v>103.2</v>
      </c>
      <c r="I4411">
        <v>29.499999999999986</v>
      </c>
    </row>
    <row r="4412" spans="1:9" x14ac:dyDescent="0.35">
      <c r="A4412" t="s">
        <v>33</v>
      </c>
      <c r="B4412">
        <v>2014</v>
      </c>
      <c r="C4412" t="s">
        <v>41</v>
      </c>
      <c r="D4412" s="29">
        <v>41852</v>
      </c>
      <c r="E4412" t="s">
        <v>9</v>
      </c>
      <c r="F4412">
        <v>181.9</v>
      </c>
      <c r="G4412">
        <v>119.9</v>
      </c>
      <c r="H4412">
        <v>174.3</v>
      </c>
      <c r="I4412">
        <v>7.5999999999999943</v>
      </c>
    </row>
    <row r="4413" spans="1:9" x14ac:dyDescent="0.35">
      <c r="A4413" t="s">
        <v>33</v>
      </c>
      <c r="B4413">
        <v>2014</v>
      </c>
      <c r="C4413" t="s">
        <v>41</v>
      </c>
      <c r="D4413" s="29">
        <v>41852</v>
      </c>
      <c r="E4413" t="s">
        <v>10</v>
      </c>
      <c r="F4413">
        <v>115.2</v>
      </c>
      <c r="G4413">
        <v>119.9</v>
      </c>
      <c r="H4413">
        <v>105.1</v>
      </c>
      <c r="I4413">
        <v>10.100000000000009</v>
      </c>
    </row>
    <row r="4414" spans="1:9" x14ac:dyDescent="0.35">
      <c r="A4414" t="s">
        <v>33</v>
      </c>
      <c r="B4414">
        <v>2014</v>
      </c>
      <c r="C4414" t="s">
        <v>41</v>
      </c>
      <c r="D4414" s="29">
        <v>41852</v>
      </c>
      <c r="E4414" t="s">
        <v>11</v>
      </c>
      <c r="F4414">
        <v>102.7</v>
      </c>
      <c r="G4414">
        <v>119.9</v>
      </c>
      <c r="H4414">
        <v>100.8</v>
      </c>
      <c r="I4414">
        <v>1.9000000000000057</v>
      </c>
    </row>
    <row r="4415" spans="1:9" x14ac:dyDescent="0.35">
      <c r="A4415" t="s">
        <v>33</v>
      </c>
      <c r="B4415">
        <v>2014</v>
      </c>
      <c r="C4415" t="s">
        <v>41</v>
      </c>
      <c r="D4415" s="29">
        <v>41852</v>
      </c>
      <c r="E4415" t="s">
        <v>12</v>
      </c>
      <c r="F4415">
        <v>122.1</v>
      </c>
      <c r="G4415">
        <v>119.9</v>
      </c>
      <c r="H4415">
        <v>109.1</v>
      </c>
      <c r="I4415">
        <v>13</v>
      </c>
    </row>
    <row r="4416" spans="1:9" x14ac:dyDescent="0.35">
      <c r="A4416" t="s">
        <v>33</v>
      </c>
      <c r="B4416">
        <v>2014</v>
      </c>
      <c r="C4416" t="s">
        <v>41</v>
      </c>
      <c r="D4416" s="29">
        <v>41852</v>
      </c>
      <c r="E4416" t="s">
        <v>14</v>
      </c>
      <c r="F4416">
        <v>124.7</v>
      </c>
      <c r="G4416">
        <v>119.9</v>
      </c>
      <c r="H4416">
        <v>115.4</v>
      </c>
      <c r="I4416">
        <v>9.2999999999999972</v>
      </c>
    </row>
    <row r="4417" spans="1:9" x14ac:dyDescent="0.35">
      <c r="A4417" t="s">
        <v>33</v>
      </c>
      <c r="B4417">
        <v>2014</v>
      </c>
      <c r="C4417" t="s">
        <v>41</v>
      </c>
      <c r="D4417" s="29">
        <v>41852</v>
      </c>
      <c r="E4417" t="s">
        <v>15</v>
      </c>
      <c r="F4417">
        <v>128.9</v>
      </c>
      <c r="G4417">
        <v>119.9</v>
      </c>
      <c r="H4417">
        <v>119.2</v>
      </c>
      <c r="I4417">
        <v>9.7000000000000028</v>
      </c>
    </row>
    <row r="4418" spans="1:9" x14ac:dyDescent="0.35">
      <c r="A4418" t="s">
        <v>33</v>
      </c>
      <c r="B4418">
        <v>2014</v>
      </c>
      <c r="C4418" t="s">
        <v>42</v>
      </c>
      <c r="D4418" s="29">
        <v>41883</v>
      </c>
      <c r="E4418" t="s">
        <v>3</v>
      </c>
      <c r="F4418">
        <v>124.2</v>
      </c>
      <c r="G4418">
        <v>119.2</v>
      </c>
      <c r="H4418">
        <v>118.9</v>
      </c>
      <c r="I4418">
        <v>5.2999999999999972</v>
      </c>
    </row>
    <row r="4419" spans="1:9" x14ac:dyDescent="0.35">
      <c r="A4419" t="s">
        <v>33</v>
      </c>
      <c r="B4419">
        <v>2014</v>
      </c>
      <c r="C4419" t="s">
        <v>42</v>
      </c>
      <c r="D4419" s="29">
        <v>41883</v>
      </c>
      <c r="E4419" t="s">
        <v>4</v>
      </c>
      <c r="F4419">
        <v>125.4</v>
      </c>
      <c r="G4419">
        <v>119.2</v>
      </c>
      <c r="H4419">
        <v>118.1</v>
      </c>
      <c r="I4419">
        <v>7.3000000000000114</v>
      </c>
    </row>
    <row r="4420" spans="1:9" x14ac:dyDescent="0.35">
      <c r="A4420" t="s">
        <v>33</v>
      </c>
      <c r="B4420">
        <v>2014</v>
      </c>
      <c r="C4420" t="s">
        <v>42</v>
      </c>
      <c r="D4420" s="29">
        <v>41883</v>
      </c>
      <c r="E4420" t="s">
        <v>5</v>
      </c>
      <c r="F4420">
        <v>116.4</v>
      </c>
      <c r="G4420">
        <v>119.2</v>
      </c>
      <c r="H4420">
        <v>114.5</v>
      </c>
      <c r="I4420">
        <v>1.9000000000000057</v>
      </c>
    </row>
    <row r="4421" spans="1:9" x14ac:dyDescent="0.35">
      <c r="A4421" t="s">
        <v>33</v>
      </c>
      <c r="B4421">
        <v>2014</v>
      </c>
      <c r="C4421" t="s">
        <v>42</v>
      </c>
      <c r="D4421" s="29">
        <v>41883</v>
      </c>
      <c r="E4421" t="s">
        <v>6</v>
      </c>
      <c r="F4421">
        <v>122.7</v>
      </c>
      <c r="G4421">
        <v>119.2</v>
      </c>
      <c r="H4421">
        <v>110.4</v>
      </c>
      <c r="I4421">
        <v>12.299999999999997</v>
      </c>
    </row>
    <row r="4422" spans="1:9" x14ac:dyDescent="0.35">
      <c r="A4422" t="s">
        <v>33</v>
      </c>
      <c r="B4422">
        <v>2014</v>
      </c>
      <c r="C4422" t="s">
        <v>42</v>
      </c>
      <c r="D4422" s="29">
        <v>41883</v>
      </c>
      <c r="E4422" t="s">
        <v>7</v>
      </c>
      <c r="F4422">
        <v>103.5</v>
      </c>
      <c r="G4422">
        <v>119.2</v>
      </c>
      <c r="H4422">
        <v>102.3</v>
      </c>
      <c r="I4422">
        <v>1.2000000000000028</v>
      </c>
    </row>
    <row r="4423" spans="1:9" x14ac:dyDescent="0.35">
      <c r="A4423" t="s">
        <v>33</v>
      </c>
      <c r="B4423">
        <v>2014</v>
      </c>
      <c r="C4423" t="s">
        <v>42</v>
      </c>
      <c r="D4423" s="29">
        <v>41883</v>
      </c>
      <c r="E4423" t="s">
        <v>8</v>
      </c>
      <c r="F4423">
        <v>124.5</v>
      </c>
      <c r="G4423">
        <v>119.2</v>
      </c>
      <c r="H4423">
        <v>106.2</v>
      </c>
      <c r="I4423">
        <v>18.299999999999997</v>
      </c>
    </row>
    <row r="4424" spans="1:9" x14ac:dyDescent="0.35">
      <c r="A4424" t="s">
        <v>33</v>
      </c>
      <c r="B4424">
        <v>2014</v>
      </c>
      <c r="C4424" t="s">
        <v>42</v>
      </c>
      <c r="D4424" s="29">
        <v>41883</v>
      </c>
      <c r="E4424" t="s">
        <v>9</v>
      </c>
      <c r="F4424">
        <v>168.6</v>
      </c>
      <c r="G4424">
        <v>119.2</v>
      </c>
      <c r="H4424">
        <v>183.5</v>
      </c>
      <c r="I4424">
        <v>-14.900000000000006</v>
      </c>
    </row>
    <row r="4425" spans="1:9" x14ac:dyDescent="0.35">
      <c r="A4425" t="s">
        <v>33</v>
      </c>
      <c r="B4425">
        <v>2014</v>
      </c>
      <c r="C4425" t="s">
        <v>42</v>
      </c>
      <c r="D4425" s="29">
        <v>41883</v>
      </c>
      <c r="E4425" t="s">
        <v>10</v>
      </c>
      <c r="F4425">
        <v>116.9</v>
      </c>
      <c r="G4425">
        <v>119.2</v>
      </c>
      <c r="H4425">
        <v>105.3</v>
      </c>
      <c r="I4425">
        <v>11.600000000000009</v>
      </c>
    </row>
    <row r="4426" spans="1:9" x14ac:dyDescent="0.35">
      <c r="A4426" t="s">
        <v>33</v>
      </c>
      <c r="B4426">
        <v>2014</v>
      </c>
      <c r="C4426" t="s">
        <v>42</v>
      </c>
      <c r="D4426" s="29">
        <v>41883</v>
      </c>
      <c r="E4426" t="s">
        <v>11</v>
      </c>
      <c r="F4426">
        <v>101.9</v>
      </c>
      <c r="G4426">
        <v>119.2</v>
      </c>
      <c r="H4426">
        <v>100.2</v>
      </c>
      <c r="I4426">
        <v>1.7000000000000028</v>
      </c>
    </row>
    <row r="4427" spans="1:9" x14ac:dyDescent="0.35">
      <c r="A4427" t="s">
        <v>33</v>
      </c>
      <c r="B4427">
        <v>2014</v>
      </c>
      <c r="C4427" t="s">
        <v>42</v>
      </c>
      <c r="D4427" s="29">
        <v>41883</v>
      </c>
      <c r="E4427" t="s">
        <v>12</v>
      </c>
      <c r="F4427">
        <v>122.9</v>
      </c>
      <c r="G4427">
        <v>119.2</v>
      </c>
      <c r="H4427">
        <v>109.6</v>
      </c>
      <c r="I4427">
        <v>13.300000000000011</v>
      </c>
    </row>
    <row r="4428" spans="1:9" x14ac:dyDescent="0.35">
      <c r="A4428" t="s">
        <v>33</v>
      </c>
      <c r="B4428">
        <v>2014</v>
      </c>
      <c r="C4428" t="s">
        <v>42</v>
      </c>
      <c r="D4428" s="29">
        <v>41883</v>
      </c>
      <c r="E4428" t="s">
        <v>14</v>
      </c>
      <c r="F4428">
        <v>125.2</v>
      </c>
      <c r="G4428">
        <v>119.2</v>
      </c>
      <c r="H4428">
        <v>116</v>
      </c>
      <c r="I4428">
        <v>9.2000000000000028</v>
      </c>
    </row>
    <row r="4429" spans="1:9" x14ac:dyDescent="0.35">
      <c r="A4429" t="s">
        <v>33</v>
      </c>
      <c r="B4429">
        <v>2014</v>
      </c>
      <c r="C4429" t="s">
        <v>42</v>
      </c>
      <c r="D4429" s="29">
        <v>41883</v>
      </c>
      <c r="E4429" t="s">
        <v>15</v>
      </c>
      <c r="F4429">
        <v>126.7</v>
      </c>
      <c r="G4429">
        <v>119.2</v>
      </c>
      <c r="H4429">
        <v>120.8</v>
      </c>
      <c r="I4429">
        <v>5.9000000000000057</v>
      </c>
    </row>
    <row r="4430" spans="1:9" x14ac:dyDescent="0.35">
      <c r="A4430" t="s">
        <v>33</v>
      </c>
      <c r="B4430">
        <v>2014</v>
      </c>
      <c r="C4430" t="s">
        <v>43</v>
      </c>
      <c r="D4430" s="29">
        <v>41913</v>
      </c>
      <c r="E4430" t="s">
        <v>3</v>
      </c>
      <c r="F4430">
        <v>124.6</v>
      </c>
      <c r="G4430">
        <v>119.1</v>
      </c>
      <c r="H4430">
        <v>119.8</v>
      </c>
      <c r="I4430">
        <v>4.7999999999999972</v>
      </c>
    </row>
    <row r="4431" spans="1:9" x14ac:dyDescent="0.35">
      <c r="A4431" t="s">
        <v>33</v>
      </c>
      <c r="B4431">
        <v>2014</v>
      </c>
      <c r="C4431" t="s">
        <v>43</v>
      </c>
      <c r="D4431" s="29">
        <v>41913</v>
      </c>
      <c r="E4431" t="s">
        <v>4</v>
      </c>
      <c r="F4431">
        <v>126.1</v>
      </c>
      <c r="G4431">
        <v>119.1</v>
      </c>
      <c r="H4431">
        <v>116.3</v>
      </c>
      <c r="I4431">
        <v>9.7999999999999972</v>
      </c>
    </row>
    <row r="4432" spans="1:9" x14ac:dyDescent="0.35">
      <c r="A4432" t="s">
        <v>33</v>
      </c>
      <c r="B4432">
        <v>2014</v>
      </c>
      <c r="C4432" t="s">
        <v>43</v>
      </c>
      <c r="D4432" s="29">
        <v>41913</v>
      </c>
      <c r="E4432" t="s">
        <v>5</v>
      </c>
      <c r="F4432">
        <v>117.8</v>
      </c>
      <c r="G4432">
        <v>119.1</v>
      </c>
      <c r="H4432">
        <v>122.6</v>
      </c>
      <c r="I4432">
        <v>-4.7999999999999972</v>
      </c>
    </row>
    <row r="4433" spans="1:9" x14ac:dyDescent="0.35">
      <c r="A4433" t="s">
        <v>33</v>
      </c>
      <c r="B4433">
        <v>2014</v>
      </c>
      <c r="C4433" t="s">
        <v>43</v>
      </c>
      <c r="D4433" s="29">
        <v>41913</v>
      </c>
      <c r="E4433" t="s">
        <v>6</v>
      </c>
      <c r="F4433">
        <v>123.1</v>
      </c>
      <c r="G4433">
        <v>119.1</v>
      </c>
      <c r="H4433">
        <v>112</v>
      </c>
      <c r="I4433">
        <v>11.099999999999994</v>
      </c>
    </row>
    <row r="4434" spans="1:9" x14ac:dyDescent="0.35">
      <c r="A4434" t="s">
        <v>33</v>
      </c>
      <c r="B4434">
        <v>2014</v>
      </c>
      <c r="C4434" t="s">
        <v>43</v>
      </c>
      <c r="D4434" s="29">
        <v>41913</v>
      </c>
      <c r="E4434" t="s">
        <v>7</v>
      </c>
      <c r="F4434">
        <v>103.5</v>
      </c>
      <c r="G4434">
        <v>119.1</v>
      </c>
      <c r="H4434">
        <v>103.2</v>
      </c>
      <c r="I4434">
        <v>0.29999999999999716</v>
      </c>
    </row>
    <row r="4435" spans="1:9" x14ac:dyDescent="0.35">
      <c r="A4435" t="s">
        <v>33</v>
      </c>
      <c r="B4435">
        <v>2014</v>
      </c>
      <c r="C4435" t="s">
        <v>43</v>
      </c>
      <c r="D4435" s="29">
        <v>41913</v>
      </c>
      <c r="E4435" t="s">
        <v>8</v>
      </c>
      <c r="F4435">
        <v>123.5</v>
      </c>
      <c r="G4435">
        <v>119.1</v>
      </c>
      <c r="H4435">
        <v>110</v>
      </c>
      <c r="I4435">
        <v>13.5</v>
      </c>
    </row>
    <row r="4436" spans="1:9" x14ac:dyDescent="0.35">
      <c r="A4436" t="s">
        <v>33</v>
      </c>
      <c r="B4436">
        <v>2014</v>
      </c>
      <c r="C4436" t="s">
        <v>43</v>
      </c>
      <c r="D4436" s="29">
        <v>41913</v>
      </c>
      <c r="E4436" t="s">
        <v>9</v>
      </c>
      <c r="F4436">
        <v>159.6</v>
      </c>
      <c r="G4436">
        <v>119.1</v>
      </c>
      <c r="H4436">
        <v>192.8</v>
      </c>
      <c r="I4436">
        <v>-33.200000000000017</v>
      </c>
    </row>
    <row r="4437" spans="1:9" x14ac:dyDescent="0.35">
      <c r="A4437" t="s">
        <v>33</v>
      </c>
      <c r="B4437">
        <v>2014</v>
      </c>
      <c r="C4437" t="s">
        <v>43</v>
      </c>
      <c r="D4437" s="29">
        <v>41913</v>
      </c>
      <c r="E4437" t="s">
        <v>10</v>
      </c>
      <c r="F4437">
        <v>117.4</v>
      </c>
      <c r="G4437">
        <v>119.1</v>
      </c>
      <c r="H4437">
        <v>106.3</v>
      </c>
      <c r="I4437">
        <v>11.100000000000009</v>
      </c>
    </row>
    <row r="4438" spans="1:9" x14ac:dyDescent="0.35">
      <c r="A4438" t="s">
        <v>33</v>
      </c>
      <c r="B4438">
        <v>2014</v>
      </c>
      <c r="C4438" t="s">
        <v>43</v>
      </c>
      <c r="D4438" s="29">
        <v>41913</v>
      </c>
      <c r="E4438" t="s">
        <v>11</v>
      </c>
      <c r="F4438">
        <v>101.2</v>
      </c>
      <c r="G4438">
        <v>119.1</v>
      </c>
      <c r="H4438">
        <v>99.5</v>
      </c>
      <c r="I4438">
        <v>1.7000000000000028</v>
      </c>
    </row>
    <row r="4439" spans="1:9" x14ac:dyDescent="0.35">
      <c r="A4439" t="s">
        <v>33</v>
      </c>
      <c r="B4439">
        <v>2014</v>
      </c>
      <c r="C4439" t="s">
        <v>43</v>
      </c>
      <c r="D4439" s="29">
        <v>41913</v>
      </c>
      <c r="E4439" t="s">
        <v>12</v>
      </c>
      <c r="F4439">
        <v>123.8</v>
      </c>
      <c r="G4439">
        <v>119.1</v>
      </c>
      <c r="H4439">
        <v>110.3</v>
      </c>
      <c r="I4439">
        <v>13.5</v>
      </c>
    </row>
    <row r="4440" spans="1:9" x14ac:dyDescent="0.35">
      <c r="A4440" t="s">
        <v>33</v>
      </c>
      <c r="B4440">
        <v>2014</v>
      </c>
      <c r="C4440" t="s">
        <v>43</v>
      </c>
      <c r="D4440" s="29">
        <v>41913</v>
      </c>
      <c r="E4440" t="s">
        <v>14</v>
      </c>
      <c r="F4440">
        <v>125.9</v>
      </c>
      <c r="G4440">
        <v>119.1</v>
      </c>
      <c r="H4440">
        <v>117.1</v>
      </c>
      <c r="I4440">
        <v>8.8000000000000114</v>
      </c>
    </row>
    <row r="4441" spans="1:9" x14ac:dyDescent="0.35">
      <c r="A4441" t="s">
        <v>33</v>
      </c>
      <c r="B4441">
        <v>2014</v>
      </c>
      <c r="C4441" t="s">
        <v>43</v>
      </c>
      <c r="D4441" s="29">
        <v>41913</v>
      </c>
      <c r="E4441" t="s">
        <v>15</v>
      </c>
      <c r="F4441">
        <v>125.8</v>
      </c>
      <c r="G4441">
        <v>119.1</v>
      </c>
      <c r="H4441">
        <v>122.9</v>
      </c>
      <c r="I4441">
        <v>2.8999999999999915</v>
      </c>
    </row>
    <row r="4442" spans="1:9" x14ac:dyDescent="0.35">
      <c r="A4442" t="s">
        <v>33</v>
      </c>
      <c r="B4442">
        <v>2014</v>
      </c>
      <c r="C4442" t="s">
        <v>45</v>
      </c>
      <c r="D4442" s="29">
        <v>41944</v>
      </c>
      <c r="E4442" t="s">
        <v>3</v>
      </c>
      <c r="F4442">
        <v>124.5</v>
      </c>
      <c r="G4442">
        <v>119</v>
      </c>
      <c r="H4442">
        <v>120.5</v>
      </c>
      <c r="I4442">
        <v>4</v>
      </c>
    </row>
    <row r="4443" spans="1:9" x14ac:dyDescent="0.35">
      <c r="A4443" t="s">
        <v>33</v>
      </c>
      <c r="B4443">
        <v>2014</v>
      </c>
      <c r="C4443" t="s">
        <v>45</v>
      </c>
      <c r="D4443" s="29">
        <v>41944</v>
      </c>
      <c r="E4443" t="s">
        <v>4</v>
      </c>
      <c r="F4443">
        <v>125.6</v>
      </c>
      <c r="G4443">
        <v>119</v>
      </c>
      <c r="H4443">
        <v>118.1</v>
      </c>
      <c r="I4443">
        <v>7.5</v>
      </c>
    </row>
    <row r="4444" spans="1:9" x14ac:dyDescent="0.35">
      <c r="A4444" t="s">
        <v>33</v>
      </c>
      <c r="B4444">
        <v>2014</v>
      </c>
      <c r="C4444" t="s">
        <v>45</v>
      </c>
      <c r="D4444" s="29">
        <v>41944</v>
      </c>
      <c r="E4444" t="s">
        <v>5</v>
      </c>
      <c r="F4444">
        <v>122.7</v>
      </c>
      <c r="G4444">
        <v>119</v>
      </c>
      <c r="H4444">
        <v>128.5</v>
      </c>
      <c r="I4444">
        <v>-5.7999999999999972</v>
      </c>
    </row>
    <row r="4445" spans="1:9" x14ac:dyDescent="0.35">
      <c r="A4445" t="s">
        <v>33</v>
      </c>
      <c r="B4445">
        <v>2014</v>
      </c>
      <c r="C4445" t="s">
        <v>45</v>
      </c>
      <c r="D4445" s="29">
        <v>41944</v>
      </c>
      <c r="E4445" t="s">
        <v>6</v>
      </c>
      <c r="F4445">
        <v>124.6</v>
      </c>
      <c r="G4445">
        <v>119</v>
      </c>
      <c r="H4445">
        <v>112.8</v>
      </c>
      <c r="I4445">
        <v>11.799999999999997</v>
      </c>
    </row>
    <row r="4446" spans="1:9" x14ac:dyDescent="0.35">
      <c r="A4446" t="s">
        <v>33</v>
      </c>
      <c r="B4446">
        <v>2014</v>
      </c>
      <c r="C4446" t="s">
        <v>45</v>
      </c>
      <c r="D4446" s="29">
        <v>41944</v>
      </c>
      <c r="E4446" t="s">
        <v>7</v>
      </c>
      <c r="F4446">
        <v>103.2</v>
      </c>
      <c r="G4446">
        <v>119</v>
      </c>
      <c r="H4446">
        <v>103.4</v>
      </c>
      <c r="I4446">
        <v>-0.20000000000000284</v>
      </c>
    </row>
    <row r="4447" spans="1:9" x14ac:dyDescent="0.35">
      <c r="A4447" t="s">
        <v>33</v>
      </c>
      <c r="B4447">
        <v>2014</v>
      </c>
      <c r="C4447" t="s">
        <v>45</v>
      </c>
      <c r="D4447" s="29">
        <v>41944</v>
      </c>
      <c r="E4447" t="s">
        <v>8</v>
      </c>
      <c r="F4447">
        <v>122.2</v>
      </c>
      <c r="G4447">
        <v>119</v>
      </c>
      <c r="H4447">
        <v>110.7</v>
      </c>
      <c r="I4447">
        <v>11.5</v>
      </c>
    </row>
    <row r="4448" spans="1:9" x14ac:dyDescent="0.35">
      <c r="A4448" t="s">
        <v>33</v>
      </c>
      <c r="B4448">
        <v>2014</v>
      </c>
      <c r="C4448" t="s">
        <v>45</v>
      </c>
      <c r="D4448" s="29">
        <v>41944</v>
      </c>
      <c r="E4448" t="s">
        <v>9</v>
      </c>
      <c r="F4448">
        <v>153.19999999999999</v>
      </c>
      <c r="G4448">
        <v>119</v>
      </c>
      <c r="H4448">
        <v>144.80000000000001</v>
      </c>
      <c r="I4448">
        <v>8.3999999999999773</v>
      </c>
    </row>
    <row r="4449" spans="1:9" x14ac:dyDescent="0.35">
      <c r="A4449" t="s">
        <v>33</v>
      </c>
      <c r="B4449">
        <v>2014</v>
      </c>
      <c r="C4449" t="s">
        <v>45</v>
      </c>
      <c r="D4449" s="29">
        <v>41944</v>
      </c>
      <c r="E4449" t="s">
        <v>10</v>
      </c>
      <c r="F4449">
        <v>119.3</v>
      </c>
      <c r="G4449">
        <v>119</v>
      </c>
      <c r="H4449">
        <v>107.1</v>
      </c>
      <c r="I4449">
        <v>12.200000000000003</v>
      </c>
    </row>
    <row r="4450" spans="1:9" x14ac:dyDescent="0.35">
      <c r="A4450" t="s">
        <v>33</v>
      </c>
      <c r="B4450">
        <v>2014</v>
      </c>
      <c r="C4450" t="s">
        <v>45</v>
      </c>
      <c r="D4450" s="29">
        <v>41944</v>
      </c>
      <c r="E4450" t="s">
        <v>11</v>
      </c>
      <c r="F4450">
        <v>99.8</v>
      </c>
      <c r="G4450">
        <v>119</v>
      </c>
      <c r="H4450">
        <v>98.6</v>
      </c>
      <c r="I4450">
        <v>1.2000000000000028</v>
      </c>
    </row>
    <row r="4451" spans="1:9" x14ac:dyDescent="0.35">
      <c r="A4451" t="s">
        <v>33</v>
      </c>
      <c r="B4451">
        <v>2014</v>
      </c>
      <c r="C4451" t="s">
        <v>45</v>
      </c>
      <c r="D4451" s="29">
        <v>41944</v>
      </c>
      <c r="E4451" t="s">
        <v>12</v>
      </c>
      <c r="F4451">
        <v>124.6</v>
      </c>
      <c r="G4451">
        <v>119</v>
      </c>
      <c r="H4451">
        <v>111.9</v>
      </c>
      <c r="I4451">
        <v>12.699999999999989</v>
      </c>
    </row>
    <row r="4452" spans="1:9" x14ac:dyDescent="0.35">
      <c r="A4452" t="s">
        <v>33</v>
      </c>
      <c r="B4452">
        <v>2014</v>
      </c>
      <c r="C4452" t="s">
        <v>45</v>
      </c>
      <c r="D4452" s="29">
        <v>41944</v>
      </c>
      <c r="E4452" t="s">
        <v>14</v>
      </c>
      <c r="F4452">
        <v>126.9</v>
      </c>
      <c r="G4452">
        <v>119</v>
      </c>
      <c r="H4452">
        <v>118.1</v>
      </c>
      <c r="I4452">
        <v>8.8000000000000114</v>
      </c>
    </row>
    <row r="4453" spans="1:9" x14ac:dyDescent="0.35">
      <c r="A4453" t="s">
        <v>33</v>
      </c>
      <c r="B4453">
        <v>2014</v>
      </c>
      <c r="C4453" t="s">
        <v>45</v>
      </c>
      <c r="D4453" s="29">
        <v>41944</v>
      </c>
      <c r="E4453" t="s">
        <v>15</v>
      </c>
      <c r="F4453">
        <v>125.4</v>
      </c>
      <c r="G4453">
        <v>119</v>
      </c>
      <c r="H4453">
        <v>117.8</v>
      </c>
      <c r="I4453">
        <v>7.6000000000000085</v>
      </c>
    </row>
    <row r="4454" spans="1:9" x14ac:dyDescent="0.35">
      <c r="A4454" t="s">
        <v>33</v>
      </c>
      <c r="B4454">
        <v>2014</v>
      </c>
      <c r="C4454" t="s">
        <v>46</v>
      </c>
      <c r="D4454" s="29">
        <v>41974</v>
      </c>
      <c r="E4454" t="s">
        <v>3</v>
      </c>
      <c r="F4454">
        <v>124</v>
      </c>
      <c r="G4454">
        <v>118.4</v>
      </c>
      <c r="H4454">
        <v>121.2</v>
      </c>
      <c r="I4454">
        <v>2.7999999999999972</v>
      </c>
    </row>
    <row r="4455" spans="1:9" x14ac:dyDescent="0.35">
      <c r="A4455" t="s">
        <v>33</v>
      </c>
      <c r="B4455">
        <v>2014</v>
      </c>
      <c r="C4455" t="s">
        <v>46</v>
      </c>
      <c r="D4455" s="29">
        <v>41974</v>
      </c>
      <c r="E4455" t="s">
        <v>4</v>
      </c>
      <c r="F4455">
        <v>124.7</v>
      </c>
      <c r="G4455">
        <v>118.4</v>
      </c>
      <c r="H4455">
        <v>122</v>
      </c>
      <c r="I4455">
        <v>2.7000000000000028</v>
      </c>
    </row>
    <row r="4456" spans="1:9" x14ac:dyDescent="0.35">
      <c r="A4456" t="s">
        <v>33</v>
      </c>
      <c r="B4456">
        <v>2014</v>
      </c>
      <c r="C4456" t="s">
        <v>46</v>
      </c>
      <c r="D4456" s="29">
        <v>41974</v>
      </c>
      <c r="E4456" t="s">
        <v>5</v>
      </c>
      <c r="F4456">
        <v>126.3</v>
      </c>
      <c r="G4456">
        <v>118.4</v>
      </c>
      <c r="H4456">
        <v>129.9</v>
      </c>
      <c r="I4456">
        <v>-3.6000000000000085</v>
      </c>
    </row>
    <row r="4457" spans="1:9" x14ac:dyDescent="0.35">
      <c r="A4457" t="s">
        <v>33</v>
      </c>
      <c r="B4457">
        <v>2014</v>
      </c>
      <c r="C4457" t="s">
        <v>46</v>
      </c>
      <c r="D4457" s="29">
        <v>41974</v>
      </c>
      <c r="E4457" t="s">
        <v>6</v>
      </c>
      <c r="F4457">
        <v>124.9</v>
      </c>
      <c r="G4457">
        <v>118.4</v>
      </c>
      <c r="H4457">
        <v>113.6</v>
      </c>
      <c r="I4457">
        <v>11.300000000000011</v>
      </c>
    </row>
    <row r="4458" spans="1:9" x14ac:dyDescent="0.35">
      <c r="A4458" t="s">
        <v>33</v>
      </c>
      <c r="B4458">
        <v>2014</v>
      </c>
      <c r="C4458" t="s">
        <v>46</v>
      </c>
      <c r="D4458" s="29">
        <v>41974</v>
      </c>
      <c r="E4458" t="s">
        <v>7</v>
      </c>
      <c r="F4458">
        <v>103</v>
      </c>
      <c r="G4458">
        <v>118.4</v>
      </c>
      <c r="H4458">
        <v>102.9</v>
      </c>
      <c r="I4458">
        <v>9.9999999999994316E-2</v>
      </c>
    </row>
    <row r="4459" spans="1:9" x14ac:dyDescent="0.35">
      <c r="A4459" t="s">
        <v>33</v>
      </c>
      <c r="B4459">
        <v>2014</v>
      </c>
      <c r="C4459" t="s">
        <v>46</v>
      </c>
      <c r="D4459" s="29">
        <v>41974</v>
      </c>
      <c r="E4459" t="s">
        <v>8</v>
      </c>
      <c r="F4459">
        <v>122.3</v>
      </c>
      <c r="G4459">
        <v>118.4</v>
      </c>
      <c r="H4459">
        <v>112.1</v>
      </c>
      <c r="I4459">
        <v>10.200000000000003</v>
      </c>
    </row>
    <row r="4460" spans="1:9" x14ac:dyDescent="0.35">
      <c r="A4460" t="s">
        <v>33</v>
      </c>
      <c r="B4460">
        <v>2014</v>
      </c>
      <c r="C4460" t="s">
        <v>46</v>
      </c>
      <c r="D4460" s="29">
        <v>41974</v>
      </c>
      <c r="E4460" t="s">
        <v>9</v>
      </c>
      <c r="F4460">
        <v>141</v>
      </c>
      <c r="G4460">
        <v>118.4</v>
      </c>
      <c r="H4460">
        <v>118.9</v>
      </c>
      <c r="I4460">
        <v>22.099999999999994</v>
      </c>
    </row>
    <row r="4461" spans="1:9" x14ac:dyDescent="0.35">
      <c r="A4461" t="s">
        <v>33</v>
      </c>
      <c r="B4461">
        <v>2014</v>
      </c>
      <c r="C4461" t="s">
        <v>46</v>
      </c>
      <c r="D4461" s="29">
        <v>41974</v>
      </c>
      <c r="E4461" t="s">
        <v>10</v>
      </c>
      <c r="F4461">
        <v>120.1</v>
      </c>
      <c r="G4461">
        <v>118.4</v>
      </c>
      <c r="H4461">
        <v>107.5</v>
      </c>
      <c r="I4461">
        <v>12.599999999999994</v>
      </c>
    </row>
    <row r="4462" spans="1:9" x14ac:dyDescent="0.35">
      <c r="A4462" t="s">
        <v>33</v>
      </c>
      <c r="B4462">
        <v>2014</v>
      </c>
      <c r="C4462" t="s">
        <v>46</v>
      </c>
      <c r="D4462" s="29">
        <v>41974</v>
      </c>
      <c r="E4462" t="s">
        <v>11</v>
      </c>
      <c r="F4462">
        <v>97.8</v>
      </c>
      <c r="G4462">
        <v>118.4</v>
      </c>
      <c r="H4462">
        <v>96.9</v>
      </c>
      <c r="I4462">
        <v>0.89999999999999147</v>
      </c>
    </row>
    <row r="4463" spans="1:9" x14ac:dyDescent="0.35">
      <c r="A4463" t="s">
        <v>33</v>
      </c>
      <c r="B4463">
        <v>2014</v>
      </c>
      <c r="C4463" t="s">
        <v>46</v>
      </c>
      <c r="D4463" s="29">
        <v>41974</v>
      </c>
      <c r="E4463" t="s">
        <v>12</v>
      </c>
      <c r="F4463">
        <v>125.4</v>
      </c>
      <c r="G4463">
        <v>118.4</v>
      </c>
      <c r="H4463">
        <v>112.7</v>
      </c>
      <c r="I4463">
        <v>12.700000000000003</v>
      </c>
    </row>
    <row r="4464" spans="1:9" x14ac:dyDescent="0.35">
      <c r="A4464" t="s">
        <v>33</v>
      </c>
      <c r="B4464">
        <v>2014</v>
      </c>
      <c r="C4464" t="s">
        <v>46</v>
      </c>
      <c r="D4464" s="29">
        <v>41974</v>
      </c>
      <c r="E4464" t="s">
        <v>14</v>
      </c>
      <c r="F4464">
        <v>127.6</v>
      </c>
      <c r="G4464">
        <v>118.4</v>
      </c>
      <c r="H4464">
        <v>119</v>
      </c>
      <c r="I4464">
        <v>8.5999999999999943</v>
      </c>
    </row>
    <row r="4465" spans="1:9" x14ac:dyDescent="0.35">
      <c r="A4465" t="s">
        <v>33</v>
      </c>
      <c r="B4465">
        <v>2014</v>
      </c>
      <c r="C4465" t="s">
        <v>46</v>
      </c>
      <c r="D4465" s="29">
        <v>41974</v>
      </c>
      <c r="E4465" t="s">
        <v>15</v>
      </c>
      <c r="F4465">
        <v>124</v>
      </c>
      <c r="G4465">
        <v>118.4</v>
      </c>
      <c r="H4465">
        <v>115.5</v>
      </c>
      <c r="I4465">
        <v>8.5</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6E0071A-A3EB-4055-814B-1B7CD6A56ECF}">
  <ds:schemaRefs/>
</ds:datastoreItem>
</file>

<file path=customXml/itemProps2.xml><?xml version="1.0" encoding="utf-8"?>
<ds:datastoreItem xmlns:ds="http://schemas.openxmlformats.org/officeDocument/2006/customXml" ds:itemID="{6A0B8CDC-386D-4684-BC50-8BBC704DB9B7}">
  <ds:schemaRefs/>
</ds:datastoreItem>
</file>

<file path=customXml/itemProps3.xml><?xml version="1.0" encoding="utf-8"?>
<ds:datastoreItem xmlns:ds="http://schemas.openxmlformats.org/officeDocument/2006/customXml" ds:itemID="{F2C9A984-61D6-41BD-9642-4AD4539457BF}">
  <ds:schemaRefs/>
</ds:datastoreItem>
</file>

<file path=customXml/itemProps4.xml><?xml version="1.0" encoding="utf-8"?>
<ds:datastoreItem xmlns:ds="http://schemas.openxmlformats.org/officeDocument/2006/customXml" ds:itemID="{AC7BFBE4-9B88-4173-8461-AE3DFEF2F87E}">
  <ds:schemaRefs/>
</ds:datastoreItem>
</file>

<file path=customXml/itemProps5.xml><?xml version="1.0" encoding="utf-8"?>
<ds:datastoreItem xmlns:ds="http://schemas.openxmlformats.org/officeDocument/2006/customXml" ds:itemID="{D8B9223C-A8AB-43E8-A733-D78C9E3117E4}">
  <ds:schemaRefs>
    <ds:schemaRef ds:uri="http://schemas.microsoft.com/DataMashup"/>
  </ds:schemaRefs>
</ds:datastoreItem>
</file>

<file path=customXml/itemProps6.xml><?xml version="1.0" encoding="utf-8"?>
<ds:datastoreItem xmlns:ds="http://schemas.openxmlformats.org/officeDocument/2006/customXml" ds:itemID="{F486D36D-DF8D-4E39-A5CC-5E2B5A87F40A}">
  <ds:schemaRefs/>
</ds:datastoreItem>
</file>

<file path=customXml/itemProps7.xml><?xml version="1.0" encoding="utf-8"?>
<ds:datastoreItem xmlns:ds="http://schemas.openxmlformats.org/officeDocument/2006/customXml" ds:itemID="{B75FB293-0210-4CF6-9446-F49D3CD6B6FD}">
  <ds:schemaRefs/>
</ds:datastoreItem>
</file>

<file path=customXml/itemProps8.xml><?xml version="1.0" encoding="utf-8"?>
<ds:datastoreItem xmlns:ds="http://schemas.openxmlformats.org/officeDocument/2006/customXml" ds:itemID="{B9A0BCEA-009E-49FD-8F67-5122E4678C25}">
  <ds:schemaRefs/>
</ds:datastoreItem>
</file>

<file path=customXml/itemProps9.xml><?xml version="1.0" encoding="utf-8"?>
<ds:datastoreItem xmlns:ds="http://schemas.openxmlformats.org/officeDocument/2006/customXml" ds:itemID="{10B18284-9DFD-4BEB-9493-94D14C02B497}">
  <ds:schemaRefs/>
</ds:datastoreItem>
</file>

<file path=customXml/itemProps10.xml><?xml version="1.0" encoding="utf-8"?>
<ds:datastoreItem xmlns:ds="http://schemas.openxmlformats.org/officeDocument/2006/customXml" ds:itemID="{5CE962DD-907D-4D70-9841-23D38EC9A884}">
  <ds:schemaRefs/>
</ds:datastoreItem>
</file>

<file path=customXml/itemProps11.xml><?xml version="1.0" encoding="utf-8"?>
<ds:datastoreItem xmlns:ds="http://schemas.openxmlformats.org/officeDocument/2006/customXml" ds:itemID="{9EE11ACC-1178-4F4E-AFB9-FDF0085C16F7}">
  <ds:schemaRefs/>
</ds:datastoreItem>
</file>

<file path=customXml/itemProps12.xml><?xml version="1.0" encoding="utf-8"?>
<ds:datastoreItem xmlns:ds="http://schemas.openxmlformats.org/officeDocument/2006/customXml" ds:itemID="{39CAFD97-1908-4D36-958B-D99325B2EAA5}">
  <ds:schemaRefs/>
</ds:datastoreItem>
</file>

<file path=customXml/itemProps13.xml><?xml version="1.0" encoding="utf-8"?>
<ds:datastoreItem xmlns:ds="http://schemas.openxmlformats.org/officeDocument/2006/customXml" ds:itemID="{F2357033-0623-4552-9851-4533C72DEF72}">
  <ds:schemaRefs/>
</ds:datastoreItem>
</file>

<file path=customXml/itemProps14.xml><?xml version="1.0" encoding="utf-8"?>
<ds:datastoreItem xmlns:ds="http://schemas.openxmlformats.org/officeDocument/2006/customXml" ds:itemID="{985040BD-DE56-4547-985A-FCCA64E0AFDD}">
  <ds:schemaRefs/>
</ds:datastoreItem>
</file>

<file path=customXml/itemProps15.xml><?xml version="1.0" encoding="utf-8"?>
<ds:datastoreItem xmlns:ds="http://schemas.openxmlformats.org/officeDocument/2006/customXml" ds:itemID="{9AA5B209-CAD8-448B-A832-8E1F09587856}">
  <ds:schemaRefs/>
</ds:datastoreItem>
</file>

<file path=customXml/itemProps16.xml><?xml version="1.0" encoding="utf-8"?>
<ds:datastoreItem xmlns:ds="http://schemas.openxmlformats.org/officeDocument/2006/customXml" ds:itemID="{00D2F26F-5F8A-4519-827E-622D42A5EBD9}">
  <ds:schemaRefs/>
</ds:datastoreItem>
</file>

<file path=customXml/itemProps17.xml><?xml version="1.0" encoding="utf-8"?>
<ds:datastoreItem xmlns:ds="http://schemas.openxmlformats.org/officeDocument/2006/customXml" ds:itemID="{8FC72C51-5188-4BE5-B3E7-230D59966FAA}">
  <ds:schemaRefs/>
</ds:datastoreItem>
</file>

<file path=customXml/itemProps18.xml><?xml version="1.0" encoding="utf-8"?>
<ds:datastoreItem xmlns:ds="http://schemas.openxmlformats.org/officeDocument/2006/customXml" ds:itemID="{BC34F62B-584E-4F55-813D-82F47915C802}">
  <ds:schemaRefs/>
</ds:datastoreItem>
</file>

<file path=customXml/itemProps19.xml><?xml version="1.0" encoding="utf-8"?>
<ds:datastoreItem xmlns:ds="http://schemas.openxmlformats.org/officeDocument/2006/customXml" ds:itemID="{25AAA4AE-000C-403C-9EBB-3BD7CE30FACD}">
  <ds:schemaRefs/>
</ds:datastoreItem>
</file>

<file path=customXml/itemProps20.xml><?xml version="1.0" encoding="utf-8"?>
<ds:datastoreItem xmlns:ds="http://schemas.openxmlformats.org/officeDocument/2006/customXml" ds:itemID="{F5F2F5C6-7C19-4532-8B54-F9CEB4F46F43}">
  <ds:schemaRefs/>
</ds:datastoreItem>
</file>

<file path=customXml/itemProps21.xml><?xml version="1.0" encoding="utf-8"?>
<ds:datastoreItem xmlns:ds="http://schemas.openxmlformats.org/officeDocument/2006/customXml" ds:itemID="{E9E5C6AD-7020-46AC-A9A4-12E11B2418CE}">
  <ds:schemaRefs/>
</ds:datastoreItem>
</file>

<file path=customXml/itemProps22.xml><?xml version="1.0" encoding="utf-8"?>
<ds:datastoreItem xmlns:ds="http://schemas.openxmlformats.org/officeDocument/2006/customXml" ds:itemID="{F36AC0F4-74D6-4B26-B251-F0F5D444A654}">
  <ds:schemaRefs/>
</ds:datastoreItem>
</file>

<file path=customXml/itemProps23.xml><?xml version="1.0" encoding="utf-8"?>
<ds:datastoreItem xmlns:ds="http://schemas.openxmlformats.org/officeDocument/2006/customXml" ds:itemID="{95547F2C-4CA0-44C1-8202-5FB9BF6051C3}">
  <ds:schemaRefs/>
</ds:datastoreItem>
</file>

<file path=customXml/itemProps24.xml><?xml version="1.0" encoding="utf-8"?>
<ds:datastoreItem xmlns:ds="http://schemas.openxmlformats.org/officeDocument/2006/customXml" ds:itemID="{6E05B0BD-CF32-4EF9-BC08-93671C76D3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60</vt:i4>
      </vt:variant>
    </vt:vector>
  </HeadingPairs>
  <TitlesOfParts>
    <vt:vector size="71" baseType="lpstr">
      <vt:lpstr>Problem_statement</vt:lpstr>
      <vt:lpstr>Raw_data</vt:lpstr>
      <vt:lpstr>ReadMe</vt:lpstr>
      <vt:lpstr>dataCleaning_BroaderCategory</vt:lpstr>
      <vt:lpstr>Analysis_sheet</vt:lpstr>
      <vt:lpstr>Dashboard</vt:lpstr>
      <vt:lpstr>cleaned_data</vt:lpstr>
      <vt:lpstr>CPI_broader_data</vt:lpstr>
      <vt:lpstr>CPI_broader_YoY_data</vt:lpstr>
      <vt:lpstr>CPI_Broader_MoM_data</vt:lpstr>
      <vt:lpstr>Food_data</vt:lpstr>
      <vt:lpstr>c_Cereals</vt:lpstr>
      <vt:lpstr>c_Clothing</vt:lpstr>
      <vt:lpstr>c_Clothing_and_footwear</vt:lpstr>
      <vt:lpstr>c_Education</vt:lpstr>
      <vt:lpstr>c_Egg</vt:lpstr>
      <vt:lpstr>c_Food_and_brvg</vt:lpstr>
      <vt:lpstr>c_Footwear</vt:lpstr>
      <vt:lpstr>c_Fruits</vt:lpstr>
      <vt:lpstr>c_Fuel_and_light</vt:lpstr>
      <vt:lpstr>c_General_index</vt:lpstr>
      <vt:lpstr>c_Health</vt:lpstr>
      <vt:lpstr>c_Household_goods</vt:lpstr>
      <vt:lpstr>c_Housing</vt:lpstr>
      <vt:lpstr>c_Meat</vt:lpstr>
      <vt:lpstr>c_Milk_and_products</vt:lpstr>
      <vt:lpstr>c_Misc</vt:lpstr>
      <vt:lpstr>c_month</vt:lpstr>
      <vt:lpstr>c_Non_alcoholic_beverages</vt:lpstr>
      <vt:lpstr>c_Oils_and_fats</vt:lpstr>
      <vt:lpstr>c_Pan__tobacco_and_intoxicants</vt:lpstr>
      <vt:lpstr>c_Personal_care_and_effects</vt:lpstr>
      <vt:lpstr>c_Prepared_meals</vt:lpstr>
      <vt:lpstr>c_Pulses</vt:lpstr>
      <vt:lpstr>c_Recreation_and_amusement</vt:lpstr>
      <vt:lpstr>c_sector</vt:lpstr>
      <vt:lpstr>c_Spices</vt:lpstr>
      <vt:lpstr>c_Sugar_and_Con</vt:lpstr>
      <vt:lpstr>c_Transport_and_communication</vt:lpstr>
      <vt:lpstr>c_Vegetables</vt:lpstr>
      <vt:lpstr>c_Year</vt:lpstr>
      <vt:lpstr>dataCleaning_BroaderCategory!r_Cereal</vt:lpstr>
      <vt:lpstr>r_clothes</vt:lpstr>
      <vt:lpstr>r_Clothing_and_footwear</vt:lpstr>
      <vt:lpstr>r_education</vt:lpstr>
      <vt:lpstr>r_egg</vt:lpstr>
      <vt:lpstr>r_Food_and_brvg</vt:lpstr>
      <vt:lpstr>r_footwear</vt:lpstr>
      <vt:lpstr>r_Fruits</vt:lpstr>
      <vt:lpstr>r_Fuel</vt:lpstr>
      <vt:lpstr>r_general_index</vt:lpstr>
      <vt:lpstr>r_health</vt:lpstr>
      <vt:lpstr>r_household</vt:lpstr>
      <vt:lpstr>r_housing</vt:lpstr>
      <vt:lpstr>r_meat</vt:lpstr>
      <vt:lpstr>r_milk</vt:lpstr>
      <vt:lpstr>r_miscellaneous</vt:lpstr>
      <vt:lpstr>r_month</vt:lpstr>
      <vt:lpstr>r_non_alcohol</vt:lpstr>
      <vt:lpstr>r_oils</vt:lpstr>
      <vt:lpstr>r_pan_tobaco</vt:lpstr>
      <vt:lpstr>r_personal</vt:lpstr>
      <vt:lpstr>r_prepared_food</vt:lpstr>
      <vt:lpstr>r_Pulses</vt:lpstr>
      <vt:lpstr>r_recreation</vt:lpstr>
      <vt:lpstr>r_sector</vt:lpstr>
      <vt:lpstr>r_spices</vt:lpstr>
      <vt:lpstr>r_sugar</vt:lpstr>
      <vt:lpstr>r_tranport</vt:lpstr>
      <vt:lpstr>r_vegetable</vt:lpstr>
      <vt:lpstr>r_year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gahlot</dc:creator>
  <cp:lastModifiedBy>aditi gahlot</cp:lastModifiedBy>
  <dcterms:created xsi:type="dcterms:W3CDTF">2025-10-12T11:46:03Z</dcterms:created>
  <dcterms:modified xsi:type="dcterms:W3CDTF">2025-12-05T07:11:06Z</dcterms:modified>
</cp:coreProperties>
</file>