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42"/>
  </bookViews>
  <sheets>
    <sheet name="省内目标（分业务）" sheetId="1" r:id="rId1"/>
    <sheet name="省内目标（分地市）" sheetId="3" r:id="rId2"/>
    <sheet name="总部目标（云视讯）" sheetId="2" r:id="rId3"/>
    <sheet name="总部目标（和对讲）" sheetId="4" r:id="rId4"/>
    <sheet name="总部目标（企业视频彩铃）" sheetId="5" r:id="rId5"/>
  </sheets>
  <calcPr calcId="152511"/>
</workbook>
</file>

<file path=xl/calcChain.xml><?xml version="1.0" encoding="utf-8"?>
<calcChain xmlns="http://schemas.openxmlformats.org/spreadsheetml/2006/main">
  <c r="N102" i="3" l="1"/>
  <c r="P102" i="3" s="1"/>
  <c r="N101" i="3"/>
  <c r="P101" i="3" s="1"/>
  <c r="N100" i="3"/>
  <c r="P100" i="3" s="1"/>
  <c r="N99" i="3"/>
  <c r="P99" i="3" s="1"/>
  <c r="N98" i="3"/>
  <c r="P98" i="3" s="1"/>
  <c r="N97" i="3"/>
  <c r="P97" i="3" s="1"/>
  <c r="N96" i="3"/>
  <c r="P96" i="3" s="1"/>
  <c r="N95" i="3"/>
  <c r="P95" i="3" s="1"/>
  <c r="N94" i="3"/>
  <c r="P94" i="3" s="1"/>
  <c r="N93" i="3"/>
  <c r="P93" i="3" s="1"/>
  <c r="N92" i="3"/>
  <c r="P92" i="3" s="1"/>
  <c r="N91" i="3"/>
  <c r="P91" i="3" s="1"/>
  <c r="N90" i="3"/>
  <c r="P90" i="3" s="1"/>
  <c r="N89" i="3"/>
  <c r="P89" i="3" s="1"/>
  <c r="M27" i="1" l="1"/>
  <c r="L27" i="1"/>
  <c r="K27" i="1"/>
  <c r="J27" i="1"/>
  <c r="I27" i="1"/>
  <c r="H27" i="1"/>
  <c r="G27" i="1"/>
  <c r="F27" i="1"/>
  <c r="E27" i="1"/>
  <c r="D27" i="1"/>
  <c r="C27" i="1"/>
  <c r="B27" i="1"/>
  <c r="N26" i="1"/>
  <c r="N22" i="1"/>
  <c r="N21" i="1"/>
  <c r="N27" i="1" l="1"/>
  <c r="N50" i="3"/>
  <c r="P50" i="3" s="1"/>
  <c r="N49" i="3"/>
  <c r="P49" i="3" s="1"/>
  <c r="N48" i="3"/>
  <c r="P48" i="3" s="1"/>
  <c r="N47" i="3"/>
  <c r="P47" i="3" s="1"/>
  <c r="N46" i="3"/>
  <c r="P46" i="3" s="1"/>
  <c r="N45" i="3"/>
  <c r="P45" i="3" s="1"/>
  <c r="N44" i="3"/>
  <c r="P44" i="3" s="1"/>
  <c r="N43" i="3"/>
  <c r="P43" i="3" s="1"/>
  <c r="N42" i="3"/>
  <c r="P42" i="3" s="1"/>
  <c r="N41" i="3"/>
  <c r="P41" i="3" s="1"/>
  <c r="N40" i="3"/>
  <c r="P40" i="3" s="1"/>
  <c r="N39" i="3"/>
  <c r="P39" i="3" s="1"/>
  <c r="N38" i="3"/>
  <c r="P38" i="3" s="1"/>
  <c r="N37" i="3"/>
  <c r="P37" i="3" s="1"/>
  <c r="N68" i="3"/>
  <c r="P68" i="3" s="1"/>
  <c r="N67" i="3"/>
  <c r="P67" i="3" s="1"/>
  <c r="N66" i="3"/>
  <c r="P66" i="3" s="1"/>
  <c r="N65" i="3"/>
  <c r="P65" i="3" s="1"/>
  <c r="N64" i="3"/>
  <c r="P64" i="3" s="1"/>
  <c r="N63" i="3"/>
  <c r="P63" i="3" s="1"/>
  <c r="N62" i="3"/>
  <c r="P62" i="3" s="1"/>
  <c r="N61" i="3"/>
  <c r="P61" i="3" s="1"/>
  <c r="N60" i="3"/>
  <c r="P60" i="3" s="1"/>
  <c r="N59" i="3"/>
  <c r="P59" i="3" s="1"/>
  <c r="N58" i="3"/>
  <c r="P58" i="3" s="1"/>
  <c r="N57" i="3"/>
  <c r="P57" i="3" s="1"/>
  <c r="N56" i="3"/>
  <c r="P56" i="3" s="1"/>
  <c r="N55" i="3"/>
  <c r="P55" i="3" s="1"/>
  <c r="N85" i="3"/>
  <c r="N84" i="3"/>
  <c r="N83" i="3"/>
  <c r="P83" i="3" s="1"/>
  <c r="N82" i="3"/>
  <c r="N81" i="3"/>
  <c r="P81" i="3" s="1"/>
  <c r="N80" i="3"/>
  <c r="N79" i="3"/>
  <c r="P79" i="3" s="1"/>
  <c r="N78" i="3"/>
  <c r="N77" i="3"/>
  <c r="P77" i="3" s="1"/>
  <c r="N76" i="3"/>
  <c r="N75" i="3"/>
  <c r="P75" i="3" s="1"/>
  <c r="N74" i="3"/>
  <c r="N73" i="3"/>
  <c r="P73" i="3" s="1"/>
  <c r="N72" i="3"/>
  <c r="P74" i="3" l="1"/>
  <c r="P78" i="3"/>
  <c r="P82" i="3"/>
  <c r="P72" i="3"/>
  <c r="P76" i="3"/>
  <c r="P80" i="3"/>
  <c r="P84" i="3"/>
  <c r="P85" i="3"/>
  <c r="N33" i="3"/>
  <c r="N32" i="3"/>
  <c r="N31" i="3"/>
  <c r="P31" i="3" s="1"/>
  <c r="N30" i="3"/>
  <c r="P30" i="3" s="1"/>
  <c r="N29" i="3"/>
  <c r="N28" i="3"/>
  <c r="N27" i="3"/>
  <c r="P27" i="3" s="1"/>
  <c r="N26" i="3"/>
  <c r="P26" i="3" s="1"/>
  <c r="N25" i="3"/>
  <c r="N24" i="3"/>
  <c r="N23" i="3"/>
  <c r="P23" i="3" s="1"/>
  <c r="N22" i="3"/>
  <c r="P22" i="3" s="1"/>
  <c r="N21" i="3"/>
  <c r="N20" i="3"/>
  <c r="N16" i="3"/>
  <c r="P16" i="3" s="1"/>
  <c r="N15" i="3"/>
  <c r="P15" i="3" s="1"/>
  <c r="N14" i="3"/>
  <c r="N13" i="3"/>
  <c r="N12" i="3"/>
  <c r="P12" i="3" s="1"/>
  <c r="N11" i="3"/>
  <c r="P11" i="3" s="1"/>
  <c r="N10" i="3"/>
  <c r="N9" i="3"/>
  <c r="N8" i="3"/>
  <c r="P8" i="3" s="1"/>
  <c r="N7" i="3"/>
  <c r="P7" i="3" s="1"/>
  <c r="N6" i="3"/>
  <c r="N5" i="3"/>
  <c r="N4" i="3"/>
  <c r="P4" i="3" s="1"/>
  <c r="N3" i="3"/>
  <c r="P3" i="3" s="1"/>
  <c r="C34" i="4"/>
  <c r="B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34" i="4" s="1"/>
  <c r="C34" i="2"/>
  <c r="B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34" i="2" s="1"/>
  <c r="P21" i="3" l="1"/>
  <c r="P25" i="3"/>
  <c r="P29" i="3"/>
  <c r="P20" i="3"/>
  <c r="P24" i="3"/>
  <c r="P28" i="3"/>
  <c r="P32" i="3"/>
  <c r="P33" i="3"/>
  <c r="P6" i="3"/>
  <c r="P10" i="3"/>
  <c r="P14" i="3"/>
  <c r="P5" i="3"/>
  <c r="P9" i="3"/>
  <c r="P13" i="3"/>
  <c r="S1" i="1"/>
  <c r="R8" i="1"/>
  <c r="R5" i="1"/>
  <c r="O31" i="1"/>
  <c r="O32" i="1"/>
  <c r="O34" i="1"/>
  <c r="O35" i="1"/>
  <c r="O30" i="1"/>
  <c r="N31" i="1"/>
  <c r="N32" i="1"/>
  <c r="P8" i="1" s="1"/>
  <c r="N34" i="1"/>
  <c r="P5" i="1" s="1"/>
  <c r="N35" i="1"/>
  <c r="M36" i="1"/>
  <c r="L36" i="1"/>
  <c r="K36" i="1"/>
  <c r="J36" i="1"/>
  <c r="I36" i="1"/>
  <c r="H36" i="1"/>
  <c r="G36" i="1"/>
  <c r="F36" i="1"/>
  <c r="E36" i="1"/>
  <c r="D36" i="1"/>
  <c r="C36" i="1"/>
  <c r="B36" i="1"/>
  <c r="N30" i="1"/>
  <c r="O7" i="1"/>
  <c r="O8" i="1"/>
  <c r="O5" i="1"/>
  <c r="O4" i="1"/>
  <c r="O3" i="1"/>
  <c r="M18" i="1"/>
  <c r="L18" i="1"/>
  <c r="K18" i="1"/>
  <c r="J18" i="1"/>
  <c r="I18" i="1"/>
  <c r="H18" i="1"/>
  <c r="G18" i="1"/>
  <c r="F18" i="1"/>
  <c r="E18" i="1"/>
  <c r="D18" i="1"/>
  <c r="C18" i="1"/>
  <c r="B18" i="1"/>
  <c r="N15" i="1"/>
  <c r="N12" i="1"/>
  <c r="N7" i="1"/>
  <c r="P7" i="1" s="1"/>
  <c r="M9" i="1"/>
  <c r="L9" i="1"/>
  <c r="K9" i="1"/>
  <c r="J9" i="1"/>
  <c r="I9" i="1"/>
  <c r="H9" i="1"/>
  <c r="G9" i="1"/>
  <c r="F9" i="1"/>
  <c r="E9" i="1"/>
  <c r="D9" i="1"/>
  <c r="C9" i="1"/>
  <c r="B9" i="1"/>
  <c r="N4" i="1"/>
  <c r="R4" i="1" s="1"/>
  <c r="N3" i="1"/>
  <c r="R3" i="1" s="1"/>
  <c r="S4" i="1" l="1"/>
  <c r="O9" i="1"/>
  <c r="O36" i="1"/>
  <c r="S8" i="1"/>
  <c r="S5" i="1"/>
  <c r="S3" i="1"/>
  <c r="P3" i="1"/>
  <c r="R7" i="1"/>
  <c r="S7" i="1" s="1"/>
  <c r="N18" i="1"/>
  <c r="N36" i="1"/>
  <c r="N9" i="1"/>
  <c r="R9" i="1" s="1"/>
  <c r="S9" i="1" s="1"/>
</calcChain>
</file>

<file path=xl/sharedStrings.xml><?xml version="1.0" encoding="utf-8"?>
<sst xmlns="http://schemas.openxmlformats.org/spreadsheetml/2006/main" count="440" uniqueCount="123">
  <si>
    <t>2020年财务口径收入</t>
    <phoneticPr fontId="5" type="noConversion"/>
  </si>
  <si>
    <t>1月</t>
    <phoneticPr fontId="5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</si>
  <si>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</si>
  <si>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</si>
  <si>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</si>
  <si>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</si>
  <si>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</si>
  <si>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</si>
  <si>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</si>
  <si>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</si>
  <si>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</si>
  <si>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</si>
  <si>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</si>
  <si>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合计</t>
    <phoneticPr fontId="5" type="noConversion"/>
  </si>
  <si>
    <t>同比</t>
    <phoneticPr fontId="5" type="noConversion"/>
  </si>
  <si>
    <t>和对讲</t>
    <phoneticPr fontId="5" type="noConversion"/>
  </si>
  <si>
    <t>和教育</t>
    <phoneticPr fontId="5" type="noConversion"/>
  </si>
  <si>
    <t>合计</t>
    <phoneticPr fontId="5" type="noConversion"/>
  </si>
  <si>
    <t>集团短信</t>
    <phoneticPr fontId="5" type="noConversion"/>
  </si>
  <si>
    <t>目标</t>
    <phoneticPr fontId="3" type="noConversion"/>
  </si>
  <si>
    <t>完成率</t>
    <phoneticPr fontId="3" type="noConversion"/>
  </si>
  <si>
    <t>3月环比</t>
    <phoneticPr fontId="3" type="noConversion"/>
  </si>
  <si>
    <t>2020年折让</t>
    <phoneticPr fontId="5" type="noConversion"/>
  </si>
  <si>
    <t>责任人</t>
    <phoneticPr fontId="3" type="noConversion"/>
  </si>
  <si>
    <t>企业视频彩铃</t>
    <phoneticPr fontId="3" type="noConversion"/>
  </si>
  <si>
    <t>2019年财务口径收入</t>
    <phoneticPr fontId="5" type="noConversion"/>
  </si>
  <si>
    <t>截至3月累计</t>
    <phoneticPr fontId="3" type="noConversion"/>
  </si>
  <si>
    <t>时间进度领先</t>
    <phoneticPr fontId="3" type="noConversion"/>
  </si>
  <si>
    <t>截至202003</t>
    <phoneticPr fontId="3" type="noConversion"/>
  </si>
  <si>
    <r>
      <rPr>
        <b/>
        <sz val="8"/>
        <color theme="1"/>
        <rFont val="Microsoft YaHei Light"/>
        <family val="2"/>
        <charset val="134"/>
      </rPr>
      <t>视频类业务</t>
    </r>
    <r>
      <rPr>
        <sz val="8"/>
        <color theme="1"/>
        <rFont val="Microsoft YaHei Light"/>
        <family val="2"/>
        <charset val="134"/>
      </rPr>
      <t>：云视讯+和商务直播（</t>
    </r>
    <r>
      <rPr>
        <b/>
        <sz val="8"/>
        <color theme="1"/>
        <rFont val="Microsoft YaHei Light"/>
        <family val="2"/>
        <charset val="134"/>
      </rPr>
      <t>单位</t>
    </r>
    <r>
      <rPr>
        <sz val="8"/>
        <color theme="1"/>
        <rFont val="Microsoft YaHei Light"/>
        <family val="2"/>
        <charset val="134"/>
      </rPr>
      <t>：万元）</t>
    </r>
    <phoneticPr fontId="5" type="noConversion"/>
  </si>
  <si>
    <t>省份</t>
    <phoneticPr fontId="5" type="noConversion"/>
  </si>
  <si>
    <t>2019年基数</t>
    <phoneticPr fontId="5" type="noConversion"/>
  </si>
  <si>
    <t>增量目标</t>
    <phoneticPr fontId="5" type="noConversion"/>
  </si>
  <si>
    <t>2020年收入达到</t>
    <phoneticPr fontId="5" type="noConversion"/>
  </si>
  <si>
    <t>广东</t>
  </si>
  <si>
    <t>浙江</t>
    <phoneticPr fontId="5" type="noConversion"/>
  </si>
  <si>
    <t>江苏</t>
  </si>
  <si>
    <t>北京</t>
  </si>
  <si>
    <t>上海</t>
    <phoneticPr fontId="5" type="noConversion"/>
  </si>
  <si>
    <t>山东</t>
  </si>
  <si>
    <t>四川</t>
    <phoneticPr fontId="5" type="noConversion"/>
  </si>
  <si>
    <t>辽宁</t>
    <phoneticPr fontId="5" type="noConversion"/>
  </si>
  <si>
    <t>河南</t>
    <phoneticPr fontId="5" type="noConversion"/>
  </si>
  <si>
    <t>河北</t>
  </si>
  <si>
    <t>福建</t>
  </si>
  <si>
    <t>湖南</t>
    <phoneticPr fontId="5" type="noConversion"/>
  </si>
  <si>
    <t>湖北</t>
    <phoneticPr fontId="5" type="noConversion"/>
  </si>
  <si>
    <t>安徽</t>
    <phoneticPr fontId="5" type="noConversion"/>
  </si>
  <si>
    <t>广西</t>
    <phoneticPr fontId="5" type="noConversion"/>
  </si>
  <si>
    <t>江西</t>
    <phoneticPr fontId="5" type="noConversion"/>
  </si>
  <si>
    <t>陕西</t>
    <phoneticPr fontId="5" type="noConversion"/>
  </si>
  <si>
    <t>山西</t>
    <phoneticPr fontId="5" type="noConversion"/>
  </si>
  <si>
    <t>云南</t>
  </si>
  <si>
    <t>黑龙江</t>
    <phoneticPr fontId="5" type="noConversion"/>
  </si>
  <si>
    <t>吉林</t>
  </si>
  <si>
    <t>天津</t>
  </si>
  <si>
    <t>重庆</t>
  </si>
  <si>
    <t>贵州</t>
  </si>
  <si>
    <t>海南</t>
    <phoneticPr fontId="5" type="noConversion"/>
  </si>
  <si>
    <t>内蒙古</t>
    <phoneticPr fontId="5" type="noConversion"/>
  </si>
  <si>
    <t>甘肃</t>
    <phoneticPr fontId="5" type="noConversion"/>
  </si>
  <si>
    <t>青海</t>
  </si>
  <si>
    <t>宁夏</t>
  </si>
  <si>
    <t>新疆</t>
    <phoneticPr fontId="5" type="noConversion"/>
  </si>
  <si>
    <t>西藏</t>
    <phoneticPr fontId="5" type="noConversion"/>
  </si>
  <si>
    <t>合计</t>
    <phoneticPr fontId="3" type="noConversion"/>
  </si>
  <si>
    <t>1月</t>
    <phoneticPr fontId="3" type="noConversion"/>
  </si>
  <si>
    <t>和对讲(单位：万元)</t>
    <phoneticPr fontId="5" type="noConversion"/>
  </si>
  <si>
    <t>省份</t>
    <phoneticPr fontId="5" type="noConversion"/>
  </si>
  <si>
    <t>2019年基数</t>
    <phoneticPr fontId="5" type="noConversion"/>
  </si>
  <si>
    <t>增量目标</t>
    <phoneticPr fontId="5" type="noConversion"/>
  </si>
  <si>
    <t>2020年收入达到</t>
    <phoneticPr fontId="5" type="noConversion"/>
  </si>
  <si>
    <t>集团短信</t>
    <phoneticPr fontId="3" type="noConversion"/>
  </si>
  <si>
    <t>2020财务收入</t>
    <phoneticPr fontId="14" type="noConversion"/>
  </si>
  <si>
    <t>1月</t>
    <phoneticPr fontId="14" type="noConversion"/>
  </si>
  <si>
    <t>合计</t>
    <phoneticPr fontId="14" type="noConversion"/>
  </si>
  <si>
    <t>目标</t>
    <phoneticPr fontId="14" type="noConversion"/>
  </si>
  <si>
    <t>完成率</t>
    <phoneticPr fontId="14" type="noConversion"/>
  </si>
  <si>
    <t>同比</t>
    <phoneticPr fontId="14" type="noConversion"/>
  </si>
  <si>
    <t>南京</t>
  </si>
  <si>
    <t>苏州</t>
  </si>
  <si>
    <t>无锡</t>
  </si>
  <si>
    <t>常州</t>
  </si>
  <si>
    <t>南通</t>
  </si>
  <si>
    <t>镇江</t>
  </si>
  <si>
    <t>扬州</t>
  </si>
  <si>
    <t>泰州</t>
  </si>
  <si>
    <t>徐州</t>
  </si>
  <si>
    <t>盐城</t>
  </si>
  <si>
    <t>淮安</t>
  </si>
  <si>
    <t>连云港</t>
  </si>
  <si>
    <t>宿迁</t>
  </si>
  <si>
    <t>合计</t>
  </si>
  <si>
    <t>和教育</t>
    <phoneticPr fontId="3" type="noConversion"/>
  </si>
  <si>
    <t>同比</t>
    <phoneticPr fontId="3" type="noConversion"/>
  </si>
  <si>
    <t>排名</t>
    <phoneticPr fontId="3" type="noConversion"/>
  </si>
  <si>
    <t>企业视频彩铃2020年分省发展目标（单位：万元）</t>
    <phoneticPr fontId="3" type="noConversion"/>
  </si>
  <si>
    <t>2019年基数</t>
  </si>
  <si>
    <t>增量目标</t>
  </si>
  <si>
    <t>2020年收入达到</t>
  </si>
  <si>
    <t>浙江</t>
  </si>
  <si>
    <t>上海</t>
  </si>
  <si>
    <t>四川</t>
  </si>
  <si>
    <t>辽宁</t>
  </si>
  <si>
    <t>河南</t>
  </si>
  <si>
    <t>湖南</t>
  </si>
  <si>
    <t>湖北</t>
  </si>
  <si>
    <t>安徽</t>
  </si>
  <si>
    <t>广西</t>
  </si>
  <si>
    <t>江西</t>
  </si>
  <si>
    <t>陕西</t>
  </si>
  <si>
    <t>山西</t>
  </si>
  <si>
    <t>黑龙江</t>
  </si>
  <si>
    <t>海南</t>
  </si>
  <si>
    <t>内蒙古</t>
  </si>
  <si>
    <t>甘肃</t>
  </si>
  <si>
    <t>新疆</t>
  </si>
  <si>
    <t>西藏</t>
  </si>
  <si>
    <t>和对讲</t>
    <phoneticPr fontId="3" type="noConversion"/>
  </si>
  <si>
    <t>2020年结算</t>
    <phoneticPr fontId="5" type="noConversion"/>
  </si>
  <si>
    <t>云视讯</t>
    <phoneticPr fontId="3" type="noConversion"/>
  </si>
  <si>
    <t>和商务直播</t>
    <phoneticPr fontId="3" type="noConversion"/>
  </si>
  <si>
    <t>云视讯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</si>
</sst>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 "/>
    <numFmt numFmtId="177" formatCode="0_ "/>
    <numFmt numFmtId="178" formatCode="0.0%"/>
    <numFmt numFmtId="179" formatCode="0_);[Red]\(0\)"/>
  </numFmts>
  <fonts count="17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2"/>
      <scheme val="minor"/>
    </font>
    <font>
      <sz val="8"/>
      <color theme="1"/>
      <name val="Microsoft YaHei Light"/>
      <family val="2"/>
      <charset val="134"/>
    </font>
    <font>
      <b/>
      <sz val="8"/>
      <color theme="1"/>
      <name val="Microsoft YaHei Light"/>
      <family val="2"/>
      <charset val="134"/>
    </font>
    <font>
      <b/>
      <sz val="8"/>
      <color theme="1"/>
      <name val="Microsoft YaHei Light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0"/>
      <color theme="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5" fillId="0" borderId="0">
      <alignment vertical="center"/>
    </xf>
  </cellStyleXfs>
  <cellXfs count="57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9" fontId="9" fillId="0" borderId="1" xfId="0" applyNumberFormat="1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Border="1"/>
    <xf numFmtId="176" fontId="8" fillId="3" borderId="1" xfId="0" applyNumberFormat="1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/>
    </xf>
    <xf numFmtId="177" fontId="8" fillId="3" borderId="1" xfId="0" applyNumberFormat="1" applyFont="1" applyFill="1" applyBorder="1" applyAlignment="1">
      <alignment horizontal="center" vertical="center"/>
    </xf>
    <xf numFmtId="177" fontId="7" fillId="3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/>
    <xf numFmtId="0" fontId="0" fillId="3" borderId="1" xfId="0" applyFill="1" applyBorder="1"/>
    <xf numFmtId="178" fontId="0" fillId="0" borderId="0" xfId="1" applyNumberFormat="1" applyFont="1" applyAlignment="1"/>
    <xf numFmtId="178" fontId="0" fillId="0" borderId="1" xfId="0" applyNumberFormat="1" applyBorder="1"/>
    <xf numFmtId="176" fontId="7" fillId="4" borderId="1" xfId="0" applyNumberFormat="1" applyFont="1" applyFill="1" applyBorder="1" applyAlignment="1">
      <alignment horizontal="center" vertical="center"/>
    </xf>
    <xf numFmtId="177" fontId="7" fillId="4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12" fillId="5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179" fontId="11" fillId="0" borderId="1" xfId="0" applyNumberFormat="1" applyFont="1" applyFill="1" applyBorder="1" applyAlignment="1">
      <alignment horizontal="center" vertical="center"/>
    </xf>
    <xf numFmtId="179" fontId="12" fillId="5" borderId="1" xfId="0" applyNumberFormat="1" applyFont="1" applyFill="1" applyBorder="1" applyAlignment="1">
      <alignment horizontal="center" vertical="center"/>
    </xf>
    <xf numFmtId="179" fontId="11" fillId="0" borderId="1" xfId="0" applyNumberFormat="1" applyFont="1" applyBorder="1" applyAlignment="1">
      <alignment horizontal="center" vertical="center"/>
    </xf>
    <xf numFmtId="179" fontId="0" fillId="0" borderId="1" xfId="0" applyNumberFormat="1" applyFill="1" applyBorder="1" applyAlignment="1">
      <alignment vertical="center"/>
    </xf>
    <xf numFmtId="177" fontId="7" fillId="0" borderId="1" xfId="1" applyNumberFormat="1" applyFont="1" applyBorder="1" applyAlignment="1">
      <alignment horizontal="center" vertical="center"/>
    </xf>
    <xf numFmtId="178" fontId="9" fillId="0" borderId="1" xfId="1" applyNumberFormat="1" applyFont="1" applyBorder="1" applyAlignment="1">
      <alignment horizontal="center" vertical="center"/>
    </xf>
    <xf numFmtId="0" fontId="10" fillId="3" borderId="0" xfId="0" applyFont="1" applyFill="1"/>
    <xf numFmtId="0" fontId="7" fillId="3" borderId="0" xfId="0" applyFont="1" applyFill="1" applyBorder="1" applyAlignment="1">
      <alignment horizontal="center" vertical="center"/>
    </xf>
    <xf numFmtId="0" fontId="12" fillId="5" borderId="1" xfId="3" applyFont="1" applyFill="1" applyBorder="1" applyAlignment="1">
      <alignment horizontal="center" vertical="center" wrapText="1"/>
    </xf>
    <xf numFmtId="179" fontId="12" fillId="5" borderId="1" xfId="3" applyNumberFormat="1" applyFont="1" applyFill="1" applyBorder="1" applyAlignment="1">
      <alignment horizontal="center" vertical="center"/>
    </xf>
    <xf numFmtId="0" fontId="11" fillId="0" borderId="1" xfId="3" applyFont="1" applyFill="1" applyBorder="1" applyAlignment="1">
      <alignment horizontal="center" vertical="center"/>
    </xf>
    <xf numFmtId="179" fontId="11" fillId="0" borderId="1" xfId="3" applyNumberFormat="1" applyFont="1" applyFill="1" applyBorder="1" applyAlignment="1">
      <alignment horizontal="center" vertical="center"/>
    </xf>
    <xf numFmtId="176" fontId="10" fillId="3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176" fontId="9" fillId="3" borderId="1" xfId="0" applyNumberFormat="1" applyFont="1" applyFill="1" applyBorder="1" applyAlignment="1">
      <alignment horizontal="center" vertical="center"/>
    </xf>
    <xf numFmtId="1" fontId="7" fillId="3" borderId="1" xfId="0" applyNumberFormat="1" applyFont="1" applyFill="1" applyBorder="1" applyAlignment="1">
      <alignment horizontal="center" vertical="center"/>
    </xf>
    <xf numFmtId="9" fontId="9" fillId="3" borderId="1" xfId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77" fontId="7" fillId="3" borderId="0" xfId="0" applyNumberFormat="1" applyFont="1" applyFill="1" applyBorder="1" applyAlignment="1">
      <alignment horizontal="center" vertical="center"/>
    </xf>
    <xf numFmtId="176" fontId="9" fillId="3" borderId="0" xfId="0" applyNumberFormat="1" applyFont="1" applyFill="1" applyBorder="1" applyAlignment="1">
      <alignment horizontal="center" vertical="center"/>
    </xf>
    <xf numFmtId="177" fontId="7" fillId="0" borderId="0" xfId="1" applyNumberFormat="1" applyFont="1" applyBorder="1" applyAlignment="1">
      <alignment horizontal="center" vertical="center"/>
    </xf>
    <xf numFmtId="1" fontId="7" fillId="3" borderId="0" xfId="0" applyNumberFormat="1" applyFont="1" applyFill="1" applyBorder="1" applyAlignment="1">
      <alignment horizontal="center" vertical="center"/>
    </xf>
    <xf numFmtId="178" fontId="9" fillId="0" borderId="0" xfId="1" applyNumberFormat="1" applyFont="1" applyBorder="1" applyAlignment="1">
      <alignment horizontal="center" vertical="center"/>
    </xf>
    <xf numFmtId="9" fontId="9" fillId="3" borderId="0" xfId="1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13" fillId="5" borderId="0" xfId="0" applyFont="1" applyFill="1" applyBorder="1" applyAlignment="1">
      <alignment horizontal="center" vertical="center" wrapText="1"/>
    </xf>
    <xf numFmtId="0" fontId="12" fillId="5" borderId="3" xfId="2" applyFont="1" applyFill="1" applyBorder="1" applyAlignment="1">
      <alignment horizontal="center" vertical="center" wrapText="1"/>
    </xf>
    <xf numFmtId="0" fontId="12" fillId="5" borderId="4" xfId="2" applyFont="1" applyFill="1" applyBorder="1" applyAlignment="1">
      <alignment horizontal="center" vertical="center" wrapText="1"/>
    </xf>
    <xf numFmtId="0" fontId="12" fillId="5" borderId="5" xfId="2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7" fillId="0" borderId="1" xfId="0" applyFont="1" applyBorder="1"/>
    <xf numFmtId="0" fontId="7" fillId="3" borderId="1" xfId="0" applyFont="1" applyFill="1" applyBorder="1"/>
  </cellXfs>
  <cellStyles count="4">
    <cellStyle name="百分比" xfId="1" builtinId="5"/>
    <cellStyle name="常规" xfId="0" builtinId="0"/>
    <cellStyle name="常规 13" xfId="2"/>
    <cellStyle name="常规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tabSelected="1" workbookViewId="0">
      <selection activeCell="D25" sqref="D25"/>
    </sheetView>
  </sheetViews>
  <sheetFormatPr defaultRowHeight="13.5"/>
  <cols>
    <col min="1" max="1" width="14.625" customWidth="1"/>
    <col min="17" max="17" width="9" style="21"/>
  </cols>
  <sheetData>
    <row r="1" spans="1:20">
      <c r="A1" s="21" t="s">
        <v>28</v>
      </c>
      <c r="S1" s="17">
        <f>(31+29+31)/365</f>
        <v>0.24931506849315069</v>
      </c>
    </row>
    <row r="2" spans="1:20" ht="24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21</v>
      </c>
      <c r="P2" s="3" t="s">
        <v>14</v>
      </c>
      <c r="Q2" s="54" t="s">
        <v>19</v>
      </c>
      <c r="R2" s="2" t="s">
        <v>20</v>
      </c>
      <c r="S2" s="2" t="s">
        <v>27</v>
      </c>
      <c r="T2" s="2" t="s">
        <v>23</v>
      </c>
    </row>
    <row r="3" spans="1:20">
      <c r="A3" s="4" t="s">
        <v>18</v>
      </c>
      <c r="B3" s="11"/>
      <c r="C3" s="12"/>
      <c r="D3" s="12"/>
      <c r="E3" s="5"/>
      <c r="F3" s="5"/>
      <c r="G3" s="5"/>
      <c r="H3" s="5"/>
      <c r="I3" s="5"/>
      <c r="J3" s="5"/>
      <c r="K3" s="5"/>
      <c r="L3" s="5"/>
      <c r="M3" s="5"/>
      <c r="N3" s="6">
        <f>SUM(B3:M3)</f>
        <v>0</v>
      </c>
      <c r="O3" s="6" t="e">
        <f>D3/C3-1</f>
        <v>#DIV/0!</v>
      </c>
      <c r="P3" s="7" t="e">
        <f>N3/N30-1</f>
        <v>#DIV/0!</v>
      </c>
      <c r="Q3" s="55">
        <v>153000</v>
      </c>
      <c r="R3" s="10">
        <f>N3/Q3</f>
        <v>0</v>
      </c>
      <c r="S3" s="18">
        <f>R3-$S$1</f>
        <v>-0.24931506849315069</v>
      </c>
      <c r="T3" s="16"/>
    </row>
    <row r="4" spans="1:20">
      <c r="A4" s="4" t="s">
        <v>16</v>
      </c>
      <c r="B4" s="14">
        <v>1531.0236747337076</v>
      </c>
      <c r="C4" s="14">
        <v>1841.7402451612527</v>
      </c>
      <c r="D4" s="14"/>
      <c r="E4" s="6"/>
      <c r="F4" s="6"/>
      <c r="G4" s="6"/>
      <c r="H4" s="6"/>
      <c r="I4" s="6"/>
      <c r="J4" s="6"/>
      <c r="K4" s="6"/>
      <c r="L4" s="6"/>
      <c r="M4" s="6"/>
      <c r="N4" s="6">
        <f>SUM(B4:M4)</f>
        <v>3372.7639198949601</v>
      </c>
      <c r="O4" s="6">
        <f>D4/C4-1</f>
        <v>-1</v>
      </c>
      <c r="P4" s="8">
        <v>3.3128076152735275E-2</v>
      </c>
      <c r="Q4" s="56"/>
      <c r="R4" s="10" t="e">
        <f>N4/Q4</f>
        <v>#DIV/0!</v>
      </c>
      <c r="S4" s="18" t="e">
        <f>R4-$S$1</f>
        <v>#DIV/0!</v>
      </c>
      <c r="T4" s="16"/>
    </row>
    <row r="5" spans="1:20">
      <c r="A5" s="4" t="s">
        <v>24</v>
      </c>
      <c r="B5" s="11"/>
      <c r="C5" s="12"/>
      <c r="D5" s="12"/>
      <c r="E5" s="5"/>
      <c r="F5" s="5"/>
      <c r="G5" s="5"/>
      <c r="H5" s="5"/>
      <c r="I5" s="5"/>
      <c r="J5" s="5"/>
      <c r="K5" s="5"/>
      <c r="L5" s="5"/>
      <c r="M5" s="5"/>
      <c r="N5" s="6"/>
      <c r="O5" s="6" t="e">
        <f>D5/C5-1</f>
        <v>#DIV/0!</v>
      </c>
      <c r="P5" s="7" t="e">
        <f>N5/N34-1</f>
        <v>#DIV/0!</v>
      </c>
      <c r="Q5" s="55">
        <v>3500</v>
      </c>
      <c r="R5" s="10">
        <f>N5/Q5</f>
        <v>0</v>
      </c>
      <c r="S5" s="18">
        <f>R5-$S$1</f>
        <v>-0.24931506849315069</v>
      </c>
      <c r="T5" s="16"/>
    </row>
    <row r="6" spans="1:20">
      <c r="A6" s="4" t="s">
        <v>120</v>
      </c>
      <c r="B6" s="11"/>
      <c r="C6" s="12"/>
      <c r="D6" s="12"/>
      <c r="E6" s="5"/>
      <c r="F6" s="5"/>
      <c r="G6" s="5"/>
      <c r="H6" s="5"/>
      <c r="I6" s="5"/>
      <c r="J6" s="5"/>
      <c r="K6" s="5"/>
      <c r="L6" s="5"/>
      <c r="M6" s="5"/>
      <c r="N6" s="6"/>
      <c r="O6" s="6"/>
      <c r="P6" s="7"/>
      <c r="Q6" s="55"/>
      <c r="R6" s="10"/>
      <c r="S6" s="18"/>
      <c r="T6" s="16"/>
    </row>
    <row r="7" spans="1:20">
      <c r="A7" s="4" t="s">
        <v>15</v>
      </c>
      <c r="B7" s="13">
        <v>118.93</v>
      </c>
      <c r="C7" s="14">
        <v>131.80000000000001</v>
      </c>
      <c r="D7" s="14"/>
      <c r="E7" s="6"/>
      <c r="F7" s="6"/>
      <c r="G7" s="6"/>
      <c r="H7" s="6"/>
      <c r="I7" s="6"/>
      <c r="J7" s="6"/>
      <c r="K7" s="6"/>
      <c r="L7" s="6"/>
      <c r="M7" s="6"/>
      <c r="N7" s="6">
        <f>SUM(B7:M7)</f>
        <v>250.73000000000002</v>
      </c>
      <c r="O7" s="6">
        <f t="shared" ref="O7:O9" si="0">D7/C7-1</f>
        <v>-1</v>
      </c>
      <c r="P7" s="7" t="e">
        <f>N7/N31-1</f>
        <v>#DIV/0!</v>
      </c>
      <c r="Q7" s="55">
        <v>2101</v>
      </c>
      <c r="R7" s="10">
        <f t="shared" ref="R7:R9" si="1">N7/Q7</f>
        <v>0.11933841028081867</v>
      </c>
      <c r="S7" s="18">
        <f t="shared" ref="S7:S9" si="2">R7-$S$1</f>
        <v>-0.12997665821233201</v>
      </c>
      <c r="T7" s="16"/>
    </row>
    <row r="8" spans="1:20">
      <c r="A8" s="4" t="s">
        <v>121</v>
      </c>
      <c r="B8" s="11"/>
      <c r="C8" s="12"/>
      <c r="D8" s="12"/>
      <c r="E8" s="5"/>
      <c r="F8" s="5"/>
      <c r="G8" s="5"/>
      <c r="H8" s="5"/>
      <c r="I8" s="5"/>
      <c r="J8" s="5"/>
      <c r="K8" s="5"/>
      <c r="L8" s="5"/>
      <c r="M8" s="5"/>
      <c r="N8" s="6"/>
      <c r="O8" s="6" t="e">
        <f t="shared" si="0"/>
        <v>#DIV/0!</v>
      </c>
      <c r="P8" s="7" t="e">
        <f>N8/N32-1</f>
        <v>#DIV/0!</v>
      </c>
      <c r="Q8" s="56"/>
      <c r="R8" s="10" t="e">
        <f t="shared" si="1"/>
        <v>#DIV/0!</v>
      </c>
      <c r="S8" s="18" t="e">
        <f t="shared" si="2"/>
        <v>#DIV/0!</v>
      </c>
      <c r="T8" s="16"/>
    </row>
    <row r="9" spans="1:20">
      <c r="A9" s="9" t="s">
        <v>17</v>
      </c>
      <c r="B9" s="6">
        <f t="shared" ref="B9:M9" si="3">SUM(B3:B8)</f>
        <v>1649.9536747337077</v>
      </c>
      <c r="C9" s="6">
        <f t="shared" si="3"/>
        <v>1973.5402451612526</v>
      </c>
      <c r="D9" s="6">
        <f t="shared" si="3"/>
        <v>0</v>
      </c>
      <c r="E9" s="6">
        <f t="shared" si="3"/>
        <v>0</v>
      </c>
      <c r="F9" s="6">
        <f t="shared" si="3"/>
        <v>0</v>
      </c>
      <c r="G9" s="6">
        <f t="shared" si="3"/>
        <v>0</v>
      </c>
      <c r="H9" s="6">
        <f t="shared" si="3"/>
        <v>0</v>
      </c>
      <c r="I9" s="6">
        <f t="shared" si="3"/>
        <v>0</v>
      </c>
      <c r="J9" s="6">
        <f t="shared" si="3"/>
        <v>0</v>
      </c>
      <c r="K9" s="6">
        <f t="shared" si="3"/>
        <v>0</v>
      </c>
      <c r="L9" s="6">
        <f t="shared" si="3"/>
        <v>0</v>
      </c>
      <c r="M9" s="6">
        <f t="shared" si="3"/>
        <v>0</v>
      </c>
      <c r="N9" s="6">
        <f t="shared" ref="N9" si="4">SUM(B9:M9)</f>
        <v>3623.4939198949605</v>
      </c>
      <c r="O9" s="6">
        <f t="shared" si="0"/>
        <v>-1</v>
      </c>
      <c r="P9" s="7"/>
      <c r="Q9" s="55"/>
      <c r="R9" s="10" t="e">
        <f t="shared" si="1"/>
        <v>#DIV/0!</v>
      </c>
      <c r="S9" s="18" t="e">
        <f t="shared" si="2"/>
        <v>#DIV/0!</v>
      </c>
      <c r="T9" s="16"/>
    </row>
    <row r="11" spans="1:20">
      <c r="A11" s="1" t="s">
        <v>22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6</v>
      </c>
      <c r="H11" s="2" t="s">
        <v>7</v>
      </c>
      <c r="I11" s="2" t="s">
        <v>8</v>
      </c>
      <c r="J11" s="2" t="s">
        <v>9</v>
      </c>
      <c r="K11" s="2" t="s">
        <v>10</v>
      </c>
      <c r="L11" s="2" t="s">
        <v>11</v>
      </c>
      <c r="M11" s="2" t="s">
        <v>12</v>
      </c>
      <c r="N11" s="2" t="s">
        <v>13</v>
      </c>
    </row>
    <row r="12" spans="1:20">
      <c r="A12" s="4" t="s">
        <v>18</v>
      </c>
      <c r="B12" s="11"/>
      <c r="C12" s="12"/>
      <c r="D12" s="12"/>
      <c r="E12" s="19"/>
      <c r="F12" s="19"/>
      <c r="G12" s="19"/>
      <c r="H12" s="19"/>
      <c r="I12" s="19"/>
      <c r="J12" s="19"/>
      <c r="K12" s="19"/>
      <c r="L12" s="19"/>
      <c r="M12" s="19"/>
      <c r="N12" s="6">
        <f>SUM(B12:M12)</f>
        <v>0</v>
      </c>
    </row>
    <row r="13" spans="1:20">
      <c r="A13" s="4" t="s">
        <v>16</v>
      </c>
      <c r="B13" s="11"/>
      <c r="C13" s="12"/>
      <c r="D13" s="12"/>
      <c r="E13" s="19"/>
      <c r="F13" s="19"/>
      <c r="G13" s="19"/>
      <c r="H13" s="19"/>
      <c r="I13" s="19"/>
      <c r="J13" s="19"/>
      <c r="K13" s="19"/>
      <c r="L13" s="19"/>
      <c r="M13" s="19"/>
      <c r="N13" s="6"/>
    </row>
    <row r="14" spans="1:20">
      <c r="A14" s="4" t="s">
        <v>24</v>
      </c>
      <c r="B14" s="11"/>
      <c r="C14" s="12"/>
      <c r="D14" s="12"/>
      <c r="E14" s="19"/>
      <c r="F14" s="19"/>
      <c r="G14" s="19"/>
      <c r="H14" s="19"/>
      <c r="I14" s="19"/>
      <c r="J14" s="19"/>
      <c r="K14" s="19"/>
      <c r="L14" s="19"/>
      <c r="M14" s="19"/>
      <c r="N14" s="6"/>
    </row>
    <row r="15" spans="1:20">
      <c r="A15" s="4" t="s">
        <v>120</v>
      </c>
      <c r="B15" s="11"/>
      <c r="C15" s="12"/>
      <c r="D15" s="12"/>
      <c r="E15" s="19"/>
      <c r="F15" s="19"/>
      <c r="G15" s="19"/>
      <c r="H15" s="19"/>
      <c r="I15" s="19"/>
      <c r="J15" s="19"/>
      <c r="K15" s="19"/>
      <c r="L15" s="19"/>
      <c r="M15" s="19"/>
      <c r="N15" s="6">
        <f>SUM(B15:M15)</f>
        <v>0</v>
      </c>
    </row>
    <row r="16" spans="1:20">
      <c r="A16" s="4" t="s">
        <v>15</v>
      </c>
      <c r="B16" s="11"/>
      <c r="C16" s="12"/>
      <c r="D16" s="12"/>
      <c r="E16" s="19"/>
      <c r="F16" s="19"/>
      <c r="G16" s="19"/>
      <c r="H16" s="19"/>
      <c r="I16" s="19"/>
      <c r="J16" s="19"/>
      <c r="K16" s="19"/>
      <c r="L16" s="19"/>
      <c r="M16" s="19"/>
      <c r="N16" s="6"/>
    </row>
    <row r="17" spans="1:15">
      <c r="A17" s="4" t="s">
        <v>121</v>
      </c>
      <c r="B17" s="11"/>
      <c r="C17" s="12"/>
      <c r="D17" s="12"/>
      <c r="E17" s="19"/>
      <c r="F17" s="19"/>
      <c r="G17" s="19"/>
      <c r="H17" s="19"/>
      <c r="I17" s="19"/>
      <c r="J17" s="19"/>
      <c r="K17" s="19"/>
      <c r="L17" s="19"/>
      <c r="M17" s="19"/>
      <c r="N17" s="6"/>
    </row>
    <row r="18" spans="1:15">
      <c r="A18" s="9" t="s">
        <v>17</v>
      </c>
      <c r="B18" s="6">
        <f t="shared" ref="B18:M18" si="5">SUM(B12:B17)</f>
        <v>0</v>
      </c>
      <c r="C18" s="6">
        <f t="shared" si="5"/>
        <v>0</v>
      </c>
      <c r="D18" s="6">
        <f t="shared" si="5"/>
        <v>0</v>
      </c>
      <c r="E18" s="6">
        <f t="shared" si="5"/>
        <v>0</v>
      </c>
      <c r="F18" s="6">
        <f t="shared" si="5"/>
        <v>0</v>
      </c>
      <c r="G18" s="6">
        <f t="shared" si="5"/>
        <v>0</v>
      </c>
      <c r="H18" s="6">
        <f t="shared" si="5"/>
        <v>0</v>
      </c>
      <c r="I18" s="6">
        <f t="shared" si="5"/>
        <v>0</v>
      </c>
      <c r="J18" s="6">
        <f t="shared" si="5"/>
        <v>0</v>
      </c>
      <c r="K18" s="6">
        <f t="shared" si="5"/>
        <v>0</v>
      </c>
      <c r="L18" s="6">
        <f t="shared" si="5"/>
        <v>0</v>
      </c>
      <c r="M18" s="6">
        <f t="shared" si="5"/>
        <v>0</v>
      </c>
      <c r="N18" s="6">
        <f t="shared" ref="N18" si="6">SUM(B18:M18)</f>
        <v>0</v>
      </c>
    </row>
    <row r="19" spans="1:15">
      <c r="A19" s="9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5">
      <c r="A20" s="1" t="s">
        <v>119</v>
      </c>
      <c r="B20" s="2" t="s">
        <v>1</v>
      </c>
      <c r="C20" s="2" t="s">
        <v>2</v>
      </c>
      <c r="D20" s="2" t="s">
        <v>3</v>
      </c>
      <c r="E20" s="2" t="s">
        <v>4</v>
      </c>
      <c r="F20" s="2" t="s">
        <v>5</v>
      </c>
      <c r="G20" s="2" t="s">
        <v>6</v>
      </c>
      <c r="H20" s="2" t="s">
        <v>7</v>
      </c>
      <c r="I20" s="2" t="s">
        <v>8</v>
      </c>
      <c r="J20" s="2" t="s">
        <v>9</v>
      </c>
      <c r="K20" s="2" t="s">
        <v>10</v>
      </c>
      <c r="L20" s="2" t="s">
        <v>11</v>
      </c>
      <c r="M20" s="2" t="s">
        <v>12</v>
      </c>
      <c r="N20" s="2" t="s">
        <v>13</v>
      </c>
    </row>
    <row r="21" spans="1:15">
      <c r="A21" s="4" t="s">
        <v>18</v>
      </c>
      <c r="B21" s="11"/>
      <c r="C21" s="12"/>
      <c r="D21" s="12"/>
      <c r="E21" s="19"/>
      <c r="F21" s="19"/>
      <c r="G21" s="19"/>
      <c r="H21" s="19"/>
      <c r="I21" s="19"/>
      <c r="J21" s="19"/>
      <c r="K21" s="19"/>
      <c r="L21" s="19"/>
      <c r="M21" s="19"/>
      <c r="N21" s="6">
        <f>SUM(B21:M21)</f>
        <v>0</v>
      </c>
    </row>
    <row r="22" spans="1:15">
      <c r="A22" s="4" t="s">
        <v>16</v>
      </c>
      <c r="B22" s="11"/>
      <c r="C22" s="12"/>
      <c r="D22" s="12"/>
      <c r="E22" s="19"/>
      <c r="F22" s="19"/>
      <c r="G22" s="19"/>
      <c r="H22" s="19"/>
      <c r="I22" s="19"/>
      <c r="J22" s="19"/>
      <c r="K22" s="19"/>
      <c r="L22" s="19"/>
      <c r="M22" s="19"/>
      <c r="N22" s="6">
        <f>SUM(B22:M22)</f>
        <v>0</v>
      </c>
    </row>
    <row r="23" spans="1:15">
      <c r="A23" s="4" t="s">
        <v>24</v>
      </c>
      <c r="B23" s="11"/>
      <c r="C23" s="12"/>
      <c r="D23" s="12"/>
      <c r="E23" s="19"/>
      <c r="F23" s="19"/>
      <c r="G23" s="19"/>
      <c r="H23" s="19"/>
      <c r="I23" s="19"/>
      <c r="J23" s="19"/>
      <c r="K23" s="19"/>
      <c r="L23" s="19"/>
      <c r="M23" s="19"/>
      <c r="N23" s="6"/>
    </row>
    <row r="24" spans="1:15">
      <c r="A24" s="4" t="s">
        <v>120</v>
      </c>
      <c r="B24" s="11"/>
      <c r="C24" s="12"/>
      <c r="D24" s="12"/>
      <c r="E24" s="19"/>
      <c r="F24" s="19"/>
      <c r="G24" s="19"/>
      <c r="H24" s="19"/>
      <c r="I24" s="19"/>
      <c r="J24" s="19"/>
      <c r="K24" s="19"/>
      <c r="L24" s="19"/>
      <c r="M24" s="19"/>
      <c r="N24" s="6"/>
    </row>
    <row r="25" spans="1:15">
      <c r="A25" s="4" t="s">
        <v>15</v>
      </c>
      <c r="B25" s="11"/>
      <c r="C25" s="12"/>
      <c r="D25" s="12"/>
      <c r="E25" s="19"/>
      <c r="F25" s="19"/>
      <c r="G25" s="19"/>
      <c r="H25" s="19"/>
      <c r="I25" s="19"/>
      <c r="J25" s="19"/>
      <c r="K25" s="19"/>
      <c r="L25" s="19"/>
      <c r="M25" s="19"/>
      <c r="N25" s="6"/>
    </row>
    <row r="26" spans="1:15">
      <c r="A26" s="4" t="s">
        <v>121</v>
      </c>
      <c r="B26" s="14"/>
      <c r="C26" s="14"/>
      <c r="D26" s="14"/>
      <c r="E26" s="20"/>
      <c r="F26" s="20"/>
      <c r="G26" s="20"/>
      <c r="H26" s="20"/>
      <c r="I26" s="20"/>
      <c r="J26" s="20"/>
      <c r="K26" s="20"/>
      <c r="L26" s="20"/>
      <c r="M26" s="20"/>
      <c r="N26" s="6">
        <f>SUM(B26:M26)</f>
        <v>0</v>
      </c>
    </row>
    <row r="27" spans="1:15">
      <c r="A27" s="9" t="s">
        <v>13</v>
      </c>
      <c r="B27" s="6">
        <f t="shared" ref="B27:M27" si="7">SUM(B21:B26)</f>
        <v>0</v>
      </c>
      <c r="C27" s="6">
        <f t="shared" si="7"/>
        <v>0</v>
      </c>
      <c r="D27" s="6">
        <f t="shared" si="7"/>
        <v>0</v>
      </c>
      <c r="E27" s="6">
        <f t="shared" si="7"/>
        <v>0</v>
      </c>
      <c r="F27" s="6">
        <f t="shared" si="7"/>
        <v>0</v>
      </c>
      <c r="G27" s="6">
        <f t="shared" si="7"/>
        <v>0</v>
      </c>
      <c r="H27" s="6">
        <f t="shared" si="7"/>
        <v>0</v>
      </c>
      <c r="I27" s="6">
        <f t="shared" si="7"/>
        <v>0</v>
      </c>
      <c r="J27" s="6">
        <f t="shared" si="7"/>
        <v>0</v>
      </c>
      <c r="K27" s="6">
        <f t="shared" si="7"/>
        <v>0</v>
      </c>
      <c r="L27" s="6">
        <f t="shared" si="7"/>
        <v>0</v>
      </c>
      <c r="M27" s="6">
        <f t="shared" si="7"/>
        <v>0</v>
      </c>
      <c r="N27" s="6">
        <f t="shared" ref="N27" si="8">SUM(B27:M27)</f>
        <v>0</v>
      </c>
    </row>
    <row r="29" spans="1:15" ht="24">
      <c r="A29" s="1" t="s">
        <v>25</v>
      </c>
      <c r="B29" s="2" t="s">
        <v>1</v>
      </c>
      <c r="C29" s="2" t="s">
        <v>2</v>
      </c>
      <c r="D29" s="2" t="s">
        <v>3</v>
      </c>
      <c r="E29" s="2" t="s">
        <v>4</v>
      </c>
      <c r="F29" s="2" t="s">
        <v>5</v>
      </c>
      <c r="G29" s="2" t="s">
        <v>6</v>
      </c>
      <c r="H29" s="2" t="s">
        <v>7</v>
      </c>
      <c r="I29" s="2" t="s">
        <v>8</v>
      </c>
      <c r="J29" s="2" t="s">
        <v>9</v>
      </c>
      <c r="K29" s="2" t="s">
        <v>10</v>
      </c>
      <c r="L29" s="2" t="s">
        <v>11</v>
      </c>
      <c r="M29" s="2" t="s">
        <v>12</v>
      </c>
      <c r="N29" s="2" t="s">
        <v>13</v>
      </c>
      <c r="O29" s="2" t="s">
        <v>26</v>
      </c>
    </row>
    <row r="30" spans="1:15">
      <c r="A30" s="4" t="s">
        <v>18</v>
      </c>
      <c r="B30" s="11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6">
        <f>SUM(B30:M30)</f>
        <v>0</v>
      </c>
      <c r="O30" s="15">
        <f>B30+C30+D30</f>
        <v>0</v>
      </c>
    </row>
    <row r="31" spans="1:15">
      <c r="A31" s="4" t="s">
        <v>16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6">
        <f t="shared" ref="N31:N35" si="9">SUM(B31:M31)</f>
        <v>0</v>
      </c>
      <c r="O31" s="15">
        <f t="shared" ref="O31:O36" si="10">B31+C31+D31</f>
        <v>0</v>
      </c>
    </row>
    <row r="32" spans="1:15">
      <c r="A32" s="4" t="s">
        <v>24</v>
      </c>
      <c r="B32" s="11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6">
        <f t="shared" si="9"/>
        <v>0</v>
      </c>
      <c r="O32" s="15">
        <f t="shared" si="10"/>
        <v>0</v>
      </c>
    </row>
    <row r="33" spans="1:15">
      <c r="A33" s="4" t="s">
        <v>120</v>
      </c>
      <c r="B33" s="11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6"/>
      <c r="O33" s="15"/>
    </row>
    <row r="34" spans="1:15">
      <c r="A34" s="4" t="s">
        <v>15</v>
      </c>
      <c r="B34" s="11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6">
        <f t="shared" si="9"/>
        <v>0</v>
      </c>
      <c r="O34" s="15">
        <f t="shared" si="10"/>
        <v>0</v>
      </c>
    </row>
    <row r="35" spans="1:15">
      <c r="A35" s="4" t="s">
        <v>121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6">
        <f t="shared" si="9"/>
        <v>0</v>
      </c>
      <c r="O35" s="15">
        <f t="shared" si="10"/>
        <v>0</v>
      </c>
    </row>
    <row r="36" spans="1:15">
      <c r="A36" s="9" t="s">
        <v>13</v>
      </c>
      <c r="B36" s="6">
        <f t="shared" ref="B36:M36" si="11">SUM(B30:B35)</f>
        <v>0</v>
      </c>
      <c r="C36" s="6">
        <f t="shared" si="11"/>
        <v>0</v>
      </c>
      <c r="D36" s="6">
        <f t="shared" si="11"/>
        <v>0</v>
      </c>
      <c r="E36" s="6">
        <f t="shared" si="11"/>
        <v>0</v>
      </c>
      <c r="F36" s="6">
        <f t="shared" si="11"/>
        <v>0</v>
      </c>
      <c r="G36" s="6">
        <f t="shared" si="11"/>
        <v>0</v>
      </c>
      <c r="H36" s="6">
        <f t="shared" si="11"/>
        <v>0</v>
      </c>
      <c r="I36" s="6">
        <f t="shared" si="11"/>
        <v>0</v>
      </c>
      <c r="J36" s="6">
        <f t="shared" si="11"/>
        <v>0</v>
      </c>
      <c r="K36" s="6">
        <f t="shared" si="11"/>
        <v>0</v>
      </c>
      <c r="L36" s="6">
        <f t="shared" si="11"/>
        <v>0</v>
      </c>
      <c r="M36" s="6">
        <f t="shared" si="11"/>
        <v>0</v>
      </c>
      <c r="N36" s="6">
        <f t="shared" ref="N36" si="12">SUM(B36:M36)</f>
        <v>0</v>
      </c>
      <c r="O36" s="15">
        <f t="shared" si="10"/>
        <v>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workbookViewId="0">
      <selection activeCell="D7" sqref="D7"/>
    </sheetView>
  </sheetViews>
  <sheetFormatPr defaultRowHeight="13.5"/>
  <sheetData>
    <row r="1" spans="1:17">
      <c r="A1" s="30" t="s">
        <v>72</v>
      </c>
    </row>
    <row r="2" spans="1:17" ht="24">
      <c r="A2" s="2" t="s">
        <v>73</v>
      </c>
      <c r="B2" s="3" t="s">
        <v>74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75</v>
      </c>
      <c r="O2" s="3" t="s">
        <v>76</v>
      </c>
      <c r="P2" s="3" t="s">
        <v>77</v>
      </c>
      <c r="Q2" s="3" t="s">
        <v>78</v>
      </c>
    </row>
    <row r="3" spans="1:17">
      <c r="A3" s="4" t="s">
        <v>79</v>
      </c>
      <c r="B3" s="14"/>
      <c r="C3" s="36"/>
      <c r="D3" s="37"/>
      <c r="E3" s="4"/>
      <c r="F3" s="4"/>
      <c r="G3" s="4"/>
      <c r="H3" s="4"/>
      <c r="I3" s="4"/>
      <c r="J3" s="4"/>
      <c r="K3" s="4"/>
      <c r="L3" s="4"/>
      <c r="M3" s="4"/>
      <c r="N3" s="28">
        <f t="shared" ref="N3:N16" si="0">SUM(B3:M3)</f>
        <v>0</v>
      </c>
      <c r="O3" s="39"/>
      <c r="P3" s="29" t="e">
        <f>N3/O3</f>
        <v>#DIV/0!</v>
      </c>
      <c r="Q3" s="40"/>
    </row>
    <row r="4" spans="1:17">
      <c r="A4" s="4" t="s">
        <v>80</v>
      </c>
      <c r="B4" s="14"/>
      <c r="C4" s="36"/>
      <c r="D4" s="37"/>
      <c r="E4" s="4"/>
      <c r="F4" s="4"/>
      <c r="G4" s="4"/>
      <c r="H4" s="4"/>
      <c r="I4" s="4"/>
      <c r="J4" s="4"/>
      <c r="K4" s="4"/>
      <c r="L4" s="4"/>
      <c r="M4" s="4"/>
      <c r="N4" s="28">
        <f t="shared" si="0"/>
        <v>0</v>
      </c>
      <c r="O4" s="39"/>
      <c r="P4" s="29" t="e">
        <f t="shared" ref="P4:P16" si="1">N4/O4</f>
        <v>#DIV/0!</v>
      </c>
      <c r="Q4" s="40"/>
    </row>
    <row r="5" spans="1:17">
      <c r="A5" s="4" t="s">
        <v>81</v>
      </c>
      <c r="B5" s="14"/>
      <c r="C5" s="36"/>
      <c r="D5" s="37"/>
      <c r="E5" s="4"/>
      <c r="F5" s="4"/>
      <c r="G5" s="4"/>
      <c r="H5" s="4"/>
      <c r="I5" s="4"/>
      <c r="J5" s="4"/>
      <c r="K5" s="4"/>
      <c r="L5" s="4"/>
      <c r="M5" s="4"/>
      <c r="N5" s="28">
        <f t="shared" si="0"/>
        <v>0</v>
      </c>
      <c r="O5" s="39"/>
      <c r="P5" s="29" t="e">
        <f t="shared" si="1"/>
        <v>#DIV/0!</v>
      </c>
      <c r="Q5" s="40"/>
    </row>
    <row r="6" spans="1:17">
      <c r="A6" s="4" t="s">
        <v>82</v>
      </c>
      <c r="B6" s="14"/>
      <c r="C6" s="36"/>
      <c r="D6" s="37"/>
      <c r="E6" s="4"/>
      <c r="F6" s="4"/>
      <c r="G6" s="4"/>
      <c r="H6" s="4"/>
      <c r="I6" s="4"/>
      <c r="J6" s="4"/>
      <c r="K6" s="4"/>
      <c r="L6" s="4"/>
      <c r="M6" s="4"/>
      <c r="N6" s="28">
        <f t="shared" si="0"/>
        <v>0</v>
      </c>
      <c r="O6" s="39"/>
      <c r="P6" s="29" t="e">
        <f t="shared" si="1"/>
        <v>#DIV/0!</v>
      </c>
      <c r="Q6" s="40"/>
    </row>
    <row r="7" spans="1:17">
      <c r="A7" s="4" t="s">
        <v>83</v>
      </c>
      <c r="B7" s="14"/>
      <c r="C7" s="36"/>
      <c r="D7" s="37"/>
      <c r="E7" s="4"/>
      <c r="F7" s="4"/>
      <c r="G7" s="4"/>
      <c r="H7" s="4"/>
      <c r="I7" s="4"/>
      <c r="J7" s="4"/>
      <c r="K7" s="4"/>
      <c r="L7" s="4"/>
      <c r="M7" s="4"/>
      <c r="N7" s="28">
        <f t="shared" si="0"/>
        <v>0</v>
      </c>
      <c r="O7" s="39"/>
      <c r="P7" s="29" t="e">
        <f t="shared" si="1"/>
        <v>#DIV/0!</v>
      </c>
      <c r="Q7" s="40"/>
    </row>
    <row r="8" spans="1:17">
      <c r="A8" s="4" t="s">
        <v>84</v>
      </c>
      <c r="B8" s="14"/>
      <c r="C8" s="36"/>
      <c r="D8" s="37"/>
      <c r="E8" s="4"/>
      <c r="F8" s="4"/>
      <c r="G8" s="4"/>
      <c r="H8" s="4"/>
      <c r="I8" s="4"/>
      <c r="J8" s="4"/>
      <c r="K8" s="4"/>
      <c r="L8" s="4"/>
      <c r="M8" s="4"/>
      <c r="N8" s="28">
        <f t="shared" si="0"/>
        <v>0</v>
      </c>
      <c r="O8" s="39"/>
      <c r="P8" s="29" t="e">
        <f t="shared" si="1"/>
        <v>#DIV/0!</v>
      </c>
      <c r="Q8" s="40"/>
    </row>
    <row r="9" spans="1:17">
      <c r="A9" s="4" t="s">
        <v>85</v>
      </c>
      <c r="B9" s="14"/>
      <c r="C9" s="36"/>
      <c r="D9" s="37"/>
      <c r="E9" s="4"/>
      <c r="F9" s="4"/>
      <c r="G9" s="4"/>
      <c r="H9" s="4"/>
      <c r="I9" s="4"/>
      <c r="J9" s="4"/>
      <c r="K9" s="4"/>
      <c r="L9" s="4"/>
      <c r="M9" s="4"/>
      <c r="N9" s="28">
        <f t="shared" si="0"/>
        <v>0</v>
      </c>
      <c r="O9" s="39"/>
      <c r="P9" s="29" t="e">
        <f t="shared" si="1"/>
        <v>#DIV/0!</v>
      </c>
      <c r="Q9" s="40"/>
    </row>
    <row r="10" spans="1:17">
      <c r="A10" s="4" t="s">
        <v>86</v>
      </c>
      <c r="B10" s="14"/>
      <c r="C10" s="36"/>
      <c r="D10" s="37"/>
      <c r="E10" s="4"/>
      <c r="F10" s="4"/>
      <c r="G10" s="4"/>
      <c r="H10" s="4"/>
      <c r="I10" s="4"/>
      <c r="J10" s="4"/>
      <c r="K10" s="4"/>
      <c r="L10" s="4"/>
      <c r="M10" s="4"/>
      <c r="N10" s="28">
        <f t="shared" si="0"/>
        <v>0</v>
      </c>
      <c r="O10" s="39"/>
      <c r="P10" s="29" t="e">
        <f t="shared" si="1"/>
        <v>#DIV/0!</v>
      </c>
      <c r="Q10" s="40"/>
    </row>
    <row r="11" spans="1:17">
      <c r="A11" s="4" t="s">
        <v>87</v>
      </c>
      <c r="B11" s="14"/>
      <c r="C11" s="36"/>
      <c r="D11" s="37"/>
      <c r="E11" s="4"/>
      <c r="F11" s="4"/>
      <c r="G11" s="4"/>
      <c r="H11" s="4"/>
      <c r="I11" s="4"/>
      <c r="J11" s="4"/>
      <c r="K11" s="4"/>
      <c r="L11" s="4"/>
      <c r="M11" s="4"/>
      <c r="N11" s="28">
        <f t="shared" si="0"/>
        <v>0</v>
      </c>
      <c r="O11" s="39"/>
      <c r="P11" s="29" t="e">
        <f t="shared" si="1"/>
        <v>#DIV/0!</v>
      </c>
      <c r="Q11" s="40"/>
    </row>
    <row r="12" spans="1:17">
      <c r="A12" s="4" t="s">
        <v>88</v>
      </c>
      <c r="B12" s="14"/>
      <c r="C12" s="36"/>
      <c r="D12" s="37"/>
      <c r="E12" s="4"/>
      <c r="F12" s="4"/>
      <c r="G12" s="4"/>
      <c r="H12" s="4"/>
      <c r="I12" s="4"/>
      <c r="J12" s="4"/>
      <c r="K12" s="4"/>
      <c r="L12" s="4"/>
      <c r="M12" s="4"/>
      <c r="N12" s="28">
        <f t="shared" si="0"/>
        <v>0</v>
      </c>
      <c r="O12" s="39"/>
      <c r="P12" s="29" t="e">
        <f t="shared" si="1"/>
        <v>#DIV/0!</v>
      </c>
      <c r="Q12" s="40"/>
    </row>
    <row r="13" spans="1:17">
      <c r="A13" s="4" t="s">
        <v>89</v>
      </c>
      <c r="B13" s="14"/>
      <c r="C13" s="36"/>
      <c r="D13" s="37"/>
      <c r="E13" s="4"/>
      <c r="F13" s="4"/>
      <c r="G13" s="4"/>
      <c r="H13" s="4"/>
      <c r="I13" s="4"/>
      <c r="J13" s="4"/>
      <c r="K13" s="4"/>
      <c r="L13" s="4"/>
      <c r="M13" s="4"/>
      <c r="N13" s="28">
        <f t="shared" si="0"/>
        <v>0</v>
      </c>
      <c r="O13" s="39"/>
      <c r="P13" s="29" t="e">
        <f t="shared" si="1"/>
        <v>#DIV/0!</v>
      </c>
      <c r="Q13" s="40"/>
    </row>
    <row r="14" spans="1:17">
      <c r="A14" s="4" t="s">
        <v>90</v>
      </c>
      <c r="B14" s="14"/>
      <c r="C14" s="36"/>
      <c r="D14" s="37"/>
      <c r="E14" s="4"/>
      <c r="F14" s="4"/>
      <c r="G14" s="4"/>
      <c r="H14" s="4"/>
      <c r="I14" s="4"/>
      <c r="J14" s="4"/>
      <c r="K14" s="4"/>
      <c r="L14" s="4"/>
      <c r="M14" s="4"/>
      <c r="N14" s="28">
        <f t="shared" si="0"/>
        <v>0</v>
      </c>
      <c r="O14" s="39"/>
      <c r="P14" s="29" t="e">
        <f t="shared" si="1"/>
        <v>#DIV/0!</v>
      </c>
      <c r="Q14" s="40"/>
    </row>
    <row r="15" spans="1:17">
      <c r="A15" s="4" t="s">
        <v>91</v>
      </c>
      <c r="B15" s="14"/>
      <c r="C15" s="36"/>
      <c r="D15" s="37"/>
      <c r="E15" s="4"/>
      <c r="F15" s="4"/>
      <c r="G15" s="4"/>
      <c r="H15" s="4"/>
      <c r="I15" s="4"/>
      <c r="J15" s="4"/>
      <c r="K15" s="4"/>
      <c r="L15" s="4"/>
      <c r="M15" s="4"/>
      <c r="N15" s="28">
        <f t="shared" si="0"/>
        <v>0</v>
      </c>
      <c r="O15" s="39"/>
      <c r="P15" s="29" t="e">
        <f t="shared" si="1"/>
        <v>#DIV/0!</v>
      </c>
      <c r="Q15" s="40"/>
    </row>
    <row r="16" spans="1:17">
      <c r="A16" s="4" t="s">
        <v>92</v>
      </c>
      <c r="B16" s="14"/>
      <c r="C16" s="38"/>
      <c r="D16" s="37"/>
      <c r="E16" s="4"/>
      <c r="F16" s="4"/>
      <c r="G16" s="4"/>
      <c r="H16" s="4"/>
      <c r="I16" s="4"/>
      <c r="J16" s="4"/>
      <c r="K16" s="4"/>
      <c r="L16" s="4"/>
      <c r="M16" s="4"/>
      <c r="N16" s="28">
        <f t="shared" si="0"/>
        <v>0</v>
      </c>
      <c r="O16" s="39"/>
      <c r="P16" s="29" t="e">
        <f t="shared" si="1"/>
        <v>#DIV/0!</v>
      </c>
      <c r="Q16" s="40"/>
    </row>
    <row r="18" spans="1:17">
      <c r="A18" s="31" t="s">
        <v>93</v>
      </c>
    </row>
    <row r="19" spans="1:17" ht="24">
      <c r="A19" s="2" t="s">
        <v>73</v>
      </c>
      <c r="B19" s="3" t="s">
        <v>74</v>
      </c>
      <c r="C19" s="3" t="s">
        <v>2</v>
      </c>
      <c r="D19" s="3" t="s">
        <v>3</v>
      </c>
      <c r="E19" s="3" t="s">
        <v>4</v>
      </c>
      <c r="F19" s="3" t="s">
        <v>5</v>
      </c>
      <c r="G19" s="3" t="s">
        <v>6</v>
      </c>
      <c r="H19" s="3" t="s">
        <v>7</v>
      </c>
      <c r="I19" s="3" t="s">
        <v>8</v>
      </c>
      <c r="J19" s="3" t="s">
        <v>9</v>
      </c>
      <c r="K19" s="3" t="s">
        <v>10</v>
      </c>
      <c r="L19" s="3" t="s">
        <v>11</v>
      </c>
      <c r="M19" s="3" t="s">
        <v>12</v>
      </c>
      <c r="N19" s="3" t="s">
        <v>75</v>
      </c>
      <c r="O19" s="3" t="s">
        <v>76</v>
      </c>
      <c r="P19" s="3" t="s">
        <v>77</v>
      </c>
      <c r="Q19" s="3" t="s">
        <v>78</v>
      </c>
    </row>
    <row r="20" spans="1:17">
      <c r="A20" s="4" t="s">
        <v>79</v>
      </c>
      <c r="B20" s="14"/>
      <c r="C20" s="36"/>
      <c r="D20" s="37"/>
      <c r="E20" s="4"/>
      <c r="F20" s="4"/>
      <c r="G20" s="4"/>
      <c r="H20" s="4"/>
      <c r="I20" s="4"/>
      <c r="J20" s="4"/>
      <c r="K20" s="4"/>
      <c r="L20" s="4"/>
      <c r="M20" s="4"/>
      <c r="N20" s="28">
        <f t="shared" ref="N20:N33" si="2">SUM(B20:M20)</f>
        <v>0</v>
      </c>
      <c r="O20" s="39"/>
      <c r="P20" s="29" t="e">
        <f>N20/O20</f>
        <v>#DIV/0!</v>
      </c>
      <c r="Q20" s="40"/>
    </row>
    <row r="21" spans="1:17">
      <c r="A21" s="4" t="s">
        <v>80</v>
      </c>
      <c r="B21" s="14"/>
      <c r="C21" s="36"/>
      <c r="D21" s="37"/>
      <c r="E21" s="4"/>
      <c r="F21" s="4"/>
      <c r="G21" s="4"/>
      <c r="H21" s="4"/>
      <c r="I21" s="4"/>
      <c r="J21" s="4"/>
      <c r="K21" s="4"/>
      <c r="L21" s="4"/>
      <c r="M21" s="4"/>
      <c r="N21" s="28">
        <f t="shared" si="2"/>
        <v>0</v>
      </c>
      <c r="O21" s="39"/>
      <c r="P21" s="29" t="e">
        <f t="shared" ref="P21:P32" si="3">N21/O21</f>
        <v>#DIV/0!</v>
      </c>
      <c r="Q21" s="40"/>
    </row>
    <row r="22" spans="1:17">
      <c r="A22" s="4" t="s">
        <v>81</v>
      </c>
      <c r="B22" s="14"/>
      <c r="C22" s="36"/>
      <c r="D22" s="37"/>
      <c r="E22" s="4"/>
      <c r="F22" s="4"/>
      <c r="G22" s="4"/>
      <c r="H22" s="4"/>
      <c r="I22" s="4"/>
      <c r="J22" s="4"/>
      <c r="K22" s="4"/>
      <c r="L22" s="4"/>
      <c r="M22" s="4"/>
      <c r="N22" s="28">
        <f t="shared" si="2"/>
        <v>0</v>
      </c>
      <c r="O22" s="39"/>
      <c r="P22" s="29" t="e">
        <f t="shared" si="3"/>
        <v>#DIV/0!</v>
      </c>
      <c r="Q22" s="40"/>
    </row>
    <row r="23" spans="1:17">
      <c r="A23" s="4" t="s">
        <v>82</v>
      </c>
      <c r="B23" s="14"/>
      <c r="C23" s="36"/>
      <c r="D23" s="37"/>
      <c r="E23" s="4"/>
      <c r="F23" s="4"/>
      <c r="G23" s="4"/>
      <c r="H23" s="4"/>
      <c r="I23" s="4"/>
      <c r="J23" s="4"/>
      <c r="K23" s="4"/>
      <c r="L23" s="4"/>
      <c r="M23" s="4"/>
      <c r="N23" s="28">
        <f t="shared" si="2"/>
        <v>0</v>
      </c>
      <c r="O23" s="39"/>
      <c r="P23" s="29" t="e">
        <f t="shared" si="3"/>
        <v>#DIV/0!</v>
      </c>
      <c r="Q23" s="40"/>
    </row>
    <row r="24" spans="1:17">
      <c r="A24" s="4" t="s">
        <v>83</v>
      </c>
      <c r="B24" s="14"/>
      <c r="C24" s="36"/>
      <c r="D24" s="37"/>
      <c r="E24" s="4"/>
      <c r="F24" s="4"/>
      <c r="G24" s="4"/>
      <c r="H24" s="4"/>
      <c r="I24" s="4"/>
      <c r="J24" s="4"/>
      <c r="K24" s="4"/>
      <c r="L24" s="4"/>
      <c r="M24" s="4"/>
      <c r="N24" s="28">
        <f t="shared" si="2"/>
        <v>0</v>
      </c>
      <c r="O24" s="39"/>
      <c r="P24" s="29" t="e">
        <f t="shared" si="3"/>
        <v>#DIV/0!</v>
      </c>
      <c r="Q24" s="40"/>
    </row>
    <row r="25" spans="1:17">
      <c r="A25" s="4" t="s">
        <v>84</v>
      </c>
      <c r="B25" s="14"/>
      <c r="C25" s="36"/>
      <c r="D25" s="37"/>
      <c r="E25" s="4"/>
      <c r="F25" s="4"/>
      <c r="G25" s="4"/>
      <c r="H25" s="4"/>
      <c r="I25" s="4"/>
      <c r="J25" s="4"/>
      <c r="K25" s="4"/>
      <c r="L25" s="4"/>
      <c r="M25" s="4"/>
      <c r="N25" s="28">
        <f t="shared" si="2"/>
        <v>0</v>
      </c>
      <c r="O25" s="39"/>
      <c r="P25" s="29" t="e">
        <f t="shared" si="3"/>
        <v>#DIV/0!</v>
      </c>
      <c r="Q25" s="40"/>
    </row>
    <row r="26" spans="1:17">
      <c r="A26" s="4" t="s">
        <v>85</v>
      </c>
      <c r="B26" s="14"/>
      <c r="C26" s="36"/>
      <c r="D26" s="37"/>
      <c r="E26" s="4"/>
      <c r="F26" s="4"/>
      <c r="G26" s="4"/>
      <c r="H26" s="4"/>
      <c r="I26" s="4"/>
      <c r="J26" s="4"/>
      <c r="K26" s="4"/>
      <c r="L26" s="4"/>
      <c r="M26" s="4"/>
      <c r="N26" s="28">
        <f t="shared" si="2"/>
        <v>0</v>
      </c>
      <c r="O26" s="39"/>
      <c r="P26" s="29" t="e">
        <f t="shared" si="3"/>
        <v>#DIV/0!</v>
      </c>
      <c r="Q26" s="40"/>
    </row>
    <row r="27" spans="1:17">
      <c r="A27" s="4" t="s">
        <v>86</v>
      </c>
      <c r="B27" s="14"/>
      <c r="C27" s="36"/>
      <c r="D27" s="37"/>
      <c r="E27" s="4"/>
      <c r="F27" s="4"/>
      <c r="G27" s="4"/>
      <c r="H27" s="4"/>
      <c r="I27" s="4"/>
      <c r="J27" s="4"/>
      <c r="K27" s="4"/>
      <c r="L27" s="4"/>
      <c r="M27" s="4"/>
      <c r="N27" s="28">
        <f t="shared" si="2"/>
        <v>0</v>
      </c>
      <c r="O27" s="39"/>
      <c r="P27" s="29" t="e">
        <f t="shared" si="3"/>
        <v>#DIV/0!</v>
      </c>
      <c r="Q27" s="40"/>
    </row>
    <row r="28" spans="1:17">
      <c r="A28" s="4" t="s">
        <v>87</v>
      </c>
      <c r="B28" s="14"/>
      <c r="C28" s="36"/>
      <c r="D28" s="37"/>
      <c r="E28" s="4"/>
      <c r="F28" s="4"/>
      <c r="G28" s="4"/>
      <c r="H28" s="4"/>
      <c r="I28" s="4"/>
      <c r="J28" s="4"/>
      <c r="K28" s="4"/>
      <c r="L28" s="4"/>
      <c r="M28" s="4"/>
      <c r="N28" s="28">
        <f t="shared" si="2"/>
        <v>0</v>
      </c>
      <c r="O28" s="39"/>
      <c r="P28" s="29" t="e">
        <f t="shared" si="3"/>
        <v>#DIV/0!</v>
      </c>
      <c r="Q28" s="40"/>
    </row>
    <row r="29" spans="1:17">
      <c r="A29" s="4" t="s">
        <v>88</v>
      </c>
      <c r="B29" s="14"/>
      <c r="C29" s="36"/>
      <c r="D29" s="37"/>
      <c r="E29" s="4"/>
      <c r="F29" s="4"/>
      <c r="G29" s="4"/>
      <c r="H29" s="4"/>
      <c r="I29" s="4"/>
      <c r="J29" s="4"/>
      <c r="K29" s="4"/>
      <c r="L29" s="4"/>
      <c r="M29" s="4"/>
      <c r="N29" s="28">
        <f t="shared" si="2"/>
        <v>0</v>
      </c>
      <c r="O29" s="39"/>
      <c r="P29" s="29" t="e">
        <f t="shared" si="3"/>
        <v>#DIV/0!</v>
      </c>
      <c r="Q29" s="40"/>
    </row>
    <row r="30" spans="1:17">
      <c r="A30" s="4" t="s">
        <v>89</v>
      </c>
      <c r="B30" s="14"/>
      <c r="C30" s="36"/>
      <c r="D30" s="37"/>
      <c r="E30" s="4"/>
      <c r="F30" s="4"/>
      <c r="G30" s="4"/>
      <c r="H30" s="4"/>
      <c r="I30" s="4"/>
      <c r="J30" s="4"/>
      <c r="K30" s="4"/>
      <c r="L30" s="4"/>
      <c r="M30" s="4"/>
      <c r="N30" s="28">
        <f t="shared" si="2"/>
        <v>0</v>
      </c>
      <c r="O30" s="39"/>
      <c r="P30" s="29" t="e">
        <f t="shared" si="3"/>
        <v>#DIV/0!</v>
      </c>
      <c r="Q30" s="40"/>
    </row>
    <row r="31" spans="1:17">
      <c r="A31" s="4" t="s">
        <v>90</v>
      </c>
      <c r="B31" s="14"/>
      <c r="C31" s="36"/>
      <c r="D31" s="37"/>
      <c r="E31" s="4"/>
      <c r="F31" s="4"/>
      <c r="G31" s="4"/>
      <c r="H31" s="4"/>
      <c r="I31" s="4"/>
      <c r="J31" s="4"/>
      <c r="K31" s="4"/>
      <c r="L31" s="4"/>
      <c r="M31" s="4"/>
      <c r="N31" s="28">
        <f t="shared" si="2"/>
        <v>0</v>
      </c>
      <c r="O31" s="39"/>
      <c r="P31" s="29" t="e">
        <f t="shared" si="3"/>
        <v>#DIV/0!</v>
      </c>
      <c r="Q31" s="40"/>
    </row>
    <row r="32" spans="1:17">
      <c r="A32" s="4" t="s">
        <v>91</v>
      </c>
      <c r="B32" s="14"/>
      <c r="C32" s="36"/>
      <c r="D32" s="37"/>
      <c r="E32" s="4"/>
      <c r="F32" s="4"/>
      <c r="G32" s="4"/>
      <c r="H32" s="4"/>
      <c r="I32" s="4"/>
      <c r="J32" s="4"/>
      <c r="K32" s="4"/>
      <c r="L32" s="4"/>
      <c r="M32" s="4"/>
      <c r="N32" s="28">
        <f t="shared" si="2"/>
        <v>0</v>
      </c>
      <c r="O32" s="39"/>
      <c r="P32" s="29" t="e">
        <f t="shared" si="3"/>
        <v>#DIV/0!</v>
      </c>
      <c r="Q32" s="40"/>
    </row>
    <row r="33" spans="1:17">
      <c r="A33" s="4" t="s">
        <v>92</v>
      </c>
      <c r="B33" s="14"/>
      <c r="C33" s="38"/>
      <c r="D33" s="37"/>
      <c r="E33" s="4"/>
      <c r="F33" s="4"/>
      <c r="G33" s="4"/>
      <c r="H33" s="4"/>
      <c r="I33" s="4"/>
      <c r="J33" s="4"/>
      <c r="K33" s="4"/>
      <c r="L33" s="4"/>
      <c r="M33" s="4"/>
      <c r="N33" s="28">
        <f t="shared" si="2"/>
        <v>0</v>
      </c>
      <c r="O33" s="39"/>
      <c r="P33" s="29" t="e">
        <f t="shared" ref="P33" si="4">N33/O33</f>
        <v>#DIV/0!</v>
      </c>
      <c r="Q33" s="40"/>
    </row>
    <row r="35" spans="1:17">
      <c r="A35" s="31" t="s">
        <v>24</v>
      </c>
    </row>
    <row r="36" spans="1:17" ht="24">
      <c r="A36" s="2" t="s">
        <v>73</v>
      </c>
      <c r="B36" s="3" t="s">
        <v>74</v>
      </c>
      <c r="C36" s="3" t="s">
        <v>2</v>
      </c>
      <c r="D36" s="3" t="s">
        <v>3</v>
      </c>
      <c r="E36" s="3" t="s">
        <v>4</v>
      </c>
      <c r="F36" s="3" t="s">
        <v>5</v>
      </c>
      <c r="G36" s="3" t="s">
        <v>6</v>
      </c>
      <c r="H36" s="3" t="s">
        <v>7</v>
      </c>
      <c r="I36" s="3" t="s">
        <v>8</v>
      </c>
      <c r="J36" s="3" t="s">
        <v>9</v>
      </c>
      <c r="K36" s="3" t="s">
        <v>10</v>
      </c>
      <c r="L36" s="3" t="s">
        <v>11</v>
      </c>
      <c r="M36" s="3" t="s">
        <v>12</v>
      </c>
      <c r="N36" s="3" t="s">
        <v>75</v>
      </c>
      <c r="O36" s="3" t="s">
        <v>76</v>
      </c>
      <c r="P36" s="3" t="s">
        <v>77</v>
      </c>
      <c r="Q36" s="3" t="s">
        <v>78</v>
      </c>
    </row>
    <row r="37" spans="1:17">
      <c r="A37" s="4" t="s">
        <v>79</v>
      </c>
      <c r="B37" s="14"/>
      <c r="C37" s="36"/>
      <c r="D37" s="37"/>
      <c r="E37" s="4"/>
      <c r="F37" s="4"/>
      <c r="G37" s="4"/>
      <c r="H37" s="4"/>
      <c r="I37" s="4"/>
      <c r="J37" s="4"/>
      <c r="K37" s="4"/>
      <c r="L37" s="4"/>
      <c r="M37" s="4"/>
      <c r="N37" s="28">
        <f t="shared" ref="N37:N50" si="5">SUM(B37:M37)</f>
        <v>0</v>
      </c>
      <c r="O37" s="39"/>
      <c r="P37" s="29" t="e">
        <f>N37/O37</f>
        <v>#DIV/0!</v>
      </c>
      <c r="Q37" s="40"/>
    </row>
    <row r="38" spans="1:17">
      <c r="A38" s="4" t="s">
        <v>80</v>
      </c>
      <c r="B38" s="14"/>
      <c r="C38" s="36"/>
      <c r="D38" s="37"/>
      <c r="E38" s="4"/>
      <c r="F38" s="4"/>
      <c r="G38" s="4"/>
      <c r="H38" s="4"/>
      <c r="I38" s="4"/>
      <c r="J38" s="4"/>
      <c r="K38" s="4"/>
      <c r="L38" s="4"/>
      <c r="M38" s="4"/>
      <c r="N38" s="28">
        <f t="shared" si="5"/>
        <v>0</v>
      </c>
      <c r="O38" s="39"/>
      <c r="P38" s="29" t="e">
        <f t="shared" ref="P38:P49" si="6">N38/O38</f>
        <v>#DIV/0!</v>
      </c>
      <c r="Q38" s="40"/>
    </row>
    <row r="39" spans="1:17">
      <c r="A39" s="4" t="s">
        <v>81</v>
      </c>
      <c r="B39" s="14"/>
      <c r="C39" s="36"/>
      <c r="D39" s="37"/>
      <c r="E39" s="4"/>
      <c r="F39" s="4"/>
      <c r="G39" s="4"/>
      <c r="H39" s="4"/>
      <c r="I39" s="4"/>
      <c r="J39" s="4"/>
      <c r="K39" s="4"/>
      <c r="L39" s="4"/>
      <c r="M39" s="4"/>
      <c r="N39" s="28">
        <f t="shared" si="5"/>
        <v>0</v>
      </c>
      <c r="O39" s="39"/>
      <c r="P39" s="29" t="e">
        <f t="shared" si="6"/>
        <v>#DIV/0!</v>
      </c>
      <c r="Q39" s="40"/>
    </row>
    <row r="40" spans="1:17">
      <c r="A40" s="4" t="s">
        <v>82</v>
      </c>
      <c r="B40" s="14"/>
      <c r="C40" s="36"/>
      <c r="D40" s="37"/>
      <c r="E40" s="4"/>
      <c r="F40" s="4"/>
      <c r="G40" s="4"/>
      <c r="H40" s="4"/>
      <c r="I40" s="4"/>
      <c r="J40" s="4"/>
      <c r="K40" s="4"/>
      <c r="L40" s="4"/>
      <c r="M40" s="4"/>
      <c r="N40" s="28">
        <f t="shared" si="5"/>
        <v>0</v>
      </c>
      <c r="O40" s="39"/>
      <c r="P40" s="29" t="e">
        <f t="shared" si="6"/>
        <v>#DIV/0!</v>
      </c>
      <c r="Q40" s="40"/>
    </row>
    <row r="41" spans="1:17">
      <c r="A41" s="4" t="s">
        <v>83</v>
      </c>
      <c r="B41" s="14"/>
      <c r="C41" s="36"/>
      <c r="D41" s="37"/>
      <c r="E41" s="4"/>
      <c r="F41" s="4"/>
      <c r="G41" s="4"/>
      <c r="H41" s="4"/>
      <c r="I41" s="4"/>
      <c r="J41" s="4"/>
      <c r="K41" s="4"/>
      <c r="L41" s="4"/>
      <c r="M41" s="4"/>
      <c r="N41" s="28">
        <f t="shared" si="5"/>
        <v>0</v>
      </c>
      <c r="O41" s="39"/>
      <c r="P41" s="29" t="e">
        <f t="shared" si="6"/>
        <v>#DIV/0!</v>
      </c>
      <c r="Q41" s="40"/>
    </row>
    <row r="42" spans="1:17">
      <c r="A42" s="4" t="s">
        <v>84</v>
      </c>
      <c r="B42" s="14"/>
      <c r="C42" s="36"/>
      <c r="D42" s="37"/>
      <c r="E42" s="4"/>
      <c r="F42" s="4"/>
      <c r="G42" s="4"/>
      <c r="H42" s="4"/>
      <c r="I42" s="4"/>
      <c r="J42" s="4"/>
      <c r="K42" s="4"/>
      <c r="L42" s="4"/>
      <c r="M42" s="4"/>
      <c r="N42" s="28">
        <f t="shared" si="5"/>
        <v>0</v>
      </c>
      <c r="O42" s="39"/>
      <c r="P42" s="29" t="e">
        <f t="shared" si="6"/>
        <v>#DIV/0!</v>
      </c>
      <c r="Q42" s="40"/>
    </row>
    <row r="43" spans="1:17">
      <c r="A43" s="4" t="s">
        <v>85</v>
      </c>
      <c r="B43" s="14"/>
      <c r="C43" s="36"/>
      <c r="D43" s="37"/>
      <c r="E43" s="4"/>
      <c r="F43" s="4"/>
      <c r="G43" s="4"/>
      <c r="H43" s="4"/>
      <c r="I43" s="4"/>
      <c r="J43" s="4"/>
      <c r="K43" s="4"/>
      <c r="L43" s="4"/>
      <c r="M43" s="4"/>
      <c r="N43" s="28">
        <f t="shared" si="5"/>
        <v>0</v>
      </c>
      <c r="O43" s="39"/>
      <c r="P43" s="29" t="e">
        <f t="shared" si="6"/>
        <v>#DIV/0!</v>
      </c>
      <c r="Q43" s="40"/>
    </row>
    <row r="44" spans="1:17">
      <c r="A44" s="4" t="s">
        <v>86</v>
      </c>
      <c r="B44" s="14"/>
      <c r="C44" s="36"/>
      <c r="D44" s="37"/>
      <c r="E44" s="4"/>
      <c r="F44" s="4"/>
      <c r="G44" s="4"/>
      <c r="H44" s="4"/>
      <c r="I44" s="4"/>
      <c r="J44" s="4"/>
      <c r="K44" s="4"/>
      <c r="L44" s="4"/>
      <c r="M44" s="4"/>
      <c r="N44" s="28">
        <f t="shared" si="5"/>
        <v>0</v>
      </c>
      <c r="O44" s="39"/>
      <c r="P44" s="29" t="e">
        <f t="shared" si="6"/>
        <v>#DIV/0!</v>
      </c>
      <c r="Q44" s="40"/>
    </row>
    <row r="45" spans="1:17">
      <c r="A45" s="4" t="s">
        <v>87</v>
      </c>
      <c r="B45" s="14"/>
      <c r="C45" s="36"/>
      <c r="D45" s="37"/>
      <c r="E45" s="4"/>
      <c r="F45" s="4"/>
      <c r="G45" s="4"/>
      <c r="H45" s="4"/>
      <c r="I45" s="4"/>
      <c r="J45" s="4"/>
      <c r="K45" s="4"/>
      <c r="L45" s="4"/>
      <c r="M45" s="4"/>
      <c r="N45" s="28">
        <f t="shared" si="5"/>
        <v>0</v>
      </c>
      <c r="O45" s="39"/>
      <c r="P45" s="29" t="e">
        <f t="shared" si="6"/>
        <v>#DIV/0!</v>
      </c>
      <c r="Q45" s="40"/>
    </row>
    <row r="46" spans="1:17">
      <c r="A46" s="4" t="s">
        <v>88</v>
      </c>
      <c r="B46" s="14"/>
      <c r="C46" s="36"/>
      <c r="D46" s="37"/>
      <c r="E46" s="4"/>
      <c r="F46" s="4"/>
      <c r="G46" s="4"/>
      <c r="H46" s="4"/>
      <c r="I46" s="4"/>
      <c r="J46" s="4"/>
      <c r="K46" s="4"/>
      <c r="L46" s="4"/>
      <c r="M46" s="4"/>
      <c r="N46" s="28">
        <f t="shared" si="5"/>
        <v>0</v>
      </c>
      <c r="O46" s="39"/>
      <c r="P46" s="29" t="e">
        <f t="shared" si="6"/>
        <v>#DIV/0!</v>
      </c>
      <c r="Q46" s="40"/>
    </row>
    <row r="47" spans="1:17">
      <c r="A47" s="4" t="s">
        <v>89</v>
      </c>
      <c r="B47" s="14"/>
      <c r="C47" s="36"/>
      <c r="D47" s="37"/>
      <c r="E47" s="4"/>
      <c r="F47" s="4"/>
      <c r="G47" s="4"/>
      <c r="H47" s="4"/>
      <c r="I47" s="4"/>
      <c r="J47" s="4"/>
      <c r="K47" s="4"/>
      <c r="L47" s="4"/>
      <c r="M47" s="4"/>
      <c r="N47" s="28">
        <f t="shared" si="5"/>
        <v>0</v>
      </c>
      <c r="O47" s="39"/>
      <c r="P47" s="29" t="e">
        <f t="shared" si="6"/>
        <v>#DIV/0!</v>
      </c>
      <c r="Q47" s="40"/>
    </row>
    <row r="48" spans="1:17">
      <c r="A48" s="4" t="s">
        <v>90</v>
      </c>
      <c r="B48" s="14"/>
      <c r="C48" s="36"/>
      <c r="D48" s="37"/>
      <c r="E48" s="4"/>
      <c r="F48" s="4"/>
      <c r="G48" s="4"/>
      <c r="H48" s="4"/>
      <c r="I48" s="4"/>
      <c r="J48" s="4"/>
      <c r="K48" s="4"/>
      <c r="L48" s="4"/>
      <c r="M48" s="4"/>
      <c r="N48" s="28">
        <f t="shared" si="5"/>
        <v>0</v>
      </c>
      <c r="O48" s="39"/>
      <c r="P48" s="29" t="e">
        <f t="shared" si="6"/>
        <v>#DIV/0!</v>
      </c>
      <c r="Q48" s="40"/>
    </row>
    <row r="49" spans="1:17">
      <c r="A49" s="4" t="s">
        <v>91</v>
      </c>
      <c r="B49" s="14"/>
      <c r="C49" s="36"/>
      <c r="D49" s="37"/>
      <c r="E49" s="4"/>
      <c r="F49" s="4"/>
      <c r="G49" s="4"/>
      <c r="H49" s="4"/>
      <c r="I49" s="4"/>
      <c r="J49" s="4"/>
      <c r="K49" s="4"/>
      <c r="L49" s="4"/>
      <c r="M49" s="4"/>
      <c r="N49" s="28">
        <f t="shared" si="5"/>
        <v>0</v>
      </c>
      <c r="O49" s="39"/>
      <c r="P49" s="29" t="e">
        <f t="shared" si="6"/>
        <v>#DIV/0!</v>
      </c>
      <c r="Q49" s="40"/>
    </row>
    <row r="50" spans="1:17">
      <c r="A50" s="4" t="s">
        <v>92</v>
      </c>
      <c r="B50" s="14"/>
      <c r="C50" s="38"/>
      <c r="D50" s="37"/>
      <c r="E50" s="4"/>
      <c r="F50" s="4"/>
      <c r="G50" s="4"/>
      <c r="H50" s="4"/>
      <c r="I50" s="4"/>
      <c r="J50" s="4"/>
      <c r="K50" s="4"/>
      <c r="L50" s="4"/>
      <c r="M50" s="4"/>
      <c r="N50" s="28">
        <f t="shared" si="5"/>
        <v>0</v>
      </c>
      <c r="O50" s="39"/>
      <c r="P50" s="29" t="e">
        <f t="shared" ref="P50" si="7">N50/O50</f>
        <v>#DIV/0!</v>
      </c>
      <c r="Q50" s="40"/>
    </row>
    <row r="51" spans="1:17">
      <c r="A51" s="41"/>
      <c r="B51" s="42"/>
      <c r="C51" s="43"/>
      <c r="D51" s="31"/>
      <c r="E51" s="41"/>
      <c r="F51" s="41"/>
      <c r="G51" s="41"/>
      <c r="H51" s="41"/>
      <c r="I51" s="41"/>
      <c r="J51" s="41"/>
      <c r="K51" s="41"/>
      <c r="L51" s="41"/>
      <c r="M51" s="41"/>
      <c r="N51" s="44"/>
      <c r="O51" s="45"/>
      <c r="P51" s="46"/>
      <c r="Q51" s="47"/>
    </row>
    <row r="53" spans="1:17">
      <c r="A53" s="31" t="s">
        <v>122</v>
      </c>
    </row>
    <row r="54" spans="1:17" ht="24">
      <c r="A54" s="2" t="s">
        <v>73</v>
      </c>
      <c r="B54" s="3" t="s">
        <v>74</v>
      </c>
      <c r="C54" s="3" t="s">
        <v>2</v>
      </c>
      <c r="D54" s="3" t="s">
        <v>3</v>
      </c>
      <c r="E54" s="3" t="s">
        <v>4</v>
      </c>
      <c r="F54" s="3" t="s">
        <v>5</v>
      </c>
      <c r="G54" s="3" t="s">
        <v>6</v>
      </c>
      <c r="H54" s="3" t="s">
        <v>7</v>
      </c>
      <c r="I54" s="3" t="s">
        <v>8</v>
      </c>
      <c r="J54" s="3" t="s">
        <v>9</v>
      </c>
      <c r="K54" s="3" t="s">
        <v>10</v>
      </c>
      <c r="L54" s="3" t="s">
        <v>11</v>
      </c>
      <c r="M54" s="3" t="s">
        <v>12</v>
      </c>
      <c r="N54" s="3" t="s">
        <v>75</v>
      </c>
      <c r="O54" s="3" t="s">
        <v>76</v>
      </c>
      <c r="P54" s="3" t="s">
        <v>77</v>
      </c>
      <c r="Q54" s="3" t="s">
        <v>78</v>
      </c>
    </row>
    <row r="55" spans="1:17">
      <c r="A55" s="4" t="s">
        <v>79</v>
      </c>
      <c r="B55" s="14"/>
      <c r="C55" s="36"/>
      <c r="D55" s="37"/>
      <c r="E55" s="4"/>
      <c r="F55" s="4"/>
      <c r="G55" s="4"/>
      <c r="H55" s="4"/>
      <c r="I55" s="4"/>
      <c r="J55" s="4"/>
      <c r="K55" s="4"/>
      <c r="L55" s="4"/>
      <c r="M55" s="4"/>
      <c r="N55" s="28">
        <f t="shared" ref="N55:N68" si="8">SUM(B55:M55)</f>
        <v>0</v>
      </c>
      <c r="O55" s="39"/>
      <c r="P55" s="29" t="e">
        <f>N55/O55</f>
        <v>#DIV/0!</v>
      </c>
      <c r="Q55" s="40"/>
    </row>
    <row r="56" spans="1:17">
      <c r="A56" s="4" t="s">
        <v>80</v>
      </c>
      <c r="B56" s="14"/>
      <c r="C56" s="36"/>
      <c r="D56" s="37"/>
      <c r="E56" s="4"/>
      <c r="F56" s="4"/>
      <c r="G56" s="4"/>
      <c r="H56" s="4"/>
      <c r="I56" s="4"/>
      <c r="J56" s="4"/>
      <c r="K56" s="4"/>
      <c r="L56" s="4"/>
      <c r="M56" s="4"/>
      <c r="N56" s="28">
        <f t="shared" si="8"/>
        <v>0</v>
      </c>
      <c r="O56" s="39"/>
      <c r="P56" s="29" t="e">
        <f t="shared" ref="P56:P67" si="9">N56/O56</f>
        <v>#DIV/0!</v>
      </c>
      <c r="Q56" s="40"/>
    </row>
    <row r="57" spans="1:17">
      <c r="A57" s="4" t="s">
        <v>81</v>
      </c>
      <c r="B57" s="14"/>
      <c r="C57" s="36"/>
      <c r="D57" s="37"/>
      <c r="E57" s="4"/>
      <c r="F57" s="4"/>
      <c r="G57" s="4"/>
      <c r="H57" s="4"/>
      <c r="I57" s="4"/>
      <c r="J57" s="4"/>
      <c r="K57" s="4"/>
      <c r="L57" s="4"/>
      <c r="M57" s="4"/>
      <c r="N57" s="28">
        <f t="shared" si="8"/>
        <v>0</v>
      </c>
      <c r="O57" s="39"/>
      <c r="P57" s="29" t="e">
        <f t="shared" si="9"/>
        <v>#DIV/0!</v>
      </c>
      <c r="Q57" s="40"/>
    </row>
    <row r="58" spans="1:17">
      <c r="A58" s="4" t="s">
        <v>82</v>
      </c>
      <c r="B58" s="14"/>
      <c r="C58" s="36"/>
      <c r="D58" s="37"/>
      <c r="E58" s="4"/>
      <c r="F58" s="4"/>
      <c r="G58" s="4"/>
      <c r="H58" s="4"/>
      <c r="I58" s="4"/>
      <c r="J58" s="4"/>
      <c r="K58" s="4"/>
      <c r="L58" s="4"/>
      <c r="M58" s="4"/>
      <c r="N58" s="28">
        <f t="shared" si="8"/>
        <v>0</v>
      </c>
      <c r="O58" s="39"/>
      <c r="P58" s="29" t="e">
        <f t="shared" si="9"/>
        <v>#DIV/0!</v>
      </c>
      <c r="Q58" s="40"/>
    </row>
    <row r="59" spans="1:17">
      <c r="A59" s="4" t="s">
        <v>83</v>
      </c>
      <c r="B59" s="14"/>
      <c r="C59" s="36"/>
      <c r="D59" s="37"/>
      <c r="E59" s="4"/>
      <c r="F59" s="4"/>
      <c r="G59" s="4"/>
      <c r="H59" s="4"/>
      <c r="I59" s="4"/>
      <c r="J59" s="4"/>
      <c r="K59" s="4"/>
      <c r="L59" s="4"/>
      <c r="M59" s="4"/>
      <c r="N59" s="28">
        <f t="shared" si="8"/>
        <v>0</v>
      </c>
      <c r="O59" s="39"/>
      <c r="P59" s="29" t="e">
        <f t="shared" si="9"/>
        <v>#DIV/0!</v>
      </c>
      <c r="Q59" s="40"/>
    </row>
    <row r="60" spans="1:17">
      <c r="A60" s="4" t="s">
        <v>84</v>
      </c>
      <c r="B60" s="14"/>
      <c r="C60" s="36"/>
      <c r="D60" s="37"/>
      <c r="E60" s="4"/>
      <c r="F60" s="4"/>
      <c r="G60" s="4"/>
      <c r="H60" s="4"/>
      <c r="I60" s="4"/>
      <c r="J60" s="4"/>
      <c r="K60" s="4"/>
      <c r="L60" s="4"/>
      <c r="M60" s="4"/>
      <c r="N60" s="28">
        <f t="shared" si="8"/>
        <v>0</v>
      </c>
      <c r="O60" s="39"/>
      <c r="P60" s="29" t="e">
        <f t="shared" si="9"/>
        <v>#DIV/0!</v>
      </c>
      <c r="Q60" s="40"/>
    </row>
    <row r="61" spans="1:17">
      <c r="A61" s="4" t="s">
        <v>85</v>
      </c>
      <c r="B61" s="14"/>
      <c r="C61" s="36"/>
      <c r="D61" s="37"/>
      <c r="E61" s="4"/>
      <c r="F61" s="4"/>
      <c r="G61" s="4"/>
      <c r="H61" s="4"/>
      <c r="I61" s="4"/>
      <c r="J61" s="4"/>
      <c r="K61" s="4"/>
      <c r="L61" s="4"/>
      <c r="M61" s="4"/>
      <c r="N61" s="28">
        <f t="shared" si="8"/>
        <v>0</v>
      </c>
      <c r="O61" s="39"/>
      <c r="P61" s="29" t="e">
        <f t="shared" si="9"/>
        <v>#DIV/0!</v>
      </c>
      <c r="Q61" s="40"/>
    </row>
    <row r="62" spans="1:17">
      <c r="A62" s="4" t="s">
        <v>86</v>
      </c>
      <c r="B62" s="14"/>
      <c r="C62" s="36"/>
      <c r="D62" s="37"/>
      <c r="E62" s="4"/>
      <c r="F62" s="4"/>
      <c r="G62" s="4"/>
      <c r="H62" s="4"/>
      <c r="I62" s="4"/>
      <c r="J62" s="4"/>
      <c r="K62" s="4"/>
      <c r="L62" s="4"/>
      <c r="M62" s="4"/>
      <c r="N62" s="28">
        <f t="shared" si="8"/>
        <v>0</v>
      </c>
      <c r="O62" s="39"/>
      <c r="P62" s="29" t="e">
        <f t="shared" si="9"/>
        <v>#DIV/0!</v>
      </c>
      <c r="Q62" s="40"/>
    </row>
    <row r="63" spans="1:17">
      <c r="A63" s="4" t="s">
        <v>87</v>
      </c>
      <c r="B63" s="14"/>
      <c r="C63" s="36"/>
      <c r="D63" s="37"/>
      <c r="E63" s="4"/>
      <c r="F63" s="4"/>
      <c r="G63" s="4"/>
      <c r="H63" s="4"/>
      <c r="I63" s="4"/>
      <c r="J63" s="4"/>
      <c r="K63" s="4"/>
      <c r="L63" s="4"/>
      <c r="M63" s="4"/>
      <c r="N63" s="28">
        <f t="shared" si="8"/>
        <v>0</v>
      </c>
      <c r="O63" s="39"/>
      <c r="P63" s="29" t="e">
        <f t="shared" si="9"/>
        <v>#DIV/0!</v>
      </c>
      <c r="Q63" s="40"/>
    </row>
    <row r="64" spans="1:17">
      <c r="A64" s="4" t="s">
        <v>88</v>
      </c>
      <c r="B64" s="14"/>
      <c r="C64" s="36"/>
      <c r="D64" s="37"/>
      <c r="E64" s="4"/>
      <c r="F64" s="4"/>
      <c r="G64" s="4"/>
      <c r="H64" s="4"/>
      <c r="I64" s="4"/>
      <c r="J64" s="4"/>
      <c r="K64" s="4"/>
      <c r="L64" s="4"/>
      <c r="M64" s="4"/>
      <c r="N64" s="28">
        <f t="shared" si="8"/>
        <v>0</v>
      </c>
      <c r="O64" s="39"/>
      <c r="P64" s="29" t="e">
        <f t="shared" si="9"/>
        <v>#DIV/0!</v>
      </c>
      <c r="Q64" s="40"/>
    </row>
    <row r="65" spans="1:17">
      <c r="A65" s="4" t="s">
        <v>89</v>
      </c>
      <c r="B65" s="14"/>
      <c r="C65" s="36"/>
      <c r="D65" s="37"/>
      <c r="E65" s="4"/>
      <c r="F65" s="4"/>
      <c r="G65" s="4"/>
      <c r="H65" s="4"/>
      <c r="I65" s="4"/>
      <c r="J65" s="4"/>
      <c r="K65" s="4"/>
      <c r="L65" s="4"/>
      <c r="M65" s="4"/>
      <c r="N65" s="28">
        <f t="shared" si="8"/>
        <v>0</v>
      </c>
      <c r="O65" s="39"/>
      <c r="P65" s="29" t="e">
        <f t="shared" si="9"/>
        <v>#DIV/0!</v>
      </c>
      <c r="Q65" s="40"/>
    </row>
    <row r="66" spans="1:17">
      <c r="A66" s="4" t="s">
        <v>90</v>
      </c>
      <c r="B66" s="14"/>
      <c r="C66" s="36"/>
      <c r="D66" s="37"/>
      <c r="E66" s="4"/>
      <c r="F66" s="4"/>
      <c r="G66" s="4"/>
      <c r="H66" s="4"/>
      <c r="I66" s="4"/>
      <c r="J66" s="4"/>
      <c r="K66" s="4"/>
      <c r="L66" s="4"/>
      <c r="M66" s="4"/>
      <c r="N66" s="28">
        <f t="shared" si="8"/>
        <v>0</v>
      </c>
      <c r="O66" s="39"/>
      <c r="P66" s="29" t="e">
        <f t="shared" si="9"/>
        <v>#DIV/0!</v>
      </c>
      <c r="Q66" s="40"/>
    </row>
    <row r="67" spans="1:17">
      <c r="A67" s="4" t="s">
        <v>91</v>
      </c>
      <c r="B67" s="14"/>
      <c r="C67" s="36"/>
      <c r="D67" s="37"/>
      <c r="E67" s="4"/>
      <c r="F67" s="4"/>
      <c r="G67" s="4"/>
      <c r="H67" s="4"/>
      <c r="I67" s="4"/>
      <c r="J67" s="4"/>
      <c r="K67" s="4"/>
      <c r="L67" s="4"/>
      <c r="M67" s="4"/>
      <c r="N67" s="28">
        <f t="shared" si="8"/>
        <v>0</v>
      </c>
      <c r="O67" s="39"/>
      <c r="P67" s="29" t="e">
        <f t="shared" si="9"/>
        <v>#DIV/0!</v>
      </c>
      <c r="Q67" s="40"/>
    </row>
    <row r="68" spans="1:17">
      <c r="A68" s="4" t="s">
        <v>92</v>
      </c>
      <c r="B68" s="14"/>
      <c r="C68" s="38"/>
      <c r="D68" s="37"/>
      <c r="E68" s="4"/>
      <c r="F68" s="4"/>
      <c r="G68" s="4"/>
      <c r="H68" s="4"/>
      <c r="I68" s="4"/>
      <c r="J68" s="4"/>
      <c r="K68" s="4"/>
      <c r="L68" s="4"/>
      <c r="M68" s="4"/>
      <c r="N68" s="28">
        <f t="shared" si="8"/>
        <v>0</v>
      </c>
      <c r="O68" s="39"/>
      <c r="P68" s="29" t="e">
        <f t="shared" ref="P68" si="10">N68/O68</f>
        <v>#DIV/0!</v>
      </c>
      <c r="Q68" s="40"/>
    </row>
    <row r="70" spans="1:17">
      <c r="A70" s="31" t="s">
        <v>118</v>
      </c>
    </row>
    <row r="71" spans="1:17" ht="24">
      <c r="A71" s="2" t="s">
        <v>73</v>
      </c>
      <c r="B71" s="3" t="s">
        <v>74</v>
      </c>
      <c r="C71" s="3" t="s">
        <v>2</v>
      </c>
      <c r="D71" s="3" t="s">
        <v>3</v>
      </c>
      <c r="E71" s="3" t="s">
        <v>4</v>
      </c>
      <c r="F71" s="3" t="s">
        <v>5</v>
      </c>
      <c r="G71" s="3" t="s">
        <v>6</v>
      </c>
      <c r="H71" s="3" t="s">
        <v>7</v>
      </c>
      <c r="I71" s="3" t="s">
        <v>8</v>
      </c>
      <c r="J71" s="3" t="s">
        <v>9</v>
      </c>
      <c r="K71" s="3" t="s">
        <v>10</v>
      </c>
      <c r="L71" s="3" t="s">
        <v>11</v>
      </c>
      <c r="M71" s="3" t="s">
        <v>12</v>
      </c>
      <c r="N71" s="3" t="s">
        <v>75</v>
      </c>
      <c r="O71" s="3" t="s">
        <v>76</v>
      </c>
      <c r="P71" s="3" t="s">
        <v>77</v>
      </c>
      <c r="Q71" s="3" t="s">
        <v>78</v>
      </c>
    </row>
    <row r="72" spans="1:17">
      <c r="A72" s="4" t="s">
        <v>79</v>
      </c>
      <c r="B72" s="14"/>
      <c r="C72" s="36"/>
      <c r="D72" s="37"/>
      <c r="E72" s="4"/>
      <c r="F72" s="4"/>
      <c r="G72" s="4"/>
      <c r="H72" s="4"/>
      <c r="I72" s="4"/>
      <c r="J72" s="4"/>
      <c r="K72" s="4"/>
      <c r="L72" s="4"/>
      <c r="M72" s="4"/>
      <c r="N72" s="28">
        <f t="shared" ref="N72:N85" si="11">SUM(B72:M72)</f>
        <v>0</v>
      </c>
      <c r="O72" s="39"/>
      <c r="P72" s="29" t="e">
        <f>N72/O72</f>
        <v>#DIV/0!</v>
      </c>
      <c r="Q72" s="40"/>
    </row>
    <row r="73" spans="1:17">
      <c r="A73" s="4" t="s">
        <v>80</v>
      </c>
      <c r="B73" s="14"/>
      <c r="C73" s="36"/>
      <c r="D73" s="37"/>
      <c r="E73" s="4"/>
      <c r="F73" s="4"/>
      <c r="G73" s="4"/>
      <c r="H73" s="4"/>
      <c r="I73" s="4"/>
      <c r="J73" s="4"/>
      <c r="K73" s="4"/>
      <c r="L73" s="4"/>
      <c r="M73" s="4"/>
      <c r="N73" s="28">
        <f t="shared" si="11"/>
        <v>0</v>
      </c>
      <c r="O73" s="39"/>
      <c r="P73" s="29" t="e">
        <f t="shared" ref="P73:P84" si="12">N73/O73</f>
        <v>#DIV/0!</v>
      </c>
      <c r="Q73" s="40"/>
    </row>
    <row r="74" spans="1:17">
      <c r="A74" s="4" t="s">
        <v>81</v>
      </c>
      <c r="B74" s="14"/>
      <c r="C74" s="36"/>
      <c r="D74" s="37"/>
      <c r="E74" s="4"/>
      <c r="F74" s="4"/>
      <c r="G74" s="4"/>
      <c r="H74" s="4"/>
      <c r="I74" s="4"/>
      <c r="J74" s="4"/>
      <c r="K74" s="4"/>
      <c r="L74" s="4"/>
      <c r="M74" s="4"/>
      <c r="N74" s="28">
        <f t="shared" si="11"/>
        <v>0</v>
      </c>
      <c r="O74" s="39"/>
      <c r="P74" s="29" t="e">
        <f t="shared" si="12"/>
        <v>#DIV/0!</v>
      </c>
      <c r="Q74" s="40"/>
    </row>
    <row r="75" spans="1:17">
      <c r="A75" s="4" t="s">
        <v>82</v>
      </c>
      <c r="B75" s="14"/>
      <c r="C75" s="36"/>
      <c r="D75" s="37"/>
      <c r="E75" s="4"/>
      <c r="F75" s="4"/>
      <c r="G75" s="4"/>
      <c r="H75" s="4"/>
      <c r="I75" s="4"/>
      <c r="J75" s="4"/>
      <c r="K75" s="4"/>
      <c r="L75" s="4"/>
      <c r="M75" s="4"/>
      <c r="N75" s="28">
        <f t="shared" si="11"/>
        <v>0</v>
      </c>
      <c r="O75" s="39"/>
      <c r="P75" s="29" t="e">
        <f t="shared" si="12"/>
        <v>#DIV/0!</v>
      </c>
      <c r="Q75" s="40"/>
    </row>
    <row r="76" spans="1:17">
      <c r="A76" s="4" t="s">
        <v>83</v>
      </c>
      <c r="B76" s="14"/>
      <c r="C76" s="36"/>
      <c r="D76" s="37"/>
      <c r="E76" s="4"/>
      <c r="F76" s="4"/>
      <c r="G76" s="4"/>
      <c r="H76" s="4"/>
      <c r="I76" s="4"/>
      <c r="J76" s="4"/>
      <c r="K76" s="4"/>
      <c r="L76" s="4"/>
      <c r="M76" s="4"/>
      <c r="N76" s="28">
        <f t="shared" si="11"/>
        <v>0</v>
      </c>
      <c r="O76" s="39"/>
      <c r="P76" s="29" t="e">
        <f t="shared" si="12"/>
        <v>#DIV/0!</v>
      </c>
      <c r="Q76" s="40"/>
    </row>
    <row r="77" spans="1:17">
      <c r="A77" s="4" t="s">
        <v>84</v>
      </c>
      <c r="B77" s="14"/>
      <c r="C77" s="36"/>
      <c r="D77" s="37"/>
      <c r="E77" s="4"/>
      <c r="F77" s="4"/>
      <c r="G77" s="4"/>
      <c r="H77" s="4"/>
      <c r="I77" s="4"/>
      <c r="J77" s="4"/>
      <c r="K77" s="4"/>
      <c r="L77" s="4"/>
      <c r="M77" s="4"/>
      <c r="N77" s="28">
        <f t="shared" si="11"/>
        <v>0</v>
      </c>
      <c r="O77" s="39"/>
      <c r="P77" s="29" t="e">
        <f t="shared" si="12"/>
        <v>#DIV/0!</v>
      </c>
      <c r="Q77" s="40"/>
    </row>
    <row r="78" spans="1:17">
      <c r="A78" s="4" t="s">
        <v>85</v>
      </c>
      <c r="B78" s="14"/>
      <c r="C78" s="36"/>
      <c r="D78" s="37"/>
      <c r="E78" s="4"/>
      <c r="F78" s="4"/>
      <c r="G78" s="4"/>
      <c r="H78" s="4"/>
      <c r="I78" s="4"/>
      <c r="J78" s="4"/>
      <c r="K78" s="4"/>
      <c r="L78" s="4"/>
      <c r="M78" s="4"/>
      <c r="N78" s="28">
        <f t="shared" si="11"/>
        <v>0</v>
      </c>
      <c r="O78" s="39"/>
      <c r="P78" s="29" t="e">
        <f t="shared" si="12"/>
        <v>#DIV/0!</v>
      </c>
      <c r="Q78" s="40"/>
    </row>
    <row r="79" spans="1:17">
      <c r="A79" s="4" t="s">
        <v>86</v>
      </c>
      <c r="B79" s="14"/>
      <c r="C79" s="36"/>
      <c r="D79" s="37"/>
      <c r="E79" s="4"/>
      <c r="F79" s="4"/>
      <c r="G79" s="4"/>
      <c r="H79" s="4"/>
      <c r="I79" s="4"/>
      <c r="J79" s="4"/>
      <c r="K79" s="4"/>
      <c r="L79" s="4"/>
      <c r="M79" s="4"/>
      <c r="N79" s="28">
        <f t="shared" si="11"/>
        <v>0</v>
      </c>
      <c r="O79" s="39"/>
      <c r="P79" s="29" t="e">
        <f t="shared" si="12"/>
        <v>#DIV/0!</v>
      </c>
      <c r="Q79" s="40"/>
    </row>
    <row r="80" spans="1:17">
      <c r="A80" s="4" t="s">
        <v>87</v>
      </c>
      <c r="B80" s="14"/>
      <c r="C80" s="36"/>
      <c r="D80" s="37"/>
      <c r="E80" s="4"/>
      <c r="F80" s="4"/>
      <c r="G80" s="4"/>
      <c r="H80" s="4"/>
      <c r="I80" s="4"/>
      <c r="J80" s="4"/>
      <c r="K80" s="4"/>
      <c r="L80" s="4"/>
      <c r="M80" s="4"/>
      <c r="N80" s="28">
        <f t="shared" si="11"/>
        <v>0</v>
      </c>
      <c r="O80" s="39"/>
      <c r="P80" s="29" t="e">
        <f t="shared" si="12"/>
        <v>#DIV/0!</v>
      </c>
      <c r="Q80" s="40"/>
    </row>
    <row r="81" spans="1:17">
      <c r="A81" s="4" t="s">
        <v>88</v>
      </c>
      <c r="B81" s="14"/>
      <c r="C81" s="36"/>
      <c r="D81" s="37"/>
      <c r="E81" s="4"/>
      <c r="F81" s="4"/>
      <c r="G81" s="4"/>
      <c r="H81" s="4"/>
      <c r="I81" s="4"/>
      <c r="J81" s="4"/>
      <c r="K81" s="4"/>
      <c r="L81" s="4"/>
      <c r="M81" s="4"/>
      <c r="N81" s="28">
        <f t="shared" si="11"/>
        <v>0</v>
      </c>
      <c r="O81" s="39"/>
      <c r="P81" s="29" t="e">
        <f t="shared" si="12"/>
        <v>#DIV/0!</v>
      </c>
      <c r="Q81" s="40"/>
    </row>
    <row r="82" spans="1:17">
      <c r="A82" s="4" t="s">
        <v>89</v>
      </c>
      <c r="B82" s="14"/>
      <c r="C82" s="36"/>
      <c r="D82" s="37"/>
      <c r="E82" s="4"/>
      <c r="F82" s="4"/>
      <c r="G82" s="4"/>
      <c r="H82" s="4"/>
      <c r="I82" s="4"/>
      <c r="J82" s="4"/>
      <c r="K82" s="4"/>
      <c r="L82" s="4"/>
      <c r="M82" s="4"/>
      <c r="N82" s="28">
        <f t="shared" si="11"/>
        <v>0</v>
      </c>
      <c r="O82" s="39"/>
      <c r="P82" s="29" t="e">
        <f t="shared" si="12"/>
        <v>#DIV/0!</v>
      </c>
      <c r="Q82" s="40"/>
    </row>
    <row r="83" spans="1:17">
      <c r="A83" s="4" t="s">
        <v>90</v>
      </c>
      <c r="B83" s="14"/>
      <c r="C83" s="36"/>
      <c r="D83" s="37"/>
      <c r="E83" s="4"/>
      <c r="F83" s="4"/>
      <c r="G83" s="4"/>
      <c r="H83" s="4"/>
      <c r="I83" s="4"/>
      <c r="J83" s="4"/>
      <c r="K83" s="4"/>
      <c r="L83" s="4"/>
      <c r="M83" s="4"/>
      <c r="N83" s="28">
        <f t="shared" si="11"/>
        <v>0</v>
      </c>
      <c r="O83" s="39"/>
      <c r="P83" s="29" t="e">
        <f t="shared" si="12"/>
        <v>#DIV/0!</v>
      </c>
      <c r="Q83" s="40"/>
    </row>
    <row r="84" spans="1:17">
      <c r="A84" s="4" t="s">
        <v>91</v>
      </c>
      <c r="B84" s="14"/>
      <c r="C84" s="36"/>
      <c r="D84" s="37"/>
      <c r="E84" s="4"/>
      <c r="F84" s="4"/>
      <c r="G84" s="4"/>
      <c r="H84" s="4"/>
      <c r="I84" s="4"/>
      <c r="J84" s="4"/>
      <c r="K84" s="4"/>
      <c r="L84" s="4"/>
      <c r="M84" s="4"/>
      <c r="N84" s="28">
        <f t="shared" si="11"/>
        <v>0</v>
      </c>
      <c r="O84" s="39"/>
      <c r="P84" s="29" t="e">
        <f t="shared" si="12"/>
        <v>#DIV/0!</v>
      </c>
      <c r="Q84" s="40"/>
    </row>
    <row r="85" spans="1:17">
      <c r="A85" s="4" t="s">
        <v>92</v>
      </c>
      <c r="B85" s="14"/>
      <c r="C85" s="38"/>
      <c r="D85" s="37"/>
      <c r="E85" s="4"/>
      <c r="F85" s="4"/>
      <c r="G85" s="4"/>
      <c r="H85" s="4"/>
      <c r="I85" s="4"/>
      <c r="J85" s="4"/>
      <c r="K85" s="4"/>
      <c r="L85" s="4"/>
      <c r="M85" s="4"/>
      <c r="N85" s="28">
        <f t="shared" si="11"/>
        <v>0</v>
      </c>
      <c r="O85" s="39"/>
      <c r="P85" s="29" t="e">
        <f t="shared" ref="P85" si="13">N85/O85</f>
        <v>#DIV/0!</v>
      </c>
      <c r="Q85" s="40"/>
    </row>
    <row r="87" spans="1:17">
      <c r="A87" s="31" t="s">
        <v>121</v>
      </c>
    </row>
    <row r="88" spans="1:17" ht="24">
      <c r="A88" s="2" t="s">
        <v>73</v>
      </c>
      <c r="B88" s="3" t="s">
        <v>74</v>
      </c>
      <c r="C88" s="3" t="s">
        <v>2</v>
      </c>
      <c r="D88" s="3" t="s">
        <v>3</v>
      </c>
      <c r="E88" s="3" t="s">
        <v>4</v>
      </c>
      <c r="F88" s="3" t="s">
        <v>5</v>
      </c>
      <c r="G88" s="3" t="s">
        <v>6</v>
      </c>
      <c r="H88" s="3" t="s">
        <v>7</v>
      </c>
      <c r="I88" s="3" t="s">
        <v>8</v>
      </c>
      <c r="J88" s="3" t="s">
        <v>9</v>
      </c>
      <c r="K88" s="3" t="s">
        <v>10</v>
      </c>
      <c r="L88" s="3" t="s">
        <v>11</v>
      </c>
      <c r="M88" s="3" t="s">
        <v>12</v>
      </c>
      <c r="N88" s="3" t="s">
        <v>75</v>
      </c>
      <c r="O88" s="3" t="s">
        <v>76</v>
      </c>
      <c r="P88" s="3" t="s">
        <v>77</v>
      </c>
      <c r="Q88" s="3" t="s">
        <v>78</v>
      </c>
    </row>
    <row r="89" spans="1:17">
      <c r="A89" s="4" t="s">
        <v>79</v>
      </c>
      <c r="B89" s="14"/>
      <c r="C89" s="36"/>
      <c r="D89" s="37"/>
      <c r="E89" s="4"/>
      <c r="F89" s="4"/>
      <c r="G89" s="4"/>
      <c r="H89" s="4"/>
      <c r="I89" s="4"/>
      <c r="J89" s="4"/>
      <c r="K89" s="4"/>
      <c r="L89" s="4"/>
      <c r="M89" s="4"/>
      <c r="N89" s="28">
        <f t="shared" ref="N89:N102" si="14">SUM(B89:M89)</f>
        <v>0</v>
      </c>
      <c r="O89" s="39"/>
      <c r="P89" s="29" t="e">
        <f>N89/O89</f>
        <v>#DIV/0!</v>
      </c>
      <c r="Q89" s="40"/>
    </row>
    <row r="90" spans="1:17">
      <c r="A90" s="4" t="s">
        <v>80</v>
      </c>
      <c r="B90" s="14"/>
      <c r="C90" s="36"/>
      <c r="D90" s="37"/>
      <c r="E90" s="4"/>
      <c r="F90" s="4"/>
      <c r="G90" s="4"/>
      <c r="H90" s="4"/>
      <c r="I90" s="4"/>
      <c r="J90" s="4"/>
      <c r="K90" s="4"/>
      <c r="L90" s="4"/>
      <c r="M90" s="4"/>
      <c r="N90" s="28">
        <f t="shared" si="14"/>
        <v>0</v>
      </c>
      <c r="O90" s="39"/>
      <c r="P90" s="29" t="e">
        <f t="shared" ref="P90:P102" si="15">N90/O90</f>
        <v>#DIV/0!</v>
      </c>
      <c r="Q90" s="40"/>
    </row>
    <row r="91" spans="1:17">
      <c r="A91" s="4" t="s">
        <v>81</v>
      </c>
      <c r="B91" s="14"/>
      <c r="C91" s="36"/>
      <c r="D91" s="37"/>
      <c r="E91" s="4"/>
      <c r="F91" s="4"/>
      <c r="G91" s="4"/>
      <c r="H91" s="4"/>
      <c r="I91" s="4"/>
      <c r="J91" s="4"/>
      <c r="K91" s="4"/>
      <c r="L91" s="4"/>
      <c r="M91" s="4"/>
      <c r="N91" s="28">
        <f t="shared" si="14"/>
        <v>0</v>
      </c>
      <c r="O91" s="39"/>
      <c r="P91" s="29" t="e">
        <f t="shared" si="15"/>
        <v>#DIV/0!</v>
      </c>
      <c r="Q91" s="40"/>
    </row>
    <row r="92" spans="1:17">
      <c r="A92" s="4" t="s">
        <v>82</v>
      </c>
      <c r="B92" s="14"/>
      <c r="C92" s="36"/>
      <c r="D92" s="37"/>
      <c r="E92" s="4"/>
      <c r="F92" s="4"/>
      <c r="G92" s="4"/>
      <c r="H92" s="4"/>
      <c r="I92" s="4"/>
      <c r="J92" s="4"/>
      <c r="K92" s="4"/>
      <c r="L92" s="4"/>
      <c r="M92" s="4"/>
      <c r="N92" s="28">
        <f t="shared" si="14"/>
        <v>0</v>
      </c>
      <c r="O92" s="39"/>
      <c r="P92" s="29" t="e">
        <f t="shared" si="15"/>
        <v>#DIV/0!</v>
      </c>
      <c r="Q92" s="40"/>
    </row>
    <row r="93" spans="1:17">
      <c r="A93" s="4" t="s">
        <v>83</v>
      </c>
      <c r="B93" s="14"/>
      <c r="C93" s="36"/>
      <c r="D93" s="37"/>
      <c r="E93" s="4"/>
      <c r="F93" s="4"/>
      <c r="G93" s="4"/>
      <c r="H93" s="4"/>
      <c r="I93" s="4"/>
      <c r="J93" s="4"/>
      <c r="K93" s="4"/>
      <c r="L93" s="4"/>
      <c r="M93" s="4"/>
      <c r="N93" s="28">
        <f t="shared" si="14"/>
        <v>0</v>
      </c>
      <c r="O93" s="39"/>
      <c r="P93" s="29" t="e">
        <f t="shared" si="15"/>
        <v>#DIV/0!</v>
      </c>
      <c r="Q93" s="40"/>
    </row>
    <row r="94" spans="1:17">
      <c r="A94" s="4" t="s">
        <v>84</v>
      </c>
      <c r="B94" s="14"/>
      <c r="C94" s="36"/>
      <c r="D94" s="37"/>
      <c r="E94" s="4"/>
      <c r="F94" s="4"/>
      <c r="G94" s="4"/>
      <c r="H94" s="4"/>
      <c r="I94" s="4"/>
      <c r="J94" s="4"/>
      <c r="K94" s="4"/>
      <c r="L94" s="4"/>
      <c r="M94" s="4"/>
      <c r="N94" s="28">
        <f t="shared" si="14"/>
        <v>0</v>
      </c>
      <c r="O94" s="39"/>
      <c r="P94" s="29" t="e">
        <f t="shared" si="15"/>
        <v>#DIV/0!</v>
      </c>
      <c r="Q94" s="40"/>
    </row>
    <row r="95" spans="1:17">
      <c r="A95" s="4" t="s">
        <v>85</v>
      </c>
      <c r="B95" s="14"/>
      <c r="C95" s="36"/>
      <c r="D95" s="37"/>
      <c r="E95" s="4"/>
      <c r="F95" s="4"/>
      <c r="G95" s="4"/>
      <c r="H95" s="4"/>
      <c r="I95" s="4"/>
      <c r="J95" s="4"/>
      <c r="K95" s="4"/>
      <c r="L95" s="4"/>
      <c r="M95" s="4"/>
      <c r="N95" s="28">
        <f t="shared" si="14"/>
        <v>0</v>
      </c>
      <c r="O95" s="39"/>
      <c r="P95" s="29" t="e">
        <f t="shared" si="15"/>
        <v>#DIV/0!</v>
      </c>
      <c r="Q95" s="40"/>
    </row>
    <row r="96" spans="1:17">
      <c r="A96" s="4" t="s">
        <v>86</v>
      </c>
      <c r="B96" s="14"/>
      <c r="C96" s="36"/>
      <c r="D96" s="37"/>
      <c r="E96" s="4"/>
      <c r="F96" s="4"/>
      <c r="G96" s="4"/>
      <c r="H96" s="4"/>
      <c r="I96" s="4"/>
      <c r="J96" s="4"/>
      <c r="K96" s="4"/>
      <c r="L96" s="4"/>
      <c r="M96" s="4"/>
      <c r="N96" s="28">
        <f t="shared" si="14"/>
        <v>0</v>
      </c>
      <c r="O96" s="39"/>
      <c r="P96" s="29" t="e">
        <f t="shared" si="15"/>
        <v>#DIV/0!</v>
      </c>
      <c r="Q96" s="40"/>
    </row>
    <row r="97" spans="1:17">
      <c r="A97" s="4" t="s">
        <v>87</v>
      </c>
      <c r="B97" s="14"/>
      <c r="C97" s="36"/>
      <c r="D97" s="37"/>
      <c r="E97" s="4"/>
      <c r="F97" s="4"/>
      <c r="G97" s="4"/>
      <c r="H97" s="4"/>
      <c r="I97" s="4"/>
      <c r="J97" s="4"/>
      <c r="K97" s="4"/>
      <c r="L97" s="4"/>
      <c r="M97" s="4"/>
      <c r="N97" s="28">
        <f t="shared" si="14"/>
        <v>0</v>
      </c>
      <c r="O97" s="39"/>
      <c r="P97" s="29" t="e">
        <f t="shared" si="15"/>
        <v>#DIV/0!</v>
      </c>
      <c r="Q97" s="40"/>
    </row>
    <row r="98" spans="1:17">
      <c r="A98" s="4" t="s">
        <v>88</v>
      </c>
      <c r="B98" s="14"/>
      <c r="C98" s="36"/>
      <c r="D98" s="37"/>
      <c r="E98" s="4"/>
      <c r="F98" s="4"/>
      <c r="G98" s="4"/>
      <c r="H98" s="4"/>
      <c r="I98" s="4"/>
      <c r="J98" s="4"/>
      <c r="K98" s="4"/>
      <c r="L98" s="4"/>
      <c r="M98" s="4"/>
      <c r="N98" s="28">
        <f t="shared" si="14"/>
        <v>0</v>
      </c>
      <c r="O98" s="39"/>
      <c r="P98" s="29" t="e">
        <f t="shared" si="15"/>
        <v>#DIV/0!</v>
      </c>
      <c r="Q98" s="40"/>
    </row>
    <row r="99" spans="1:17">
      <c r="A99" s="4" t="s">
        <v>89</v>
      </c>
      <c r="B99" s="14"/>
      <c r="C99" s="36"/>
      <c r="D99" s="37"/>
      <c r="E99" s="4"/>
      <c r="F99" s="4"/>
      <c r="G99" s="4"/>
      <c r="H99" s="4"/>
      <c r="I99" s="4"/>
      <c r="J99" s="4"/>
      <c r="K99" s="4"/>
      <c r="L99" s="4"/>
      <c r="M99" s="4"/>
      <c r="N99" s="28">
        <f t="shared" si="14"/>
        <v>0</v>
      </c>
      <c r="O99" s="39"/>
      <c r="P99" s="29" t="e">
        <f t="shared" si="15"/>
        <v>#DIV/0!</v>
      </c>
      <c r="Q99" s="40"/>
    </row>
    <row r="100" spans="1:17">
      <c r="A100" s="4" t="s">
        <v>90</v>
      </c>
      <c r="B100" s="14"/>
      <c r="C100" s="36"/>
      <c r="D100" s="37"/>
      <c r="E100" s="4"/>
      <c r="F100" s="4"/>
      <c r="G100" s="4"/>
      <c r="H100" s="4"/>
      <c r="I100" s="4"/>
      <c r="J100" s="4"/>
      <c r="K100" s="4"/>
      <c r="L100" s="4"/>
      <c r="M100" s="4"/>
      <c r="N100" s="28">
        <f t="shared" si="14"/>
        <v>0</v>
      </c>
      <c r="O100" s="39"/>
      <c r="P100" s="29" t="e">
        <f t="shared" si="15"/>
        <v>#DIV/0!</v>
      </c>
      <c r="Q100" s="40"/>
    </row>
    <row r="101" spans="1:17">
      <c r="A101" s="4" t="s">
        <v>91</v>
      </c>
      <c r="B101" s="14"/>
      <c r="C101" s="36"/>
      <c r="D101" s="37"/>
      <c r="E101" s="4"/>
      <c r="F101" s="4"/>
      <c r="G101" s="4"/>
      <c r="H101" s="4"/>
      <c r="I101" s="4"/>
      <c r="J101" s="4"/>
      <c r="K101" s="4"/>
      <c r="L101" s="4"/>
      <c r="M101" s="4"/>
      <c r="N101" s="28">
        <f t="shared" si="14"/>
        <v>0</v>
      </c>
      <c r="O101" s="39"/>
      <c r="P101" s="29" t="e">
        <f t="shared" si="15"/>
        <v>#DIV/0!</v>
      </c>
      <c r="Q101" s="40"/>
    </row>
    <row r="102" spans="1:17">
      <c r="A102" s="4" t="s">
        <v>92</v>
      </c>
      <c r="B102" s="14"/>
      <c r="C102" s="38"/>
      <c r="D102" s="37"/>
      <c r="E102" s="4"/>
      <c r="F102" s="4"/>
      <c r="G102" s="4"/>
      <c r="H102" s="4"/>
      <c r="I102" s="4"/>
      <c r="J102" s="4"/>
      <c r="K102" s="4"/>
      <c r="L102" s="4"/>
      <c r="M102" s="4"/>
      <c r="N102" s="28">
        <f t="shared" si="14"/>
        <v>0</v>
      </c>
      <c r="O102" s="39"/>
      <c r="P102" s="29" t="e">
        <f t="shared" si="15"/>
        <v>#DIV/0!</v>
      </c>
      <c r="Q102" s="40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selection activeCell="G3" sqref="G3:G24"/>
    </sheetView>
  </sheetViews>
  <sheetFormatPr defaultRowHeight="13.5"/>
  <sheetData>
    <row r="1" spans="1:19">
      <c r="A1" s="48" t="s">
        <v>29</v>
      </c>
      <c r="B1" s="48"/>
      <c r="C1" s="48"/>
      <c r="D1" s="49"/>
    </row>
    <row r="2" spans="1:19" ht="21">
      <c r="A2" s="22" t="s">
        <v>30</v>
      </c>
      <c r="B2" s="22" t="s">
        <v>31</v>
      </c>
      <c r="C2" s="22" t="s">
        <v>32</v>
      </c>
      <c r="D2" s="22" t="s">
        <v>33</v>
      </c>
      <c r="E2" s="22" t="s">
        <v>66</v>
      </c>
      <c r="F2" s="22" t="s">
        <v>2</v>
      </c>
      <c r="G2" s="22" t="s">
        <v>3</v>
      </c>
      <c r="H2" s="22" t="s">
        <v>4</v>
      </c>
      <c r="I2" s="22" t="s">
        <v>5</v>
      </c>
      <c r="J2" s="22" t="s">
        <v>6</v>
      </c>
      <c r="K2" s="22" t="s">
        <v>7</v>
      </c>
      <c r="L2" s="22" t="s">
        <v>8</v>
      </c>
      <c r="M2" s="22" t="s">
        <v>9</v>
      </c>
      <c r="N2" s="22" t="s">
        <v>10</v>
      </c>
      <c r="O2" s="22" t="s">
        <v>11</v>
      </c>
      <c r="P2" s="22" t="s">
        <v>12</v>
      </c>
      <c r="Q2" s="22" t="s">
        <v>65</v>
      </c>
      <c r="R2" s="22" t="s">
        <v>94</v>
      </c>
      <c r="S2" s="22" t="s">
        <v>95</v>
      </c>
    </row>
    <row r="3" spans="1:19">
      <c r="A3" s="23" t="s">
        <v>34</v>
      </c>
      <c r="B3" s="24">
        <v>5242.6715979999999</v>
      </c>
      <c r="C3" s="25">
        <v>2000</v>
      </c>
      <c r="D3" s="24">
        <f>SUM(B3:C3)</f>
        <v>7242.6715979999999</v>
      </c>
      <c r="E3" s="16"/>
      <c r="F3" s="16"/>
      <c r="G3" s="16"/>
      <c r="H3" s="10"/>
      <c r="I3" s="10"/>
      <c r="J3" s="10"/>
      <c r="K3" s="10"/>
      <c r="L3" s="10"/>
      <c r="M3" s="10"/>
      <c r="N3" s="10"/>
      <c r="O3" s="10"/>
      <c r="P3" s="10"/>
      <c r="Q3" s="16"/>
      <c r="R3" s="16"/>
      <c r="S3" s="16"/>
    </row>
    <row r="4" spans="1:19">
      <c r="A4" s="23" t="s">
        <v>35</v>
      </c>
      <c r="B4" s="24">
        <v>196.408974</v>
      </c>
      <c r="C4" s="25">
        <v>1700</v>
      </c>
      <c r="D4" s="24">
        <f t="shared" ref="D4:D33" si="0">SUM(B4:C4)</f>
        <v>1896.4089739999999</v>
      </c>
      <c r="E4" s="16"/>
      <c r="F4" s="16"/>
      <c r="G4" s="16"/>
      <c r="H4" s="10"/>
      <c r="I4" s="10"/>
      <c r="J4" s="10"/>
      <c r="K4" s="10"/>
      <c r="L4" s="10"/>
      <c r="M4" s="10"/>
      <c r="N4" s="10"/>
      <c r="O4" s="10"/>
      <c r="P4" s="10"/>
      <c r="Q4" s="16"/>
      <c r="R4" s="16"/>
      <c r="S4" s="16"/>
    </row>
    <row r="5" spans="1:19">
      <c r="A5" s="23" t="s">
        <v>36</v>
      </c>
      <c r="B5" s="24">
        <v>1489.724252</v>
      </c>
      <c r="C5" s="25">
        <v>1700</v>
      </c>
      <c r="D5" s="24">
        <f t="shared" si="0"/>
        <v>3189.724252</v>
      </c>
      <c r="E5" s="16"/>
      <c r="F5" s="16"/>
      <c r="G5" s="16"/>
      <c r="H5" s="10"/>
      <c r="I5" s="10"/>
      <c r="J5" s="10"/>
      <c r="K5" s="10"/>
      <c r="L5" s="10"/>
      <c r="M5" s="10"/>
      <c r="N5" s="10"/>
      <c r="O5" s="10"/>
      <c r="P5" s="10"/>
      <c r="Q5" s="16"/>
      <c r="R5" s="16"/>
      <c r="S5" s="16"/>
    </row>
    <row r="6" spans="1:19">
      <c r="A6" s="23" t="s">
        <v>37</v>
      </c>
      <c r="B6" s="24">
        <v>252.69190699999999</v>
      </c>
      <c r="C6" s="25">
        <v>500</v>
      </c>
      <c r="D6" s="24">
        <f t="shared" si="0"/>
        <v>752.69190700000001</v>
      </c>
      <c r="E6" s="16"/>
      <c r="F6" s="16"/>
      <c r="G6" s="16"/>
      <c r="H6" s="10"/>
      <c r="I6" s="10"/>
      <c r="J6" s="10"/>
      <c r="K6" s="10"/>
      <c r="L6" s="10"/>
      <c r="M6" s="10"/>
      <c r="N6" s="10"/>
      <c r="O6" s="10"/>
      <c r="P6" s="10"/>
      <c r="Q6" s="16"/>
      <c r="R6" s="16"/>
      <c r="S6" s="16"/>
    </row>
    <row r="7" spans="1:19">
      <c r="A7" s="23" t="s">
        <v>38</v>
      </c>
      <c r="B7" s="24">
        <v>183.97995800000001</v>
      </c>
      <c r="C7" s="25">
        <v>416.02004199999999</v>
      </c>
      <c r="D7" s="24">
        <f t="shared" si="0"/>
        <v>600</v>
      </c>
      <c r="E7" s="16"/>
      <c r="F7" s="16"/>
      <c r="G7" s="16"/>
      <c r="H7" s="10"/>
      <c r="I7" s="10"/>
      <c r="J7" s="10"/>
      <c r="K7" s="10"/>
      <c r="L7" s="10"/>
      <c r="M7" s="10"/>
      <c r="N7" s="10"/>
      <c r="O7" s="10"/>
      <c r="P7" s="10"/>
      <c r="Q7" s="16"/>
      <c r="R7" s="16"/>
      <c r="S7" s="16"/>
    </row>
    <row r="8" spans="1:19">
      <c r="A8" s="23" t="s">
        <v>39</v>
      </c>
      <c r="B8" s="24">
        <v>655.05440299999998</v>
      </c>
      <c r="C8" s="25">
        <v>1580</v>
      </c>
      <c r="D8" s="24">
        <f t="shared" si="0"/>
        <v>2235.0544030000001</v>
      </c>
      <c r="E8" s="16"/>
      <c r="F8" s="16"/>
      <c r="G8" s="16"/>
      <c r="H8" s="10"/>
      <c r="I8" s="10"/>
      <c r="J8" s="10"/>
      <c r="K8" s="10"/>
      <c r="L8" s="10"/>
      <c r="M8" s="10"/>
      <c r="N8" s="10"/>
      <c r="O8" s="10"/>
      <c r="P8" s="10"/>
      <c r="Q8" s="16"/>
      <c r="R8" s="16"/>
      <c r="S8" s="16"/>
    </row>
    <row r="9" spans="1:19">
      <c r="A9" s="23" t="s">
        <v>40</v>
      </c>
      <c r="B9" s="24">
        <v>1215.8606359999999</v>
      </c>
      <c r="C9" s="25">
        <v>600</v>
      </c>
      <c r="D9" s="24">
        <f t="shared" si="0"/>
        <v>1815.8606359999999</v>
      </c>
      <c r="E9" s="16"/>
      <c r="F9" s="16"/>
      <c r="G9" s="16"/>
      <c r="H9" s="10"/>
      <c r="I9" s="10"/>
      <c r="J9" s="10"/>
      <c r="K9" s="10"/>
      <c r="L9" s="10"/>
      <c r="M9" s="10"/>
      <c r="N9" s="10"/>
      <c r="O9" s="10"/>
      <c r="P9" s="10"/>
      <c r="Q9" s="16"/>
      <c r="R9" s="16"/>
      <c r="S9" s="16"/>
    </row>
    <row r="10" spans="1:19">
      <c r="A10" s="23" t="s">
        <v>41</v>
      </c>
      <c r="B10" s="24">
        <v>298.62170099999997</v>
      </c>
      <c r="C10" s="25">
        <v>1000</v>
      </c>
      <c r="D10" s="24">
        <f t="shared" si="0"/>
        <v>1298.621701</v>
      </c>
      <c r="E10" s="16"/>
      <c r="F10" s="16"/>
      <c r="G10" s="16"/>
      <c r="H10" s="10"/>
      <c r="I10" s="10"/>
      <c r="J10" s="10"/>
      <c r="K10" s="10"/>
      <c r="L10" s="10"/>
      <c r="M10" s="10"/>
      <c r="N10" s="10"/>
      <c r="O10" s="10"/>
      <c r="P10" s="10"/>
      <c r="Q10" s="16"/>
      <c r="R10" s="16"/>
      <c r="S10" s="16"/>
    </row>
    <row r="11" spans="1:19">
      <c r="A11" s="23" t="s">
        <v>42</v>
      </c>
      <c r="B11" s="24">
        <v>2168.9027289999999</v>
      </c>
      <c r="C11" s="25">
        <v>2031.0972710000001</v>
      </c>
      <c r="D11" s="24">
        <f t="shared" si="0"/>
        <v>4200</v>
      </c>
      <c r="E11" s="16"/>
      <c r="F11" s="16"/>
      <c r="G11" s="16"/>
      <c r="H11" s="10"/>
      <c r="I11" s="10"/>
      <c r="J11" s="10"/>
      <c r="K11" s="10"/>
      <c r="L11" s="10"/>
      <c r="M11" s="10"/>
      <c r="N11" s="10"/>
      <c r="O11" s="10"/>
      <c r="P11" s="10"/>
      <c r="Q11" s="16"/>
      <c r="R11" s="16"/>
      <c r="S11" s="16"/>
    </row>
    <row r="12" spans="1:19">
      <c r="A12" s="23" t="s">
        <v>43</v>
      </c>
      <c r="B12" s="24">
        <v>363.27008799999999</v>
      </c>
      <c r="C12" s="25">
        <v>636.72991200000001</v>
      </c>
      <c r="D12" s="24">
        <f t="shared" si="0"/>
        <v>1000</v>
      </c>
      <c r="E12" s="16"/>
      <c r="F12" s="16"/>
      <c r="G12" s="16"/>
      <c r="H12" s="10"/>
      <c r="I12" s="10"/>
      <c r="J12" s="10"/>
      <c r="K12" s="10"/>
      <c r="L12" s="10"/>
      <c r="M12" s="10"/>
      <c r="N12" s="10"/>
      <c r="O12" s="10"/>
      <c r="P12" s="10"/>
      <c r="Q12" s="16"/>
      <c r="R12" s="16"/>
      <c r="S12" s="16"/>
    </row>
    <row r="13" spans="1:19">
      <c r="A13" s="23" t="s">
        <v>44</v>
      </c>
      <c r="B13" s="24">
        <v>429.96808899999996</v>
      </c>
      <c r="C13" s="25">
        <v>400</v>
      </c>
      <c r="D13" s="24">
        <f t="shared" si="0"/>
        <v>829.96808899999996</v>
      </c>
      <c r="E13" s="16"/>
      <c r="F13" s="16"/>
      <c r="G13" s="16"/>
      <c r="H13" s="10"/>
      <c r="I13" s="10"/>
      <c r="J13" s="10"/>
      <c r="K13" s="10"/>
      <c r="L13" s="10"/>
      <c r="M13" s="10"/>
      <c r="N13" s="10"/>
      <c r="O13" s="10"/>
      <c r="P13" s="10"/>
      <c r="Q13" s="16"/>
      <c r="R13" s="16"/>
      <c r="S13" s="16"/>
    </row>
    <row r="14" spans="1:19">
      <c r="A14" s="23" t="s">
        <v>45</v>
      </c>
      <c r="B14" s="24">
        <v>1216.422632</v>
      </c>
      <c r="C14" s="25">
        <v>200</v>
      </c>
      <c r="D14" s="24">
        <f t="shared" si="0"/>
        <v>1416.422632</v>
      </c>
      <c r="E14" s="16"/>
      <c r="F14" s="16"/>
      <c r="G14" s="16"/>
      <c r="H14" s="10"/>
      <c r="I14" s="10"/>
      <c r="J14" s="10"/>
      <c r="K14" s="10"/>
      <c r="L14" s="10"/>
      <c r="M14" s="10"/>
      <c r="N14" s="10"/>
      <c r="O14" s="10"/>
      <c r="P14" s="10"/>
      <c r="Q14" s="16"/>
      <c r="R14" s="16"/>
      <c r="S14" s="16"/>
    </row>
    <row r="15" spans="1:19">
      <c r="A15" s="23" t="s">
        <v>46</v>
      </c>
      <c r="B15" s="24">
        <v>448.34238500000004</v>
      </c>
      <c r="C15" s="25">
        <v>160</v>
      </c>
      <c r="D15" s="24">
        <f t="shared" si="0"/>
        <v>608.34238500000004</v>
      </c>
      <c r="E15" s="16"/>
      <c r="F15" s="16"/>
      <c r="G15" s="16"/>
      <c r="H15" s="10"/>
      <c r="I15" s="10"/>
      <c r="J15" s="10"/>
      <c r="K15" s="10"/>
      <c r="L15" s="10"/>
      <c r="M15" s="10"/>
      <c r="N15" s="10"/>
      <c r="O15" s="10"/>
      <c r="P15" s="10"/>
      <c r="Q15" s="16"/>
      <c r="R15" s="16"/>
      <c r="S15" s="16"/>
    </row>
    <row r="16" spans="1:19">
      <c r="A16" s="23" t="s">
        <v>47</v>
      </c>
      <c r="B16" s="24">
        <v>1311.495606</v>
      </c>
      <c r="C16" s="25">
        <v>246</v>
      </c>
      <c r="D16" s="24">
        <f t="shared" si="0"/>
        <v>1557.495606</v>
      </c>
      <c r="E16" s="16"/>
      <c r="F16" s="16"/>
      <c r="G16" s="16"/>
      <c r="H16" s="10"/>
      <c r="I16" s="10"/>
      <c r="J16" s="10"/>
      <c r="K16" s="10"/>
      <c r="L16" s="10"/>
      <c r="M16" s="10"/>
      <c r="N16" s="10"/>
      <c r="O16" s="10"/>
      <c r="P16" s="10"/>
      <c r="Q16" s="16"/>
      <c r="R16" s="16"/>
      <c r="S16" s="16"/>
    </row>
    <row r="17" spans="1:19">
      <c r="A17" s="23" t="s">
        <v>48</v>
      </c>
      <c r="B17" s="24">
        <v>1014.4204609999999</v>
      </c>
      <c r="C17" s="25">
        <v>1115</v>
      </c>
      <c r="D17" s="24">
        <f t="shared" si="0"/>
        <v>2129.4204609999997</v>
      </c>
      <c r="E17" s="16"/>
      <c r="F17" s="16"/>
      <c r="G17" s="16"/>
      <c r="H17" s="10"/>
      <c r="I17" s="10"/>
      <c r="J17" s="10"/>
      <c r="K17" s="10"/>
      <c r="L17" s="10"/>
      <c r="M17" s="10"/>
      <c r="N17" s="10"/>
      <c r="O17" s="10"/>
      <c r="P17" s="10"/>
      <c r="Q17" s="16"/>
      <c r="R17" s="16"/>
      <c r="S17" s="16"/>
    </row>
    <row r="18" spans="1:19">
      <c r="A18" s="23" t="s">
        <v>49</v>
      </c>
      <c r="B18" s="24">
        <v>236.29303100000001</v>
      </c>
      <c r="C18" s="25">
        <v>244.68360000000001</v>
      </c>
      <c r="D18" s="24">
        <f t="shared" si="0"/>
        <v>480.976631</v>
      </c>
      <c r="E18" s="16"/>
      <c r="F18" s="16"/>
      <c r="G18" s="16"/>
      <c r="H18" s="10"/>
      <c r="I18" s="10"/>
      <c r="J18" s="10"/>
      <c r="K18" s="10"/>
      <c r="L18" s="10"/>
      <c r="M18" s="10"/>
      <c r="N18" s="10"/>
      <c r="O18" s="10"/>
      <c r="P18" s="10"/>
      <c r="Q18" s="16"/>
      <c r="R18" s="16"/>
      <c r="S18" s="16"/>
    </row>
    <row r="19" spans="1:19">
      <c r="A19" s="23" t="s">
        <v>50</v>
      </c>
      <c r="B19" s="24">
        <v>0</v>
      </c>
      <c r="C19" s="25">
        <v>700</v>
      </c>
      <c r="D19" s="24">
        <f t="shared" si="0"/>
        <v>700</v>
      </c>
      <c r="E19" s="16"/>
      <c r="F19" s="16"/>
      <c r="G19" s="16"/>
      <c r="H19" s="10"/>
      <c r="I19" s="10"/>
      <c r="J19" s="10"/>
      <c r="K19" s="10"/>
      <c r="L19" s="10"/>
      <c r="M19" s="10"/>
      <c r="N19" s="10"/>
      <c r="O19" s="10"/>
      <c r="P19" s="10"/>
      <c r="Q19" s="16"/>
      <c r="R19" s="16"/>
      <c r="S19" s="16"/>
    </row>
    <row r="20" spans="1:19">
      <c r="A20" s="23" t="s">
        <v>51</v>
      </c>
      <c r="B20" s="24">
        <v>861.69704399999989</v>
      </c>
      <c r="C20" s="25">
        <v>600</v>
      </c>
      <c r="D20" s="24">
        <f t="shared" si="0"/>
        <v>1461.697044</v>
      </c>
      <c r="E20" s="16"/>
      <c r="F20" s="16"/>
      <c r="G20" s="16"/>
      <c r="H20" s="10"/>
      <c r="I20" s="10"/>
      <c r="J20" s="10"/>
      <c r="K20" s="10"/>
      <c r="L20" s="10"/>
      <c r="M20" s="10"/>
      <c r="N20" s="10"/>
      <c r="O20" s="10"/>
      <c r="P20" s="10"/>
      <c r="Q20" s="16"/>
      <c r="R20" s="16"/>
      <c r="S20" s="16"/>
    </row>
    <row r="21" spans="1:19">
      <c r="A21" s="23" t="s">
        <v>52</v>
      </c>
      <c r="B21" s="24">
        <v>731.638867</v>
      </c>
      <c r="C21" s="25">
        <v>1135</v>
      </c>
      <c r="D21" s="24">
        <f t="shared" si="0"/>
        <v>1866.6388670000001</v>
      </c>
      <c r="E21" s="16"/>
      <c r="F21" s="16"/>
      <c r="G21" s="16"/>
      <c r="H21" s="10"/>
      <c r="I21" s="10"/>
      <c r="J21" s="10"/>
      <c r="K21" s="10"/>
      <c r="L21" s="10"/>
      <c r="M21" s="10"/>
      <c r="N21" s="10"/>
      <c r="O21" s="10"/>
      <c r="P21" s="10"/>
      <c r="Q21" s="16"/>
      <c r="R21" s="16"/>
      <c r="S21" s="16"/>
    </row>
    <row r="22" spans="1:19">
      <c r="A22" s="23" t="s">
        <v>53</v>
      </c>
      <c r="B22" s="24">
        <v>50.129938000000003</v>
      </c>
      <c r="C22" s="25">
        <v>320</v>
      </c>
      <c r="D22" s="24">
        <f t="shared" si="0"/>
        <v>370.12993799999998</v>
      </c>
      <c r="E22" s="16"/>
      <c r="F22" s="16"/>
      <c r="G22" s="16"/>
      <c r="H22" s="10"/>
      <c r="I22" s="10"/>
      <c r="J22" s="10"/>
      <c r="K22" s="10"/>
      <c r="L22" s="10"/>
      <c r="M22" s="10"/>
      <c r="N22" s="10"/>
      <c r="O22" s="10"/>
      <c r="P22" s="10"/>
      <c r="Q22" s="16"/>
      <c r="R22" s="16"/>
      <c r="S22" s="16"/>
    </row>
    <row r="23" spans="1:19">
      <c r="A23" s="23" t="s">
        <v>54</v>
      </c>
      <c r="B23" s="24">
        <v>162.48148399999999</v>
      </c>
      <c r="C23" s="25">
        <v>120</v>
      </c>
      <c r="D23" s="24">
        <f t="shared" si="0"/>
        <v>282.48148400000002</v>
      </c>
      <c r="E23" s="16"/>
      <c r="F23" s="16"/>
      <c r="G23" s="16"/>
      <c r="H23" s="10"/>
      <c r="I23" s="10"/>
      <c r="J23" s="10"/>
      <c r="K23" s="10"/>
      <c r="L23" s="10"/>
      <c r="M23" s="10"/>
      <c r="N23" s="10"/>
      <c r="O23" s="10"/>
      <c r="P23" s="10"/>
      <c r="Q23" s="16"/>
      <c r="R23" s="16"/>
      <c r="S23" s="16"/>
    </row>
    <row r="24" spans="1:19">
      <c r="A24" s="23" t="s">
        <v>55</v>
      </c>
      <c r="B24" s="24">
        <v>95.344106999999994</v>
      </c>
      <c r="C24" s="25">
        <v>110</v>
      </c>
      <c r="D24" s="24">
        <f t="shared" si="0"/>
        <v>205.34410700000001</v>
      </c>
      <c r="E24" s="16"/>
      <c r="F24" s="16"/>
      <c r="G24" s="16"/>
      <c r="H24" s="10"/>
      <c r="I24" s="10"/>
      <c r="J24" s="10"/>
      <c r="K24" s="10"/>
      <c r="L24" s="10"/>
      <c r="M24" s="10"/>
      <c r="N24" s="10"/>
      <c r="O24" s="10"/>
      <c r="P24" s="10"/>
      <c r="Q24" s="16"/>
      <c r="R24" s="16"/>
      <c r="S24" s="16"/>
    </row>
    <row r="25" spans="1:19">
      <c r="A25" s="23" t="s">
        <v>56</v>
      </c>
      <c r="B25" s="24">
        <v>1419.9857359999999</v>
      </c>
      <c r="C25" s="25">
        <v>300</v>
      </c>
      <c r="D25" s="24">
        <f t="shared" si="0"/>
        <v>1719.9857359999999</v>
      </c>
      <c r="E25" s="16"/>
      <c r="F25" s="16"/>
      <c r="G25" s="16"/>
      <c r="H25" s="10"/>
      <c r="I25" s="10"/>
      <c r="J25" s="10"/>
      <c r="K25" s="10"/>
      <c r="L25" s="10"/>
      <c r="M25" s="10"/>
      <c r="N25" s="10"/>
      <c r="O25" s="10"/>
      <c r="P25" s="10"/>
      <c r="Q25" s="16"/>
      <c r="R25" s="16"/>
      <c r="S25" s="16"/>
    </row>
    <row r="26" spans="1:19">
      <c r="A26" s="23" t="s">
        <v>57</v>
      </c>
      <c r="B26" s="24">
        <v>931.34812899999986</v>
      </c>
      <c r="C26" s="25">
        <v>500</v>
      </c>
      <c r="D26" s="24">
        <f t="shared" si="0"/>
        <v>1431.348129</v>
      </c>
      <c r="E26" s="16"/>
      <c r="F26" s="16"/>
      <c r="G26" s="16"/>
      <c r="H26" s="10"/>
      <c r="I26" s="10"/>
      <c r="J26" s="10"/>
      <c r="K26" s="10"/>
      <c r="L26" s="10"/>
      <c r="M26" s="10"/>
      <c r="N26" s="10"/>
      <c r="O26" s="10"/>
      <c r="P26" s="10"/>
      <c r="Q26" s="16"/>
      <c r="R26" s="16"/>
      <c r="S26" s="16"/>
    </row>
    <row r="27" spans="1:19">
      <c r="A27" s="23" t="s">
        <v>58</v>
      </c>
      <c r="B27" s="24">
        <v>86.204886999999999</v>
      </c>
      <c r="C27" s="25">
        <v>94</v>
      </c>
      <c r="D27" s="24">
        <f t="shared" si="0"/>
        <v>180.20488699999999</v>
      </c>
      <c r="E27" s="16"/>
      <c r="F27" s="16"/>
      <c r="G27" s="16"/>
      <c r="H27" s="10"/>
      <c r="I27" s="10"/>
      <c r="J27" s="10"/>
      <c r="K27" s="10"/>
      <c r="L27" s="10"/>
      <c r="M27" s="10"/>
      <c r="N27" s="10"/>
      <c r="O27" s="10"/>
      <c r="P27" s="10"/>
      <c r="Q27" s="16"/>
      <c r="R27" s="16"/>
      <c r="S27" s="16"/>
    </row>
    <row r="28" spans="1:19">
      <c r="A28" s="23" t="s">
        <v>59</v>
      </c>
      <c r="B28" s="24">
        <v>31.148768</v>
      </c>
      <c r="C28" s="25">
        <v>385.24318599999998</v>
      </c>
      <c r="D28" s="24">
        <f t="shared" si="0"/>
        <v>416.391954</v>
      </c>
      <c r="E28" s="16"/>
      <c r="F28" s="16"/>
      <c r="G28" s="16"/>
      <c r="H28" s="10"/>
      <c r="I28" s="10"/>
      <c r="J28" s="10"/>
      <c r="K28" s="10"/>
      <c r="L28" s="10"/>
      <c r="M28" s="10"/>
      <c r="N28" s="10"/>
      <c r="O28" s="10"/>
      <c r="P28" s="10"/>
      <c r="Q28" s="16"/>
      <c r="R28" s="16"/>
      <c r="S28" s="16"/>
    </row>
    <row r="29" spans="1:19">
      <c r="A29" s="23" t="s">
        <v>60</v>
      </c>
      <c r="B29" s="24">
        <v>416.04193300000003</v>
      </c>
      <c r="C29" s="25">
        <v>300</v>
      </c>
      <c r="D29" s="24">
        <f t="shared" si="0"/>
        <v>716.04193299999997</v>
      </c>
      <c r="E29" s="16"/>
      <c r="F29" s="16"/>
      <c r="G29" s="16"/>
      <c r="H29" s="10"/>
      <c r="I29" s="10"/>
      <c r="J29" s="10"/>
      <c r="K29" s="10"/>
      <c r="L29" s="10"/>
      <c r="M29" s="10"/>
      <c r="N29" s="10"/>
      <c r="O29" s="10"/>
      <c r="P29" s="10"/>
      <c r="Q29" s="16"/>
      <c r="R29" s="16"/>
      <c r="S29" s="16"/>
    </row>
    <row r="30" spans="1:19">
      <c r="A30" s="23" t="s">
        <v>61</v>
      </c>
      <c r="B30" s="24">
        <v>119.39443200000001</v>
      </c>
      <c r="C30" s="25">
        <v>150</v>
      </c>
      <c r="D30" s="24">
        <f t="shared" si="0"/>
        <v>269.39443199999999</v>
      </c>
      <c r="E30" s="16"/>
      <c r="F30" s="16"/>
      <c r="G30" s="16"/>
      <c r="H30" s="10"/>
      <c r="I30" s="10"/>
      <c r="J30" s="10"/>
      <c r="K30" s="10"/>
      <c r="L30" s="10"/>
      <c r="M30" s="10"/>
      <c r="N30" s="10"/>
      <c r="O30" s="10"/>
      <c r="P30" s="10"/>
      <c r="Q30" s="16"/>
      <c r="R30" s="16"/>
      <c r="S30" s="16"/>
    </row>
    <row r="31" spans="1:19">
      <c r="A31" s="23" t="s">
        <v>62</v>
      </c>
      <c r="B31" s="24">
        <v>277.90580399999999</v>
      </c>
      <c r="C31" s="25">
        <v>272</v>
      </c>
      <c r="D31" s="24">
        <f t="shared" si="0"/>
        <v>549.90580399999999</v>
      </c>
      <c r="E31" s="16"/>
      <c r="F31" s="16"/>
      <c r="G31" s="16"/>
      <c r="H31" s="10"/>
      <c r="I31" s="10"/>
      <c r="J31" s="10"/>
      <c r="K31" s="10"/>
      <c r="L31" s="10"/>
      <c r="M31" s="10"/>
      <c r="N31" s="10"/>
      <c r="O31" s="10"/>
      <c r="P31" s="10"/>
      <c r="Q31" s="16"/>
      <c r="R31" s="16"/>
      <c r="S31" s="16"/>
    </row>
    <row r="32" spans="1:19">
      <c r="A32" s="23" t="s">
        <v>63</v>
      </c>
      <c r="B32" s="24">
        <v>1121.070109</v>
      </c>
      <c r="C32" s="25">
        <v>1475</v>
      </c>
      <c r="D32" s="24">
        <f t="shared" si="0"/>
        <v>2596.0701090000002</v>
      </c>
      <c r="E32" s="16"/>
      <c r="F32" s="16"/>
      <c r="G32" s="16"/>
      <c r="H32" s="10"/>
      <c r="I32" s="10"/>
      <c r="J32" s="10"/>
      <c r="K32" s="10"/>
      <c r="L32" s="10"/>
      <c r="M32" s="10"/>
      <c r="N32" s="10"/>
      <c r="O32" s="10"/>
      <c r="P32" s="10"/>
      <c r="Q32" s="16"/>
      <c r="R32" s="16"/>
      <c r="S32" s="16"/>
    </row>
    <row r="33" spans="1:19">
      <c r="A33" s="23" t="s">
        <v>64</v>
      </c>
      <c r="B33" s="24">
        <v>289.30989099999999</v>
      </c>
      <c r="C33" s="25">
        <v>350</v>
      </c>
      <c r="D33" s="24">
        <f t="shared" si="0"/>
        <v>639.30989099999999</v>
      </c>
      <c r="E33" s="16"/>
      <c r="F33" s="16"/>
      <c r="G33" s="16"/>
      <c r="H33" s="10"/>
      <c r="I33" s="10"/>
      <c r="J33" s="10"/>
      <c r="K33" s="10"/>
      <c r="L33" s="10"/>
      <c r="M33" s="10"/>
      <c r="N33" s="10"/>
      <c r="O33" s="10"/>
      <c r="P33" s="10"/>
      <c r="Q33" s="16"/>
      <c r="R33" s="16"/>
      <c r="S33" s="16"/>
    </row>
    <row r="34" spans="1:19">
      <c r="A34" s="23" t="s">
        <v>65</v>
      </c>
      <c r="B34" s="24">
        <f>SUM(B3:B33)</f>
        <v>23317.829579000001</v>
      </c>
      <c r="C34" s="24">
        <f>SUM(C3:C33)</f>
        <v>21340.774011000001</v>
      </c>
      <c r="D34" s="24">
        <f>SUM(D3:D33)</f>
        <v>44658.603589999999</v>
      </c>
      <c r="E34" s="16"/>
      <c r="F34" s="16"/>
      <c r="G34" s="16"/>
      <c r="H34" s="10"/>
      <c r="I34" s="10"/>
      <c r="J34" s="10"/>
      <c r="K34" s="10"/>
      <c r="L34" s="10"/>
      <c r="M34" s="10"/>
      <c r="N34" s="10"/>
      <c r="O34" s="10"/>
      <c r="P34" s="10"/>
      <c r="Q34" s="16"/>
      <c r="R34" s="16"/>
      <c r="S34" s="16"/>
    </row>
  </sheetData>
  <mergeCells count="1">
    <mergeCell ref="A1:D1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selection activeCell="C8" sqref="C8"/>
    </sheetView>
  </sheetViews>
  <sheetFormatPr defaultRowHeight="13.5"/>
  <sheetData>
    <row r="1" spans="1:19">
      <c r="A1" s="50" t="s">
        <v>67</v>
      </c>
      <c r="B1" s="48"/>
      <c r="C1" s="48"/>
      <c r="D1" s="49"/>
    </row>
    <row r="2" spans="1:19" ht="21">
      <c r="A2" s="22" t="s">
        <v>68</v>
      </c>
      <c r="B2" s="22" t="s">
        <v>69</v>
      </c>
      <c r="C2" s="22" t="s">
        <v>70</v>
      </c>
      <c r="D2" s="22" t="s">
        <v>71</v>
      </c>
      <c r="E2" s="22" t="s">
        <v>66</v>
      </c>
      <c r="F2" s="22" t="s">
        <v>2</v>
      </c>
      <c r="G2" s="22" t="s">
        <v>3</v>
      </c>
      <c r="H2" s="22" t="s">
        <v>4</v>
      </c>
      <c r="I2" s="22" t="s">
        <v>5</v>
      </c>
      <c r="J2" s="22" t="s">
        <v>6</v>
      </c>
      <c r="K2" s="22" t="s">
        <v>7</v>
      </c>
      <c r="L2" s="22" t="s">
        <v>8</v>
      </c>
      <c r="M2" s="22" t="s">
        <v>9</v>
      </c>
      <c r="N2" s="22" t="s">
        <v>10</v>
      </c>
      <c r="O2" s="22" t="s">
        <v>11</v>
      </c>
      <c r="P2" s="22" t="s">
        <v>12</v>
      </c>
      <c r="Q2" s="22" t="s">
        <v>65</v>
      </c>
      <c r="R2" s="22" t="s">
        <v>94</v>
      </c>
      <c r="S2" s="22" t="s">
        <v>95</v>
      </c>
    </row>
    <row r="3" spans="1:19">
      <c r="A3" s="23" t="s">
        <v>34</v>
      </c>
      <c r="B3" s="26">
        <v>909.43581700000004</v>
      </c>
      <c r="C3" s="25">
        <v>3000</v>
      </c>
      <c r="D3" s="24">
        <f>SUM(B3:C3)</f>
        <v>3909.435817</v>
      </c>
      <c r="E3" s="16"/>
      <c r="F3" s="16"/>
      <c r="G3" s="16"/>
      <c r="H3" s="10"/>
      <c r="I3" s="10"/>
      <c r="J3" s="10"/>
      <c r="K3" s="10"/>
      <c r="L3" s="10"/>
      <c r="M3" s="10"/>
      <c r="N3" s="10"/>
      <c r="O3" s="10"/>
      <c r="P3" s="10"/>
      <c r="Q3" s="16"/>
      <c r="R3" s="16"/>
      <c r="S3" s="16"/>
    </row>
    <row r="4" spans="1:19">
      <c r="A4" s="23" t="s">
        <v>35</v>
      </c>
      <c r="B4" s="26">
        <v>1201.0890539999998</v>
      </c>
      <c r="C4" s="25">
        <v>1500</v>
      </c>
      <c r="D4" s="24">
        <f t="shared" ref="D4:D33" si="0">SUM(B4:C4)</f>
        <v>2701.089054</v>
      </c>
      <c r="E4" s="16"/>
      <c r="F4" s="16"/>
      <c r="G4" s="16"/>
      <c r="H4" s="10"/>
      <c r="I4" s="10"/>
      <c r="J4" s="10"/>
      <c r="K4" s="10"/>
      <c r="L4" s="10"/>
      <c r="M4" s="10"/>
      <c r="N4" s="10"/>
      <c r="O4" s="10"/>
      <c r="P4" s="10"/>
      <c r="Q4" s="16"/>
      <c r="R4" s="16"/>
      <c r="S4" s="16"/>
    </row>
    <row r="5" spans="1:19">
      <c r="A5" s="23" t="s">
        <v>36</v>
      </c>
      <c r="B5" s="26">
        <v>101.052555</v>
      </c>
      <c r="C5" s="25">
        <v>2000</v>
      </c>
      <c r="D5" s="24">
        <f t="shared" si="0"/>
        <v>2101.0525550000002</v>
      </c>
      <c r="E5" s="16"/>
      <c r="F5" s="16"/>
      <c r="G5" s="16"/>
      <c r="H5" s="10"/>
      <c r="I5" s="10"/>
      <c r="J5" s="10"/>
      <c r="K5" s="10"/>
      <c r="L5" s="10"/>
      <c r="M5" s="10"/>
      <c r="N5" s="10"/>
      <c r="O5" s="10"/>
      <c r="P5" s="10"/>
      <c r="Q5" s="16"/>
      <c r="R5" s="16"/>
      <c r="S5" s="16"/>
    </row>
    <row r="6" spans="1:19">
      <c r="A6" s="23" t="s">
        <v>37</v>
      </c>
      <c r="B6" s="26">
        <v>37.061329999999998</v>
      </c>
      <c r="C6" s="25">
        <v>550</v>
      </c>
      <c r="D6" s="24">
        <f t="shared" si="0"/>
        <v>587.06133</v>
      </c>
      <c r="E6" s="16"/>
      <c r="F6" s="16"/>
      <c r="G6" s="16"/>
      <c r="H6" s="10"/>
      <c r="I6" s="10"/>
      <c r="J6" s="10"/>
      <c r="K6" s="10"/>
      <c r="L6" s="10"/>
      <c r="M6" s="10"/>
      <c r="N6" s="10"/>
      <c r="O6" s="10"/>
      <c r="P6" s="10"/>
      <c r="Q6" s="16"/>
      <c r="R6" s="16"/>
      <c r="S6" s="16"/>
    </row>
    <row r="7" spans="1:19">
      <c r="A7" s="23" t="s">
        <v>38</v>
      </c>
      <c r="B7" s="26">
        <v>135.791302</v>
      </c>
      <c r="C7" s="25">
        <v>300</v>
      </c>
      <c r="D7" s="24">
        <f t="shared" si="0"/>
        <v>435.79130199999997</v>
      </c>
      <c r="E7" s="16"/>
      <c r="F7" s="16"/>
      <c r="G7" s="16"/>
      <c r="H7" s="10"/>
      <c r="I7" s="10"/>
      <c r="J7" s="10"/>
      <c r="K7" s="10"/>
      <c r="L7" s="10"/>
      <c r="M7" s="10"/>
      <c r="N7" s="10"/>
      <c r="O7" s="10"/>
      <c r="P7" s="10"/>
      <c r="Q7" s="16"/>
      <c r="R7" s="16"/>
      <c r="S7" s="16"/>
    </row>
    <row r="8" spans="1:19">
      <c r="A8" s="23" t="s">
        <v>39</v>
      </c>
      <c r="B8" s="26">
        <v>700.83218900000008</v>
      </c>
      <c r="C8" s="25">
        <v>1400</v>
      </c>
      <c r="D8" s="24">
        <f t="shared" si="0"/>
        <v>2100.8321890000002</v>
      </c>
      <c r="E8" s="16"/>
      <c r="F8" s="16"/>
      <c r="G8" s="16"/>
      <c r="H8" s="10"/>
      <c r="I8" s="10"/>
      <c r="J8" s="10"/>
      <c r="K8" s="10"/>
      <c r="L8" s="10"/>
      <c r="M8" s="10"/>
      <c r="N8" s="10"/>
      <c r="O8" s="10"/>
      <c r="P8" s="10"/>
      <c r="Q8" s="16"/>
      <c r="R8" s="16"/>
      <c r="S8" s="16"/>
    </row>
    <row r="9" spans="1:19">
      <c r="A9" s="23" t="s">
        <v>40</v>
      </c>
      <c r="B9" s="26">
        <v>60.292761999999996</v>
      </c>
      <c r="C9" s="25">
        <v>500</v>
      </c>
      <c r="D9" s="24">
        <f t="shared" si="0"/>
        <v>560.29276200000004</v>
      </c>
      <c r="E9" s="16"/>
      <c r="F9" s="16"/>
      <c r="G9" s="16"/>
      <c r="H9" s="10"/>
      <c r="I9" s="10"/>
      <c r="J9" s="10"/>
      <c r="K9" s="10"/>
      <c r="L9" s="10"/>
      <c r="M9" s="10"/>
      <c r="N9" s="10"/>
      <c r="O9" s="10"/>
      <c r="P9" s="10"/>
      <c r="Q9" s="16"/>
      <c r="R9" s="16"/>
      <c r="S9" s="16"/>
    </row>
    <row r="10" spans="1:19">
      <c r="A10" s="23" t="s">
        <v>41</v>
      </c>
      <c r="B10" s="26">
        <v>126.027726</v>
      </c>
      <c r="C10" s="25">
        <v>900</v>
      </c>
      <c r="D10" s="24">
        <f t="shared" si="0"/>
        <v>1026.027726</v>
      </c>
      <c r="E10" s="16"/>
      <c r="F10" s="16"/>
      <c r="G10" s="16"/>
      <c r="H10" s="10"/>
      <c r="I10" s="10"/>
      <c r="J10" s="10"/>
      <c r="K10" s="10"/>
      <c r="L10" s="10"/>
      <c r="M10" s="10"/>
      <c r="N10" s="10"/>
      <c r="O10" s="10"/>
      <c r="P10" s="10"/>
      <c r="Q10" s="16"/>
      <c r="R10" s="16"/>
      <c r="S10" s="16"/>
    </row>
    <row r="11" spans="1:19">
      <c r="A11" s="23" t="s">
        <v>42</v>
      </c>
      <c r="B11" s="26">
        <v>582.03681500000005</v>
      </c>
      <c r="C11" s="25">
        <v>2420</v>
      </c>
      <c r="D11" s="24">
        <f t="shared" si="0"/>
        <v>3002.0368149999999</v>
      </c>
      <c r="E11" s="16"/>
      <c r="F11" s="16"/>
      <c r="G11" s="16"/>
      <c r="H11" s="10"/>
      <c r="I11" s="10"/>
      <c r="J11" s="10"/>
      <c r="K11" s="10"/>
      <c r="L11" s="10"/>
      <c r="M11" s="10"/>
      <c r="N11" s="10"/>
      <c r="O11" s="10"/>
      <c r="P11" s="10"/>
      <c r="Q11" s="16"/>
      <c r="R11" s="16"/>
      <c r="S11" s="16"/>
    </row>
    <row r="12" spans="1:19">
      <c r="A12" s="23" t="s">
        <v>43</v>
      </c>
      <c r="B12" s="26">
        <v>185.68131</v>
      </c>
      <c r="C12" s="25">
        <v>500</v>
      </c>
      <c r="D12" s="24">
        <f t="shared" si="0"/>
        <v>685.68130999999994</v>
      </c>
      <c r="E12" s="16"/>
      <c r="F12" s="16"/>
      <c r="G12" s="16"/>
      <c r="H12" s="10"/>
      <c r="I12" s="10"/>
      <c r="J12" s="10"/>
      <c r="K12" s="10"/>
      <c r="L12" s="10"/>
      <c r="M12" s="10"/>
      <c r="N12" s="10"/>
      <c r="O12" s="10"/>
      <c r="P12" s="10"/>
      <c r="Q12" s="16"/>
      <c r="R12" s="16"/>
      <c r="S12" s="16"/>
    </row>
    <row r="13" spans="1:19">
      <c r="A13" s="23" t="s">
        <v>44</v>
      </c>
      <c r="B13" s="26">
        <v>81.798925999999994</v>
      </c>
      <c r="C13" s="25">
        <v>500</v>
      </c>
      <c r="D13" s="24">
        <f t="shared" si="0"/>
        <v>581.79892599999994</v>
      </c>
      <c r="E13" s="16"/>
      <c r="F13" s="16"/>
      <c r="G13" s="16"/>
      <c r="H13" s="10"/>
      <c r="I13" s="10"/>
      <c r="J13" s="10"/>
      <c r="K13" s="10"/>
      <c r="L13" s="10"/>
      <c r="M13" s="10"/>
      <c r="N13" s="10"/>
      <c r="O13" s="10"/>
      <c r="P13" s="10"/>
      <c r="Q13" s="16"/>
      <c r="R13" s="16"/>
      <c r="S13" s="16"/>
    </row>
    <row r="14" spans="1:19">
      <c r="A14" s="23" t="s">
        <v>45</v>
      </c>
      <c r="B14" s="26">
        <v>104.509496</v>
      </c>
      <c r="C14" s="25">
        <v>400</v>
      </c>
      <c r="D14" s="24">
        <f t="shared" si="0"/>
        <v>504.50949600000001</v>
      </c>
      <c r="E14" s="16"/>
      <c r="F14" s="16"/>
      <c r="G14" s="16"/>
      <c r="H14" s="10"/>
      <c r="I14" s="10"/>
      <c r="J14" s="10"/>
      <c r="K14" s="10"/>
      <c r="L14" s="10"/>
      <c r="M14" s="10"/>
      <c r="N14" s="10"/>
      <c r="O14" s="10"/>
      <c r="P14" s="10"/>
      <c r="Q14" s="16"/>
      <c r="R14" s="16"/>
      <c r="S14" s="16"/>
    </row>
    <row r="15" spans="1:19">
      <c r="A15" s="23" t="s">
        <v>46</v>
      </c>
      <c r="B15" s="26">
        <v>496.60179199999999</v>
      </c>
      <c r="C15" s="25">
        <v>400</v>
      </c>
      <c r="D15" s="24">
        <f t="shared" si="0"/>
        <v>896.60179199999993</v>
      </c>
      <c r="E15" s="16"/>
      <c r="F15" s="16"/>
      <c r="G15" s="16"/>
      <c r="H15" s="10"/>
      <c r="I15" s="10"/>
      <c r="J15" s="10"/>
      <c r="K15" s="10"/>
      <c r="L15" s="10"/>
      <c r="M15" s="10"/>
      <c r="N15" s="10"/>
      <c r="O15" s="10"/>
      <c r="P15" s="10"/>
      <c r="Q15" s="16"/>
      <c r="R15" s="16"/>
      <c r="S15" s="16"/>
    </row>
    <row r="16" spans="1:19">
      <c r="A16" s="23" t="s">
        <v>47</v>
      </c>
      <c r="B16" s="26">
        <v>164.847544</v>
      </c>
      <c r="C16" s="25">
        <v>400</v>
      </c>
      <c r="D16" s="24">
        <f t="shared" si="0"/>
        <v>564.84754399999997</v>
      </c>
      <c r="E16" s="16"/>
      <c r="F16" s="16"/>
      <c r="G16" s="16"/>
      <c r="H16" s="10"/>
      <c r="I16" s="10"/>
      <c r="J16" s="10"/>
      <c r="K16" s="10"/>
      <c r="L16" s="10"/>
      <c r="M16" s="10"/>
      <c r="N16" s="10"/>
      <c r="O16" s="10"/>
      <c r="P16" s="10"/>
      <c r="Q16" s="16"/>
      <c r="R16" s="16"/>
      <c r="S16" s="16"/>
    </row>
    <row r="17" spans="1:19">
      <c r="A17" s="23" t="s">
        <v>48</v>
      </c>
      <c r="B17" s="26">
        <v>24.820606000000002</v>
      </c>
      <c r="C17" s="25">
        <v>300</v>
      </c>
      <c r="D17" s="24">
        <f t="shared" si="0"/>
        <v>324.820606</v>
      </c>
      <c r="E17" s="16"/>
      <c r="F17" s="16"/>
      <c r="G17" s="16"/>
      <c r="H17" s="10"/>
      <c r="I17" s="10"/>
      <c r="J17" s="10"/>
      <c r="K17" s="10"/>
      <c r="L17" s="10"/>
      <c r="M17" s="10"/>
      <c r="N17" s="10"/>
      <c r="O17" s="10"/>
      <c r="P17" s="10"/>
      <c r="Q17" s="16"/>
      <c r="R17" s="16"/>
      <c r="S17" s="16"/>
    </row>
    <row r="18" spans="1:19">
      <c r="A18" s="23" t="s">
        <v>49</v>
      </c>
      <c r="B18" s="24">
        <v>100</v>
      </c>
      <c r="C18" s="25">
        <v>400</v>
      </c>
      <c r="D18" s="24">
        <f t="shared" si="0"/>
        <v>500</v>
      </c>
      <c r="E18" s="16"/>
      <c r="F18" s="16"/>
      <c r="G18" s="16"/>
      <c r="H18" s="10"/>
      <c r="I18" s="10"/>
      <c r="J18" s="10"/>
      <c r="K18" s="10"/>
      <c r="L18" s="10"/>
      <c r="M18" s="10"/>
      <c r="N18" s="10"/>
      <c r="O18" s="10"/>
      <c r="P18" s="10"/>
      <c r="Q18" s="16"/>
      <c r="R18" s="16"/>
      <c r="S18" s="16"/>
    </row>
    <row r="19" spans="1:19">
      <c r="A19" s="23" t="s">
        <v>50</v>
      </c>
      <c r="B19" s="26">
        <v>395.069997</v>
      </c>
      <c r="C19" s="25">
        <v>500</v>
      </c>
      <c r="D19" s="24">
        <f t="shared" si="0"/>
        <v>895.06999700000006</v>
      </c>
      <c r="E19" s="16"/>
      <c r="F19" s="16"/>
      <c r="G19" s="16"/>
      <c r="H19" s="10"/>
      <c r="I19" s="10"/>
      <c r="J19" s="10"/>
      <c r="K19" s="10"/>
      <c r="L19" s="10"/>
      <c r="M19" s="10"/>
      <c r="N19" s="10"/>
      <c r="O19" s="10"/>
      <c r="P19" s="10"/>
      <c r="Q19" s="16"/>
      <c r="R19" s="16"/>
      <c r="S19" s="16"/>
    </row>
    <row r="20" spans="1:19">
      <c r="A20" s="23" t="s">
        <v>51</v>
      </c>
      <c r="B20" s="26">
        <v>411.848657</v>
      </c>
      <c r="C20" s="25">
        <v>400</v>
      </c>
      <c r="D20" s="24">
        <f t="shared" si="0"/>
        <v>811.848657</v>
      </c>
      <c r="E20" s="16"/>
      <c r="F20" s="16"/>
      <c r="G20" s="16"/>
      <c r="H20" s="10"/>
      <c r="I20" s="10"/>
      <c r="J20" s="10"/>
      <c r="K20" s="10"/>
      <c r="L20" s="10"/>
      <c r="M20" s="10"/>
      <c r="N20" s="10"/>
      <c r="O20" s="10"/>
      <c r="P20" s="10"/>
      <c r="Q20" s="16"/>
      <c r="R20" s="16"/>
      <c r="S20" s="16"/>
    </row>
    <row r="21" spans="1:19">
      <c r="A21" s="23" t="s">
        <v>52</v>
      </c>
      <c r="B21" s="26">
        <v>276.47118699999999</v>
      </c>
      <c r="C21" s="25">
        <v>500</v>
      </c>
      <c r="D21" s="24">
        <f t="shared" si="0"/>
        <v>776.47118699999999</v>
      </c>
      <c r="E21" s="16"/>
      <c r="F21" s="16"/>
      <c r="G21" s="16"/>
      <c r="H21" s="10"/>
      <c r="I21" s="10"/>
      <c r="J21" s="10"/>
      <c r="K21" s="10"/>
      <c r="L21" s="10"/>
      <c r="M21" s="10"/>
      <c r="N21" s="10"/>
      <c r="O21" s="10"/>
      <c r="P21" s="10"/>
      <c r="Q21" s="16"/>
      <c r="R21" s="16"/>
      <c r="S21" s="16"/>
    </row>
    <row r="22" spans="1:19">
      <c r="A22" s="23" t="s">
        <v>53</v>
      </c>
      <c r="B22" s="26">
        <v>39.502687000000002</v>
      </c>
      <c r="C22" s="25">
        <v>200</v>
      </c>
      <c r="D22" s="24">
        <f t="shared" si="0"/>
        <v>239.50268700000001</v>
      </c>
      <c r="E22" s="16"/>
      <c r="F22" s="16"/>
      <c r="G22" s="16"/>
      <c r="H22" s="10"/>
      <c r="I22" s="10"/>
      <c r="J22" s="10"/>
      <c r="K22" s="10"/>
      <c r="L22" s="10"/>
      <c r="M22" s="10"/>
      <c r="N22" s="10"/>
      <c r="O22" s="10"/>
      <c r="P22" s="10"/>
      <c r="Q22" s="16"/>
      <c r="R22" s="16"/>
      <c r="S22" s="16"/>
    </row>
    <row r="23" spans="1:19">
      <c r="A23" s="23" t="s">
        <v>54</v>
      </c>
      <c r="B23" s="26">
        <v>563.98179200000004</v>
      </c>
      <c r="C23" s="25">
        <v>200</v>
      </c>
      <c r="D23" s="24">
        <f t="shared" si="0"/>
        <v>763.98179200000004</v>
      </c>
      <c r="E23" s="16"/>
      <c r="F23" s="16"/>
      <c r="G23" s="16"/>
      <c r="H23" s="10"/>
      <c r="I23" s="10"/>
      <c r="J23" s="10"/>
      <c r="K23" s="10"/>
      <c r="L23" s="10"/>
      <c r="M23" s="10"/>
      <c r="N23" s="10"/>
      <c r="O23" s="10"/>
      <c r="P23" s="10"/>
      <c r="Q23" s="16"/>
      <c r="R23" s="16"/>
      <c r="S23" s="16"/>
    </row>
    <row r="24" spans="1:19">
      <c r="A24" s="23" t="s">
        <v>55</v>
      </c>
      <c r="B24" s="26">
        <v>344.083144</v>
      </c>
      <c r="C24" s="25">
        <v>200</v>
      </c>
      <c r="D24" s="24">
        <f t="shared" si="0"/>
        <v>544.08314399999995</v>
      </c>
      <c r="E24" s="16"/>
      <c r="F24" s="16"/>
      <c r="G24" s="16"/>
      <c r="H24" s="10"/>
      <c r="I24" s="10"/>
      <c r="J24" s="10"/>
      <c r="K24" s="10"/>
      <c r="L24" s="10"/>
      <c r="M24" s="10"/>
      <c r="N24" s="10"/>
      <c r="O24" s="10"/>
      <c r="P24" s="10"/>
      <c r="Q24" s="16"/>
      <c r="R24" s="16"/>
      <c r="S24" s="16"/>
    </row>
    <row r="25" spans="1:19">
      <c r="A25" s="23" t="s">
        <v>56</v>
      </c>
      <c r="B25" s="26">
        <v>767.85348900000008</v>
      </c>
      <c r="C25" s="25">
        <v>200</v>
      </c>
      <c r="D25" s="24">
        <f t="shared" si="0"/>
        <v>967.85348900000008</v>
      </c>
      <c r="E25" s="16"/>
      <c r="F25" s="16"/>
      <c r="G25" s="16"/>
      <c r="H25" s="10"/>
      <c r="I25" s="10"/>
      <c r="J25" s="10"/>
      <c r="K25" s="10"/>
      <c r="L25" s="10"/>
      <c r="M25" s="10"/>
      <c r="N25" s="10"/>
      <c r="O25" s="10"/>
      <c r="P25" s="10"/>
      <c r="Q25" s="16"/>
      <c r="R25" s="16"/>
      <c r="S25" s="16"/>
    </row>
    <row r="26" spans="1:19">
      <c r="A26" s="23" t="s">
        <v>57</v>
      </c>
      <c r="B26" s="26">
        <v>407.012584</v>
      </c>
      <c r="C26" s="25">
        <v>350</v>
      </c>
      <c r="D26" s="24">
        <f t="shared" si="0"/>
        <v>757.01258400000006</v>
      </c>
      <c r="E26" s="16"/>
      <c r="F26" s="16"/>
      <c r="G26" s="16"/>
      <c r="H26" s="10"/>
      <c r="I26" s="10"/>
      <c r="J26" s="10"/>
      <c r="K26" s="10"/>
      <c r="L26" s="10"/>
      <c r="M26" s="10"/>
      <c r="N26" s="10"/>
      <c r="O26" s="10"/>
      <c r="P26" s="10"/>
      <c r="Q26" s="16"/>
      <c r="R26" s="16"/>
      <c r="S26" s="16"/>
    </row>
    <row r="27" spans="1:19">
      <c r="A27" s="23" t="s">
        <v>58</v>
      </c>
      <c r="B27" s="26">
        <v>31.092664999999997</v>
      </c>
      <c r="C27" s="25">
        <v>200</v>
      </c>
      <c r="D27" s="24">
        <f t="shared" si="0"/>
        <v>231.09266500000001</v>
      </c>
      <c r="E27" s="16"/>
      <c r="F27" s="16"/>
      <c r="G27" s="16"/>
      <c r="H27" s="10"/>
      <c r="I27" s="10"/>
      <c r="J27" s="10"/>
      <c r="K27" s="10"/>
      <c r="L27" s="10"/>
      <c r="M27" s="10"/>
      <c r="N27" s="10"/>
      <c r="O27" s="10"/>
      <c r="P27" s="10"/>
      <c r="Q27" s="16"/>
      <c r="R27" s="16"/>
      <c r="S27" s="16"/>
    </row>
    <row r="28" spans="1:19">
      <c r="A28" s="23" t="s">
        <v>59</v>
      </c>
      <c r="B28" s="26">
        <v>183.24936500000001</v>
      </c>
      <c r="C28" s="25">
        <v>200</v>
      </c>
      <c r="D28" s="24">
        <f t="shared" si="0"/>
        <v>383.24936500000001</v>
      </c>
      <c r="E28" s="16"/>
      <c r="F28" s="16"/>
      <c r="G28" s="16"/>
      <c r="H28" s="10"/>
      <c r="I28" s="10"/>
      <c r="J28" s="10"/>
      <c r="K28" s="10"/>
      <c r="L28" s="10"/>
      <c r="M28" s="10"/>
      <c r="N28" s="10"/>
      <c r="O28" s="10"/>
      <c r="P28" s="10"/>
      <c r="Q28" s="16"/>
      <c r="R28" s="16"/>
      <c r="S28" s="16"/>
    </row>
    <row r="29" spans="1:19">
      <c r="A29" s="23" t="s">
        <v>60</v>
      </c>
      <c r="B29" s="26">
        <v>357.30895600000002</v>
      </c>
      <c r="C29" s="25">
        <v>200</v>
      </c>
      <c r="D29" s="24">
        <f t="shared" si="0"/>
        <v>557.30895600000008</v>
      </c>
      <c r="E29" s="16"/>
      <c r="F29" s="16"/>
      <c r="G29" s="16"/>
      <c r="H29" s="10"/>
      <c r="I29" s="10"/>
      <c r="J29" s="10"/>
      <c r="K29" s="10"/>
      <c r="L29" s="10"/>
      <c r="M29" s="10"/>
      <c r="N29" s="10"/>
      <c r="O29" s="10"/>
      <c r="P29" s="10"/>
      <c r="Q29" s="16"/>
      <c r="R29" s="16"/>
      <c r="S29" s="16"/>
    </row>
    <row r="30" spans="1:19">
      <c r="A30" s="23" t="s">
        <v>61</v>
      </c>
      <c r="B30" s="26">
        <v>37.813268000000001</v>
      </c>
      <c r="C30" s="25">
        <v>200</v>
      </c>
      <c r="D30" s="24">
        <f t="shared" si="0"/>
        <v>237.81326799999999</v>
      </c>
      <c r="E30" s="16"/>
      <c r="F30" s="16"/>
      <c r="G30" s="16"/>
      <c r="H30" s="10"/>
      <c r="I30" s="10"/>
      <c r="J30" s="10"/>
      <c r="K30" s="10"/>
      <c r="L30" s="10"/>
      <c r="M30" s="10"/>
      <c r="N30" s="10"/>
      <c r="O30" s="10"/>
      <c r="P30" s="10"/>
      <c r="Q30" s="16"/>
      <c r="R30" s="16"/>
      <c r="S30" s="16"/>
    </row>
    <row r="31" spans="1:19">
      <c r="A31" s="23" t="s">
        <v>62</v>
      </c>
      <c r="B31" s="26">
        <v>191.74420700000002</v>
      </c>
      <c r="C31" s="25">
        <v>200</v>
      </c>
      <c r="D31" s="24">
        <f t="shared" si="0"/>
        <v>391.74420700000002</v>
      </c>
      <c r="E31" s="16"/>
      <c r="F31" s="16"/>
      <c r="G31" s="16"/>
      <c r="H31" s="10"/>
      <c r="I31" s="10"/>
      <c r="J31" s="10"/>
      <c r="K31" s="10"/>
      <c r="L31" s="10"/>
      <c r="M31" s="10"/>
      <c r="N31" s="10"/>
      <c r="O31" s="10"/>
      <c r="P31" s="10"/>
      <c r="Q31" s="16"/>
      <c r="R31" s="16"/>
      <c r="S31" s="16"/>
    </row>
    <row r="32" spans="1:19">
      <c r="A32" s="23" t="s">
        <v>63</v>
      </c>
      <c r="B32" s="26">
        <v>3646.0153500000001</v>
      </c>
      <c r="C32" s="25">
        <v>150</v>
      </c>
      <c r="D32" s="24">
        <f t="shared" si="0"/>
        <v>3796.0153500000001</v>
      </c>
      <c r="E32" s="16"/>
      <c r="F32" s="16"/>
      <c r="G32" s="16"/>
      <c r="H32" s="10"/>
      <c r="I32" s="10"/>
      <c r="J32" s="10"/>
      <c r="K32" s="10"/>
      <c r="L32" s="10"/>
      <c r="M32" s="10"/>
      <c r="N32" s="10"/>
      <c r="O32" s="10"/>
      <c r="P32" s="10"/>
      <c r="Q32" s="16"/>
      <c r="R32" s="16"/>
      <c r="S32" s="16"/>
    </row>
    <row r="33" spans="1:19">
      <c r="A33" s="23" t="s">
        <v>64</v>
      </c>
      <c r="B33" s="26">
        <v>5.6994220000000002</v>
      </c>
      <c r="C33" s="25">
        <v>150</v>
      </c>
      <c r="D33" s="24">
        <f t="shared" si="0"/>
        <v>155.699422</v>
      </c>
      <c r="E33" s="16"/>
      <c r="F33" s="16"/>
      <c r="G33" s="16"/>
      <c r="H33" s="10"/>
      <c r="I33" s="10"/>
      <c r="J33" s="10"/>
      <c r="K33" s="10"/>
      <c r="L33" s="10"/>
      <c r="M33" s="10"/>
      <c r="N33" s="10"/>
      <c r="O33" s="10"/>
      <c r="P33" s="10"/>
      <c r="Q33" s="16"/>
      <c r="R33" s="16"/>
      <c r="S33" s="16"/>
    </row>
    <row r="34" spans="1:19">
      <c r="A34" s="23" t="s">
        <v>13</v>
      </c>
      <c r="B34" s="27">
        <f>SUM(B3:B33)</f>
        <v>12670.625993999998</v>
      </c>
      <c r="C34" s="27">
        <f>SUM(C3:C33)</f>
        <v>19320</v>
      </c>
      <c r="D34" s="27">
        <f>SUM(D3:D33)</f>
        <v>31990.625994000002</v>
      </c>
      <c r="E34" s="16"/>
      <c r="F34" s="16"/>
      <c r="G34" s="16"/>
      <c r="H34" s="10"/>
      <c r="I34" s="10"/>
      <c r="J34" s="10"/>
      <c r="K34" s="10"/>
      <c r="L34" s="10"/>
      <c r="M34" s="10"/>
      <c r="N34" s="10"/>
      <c r="O34" s="10"/>
      <c r="P34" s="10"/>
      <c r="Q34" s="16"/>
      <c r="R34" s="16"/>
      <c r="S34" s="16"/>
    </row>
  </sheetData>
  <mergeCells count="1">
    <mergeCell ref="A1:D1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selection activeCell="F8" sqref="F8"/>
    </sheetView>
  </sheetViews>
  <sheetFormatPr defaultRowHeight="13.5"/>
  <sheetData>
    <row r="1" spans="1:19">
      <c r="A1" s="51" t="s">
        <v>96</v>
      </c>
      <c r="B1" s="52"/>
      <c r="C1" s="52"/>
      <c r="D1" s="53"/>
    </row>
    <row r="2" spans="1:19" ht="21">
      <c r="A2" s="32" t="s">
        <v>30</v>
      </c>
      <c r="B2" s="32" t="s">
        <v>97</v>
      </c>
      <c r="C2" s="33" t="s">
        <v>98</v>
      </c>
      <c r="D2" s="32" t="s">
        <v>99</v>
      </c>
      <c r="E2" s="22" t="s">
        <v>66</v>
      </c>
      <c r="F2" s="22" t="s">
        <v>2</v>
      </c>
      <c r="G2" s="22" t="s">
        <v>3</v>
      </c>
      <c r="H2" s="22" t="s">
        <v>4</v>
      </c>
      <c r="I2" s="22" t="s">
        <v>5</v>
      </c>
      <c r="J2" s="22" t="s">
        <v>6</v>
      </c>
      <c r="K2" s="22" t="s">
        <v>7</v>
      </c>
      <c r="L2" s="22" t="s">
        <v>8</v>
      </c>
      <c r="M2" s="22" t="s">
        <v>9</v>
      </c>
      <c r="N2" s="22" t="s">
        <v>10</v>
      </c>
      <c r="O2" s="22" t="s">
        <v>11</v>
      </c>
      <c r="P2" s="22" t="s">
        <v>12</v>
      </c>
      <c r="Q2" s="22" t="s">
        <v>65</v>
      </c>
      <c r="R2" s="22" t="s">
        <v>94</v>
      </c>
      <c r="S2" s="22" t="s">
        <v>95</v>
      </c>
    </row>
    <row r="3" spans="1:19">
      <c r="A3" s="34" t="s">
        <v>34</v>
      </c>
      <c r="B3" s="35">
        <v>2.4641999999999997E-2</v>
      </c>
      <c r="C3" s="33">
        <v>6000</v>
      </c>
      <c r="D3" s="35">
        <v>6000.0246420000003</v>
      </c>
      <c r="E3" s="16"/>
      <c r="F3" s="16"/>
      <c r="G3" s="16"/>
      <c r="H3" s="10"/>
      <c r="I3" s="10"/>
      <c r="J3" s="10"/>
      <c r="K3" s="10"/>
      <c r="L3" s="10"/>
      <c r="M3" s="10"/>
      <c r="N3" s="10"/>
      <c r="O3" s="10"/>
      <c r="P3" s="10"/>
      <c r="Q3" s="16"/>
      <c r="R3" s="16"/>
      <c r="S3" s="16"/>
    </row>
    <row r="4" spans="1:19">
      <c r="A4" s="34" t="s">
        <v>100</v>
      </c>
      <c r="B4" s="35">
        <v>0</v>
      </c>
      <c r="C4" s="33">
        <v>3500</v>
      </c>
      <c r="D4" s="35">
        <v>3500</v>
      </c>
      <c r="E4" s="16"/>
      <c r="F4" s="16"/>
      <c r="G4" s="16"/>
      <c r="H4" s="10"/>
      <c r="I4" s="10"/>
      <c r="J4" s="10"/>
      <c r="K4" s="10"/>
      <c r="L4" s="10"/>
      <c r="M4" s="10"/>
      <c r="N4" s="10"/>
      <c r="O4" s="10"/>
      <c r="P4" s="10"/>
      <c r="Q4" s="16"/>
      <c r="R4" s="16"/>
      <c r="S4" s="16"/>
    </row>
    <row r="5" spans="1:19">
      <c r="A5" s="34" t="s">
        <v>36</v>
      </c>
      <c r="B5" s="35">
        <v>0</v>
      </c>
      <c r="C5" s="33">
        <v>3500</v>
      </c>
      <c r="D5" s="35">
        <v>3500</v>
      </c>
      <c r="E5" s="16"/>
      <c r="F5" s="16"/>
      <c r="G5" s="16"/>
      <c r="H5" s="10"/>
      <c r="I5" s="10"/>
      <c r="J5" s="10"/>
      <c r="K5" s="10"/>
      <c r="L5" s="10"/>
      <c r="M5" s="10"/>
      <c r="N5" s="10"/>
      <c r="O5" s="10"/>
      <c r="P5" s="10"/>
      <c r="Q5" s="16"/>
      <c r="R5" s="16"/>
      <c r="S5" s="16"/>
    </row>
    <row r="6" spans="1:19">
      <c r="A6" s="34" t="s">
        <v>37</v>
      </c>
      <c r="B6" s="35">
        <v>20.870678000000002</v>
      </c>
      <c r="C6" s="33">
        <v>1500</v>
      </c>
      <c r="D6" s="35">
        <v>1520.870678</v>
      </c>
      <c r="E6" s="16"/>
      <c r="F6" s="16"/>
      <c r="G6" s="16"/>
      <c r="H6" s="10"/>
      <c r="I6" s="10"/>
      <c r="J6" s="10"/>
      <c r="K6" s="10"/>
      <c r="L6" s="10"/>
      <c r="M6" s="10"/>
      <c r="N6" s="10"/>
      <c r="O6" s="10"/>
      <c r="P6" s="10"/>
      <c r="Q6" s="16"/>
      <c r="R6" s="16"/>
      <c r="S6" s="16"/>
    </row>
    <row r="7" spans="1:19">
      <c r="A7" s="34" t="s">
        <v>101</v>
      </c>
      <c r="B7" s="35">
        <v>0</v>
      </c>
      <c r="C7" s="33">
        <v>1500</v>
      </c>
      <c r="D7" s="35">
        <v>1500</v>
      </c>
      <c r="E7" s="16"/>
      <c r="F7" s="16"/>
      <c r="G7" s="16"/>
      <c r="H7" s="10"/>
      <c r="I7" s="10"/>
      <c r="J7" s="10"/>
      <c r="K7" s="10"/>
      <c r="L7" s="10"/>
      <c r="M7" s="10"/>
      <c r="N7" s="10"/>
      <c r="O7" s="10"/>
      <c r="P7" s="10"/>
      <c r="Q7" s="16"/>
      <c r="R7" s="16"/>
      <c r="S7" s="16"/>
    </row>
    <row r="8" spans="1:19">
      <c r="A8" s="34" t="s">
        <v>39</v>
      </c>
      <c r="B8" s="35">
        <v>1.8239999999999999E-3</v>
      </c>
      <c r="C8" s="33">
        <v>2200</v>
      </c>
      <c r="D8" s="35">
        <v>2200.0018239999999</v>
      </c>
      <c r="E8" s="16"/>
      <c r="F8" s="16"/>
      <c r="G8" s="16"/>
      <c r="H8" s="10"/>
      <c r="I8" s="10"/>
      <c r="J8" s="10"/>
      <c r="K8" s="10"/>
      <c r="L8" s="10"/>
      <c r="M8" s="10"/>
      <c r="N8" s="10"/>
      <c r="O8" s="10"/>
      <c r="P8" s="10"/>
      <c r="Q8" s="16"/>
      <c r="R8" s="16"/>
      <c r="S8" s="16"/>
    </row>
    <row r="9" spans="1:19">
      <c r="A9" s="34" t="s">
        <v>102</v>
      </c>
      <c r="B9" s="35">
        <v>0</v>
      </c>
      <c r="C9" s="33">
        <v>2000</v>
      </c>
      <c r="D9" s="35">
        <v>2000</v>
      </c>
      <c r="E9" s="16"/>
      <c r="F9" s="16"/>
      <c r="G9" s="16"/>
      <c r="H9" s="10"/>
      <c r="I9" s="10"/>
      <c r="J9" s="10"/>
      <c r="K9" s="10"/>
      <c r="L9" s="10"/>
      <c r="M9" s="10"/>
      <c r="N9" s="10"/>
      <c r="O9" s="10"/>
      <c r="P9" s="10"/>
      <c r="Q9" s="16"/>
      <c r="R9" s="16"/>
      <c r="S9" s="16"/>
    </row>
    <row r="10" spans="1:19">
      <c r="A10" s="34" t="s">
        <v>103</v>
      </c>
      <c r="B10" s="35">
        <v>61.69435</v>
      </c>
      <c r="C10" s="33">
        <v>1600</v>
      </c>
      <c r="D10" s="35">
        <v>1661.69435</v>
      </c>
      <c r="E10" s="16"/>
      <c r="F10" s="16"/>
      <c r="G10" s="16"/>
      <c r="H10" s="10"/>
      <c r="I10" s="10"/>
      <c r="J10" s="10"/>
      <c r="K10" s="10"/>
      <c r="L10" s="10"/>
      <c r="M10" s="10"/>
      <c r="N10" s="10"/>
      <c r="O10" s="10"/>
      <c r="P10" s="10"/>
      <c r="Q10" s="16"/>
      <c r="R10" s="16"/>
      <c r="S10" s="16"/>
    </row>
    <row r="11" spans="1:19">
      <c r="A11" s="34" t="s">
        <v>104</v>
      </c>
      <c r="B11" s="35">
        <v>0</v>
      </c>
      <c r="C11" s="33">
        <v>4040</v>
      </c>
      <c r="D11" s="35">
        <v>4040</v>
      </c>
      <c r="E11" s="16"/>
      <c r="F11" s="16"/>
      <c r="G11" s="16"/>
      <c r="H11" s="10"/>
      <c r="I11" s="10"/>
      <c r="J11" s="10"/>
      <c r="K11" s="10"/>
      <c r="L11" s="10"/>
      <c r="M11" s="10"/>
      <c r="N11" s="10"/>
      <c r="O11" s="10"/>
      <c r="P11" s="10"/>
      <c r="Q11" s="16"/>
      <c r="R11" s="16"/>
      <c r="S11" s="16"/>
    </row>
    <row r="12" spans="1:19">
      <c r="A12" s="34" t="s">
        <v>43</v>
      </c>
      <c r="B12" s="35">
        <v>17.227484</v>
      </c>
      <c r="C12" s="33">
        <v>1800</v>
      </c>
      <c r="D12" s="35">
        <v>1817.227484</v>
      </c>
      <c r="E12" s="16"/>
      <c r="F12" s="16"/>
      <c r="G12" s="16"/>
      <c r="H12" s="10"/>
      <c r="I12" s="10"/>
      <c r="J12" s="10"/>
      <c r="K12" s="10"/>
      <c r="L12" s="10"/>
      <c r="M12" s="10"/>
      <c r="N12" s="10"/>
      <c r="O12" s="10"/>
      <c r="P12" s="10"/>
      <c r="Q12" s="16"/>
      <c r="R12" s="16"/>
      <c r="S12" s="16"/>
    </row>
    <row r="13" spans="1:19">
      <c r="A13" s="34" t="s">
        <v>44</v>
      </c>
      <c r="B13" s="35">
        <v>0</v>
      </c>
      <c r="C13" s="33">
        <v>1800</v>
      </c>
      <c r="D13" s="35">
        <v>1800</v>
      </c>
      <c r="E13" s="16"/>
      <c r="F13" s="16"/>
      <c r="G13" s="16"/>
      <c r="H13" s="10"/>
      <c r="I13" s="10"/>
      <c r="J13" s="10"/>
      <c r="K13" s="10"/>
      <c r="L13" s="10"/>
      <c r="M13" s="10"/>
      <c r="N13" s="10"/>
      <c r="O13" s="10"/>
      <c r="P13" s="10"/>
      <c r="Q13" s="16"/>
      <c r="R13" s="16"/>
      <c r="S13" s="16"/>
    </row>
    <row r="14" spans="1:19">
      <c r="A14" s="34" t="s">
        <v>105</v>
      </c>
      <c r="B14" s="35">
        <v>0</v>
      </c>
      <c r="C14" s="33">
        <v>1500</v>
      </c>
      <c r="D14" s="35">
        <v>1500</v>
      </c>
      <c r="E14" s="16"/>
      <c r="F14" s="16"/>
      <c r="G14" s="16"/>
      <c r="H14" s="10"/>
      <c r="I14" s="10"/>
      <c r="J14" s="10"/>
      <c r="K14" s="10"/>
      <c r="L14" s="10"/>
      <c r="M14" s="10"/>
      <c r="N14" s="10"/>
      <c r="O14" s="10"/>
      <c r="P14" s="10"/>
      <c r="Q14" s="16"/>
      <c r="R14" s="16"/>
      <c r="S14" s="16"/>
    </row>
    <row r="15" spans="1:19">
      <c r="A15" s="34" t="s">
        <v>106</v>
      </c>
      <c r="B15" s="35">
        <v>5.5427489999999997</v>
      </c>
      <c r="C15" s="33">
        <v>1500</v>
      </c>
      <c r="D15" s="35">
        <v>1505.542749</v>
      </c>
      <c r="E15" s="16"/>
      <c r="F15" s="16"/>
      <c r="G15" s="16"/>
      <c r="H15" s="10"/>
      <c r="I15" s="10"/>
      <c r="J15" s="10"/>
      <c r="K15" s="10"/>
      <c r="L15" s="10"/>
      <c r="M15" s="10"/>
      <c r="N15" s="10"/>
      <c r="O15" s="10"/>
      <c r="P15" s="10"/>
      <c r="Q15" s="16"/>
      <c r="R15" s="16"/>
      <c r="S15" s="16"/>
    </row>
    <row r="16" spans="1:19">
      <c r="A16" s="34" t="s">
        <v>107</v>
      </c>
      <c r="B16" s="35">
        <v>0</v>
      </c>
      <c r="C16" s="33">
        <v>1200</v>
      </c>
      <c r="D16" s="35">
        <v>1200</v>
      </c>
      <c r="E16" s="16"/>
      <c r="F16" s="16"/>
      <c r="G16" s="16"/>
      <c r="H16" s="10"/>
      <c r="I16" s="10"/>
      <c r="J16" s="10"/>
      <c r="K16" s="10"/>
      <c r="L16" s="10"/>
      <c r="M16" s="10"/>
      <c r="N16" s="10"/>
      <c r="O16" s="10"/>
      <c r="P16" s="10"/>
      <c r="Q16" s="16"/>
      <c r="R16" s="16"/>
      <c r="S16" s="16"/>
    </row>
    <row r="17" spans="1:19">
      <c r="A17" s="34" t="s">
        <v>108</v>
      </c>
      <c r="B17" s="35">
        <v>52.443615000000001</v>
      </c>
      <c r="C17" s="33">
        <v>1200</v>
      </c>
      <c r="D17" s="35">
        <v>1252.4436149999999</v>
      </c>
      <c r="E17" s="16"/>
      <c r="F17" s="16"/>
      <c r="G17" s="16"/>
      <c r="H17" s="10"/>
      <c r="I17" s="10"/>
      <c r="J17" s="10"/>
      <c r="K17" s="10"/>
      <c r="L17" s="10"/>
      <c r="M17" s="10"/>
      <c r="N17" s="10"/>
      <c r="O17" s="10"/>
      <c r="P17" s="10"/>
      <c r="Q17" s="16"/>
      <c r="R17" s="16"/>
      <c r="S17" s="16"/>
    </row>
    <row r="18" spans="1:19">
      <c r="A18" s="34" t="s">
        <v>109</v>
      </c>
      <c r="B18" s="35">
        <v>235.26342700000001</v>
      </c>
      <c r="C18" s="33">
        <v>2100</v>
      </c>
      <c r="D18" s="35">
        <v>2335.2634269999999</v>
      </c>
      <c r="E18" s="16"/>
      <c r="F18" s="16"/>
      <c r="G18" s="16"/>
      <c r="H18" s="10"/>
      <c r="I18" s="10"/>
      <c r="J18" s="10"/>
      <c r="K18" s="10"/>
      <c r="L18" s="10"/>
      <c r="M18" s="10"/>
      <c r="N18" s="10"/>
      <c r="O18" s="10"/>
      <c r="P18" s="10"/>
      <c r="Q18" s="16"/>
      <c r="R18" s="16"/>
      <c r="S18" s="16"/>
    </row>
    <row r="19" spans="1:19">
      <c r="A19" s="34" t="s">
        <v>110</v>
      </c>
      <c r="B19" s="35">
        <v>0</v>
      </c>
      <c r="C19" s="33">
        <v>1200</v>
      </c>
      <c r="D19" s="35">
        <v>1200</v>
      </c>
      <c r="E19" s="16"/>
      <c r="F19" s="16"/>
      <c r="G19" s="16"/>
      <c r="H19" s="10"/>
      <c r="I19" s="10"/>
      <c r="J19" s="10"/>
      <c r="K19" s="10"/>
      <c r="L19" s="10"/>
      <c r="M19" s="10"/>
      <c r="N19" s="10"/>
      <c r="O19" s="10"/>
      <c r="P19" s="10"/>
      <c r="Q19" s="16"/>
      <c r="R19" s="16"/>
      <c r="S19" s="16"/>
    </row>
    <row r="20" spans="1:19">
      <c r="A20" s="34" t="s">
        <v>111</v>
      </c>
      <c r="B20" s="35">
        <v>55.150458999999998</v>
      </c>
      <c r="C20" s="33">
        <v>1200</v>
      </c>
      <c r="D20" s="35">
        <v>1255.150459</v>
      </c>
      <c r="E20" s="16"/>
      <c r="F20" s="16"/>
      <c r="G20" s="16"/>
      <c r="H20" s="10"/>
      <c r="I20" s="10"/>
      <c r="J20" s="10"/>
      <c r="K20" s="10"/>
      <c r="L20" s="10"/>
      <c r="M20" s="10"/>
      <c r="N20" s="10"/>
      <c r="O20" s="10"/>
      <c r="P20" s="10"/>
      <c r="Q20" s="16"/>
      <c r="R20" s="16"/>
      <c r="S20" s="16"/>
    </row>
    <row r="21" spans="1:19">
      <c r="A21" s="34" t="s">
        <v>52</v>
      </c>
      <c r="B21" s="35">
        <v>0</v>
      </c>
      <c r="C21" s="33">
        <v>1200</v>
      </c>
      <c r="D21" s="35">
        <v>1200</v>
      </c>
      <c r="E21" s="16"/>
      <c r="F21" s="16"/>
      <c r="G21" s="16"/>
      <c r="H21" s="10"/>
      <c r="I21" s="10"/>
      <c r="J21" s="10"/>
      <c r="K21" s="10"/>
      <c r="L21" s="10"/>
      <c r="M21" s="10"/>
      <c r="N21" s="10"/>
      <c r="O21" s="10"/>
      <c r="P21" s="10"/>
      <c r="Q21" s="16"/>
      <c r="R21" s="16"/>
      <c r="S21" s="16"/>
    </row>
    <row r="22" spans="1:19">
      <c r="A22" s="34" t="s">
        <v>112</v>
      </c>
      <c r="B22" s="35">
        <v>3.7380000000000004E-3</v>
      </c>
      <c r="C22" s="33">
        <v>800</v>
      </c>
      <c r="D22" s="35">
        <v>800.003738</v>
      </c>
      <c r="E22" s="16"/>
      <c r="F22" s="16"/>
      <c r="G22" s="16"/>
      <c r="H22" s="10"/>
      <c r="I22" s="10"/>
      <c r="J22" s="10"/>
      <c r="K22" s="10"/>
      <c r="L22" s="10"/>
      <c r="M22" s="10"/>
      <c r="N22" s="10"/>
      <c r="O22" s="10"/>
      <c r="P22" s="10"/>
      <c r="Q22" s="16"/>
      <c r="R22" s="16"/>
      <c r="S22" s="16"/>
    </row>
    <row r="23" spans="1:19">
      <c r="A23" s="34" t="s">
        <v>54</v>
      </c>
      <c r="B23" s="35">
        <v>0</v>
      </c>
      <c r="C23" s="33">
        <v>800</v>
      </c>
      <c r="D23" s="35">
        <v>800</v>
      </c>
      <c r="E23" s="16"/>
      <c r="F23" s="16"/>
      <c r="G23" s="16"/>
      <c r="H23" s="10"/>
      <c r="I23" s="10"/>
      <c r="J23" s="10"/>
      <c r="K23" s="10"/>
      <c r="L23" s="10"/>
      <c r="M23" s="10"/>
      <c r="N23" s="10"/>
      <c r="O23" s="10"/>
      <c r="P23" s="10"/>
      <c r="Q23" s="16"/>
      <c r="R23" s="16"/>
      <c r="S23" s="16"/>
    </row>
    <row r="24" spans="1:19">
      <c r="A24" s="34" t="s">
        <v>55</v>
      </c>
      <c r="B24" s="35">
        <v>0</v>
      </c>
      <c r="C24" s="33">
        <v>800</v>
      </c>
      <c r="D24" s="35">
        <v>800</v>
      </c>
      <c r="E24" s="16"/>
      <c r="F24" s="16"/>
      <c r="G24" s="16"/>
      <c r="H24" s="10"/>
      <c r="I24" s="10"/>
      <c r="J24" s="10"/>
      <c r="K24" s="10"/>
      <c r="L24" s="10"/>
      <c r="M24" s="10"/>
      <c r="N24" s="10"/>
      <c r="O24" s="10"/>
      <c r="P24" s="10"/>
      <c r="Q24" s="16"/>
      <c r="R24" s="16"/>
      <c r="S24" s="16"/>
    </row>
    <row r="25" spans="1:19">
      <c r="A25" s="34" t="s">
        <v>56</v>
      </c>
      <c r="B25" s="35">
        <v>50.168799</v>
      </c>
      <c r="C25" s="33">
        <v>800</v>
      </c>
      <c r="D25" s="35">
        <v>850.16879900000004</v>
      </c>
      <c r="E25" s="16"/>
      <c r="F25" s="16"/>
      <c r="G25" s="16"/>
      <c r="H25" s="10"/>
      <c r="I25" s="10"/>
      <c r="J25" s="10"/>
      <c r="K25" s="10"/>
      <c r="L25" s="10"/>
      <c r="M25" s="10"/>
      <c r="N25" s="10"/>
      <c r="O25" s="10"/>
      <c r="P25" s="10"/>
      <c r="Q25" s="16"/>
      <c r="R25" s="16"/>
      <c r="S25" s="16"/>
    </row>
    <row r="26" spans="1:19">
      <c r="A26" s="34" t="s">
        <v>57</v>
      </c>
      <c r="B26" s="35">
        <v>0</v>
      </c>
      <c r="C26" s="33">
        <v>1200</v>
      </c>
      <c r="D26" s="35">
        <v>1200</v>
      </c>
      <c r="E26" s="16"/>
      <c r="F26" s="16"/>
      <c r="G26" s="16"/>
      <c r="H26" s="10"/>
      <c r="I26" s="10"/>
      <c r="J26" s="10"/>
      <c r="K26" s="10"/>
      <c r="L26" s="10"/>
      <c r="M26" s="10"/>
      <c r="N26" s="10"/>
      <c r="O26" s="10"/>
      <c r="P26" s="10"/>
      <c r="Q26" s="16"/>
      <c r="R26" s="16"/>
      <c r="S26" s="16"/>
    </row>
    <row r="27" spans="1:19">
      <c r="A27" s="34" t="s">
        <v>113</v>
      </c>
      <c r="B27" s="35">
        <v>0</v>
      </c>
      <c r="C27" s="33">
        <v>500</v>
      </c>
      <c r="D27" s="35">
        <v>500</v>
      </c>
      <c r="E27" s="16"/>
      <c r="F27" s="16"/>
      <c r="G27" s="16"/>
      <c r="H27" s="10"/>
      <c r="I27" s="10"/>
      <c r="J27" s="10"/>
      <c r="K27" s="10"/>
      <c r="L27" s="10"/>
      <c r="M27" s="10"/>
      <c r="N27" s="10"/>
      <c r="O27" s="10"/>
      <c r="P27" s="10"/>
      <c r="Q27" s="16"/>
      <c r="R27" s="16"/>
      <c r="S27" s="16"/>
    </row>
    <row r="28" spans="1:19">
      <c r="A28" s="34" t="s">
        <v>114</v>
      </c>
      <c r="B28" s="35">
        <v>0.77064699999999997</v>
      </c>
      <c r="C28" s="33">
        <v>583.09472199999993</v>
      </c>
      <c r="D28" s="35">
        <v>583.86536899999999</v>
      </c>
      <c r="E28" s="16"/>
      <c r="F28" s="16"/>
      <c r="G28" s="16"/>
      <c r="H28" s="10"/>
      <c r="I28" s="10"/>
      <c r="J28" s="10"/>
      <c r="K28" s="10"/>
      <c r="L28" s="10"/>
      <c r="M28" s="10"/>
      <c r="N28" s="10"/>
      <c r="O28" s="10"/>
      <c r="P28" s="10"/>
      <c r="Q28" s="16"/>
      <c r="R28" s="16"/>
      <c r="S28" s="16"/>
    </row>
    <row r="29" spans="1:19">
      <c r="A29" s="34" t="s">
        <v>115</v>
      </c>
      <c r="B29" s="35">
        <v>0.45738000000000001</v>
      </c>
      <c r="C29" s="33">
        <v>500</v>
      </c>
      <c r="D29" s="35">
        <v>500.45738</v>
      </c>
      <c r="E29" s="16"/>
      <c r="F29" s="16"/>
      <c r="G29" s="16"/>
      <c r="H29" s="10"/>
      <c r="I29" s="10"/>
      <c r="J29" s="10"/>
      <c r="K29" s="10"/>
      <c r="L29" s="10"/>
      <c r="M29" s="10"/>
      <c r="N29" s="10"/>
      <c r="O29" s="10"/>
      <c r="P29" s="10"/>
      <c r="Q29" s="16"/>
      <c r="R29" s="16"/>
      <c r="S29" s="16"/>
    </row>
    <row r="30" spans="1:19">
      <c r="A30" s="34" t="s">
        <v>61</v>
      </c>
      <c r="B30" s="35">
        <v>32.848331000000002</v>
      </c>
      <c r="C30" s="33">
        <v>500</v>
      </c>
      <c r="D30" s="35">
        <v>532.84833100000003</v>
      </c>
      <c r="E30" s="16"/>
      <c r="F30" s="16"/>
      <c r="G30" s="16"/>
      <c r="H30" s="10"/>
      <c r="I30" s="10"/>
      <c r="J30" s="10"/>
      <c r="K30" s="10"/>
      <c r="L30" s="10"/>
      <c r="M30" s="10"/>
      <c r="N30" s="10"/>
      <c r="O30" s="10"/>
      <c r="P30" s="10"/>
      <c r="Q30" s="16"/>
      <c r="R30" s="16"/>
      <c r="S30" s="16"/>
    </row>
    <row r="31" spans="1:19">
      <c r="A31" s="34" t="s">
        <v>62</v>
      </c>
      <c r="B31" s="35">
        <v>11.006572999999999</v>
      </c>
      <c r="C31" s="33">
        <v>500</v>
      </c>
      <c r="D31" s="35">
        <v>511.006573</v>
      </c>
      <c r="E31" s="16"/>
      <c r="F31" s="16"/>
      <c r="G31" s="16"/>
      <c r="H31" s="10"/>
      <c r="I31" s="10"/>
      <c r="J31" s="10"/>
      <c r="K31" s="10"/>
      <c r="L31" s="10"/>
      <c r="M31" s="10"/>
      <c r="N31" s="10"/>
      <c r="O31" s="10"/>
      <c r="P31" s="10"/>
      <c r="Q31" s="16"/>
      <c r="R31" s="16"/>
      <c r="S31" s="16"/>
    </row>
    <row r="32" spans="1:19">
      <c r="A32" s="34" t="s">
        <v>116</v>
      </c>
      <c r="B32" s="35">
        <v>0</v>
      </c>
      <c r="C32" s="33">
        <v>1400</v>
      </c>
      <c r="D32" s="35">
        <v>1400</v>
      </c>
      <c r="E32" s="16"/>
      <c r="F32" s="16"/>
      <c r="G32" s="16"/>
      <c r="H32" s="10"/>
      <c r="I32" s="10"/>
      <c r="J32" s="10"/>
      <c r="K32" s="10"/>
      <c r="L32" s="10"/>
      <c r="M32" s="10"/>
      <c r="N32" s="10"/>
      <c r="O32" s="10"/>
      <c r="P32" s="10"/>
      <c r="Q32" s="16"/>
      <c r="R32" s="16"/>
      <c r="S32" s="16"/>
    </row>
    <row r="33" spans="1:19">
      <c r="A33" s="34" t="s">
        <v>117</v>
      </c>
      <c r="B33" s="35">
        <v>0</v>
      </c>
      <c r="C33" s="33">
        <v>500</v>
      </c>
      <c r="D33" s="35">
        <v>500</v>
      </c>
      <c r="E33" s="16"/>
      <c r="F33" s="16"/>
      <c r="G33" s="16"/>
      <c r="H33" s="10"/>
      <c r="I33" s="10"/>
      <c r="J33" s="10"/>
      <c r="K33" s="10"/>
      <c r="L33" s="10"/>
      <c r="M33" s="10"/>
      <c r="N33" s="10"/>
      <c r="O33" s="10"/>
      <c r="P33" s="10"/>
      <c r="Q33" s="16"/>
      <c r="R33" s="16"/>
      <c r="S33" s="16"/>
    </row>
    <row r="34" spans="1:19">
      <c r="A34" s="35" t="s">
        <v>13</v>
      </c>
      <c r="B34" s="35">
        <v>543.47469599999999</v>
      </c>
      <c r="C34" s="35">
        <v>49423.094722000002</v>
      </c>
      <c r="D34" s="35">
        <v>49966.569417999985</v>
      </c>
      <c r="E34" s="16"/>
      <c r="F34" s="16"/>
      <c r="G34" s="16"/>
      <c r="H34" s="10"/>
      <c r="I34" s="10"/>
      <c r="J34" s="10"/>
      <c r="K34" s="10"/>
      <c r="L34" s="10"/>
      <c r="M34" s="10"/>
      <c r="N34" s="10"/>
      <c r="O34" s="10"/>
      <c r="P34" s="10"/>
      <c r="Q34" s="16"/>
      <c r="R34" s="16"/>
      <c r="S34" s="16"/>
    </row>
  </sheetData>
  <mergeCells count="1">
    <mergeCell ref="A1:D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省内目标（分业务）</vt:lpstr>
      <vt:lpstr>省内目标（分地市）</vt:lpstr>
      <vt:lpstr>总部目标（云视讯）</vt:lpstr>
      <vt:lpstr>总部目标（和对讲）</vt:lpstr>
      <vt:lpstr>总部目标（企业视频彩铃）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2020-04-11T05:31:42Z</dcterms:modified>
</cp:coreProperties>
</file>