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v11maret-my.sharepoint.com/personal/muhasyai_365_uns_ac_id/Documents/~ Muhammad Syaifudin/Kerjaan Kantor/~ BIRO RISET DAN PENGABDIAN MASYARAKAT/RIDA/2021 02/Draft Ver.2/"/>
    </mc:Choice>
  </mc:AlternateContent>
  <xr:revisionPtr revIDLastSave="61" documentId="8_{BE824949-7612-4C52-9498-4CAD09C65E44}" xr6:coauthVersionLast="47" xr6:coauthVersionMax="47" xr10:uidLastSave="{3D43D6A7-FECB-4E8F-8DC7-32E4CA1C87D0}"/>
  <bookViews>
    <workbookView xWindow="-98" yWindow="-98" windowWidth="19396" windowHeight="11596" xr2:uid="{4E0C8446-EE1A-4CC4-87F1-B695B5DF7E8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P20" i="1" l="1"/>
  <c r="AQ20" i="1" s="1"/>
  <c r="E17" i="1"/>
  <c r="AT14" i="1" l="1"/>
  <c r="AQ14" i="1" s="1"/>
  <c r="AT7" i="1"/>
  <c r="C7" i="1" s="1"/>
  <c r="AT19" i="1"/>
  <c r="AT18" i="1"/>
  <c r="AT17" i="1"/>
  <c r="AT16" i="1"/>
  <c r="AT15" i="1"/>
  <c r="AT13" i="1"/>
  <c r="AT12" i="1"/>
  <c r="AT11" i="1"/>
  <c r="AT10" i="1"/>
  <c r="AT9" i="1"/>
  <c r="AT8" i="1"/>
  <c r="AR20" i="1"/>
  <c r="AN20" i="1"/>
  <c r="AL20" i="1"/>
  <c r="AJ20" i="1"/>
  <c r="AH20" i="1"/>
  <c r="AF20" i="1"/>
  <c r="AD20" i="1"/>
  <c r="AB20" i="1"/>
  <c r="Z20" i="1"/>
  <c r="X20" i="1"/>
  <c r="V20" i="1"/>
  <c r="T20" i="1"/>
  <c r="R20" i="1"/>
  <c r="P20" i="1"/>
  <c r="N20" i="1"/>
  <c r="L20" i="1"/>
  <c r="J20" i="1"/>
  <c r="H20" i="1"/>
  <c r="F20" i="1"/>
  <c r="D20" i="1"/>
  <c r="B20" i="1"/>
  <c r="AS13" i="1" l="1"/>
  <c r="C17" i="1"/>
  <c r="M8" i="1"/>
  <c r="K8" i="1"/>
  <c r="I8" i="1"/>
  <c r="G8" i="1"/>
  <c r="E8" i="1"/>
  <c r="AA8" i="1"/>
  <c r="C8" i="1"/>
  <c r="S8" i="1"/>
  <c r="O8" i="1"/>
  <c r="AG14" i="1"/>
  <c r="K14" i="1"/>
  <c r="I14" i="1"/>
  <c r="G14" i="1"/>
  <c r="U14" i="1"/>
  <c r="C14" i="1"/>
  <c r="S14" i="1"/>
  <c r="Q14" i="1"/>
  <c r="AM14" i="1"/>
  <c r="O14" i="1"/>
  <c r="AI14" i="1"/>
  <c r="M14" i="1"/>
  <c r="Y14" i="1"/>
  <c r="W14" i="1"/>
  <c r="E14" i="1"/>
  <c r="G7" i="1"/>
  <c r="K7" i="1"/>
  <c r="E7" i="1"/>
  <c r="O12" i="1"/>
  <c r="I12" i="1"/>
  <c r="G12" i="1"/>
  <c r="E12" i="1"/>
  <c r="C12" i="1"/>
  <c r="W12" i="1"/>
  <c r="Q12" i="1"/>
  <c r="C16" i="1"/>
  <c r="I16" i="1"/>
  <c r="E16" i="1"/>
  <c r="AT20" i="1"/>
  <c r="AU17" i="1" s="1"/>
  <c r="M13" i="1"/>
  <c r="G13" i="1"/>
  <c r="U13" i="1"/>
  <c r="C13" i="1"/>
  <c r="S13" i="1"/>
  <c r="O13" i="1"/>
  <c r="K13" i="1"/>
  <c r="I13" i="1"/>
  <c r="E13" i="1"/>
  <c r="E11" i="1"/>
  <c r="K11" i="1"/>
  <c r="I11" i="1"/>
  <c r="G11" i="1"/>
  <c r="C11" i="1"/>
  <c r="S9" i="1"/>
  <c r="O9" i="1"/>
  <c r="I9" i="1"/>
  <c r="E9" i="1"/>
  <c r="C9" i="1"/>
  <c r="K9" i="1"/>
  <c r="G9" i="1"/>
  <c r="K15" i="1"/>
  <c r="I15" i="1"/>
  <c r="G15" i="1"/>
  <c r="S15" i="1"/>
  <c r="E15" i="1"/>
  <c r="Q15" i="1"/>
  <c r="O15" i="1"/>
  <c r="M15" i="1"/>
  <c r="AA15" i="1"/>
  <c r="Y15" i="1"/>
  <c r="W15" i="1"/>
  <c r="C15" i="1"/>
  <c r="M19" i="1"/>
  <c r="C19" i="1"/>
  <c r="K18" i="1"/>
  <c r="I18" i="1"/>
  <c r="G18" i="1"/>
  <c r="E18" i="1"/>
  <c r="C18" i="1"/>
  <c r="M18" i="1"/>
  <c r="I10" i="1"/>
  <c r="U10" i="1"/>
  <c r="G10" i="1"/>
  <c r="E10" i="1"/>
  <c r="C10" i="1"/>
  <c r="K10" i="1"/>
  <c r="AU10" i="1" l="1"/>
  <c r="AU18" i="1"/>
  <c r="AU11" i="1"/>
  <c r="AU13" i="1"/>
  <c r="AU7" i="1"/>
  <c r="AU14" i="1"/>
  <c r="AU19" i="1"/>
  <c r="AS20" i="1"/>
  <c r="Q20" i="1"/>
  <c r="AM20" i="1"/>
  <c r="Y20" i="1"/>
  <c r="AG20" i="1"/>
  <c r="W20" i="1"/>
  <c r="O20" i="1"/>
  <c r="G20" i="1"/>
  <c r="I20" i="1"/>
  <c r="E20" i="1"/>
  <c r="M20" i="1"/>
  <c r="C20" i="1"/>
  <c r="AI20" i="1"/>
  <c r="U20" i="1"/>
  <c r="AA20" i="1"/>
  <c r="K20" i="1"/>
  <c r="S20" i="1"/>
  <c r="AU12" i="1"/>
  <c r="AU8" i="1"/>
  <c r="AU9" i="1"/>
  <c r="AU15" i="1"/>
  <c r="AU16" i="1"/>
  <c r="AU20" i="1" l="1"/>
</calcChain>
</file>

<file path=xl/sharedStrings.xml><?xml version="1.0" encoding="utf-8"?>
<sst xmlns="http://schemas.openxmlformats.org/spreadsheetml/2006/main" count="266" uniqueCount="23">
  <si>
    <t>FAKULTAS</t>
  </si>
  <si>
    <t>Fak. Ilmu Budaya</t>
  </si>
  <si>
    <t>Fak. Keguruan dan Ilmu Pendidikan</t>
  </si>
  <si>
    <t>Fak. Ekonomi dan Bisnis</t>
  </si>
  <si>
    <t>Fak. Hukum</t>
  </si>
  <si>
    <t>Fak. Ilmu Sosial dan Politik</t>
  </si>
  <si>
    <t>Fak. Kedokteran</t>
  </si>
  <si>
    <t>Fak. Pertanian</t>
  </si>
  <si>
    <t>Fak. Teknik</t>
  </si>
  <si>
    <t>Fak. Matematika dan Ilmu Pengetahuan Alam</t>
  </si>
  <si>
    <t>Fak. Seni Rupa dan Desain</t>
  </si>
  <si>
    <t>Fak. Keolahragaan</t>
  </si>
  <si>
    <t>Sekolah Vokasi</t>
  </si>
  <si>
    <t>Sekolah Pascasarjana</t>
  </si>
  <si>
    <t>J U M L A H</t>
  </si>
  <si>
    <t>H-INDEKS PENELITIAN DAN PENGABDIAN KEPADA MASYARAKAT TAHUN 2021</t>
  </si>
  <si>
    <t>H  -  I   N   D   E   K S</t>
  </si>
  <si>
    <t>JUMLAH</t>
  </si>
  <si>
    <t>Jml</t>
  </si>
  <si>
    <t>%</t>
  </si>
  <si>
    <t>-</t>
  </si>
  <si>
    <t>Verifikasi data : iris1103.uns.ac.id  (Dokumentasi data per tanggal 7 Juli 2021)</t>
  </si>
  <si>
    <t>TABEL 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</si>
</sst>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_(* #,##0_);_(* \(#,##0\);_(* &quot;-&quot;??_);_(@_)"/>
    <numFmt numFmtId="166" formatCode="0.0%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thin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</borders>
  <cellStyleXfs count="3">
    <xf numFmtId="0" fontId="0" fillId="0" borderId="0"/>
    <xf numFmtId="164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39">
    <xf numFmtId="0" fontId="0" fillId="0" borderId="0" xfId="0"/>
    <xf numFmtId="0" fontId="0" fillId="0" borderId="4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4" fillId="0" borderId="0" xfId="0" applyFont="1" applyAlignment="1">
      <alignment vertical="center"/>
    </xf>
    <xf numFmtId="165" fontId="0" fillId="0" borderId="5" xfId="1" applyNumberFormat="1" applyFont="1" applyBorder="1" applyAlignment="1">
      <alignment vertical="center"/>
    </xf>
    <xf numFmtId="165" fontId="0" fillId="0" borderId="6" xfId="1" applyNumberFormat="1" applyFont="1" applyBorder="1" applyAlignment="1">
      <alignment vertical="center"/>
    </xf>
    <xf numFmtId="165" fontId="0" fillId="0" borderId="9" xfId="1" applyNumberFormat="1" applyFont="1" applyBorder="1" applyAlignment="1">
      <alignment horizontal="center" vertical="center"/>
    </xf>
    <xf numFmtId="9" fontId="1" fillId="0" borderId="4" xfId="2" applyFont="1" applyBorder="1" applyAlignment="1">
      <alignment horizontal="center" vertical="center"/>
    </xf>
    <xf numFmtId="9" fontId="1" fillId="2" borderId="1" xfId="2" applyFont="1" applyFill="1" applyBorder="1" applyAlignment="1">
      <alignment horizontal="right" vertical="center" indent="1"/>
    </xf>
    <xf numFmtId="165" fontId="1" fillId="2" borderId="1" xfId="0" applyNumberFormat="1" applyFont="1" applyFill="1" applyBorder="1" applyAlignment="1">
      <alignment horizontal="right" vertical="center"/>
    </xf>
    <xf numFmtId="9" fontId="1" fillId="0" borderId="4" xfId="2" applyFont="1" applyFill="1" applyBorder="1" applyAlignment="1">
      <alignment horizontal="center" vertical="center"/>
    </xf>
    <xf numFmtId="165" fontId="0" fillId="0" borderId="5" xfId="1" applyNumberFormat="1" applyFont="1" applyFill="1" applyBorder="1" applyAlignment="1">
      <alignment vertical="center"/>
    </xf>
    <xf numFmtId="0" fontId="0" fillId="0" borderId="0" xfId="0" applyFill="1"/>
    <xf numFmtId="0" fontId="1" fillId="3" borderId="1" xfId="0" applyFont="1" applyFill="1" applyBorder="1" applyAlignment="1">
      <alignment horizontal="center" vertical="center"/>
    </xf>
    <xf numFmtId="165" fontId="1" fillId="3" borderId="7" xfId="1" applyNumberFormat="1" applyFont="1" applyFill="1" applyBorder="1" applyAlignment="1">
      <alignment vertical="center"/>
    </xf>
    <xf numFmtId="9" fontId="1" fillId="3" borderId="7" xfId="2" applyFont="1" applyFill="1" applyBorder="1" applyAlignment="1">
      <alignment horizontal="center" vertical="center"/>
    </xf>
    <xf numFmtId="165" fontId="1" fillId="3" borderId="7" xfId="1" applyNumberFormat="1" applyFont="1" applyFill="1" applyBorder="1" applyAlignment="1">
      <alignment horizontal="left" vertical="center"/>
    </xf>
    <xf numFmtId="165" fontId="7" fillId="2" borderId="9" xfId="0" applyNumberFormat="1" applyFont="1" applyFill="1" applyBorder="1" applyAlignment="1">
      <alignment horizontal="right" vertical="center"/>
    </xf>
    <xf numFmtId="166" fontId="1" fillId="2" borderId="9" xfId="2" applyNumberFormat="1" applyFont="1" applyFill="1" applyBorder="1" applyAlignment="1">
      <alignment horizontal="right" vertical="center" indent="1"/>
    </xf>
    <xf numFmtId="166" fontId="1" fillId="2" borderId="5" xfId="2" applyNumberFormat="1" applyFont="1" applyFill="1" applyBorder="1" applyAlignment="1">
      <alignment horizontal="right" vertical="center" indent="1"/>
    </xf>
    <xf numFmtId="166" fontId="1" fillId="2" borderId="8" xfId="2" applyNumberFormat="1" applyFont="1" applyFill="1" applyBorder="1" applyAlignment="1">
      <alignment horizontal="right" vertical="center" indent="1"/>
    </xf>
    <xf numFmtId="0" fontId="1" fillId="3" borderId="1" xfId="0" applyFont="1" applyFill="1" applyBorder="1" applyAlignment="1">
      <alignment horizontal="center" vertical="center"/>
    </xf>
    <xf numFmtId="166" fontId="1" fillId="0" borderId="4" xfId="2" applyNumberFormat="1" applyFont="1" applyBorder="1" applyAlignment="1">
      <alignment horizontal="center" vertical="center"/>
    </xf>
    <xf numFmtId="166" fontId="1" fillId="0" borderId="4" xfId="2" applyNumberFormat="1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165" fontId="5" fillId="3" borderId="7" xfId="1" applyNumberFormat="1" applyFont="1" applyFill="1" applyBorder="1" applyAlignment="1">
      <alignment vertical="center"/>
    </xf>
    <xf numFmtId="9" fontId="1" fillId="4" borderId="7" xfId="2" applyFont="1" applyFill="1" applyBorder="1" applyAlignment="1">
      <alignment horizontal="center" vertical="center"/>
    </xf>
    <xf numFmtId="166" fontId="1" fillId="4" borderId="7" xfId="2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02E813-2554-4587-9A8D-F36B9C7E9BA6}">
  <sheetPr>
    <pageSetUpPr fitToPage="1"/>
  </sheetPr>
  <dimension ref="A1:AU22"/>
  <sheetViews>
    <sheetView tabSelected="1" zoomScale="55" zoomScaleNormal="55" workbookViewId="0">
      <selection activeCell="A2" sqref="A2:AU2"/>
    </sheetView>
  </sheetViews>
  <sheetFormatPr defaultRowHeight="14.25" x14ac:dyDescent="0.45"/>
  <cols>
    <col min="1" max="1" width="37.6640625" customWidth="1"/>
    <col min="2" max="2" width="7.06640625" hidden="1" customWidth="1"/>
    <col min="3" max="3" width="7.6640625" hidden="1" customWidth="1"/>
    <col min="4" max="4" width="5.59765625" hidden="1" customWidth="1"/>
    <col min="5" max="5" width="6.73046875" hidden="1" customWidth="1"/>
    <col min="6" max="6" width="5.59765625" hidden="1" customWidth="1"/>
    <col min="7" max="7" width="7" hidden="1" customWidth="1"/>
    <col min="8" max="8" width="5.59765625" hidden="1" customWidth="1"/>
    <col min="9" max="9" width="7.6640625" hidden="1" customWidth="1"/>
    <col min="10" max="10" width="5.59765625" hidden="1" customWidth="1"/>
    <col min="11" max="11" width="7.53125" hidden="1" customWidth="1"/>
    <col min="12" max="12" width="5.59765625" hidden="1" customWidth="1"/>
    <col min="13" max="13" width="7.265625" hidden="1" customWidth="1"/>
    <col min="14" max="14" width="5.59765625" hidden="1" customWidth="1"/>
    <col min="15" max="15" width="7.19921875" hidden="1" customWidth="1"/>
    <col min="16" max="16" width="5.59765625" hidden="1" customWidth="1"/>
    <col min="17" max="17" width="7.19921875" hidden="1" customWidth="1"/>
    <col min="18" max="18" width="5.59765625" hidden="1" customWidth="1"/>
    <col min="19" max="19" width="7.19921875" hidden="1" customWidth="1"/>
    <col min="20" max="20" width="5.59765625" hidden="1" customWidth="1"/>
    <col min="21" max="21" width="7.265625" hidden="1" customWidth="1"/>
    <col min="22" max="22" width="5.59765625" hidden="1" customWidth="1"/>
    <col min="23" max="23" width="7.265625" hidden="1" customWidth="1"/>
    <col min="24" max="24" width="5.59765625" hidden="1" customWidth="1"/>
    <col min="25" max="25" width="8" hidden="1" customWidth="1"/>
    <col min="26" max="26" width="5.59765625" customWidth="1"/>
    <col min="27" max="27" width="7.19921875" customWidth="1"/>
    <col min="28" max="32" width="5.59765625" customWidth="1"/>
    <col min="33" max="33" width="8" customWidth="1"/>
    <col min="34" max="34" width="5.59765625" customWidth="1"/>
    <col min="35" max="35" width="7.53125" customWidth="1"/>
    <col min="36" max="38" width="5.59765625" customWidth="1"/>
    <col min="39" max="39" width="7.6640625" customWidth="1"/>
    <col min="40" max="42" width="5.59765625" customWidth="1"/>
    <col min="43" max="43" width="8" customWidth="1"/>
    <col min="44" max="44" width="5.59765625" customWidth="1"/>
    <col min="45" max="45" width="7.796875" customWidth="1"/>
  </cols>
  <sheetData>
    <row r="1" spans="1:47" ht="15.75" x14ac:dyDescent="0.45">
      <c r="A1" s="32" t="s">
        <v>22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32"/>
      <c r="AH1" s="32"/>
      <c r="AI1" s="32"/>
      <c r="AJ1" s="32"/>
      <c r="AK1" s="32"/>
      <c r="AL1" s="32"/>
      <c r="AM1" s="32"/>
      <c r="AN1" s="32"/>
      <c r="AO1" s="32"/>
      <c r="AP1" s="32"/>
      <c r="AQ1" s="32"/>
      <c r="AR1" s="32"/>
      <c r="AS1" s="32"/>
    </row>
    <row r="2" spans="1:47" ht="28.5" customHeight="1" x14ac:dyDescent="0.45">
      <c r="A2" s="35" t="s">
        <v>15</v>
      </c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  <c r="AC2" s="35"/>
      <c r="AD2" s="35"/>
      <c r="AE2" s="35"/>
      <c r="AF2" s="35"/>
      <c r="AG2" s="35"/>
      <c r="AH2" s="35"/>
      <c r="AI2" s="35"/>
      <c r="AJ2" s="35"/>
      <c r="AK2" s="35"/>
      <c r="AL2" s="35"/>
      <c r="AM2" s="35"/>
      <c r="AN2" s="35"/>
      <c r="AO2" s="35"/>
      <c r="AP2" s="35"/>
      <c r="AQ2" s="35"/>
      <c r="AR2" s="35"/>
      <c r="AS2" s="35"/>
      <c r="AT2" s="35"/>
      <c r="AU2" s="35"/>
    </row>
    <row r="4" spans="1:47" ht="24.95" customHeight="1" x14ac:dyDescent="0.45">
      <c r="A4" s="34" t="s">
        <v>0</v>
      </c>
      <c r="B4" s="29" t="s">
        <v>16</v>
      </c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29"/>
      <c r="AT4" s="36" t="s">
        <v>17</v>
      </c>
      <c r="AU4" s="36" t="s">
        <v>19</v>
      </c>
    </row>
    <row r="5" spans="1:47" ht="24.95" customHeight="1" x14ac:dyDescent="0.45">
      <c r="A5" s="34"/>
      <c r="B5" s="33">
        <v>0</v>
      </c>
      <c r="C5" s="33"/>
      <c r="D5" s="30">
        <v>1</v>
      </c>
      <c r="E5" s="31"/>
      <c r="F5" s="30">
        <v>2</v>
      </c>
      <c r="G5" s="31"/>
      <c r="H5" s="30">
        <v>3</v>
      </c>
      <c r="I5" s="31"/>
      <c r="J5" s="30">
        <v>4</v>
      </c>
      <c r="K5" s="31"/>
      <c r="L5" s="30">
        <v>5</v>
      </c>
      <c r="M5" s="31"/>
      <c r="N5" s="30">
        <v>6</v>
      </c>
      <c r="O5" s="31"/>
      <c r="P5" s="30">
        <v>7</v>
      </c>
      <c r="Q5" s="31"/>
      <c r="R5" s="30">
        <v>8</v>
      </c>
      <c r="S5" s="31"/>
      <c r="T5" s="30">
        <v>9</v>
      </c>
      <c r="U5" s="31"/>
      <c r="V5" s="30">
        <v>10</v>
      </c>
      <c r="W5" s="31"/>
      <c r="X5" s="30">
        <v>11</v>
      </c>
      <c r="Y5" s="31"/>
      <c r="Z5" s="30">
        <v>12</v>
      </c>
      <c r="AA5" s="31"/>
      <c r="AB5" s="30">
        <v>13</v>
      </c>
      <c r="AC5" s="31"/>
      <c r="AD5" s="30">
        <v>14</v>
      </c>
      <c r="AE5" s="31"/>
      <c r="AF5" s="30">
        <v>15</v>
      </c>
      <c r="AG5" s="31"/>
      <c r="AH5" s="30">
        <v>16</v>
      </c>
      <c r="AI5" s="31"/>
      <c r="AJ5" s="30">
        <v>17</v>
      </c>
      <c r="AK5" s="31"/>
      <c r="AL5" s="30">
        <v>18</v>
      </c>
      <c r="AM5" s="31"/>
      <c r="AN5" s="30">
        <v>19</v>
      </c>
      <c r="AO5" s="31"/>
      <c r="AP5" s="30">
        <v>20</v>
      </c>
      <c r="AQ5" s="31"/>
      <c r="AR5" s="30">
        <v>21</v>
      </c>
      <c r="AS5" s="31"/>
      <c r="AT5" s="37"/>
      <c r="AU5" s="37"/>
    </row>
    <row r="6" spans="1:47" ht="24.95" customHeight="1" x14ac:dyDescent="0.45">
      <c r="A6" s="34"/>
      <c r="B6" s="14" t="s">
        <v>18</v>
      </c>
      <c r="C6" s="14" t="s">
        <v>19</v>
      </c>
      <c r="D6" s="14" t="s">
        <v>18</v>
      </c>
      <c r="E6" s="14" t="s">
        <v>19</v>
      </c>
      <c r="F6" s="14" t="s">
        <v>18</v>
      </c>
      <c r="G6" s="14" t="s">
        <v>19</v>
      </c>
      <c r="H6" s="14" t="s">
        <v>18</v>
      </c>
      <c r="I6" s="14" t="s">
        <v>19</v>
      </c>
      <c r="J6" s="14" t="s">
        <v>18</v>
      </c>
      <c r="K6" s="14" t="s">
        <v>19</v>
      </c>
      <c r="L6" s="14" t="s">
        <v>18</v>
      </c>
      <c r="M6" s="14" t="s">
        <v>19</v>
      </c>
      <c r="N6" s="14" t="s">
        <v>18</v>
      </c>
      <c r="O6" s="14" t="s">
        <v>19</v>
      </c>
      <c r="P6" s="14" t="s">
        <v>18</v>
      </c>
      <c r="Q6" s="14" t="s">
        <v>19</v>
      </c>
      <c r="R6" s="14" t="s">
        <v>18</v>
      </c>
      <c r="S6" s="14" t="s">
        <v>19</v>
      </c>
      <c r="T6" s="14" t="s">
        <v>18</v>
      </c>
      <c r="U6" s="14" t="s">
        <v>19</v>
      </c>
      <c r="V6" s="14" t="s">
        <v>18</v>
      </c>
      <c r="W6" s="14" t="s">
        <v>19</v>
      </c>
      <c r="X6" s="14" t="s">
        <v>18</v>
      </c>
      <c r="Y6" s="14" t="s">
        <v>19</v>
      </c>
      <c r="Z6" s="14" t="s">
        <v>18</v>
      </c>
      <c r="AA6" s="14" t="s">
        <v>19</v>
      </c>
      <c r="AB6" s="14" t="s">
        <v>18</v>
      </c>
      <c r="AC6" s="14" t="s">
        <v>19</v>
      </c>
      <c r="AD6" s="14" t="s">
        <v>18</v>
      </c>
      <c r="AE6" s="14" t="s">
        <v>19</v>
      </c>
      <c r="AF6" s="14" t="s">
        <v>18</v>
      </c>
      <c r="AG6" s="14" t="s">
        <v>19</v>
      </c>
      <c r="AH6" s="14" t="s">
        <v>18</v>
      </c>
      <c r="AI6" s="14" t="s">
        <v>19</v>
      </c>
      <c r="AJ6" s="14" t="s">
        <v>18</v>
      </c>
      <c r="AK6" s="14" t="s">
        <v>19</v>
      </c>
      <c r="AL6" s="14" t="s">
        <v>18</v>
      </c>
      <c r="AM6" s="14" t="s">
        <v>19</v>
      </c>
      <c r="AN6" s="14" t="s">
        <v>18</v>
      </c>
      <c r="AO6" s="14" t="s">
        <v>19</v>
      </c>
      <c r="AP6" s="22" t="s">
        <v>18</v>
      </c>
      <c r="AQ6" s="22" t="s">
        <v>19</v>
      </c>
      <c r="AR6" s="14" t="s">
        <v>18</v>
      </c>
      <c r="AS6" s="14" t="s">
        <v>19</v>
      </c>
      <c r="AT6" s="38"/>
      <c r="AU6" s="38"/>
    </row>
    <row r="7" spans="1:47" ht="24.95" customHeight="1" x14ac:dyDescent="0.45">
      <c r="A7" s="1" t="s">
        <v>1</v>
      </c>
      <c r="B7" s="7">
        <v>65</v>
      </c>
      <c r="C7" s="23">
        <f t="shared" ref="C7:C19" si="0">B7/$AT7</f>
        <v>0.7831325301204819</v>
      </c>
      <c r="D7" s="7">
        <v>12</v>
      </c>
      <c r="E7" s="23">
        <f t="shared" ref="E7:E17" si="1">D7/$AT7</f>
        <v>0.14457831325301204</v>
      </c>
      <c r="F7" s="7">
        <v>5</v>
      </c>
      <c r="G7" s="23">
        <f>F7/$AT7</f>
        <v>6.0240963855421686E-2</v>
      </c>
      <c r="H7" s="7">
        <v>0</v>
      </c>
      <c r="I7" s="23" t="s">
        <v>20</v>
      </c>
      <c r="J7" s="7">
        <v>1</v>
      </c>
      <c r="K7" s="23">
        <f>J7/$AT7</f>
        <v>1.2048192771084338E-2</v>
      </c>
      <c r="L7" s="7">
        <v>0</v>
      </c>
      <c r="M7" s="23" t="s">
        <v>20</v>
      </c>
      <c r="N7" s="7">
        <v>0</v>
      </c>
      <c r="O7" s="23" t="s">
        <v>20</v>
      </c>
      <c r="P7" s="7">
        <v>0</v>
      </c>
      <c r="Q7" s="23" t="s">
        <v>20</v>
      </c>
      <c r="R7" s="7">
        <v>0</v>
      </c>
      <c r="S7" s="23" t="s">
        <v>20</v>
      </c>
      <c r="T7" s="7">
        <v>0</v>
      </c>
      <c r="U7" s="23" t="s">
        <v>20</v>
      </c>
      <c r="V7" s="7">
        <v>0</v>
      </c>
      <c r="W7" s="23" t="s">
        <v>20</v>
      </c>
      <c r="X7" s="7">
        <v>0</v>
      </c>
      <c r="Y7" s="23" t="s">
        <v>20</v>
      </c>
      <c r="Z7" s="7">
        <v>0</v>
      </c>
      <c r="AA7" s="23" t="s">
        <v>20</v>
      </c>
      <c r="AB7" s="7">
        <v>0</v>
      </c>
      <c r="AC7" s="8" t="s">
        <v>20</v>
      </c>
      <c r="AD7" s="7">
        <v>0</v>
      </c>
      <c r="AE7" s="8" t="s">
        <v>20</v>
      </c>
      <c r="AF7" s="7">
        <v>0</v>
      </c>
      <c r="AG7" s="23" t="s">
        <v>20</v>
      </c>
      <c r="AH7" s="7">
        <v>0</v>
      </c>
      <c r="AI7" s="23" t="s">
        <v>20</v>
      </c>
      <c r="AJ7" s="7">
        <v>0</v>
      </c>
      <c r="AK7" s="8" t="s">
        <v>20</v>
      </c>
      <c r="AL7" s="7">
        <v>0</v>
      </c>
      <c r="AM7" s="23" t="s">
        <v>20</v>
      </c>
      <c r="AN7" s="7">
        <v>0</v>
      </c>
      <c r="AO7" s="8" t="s">
        <v>20</v>
      </c>
      <c r="AP7" s="7">
        <v>0</v>
      </c>
      <c r="AQ7" s="23" t="s">
        <v>20</v>
      </c>
      <c r="AR7" s="7">
        <v>0</v>
      </c>
      <c r="AS7" s="23" t="s">
        <v>20</v>
      </c>
      <c r="AT7" s="18">
        <f t="shared" ref="AT7:AT13" si="2">B7+D7+F7+H7+J7+L7+N7+P7+R7+T7+V7+X7+Z7+AB7+AD7+AF7+AH7+AJ7+AL7+AN7+AP7+AR7</f>
        <v>83</v>
      </c>
      <c r="AU7" s="19">
        <f>AT7/$AT$20</f>
        <v>4.5454545454545456E-2</v>
      </c>
    </row>
    <row r="8" spans="1:47" ht="24.95" customHeight="1" x14ac:dyDescent="0.45">
      <c r="A8" s="2" t="s">
        <v>2</v>
      </c>
      <c r="B8" s="5">
        <v>246</v>
      </c>
      <c r="C8" s="23">
        <f t="shared" si="0"/>
        <v>0.63565891472868219</v>
      </c>
      <c r="D8" s="5">
        <v>62</v>
      </c>
      <c r="E8" s="23">
        <f t="shared" si="1"/>
        <v>0.16020671834625322</v>
      </c>
      <c r="F8" s="5">
        <v>41</v>
      </c>
      <c r="G8" s="23">
        <f t="shared" ref="G8:G15" si="3">F8/$AT8</f>
        <v>0.10594315245478036</v>
      </c>
      <c r="H8" s="5">
        <v>11</v>
      </c>
      <c r="I8" s="23">
        <f t="shared" ref="I8:I16" si="4">H8/$AT8</f>
        <v>2.8423772609819122E-2</v>
      </c>
      <c r="J8" s="5">
        <v>11</v>
      </c>
      <c r="K8" s="23">
        <f t="shared" ref="K8:K11" si="5">J8/$AT8</f>
        <v>2.8423772609819122E-2</v>
      </c>
      <c r="L8" s="5">
        <v>8</v>
      </c>
      <c r="M8" s="23">
        <f t="shared" ref="M8" si="6">L8/$AT8</f>
        <v>2.0671834625322998E-2</v>
      </c>
      <c r="N8" s="5">
        <v>6</v>
      </c>
      <c r="O8" s="23">
        <f t="shared" ref="O8:O9" si="7">N8/$AT8</f>
        <v>1.5503875968992248E-2</v>
      </c>
      <c r="P8" s="5">
        <v>0</v>
      </c>
      <c r="Q8" s="23" t="s">
        <v>20</v>
      </c>
      <c r="R8" s="5">
        <v>1</v>
      </c>
      <c r="S8" s="23">
        <f t="shared" ref="S8:S9" si="8">R8/$AT8</f>
        <v>2.5839793281653748E-3</v>
      </c>
      <c r="T8" s="5">
        <v>0</v>
      </c>
      <c r="U8" s="23" t="s">
        <v>20</v>
      </c>
      <c r="V8" s="5">
        <v>0</v>
      </c>
      <c r="W8" s="23" t="s">
        <v>20</v>
      </c>
      <c r="X8" s="5">
        <v>0</v>
      </c>
      <c r="Y8" s="23" t="s">
        <v>20</v>
      </c>
      <c r="Z8" s="5">
        <v>1</v>
      </c>
      <c r="AA8" s="23">
        <f t="shared" ref="AA8" si="9">Z8/$AT8</f>
        <v>2.5839793281653748E-3</v>
      </c>
      <c r="AB8" s="5">
        <v>0</v>
      </c>
      <c r="AC8" s="8" t="s">
        <v>20</v>
      </c>
      <c r="AD8" s="5">
        <v>0</v>
      </c>
      <c r="AE8" s="8" t="s">
        <v>20</v>
      </c>
      <c r="AF8" s="5">
        <v>0</v>
      </c>
      <c r="AG8" s="23" t="s">
        <v>20</v>
      </c>
      <c r="AH8" s="5">
        <v>0</v>
      </c>
      <c r="AI8" s="23" t="s">
        <v>20</v>
      </c>
      <c r="AJ8" s="5">
        <v>0</v>
      </c>
      <c r="AK8" s="8" t="s">
        <v>20</v>
      </c>
      <c r="AL8" s="5">
        <v>0</v>
      </c>
      <c r="AM8" s="23" t="s">
        <v>20</v>
      </c>
      <c r="AN8" s="5">
        <v>0</v>
      </c>
      <c r="AO8" s="8" t="s">
        <v>20</v>
      </c>
      <c r="AP8" s="5">
        <v>0</v>
      </c>
      <c r="AQ8" s="23" t="s">
        <v>20</v>
      </c>
      <c r="AR8" s="5">
        <v>0</v>
      </c>
      <c r="AS8" s="23" t="s">
        <v>20</v>
      </c>
      <c r="AT8" s="18">
        <f t="shared" si="2"/>
        <v>387</v>
      </c>
      <c r="AU8" s="20">
        <f t="shared" ref="AU8:AU19" si="10">AT8/$AT$20</f>
        <v>0.21193866374589265</v>
      </c>
    </row>
    <row r="9" spans="1:47" ht="24.95" customHeight="1" x14ac:dyDescent="0.45">
      <c r="A9" s="2" t="s">
        <v>3</v>
      </c>
      <c r="B9" s="5">
        <v>84</v>
      </c>
      <c r="C9" s="23">
        <f t="shared" si="0"/>
        <v>0.63636363636363635</v>
      </c>
      <c r="D9" s="5">
        <v>21</v>
      </c>
      <c r="E9" s="23">
        <f t="shared" si="1"/>
        <v>0.15909090909090909</v>
      </c>
      <c r="F9" s="5">
        <v>15</v>
      </c>
      <c r="G9" s="23">
        <f t="shared" si="3"/>
        <v>0.11363636363636363</v>
      </c>
      <c r="H9" s="5">
        <v>2</v>
      </c>
      <c r="I9" s="23">
        <f t="shared" si="4"/>
        <v>1.5151515151515152E-2</v>
      </c>
      <c r="J9" s="5">
        <v>7</v>
      </c>
      <c r="K9" s="23">
        <f t="shared" si="5"/>
        <v>5.3030303030303032E-2</v>
      </c>
      <c r="L9" s="5">
        <v>0</v>
      </c>
      <c r="M9" s="23" t="s">
        <v>20</v>
      </c>
      <c r="N9" s="5">
        <v>2</v>
      </c>
      <c r="O9" s="23">
        <f t="shared" si="7"/>
        <v>1.5151515151515152E-2</v>
      </c>
      <c r="P9" s="5">
        <v>0</v>
      </c>
      <c r="Q9" s="23" t="s">
        <v>20</v>
      </c>
      <c r="R9" s="5">
        <v>1</v>
      </c>
      <c r="S9" s="23">
        <f t="shared" si="8"/>
        <v>7.575757575757576E-3</v>
      </c>
      <c r="T9" s="5">
        <v>0</v>
      </c>
      <c r="U9" s="23" t="s">
        <v>20</v>
      </c>
      <c r="V9" s="5">
        <v>0</v>
      </c>
      <c r="W9" s="23" t="s">
        <v>20</v>
      </c>
      <c r="X9" s="5">
        <v>0</v>
      </c>
      <c r="Y9" s="23" t="s">
        <v>20</v>
      </c>
      <c r="Z9" s="5">
        <v>0</v>
      </c>
      <c r="AA9" s="23" t="s">
        <v>20</v>
      </c>
      <c r="AB9" s="5">
        <v>0</v>
      </c>
      <c r="AC9" s="8" t="s">
        <v>20</v>
      </c>
      <c r="AD9" s="5">
        <v>0</v>
      </c>
      <c r="AE9" s="8" t="s">
        <v>20</v>
      </c>
      <c r="AF9" s="5">
        <v>0</v>
      </c>
      <c r="AG9" s="23" t="s">
        <v>20</v>
      </c>
      <c r="AH9" s="5">
        <v>0</v>
      </c>
      <c r="AI9" s="23" t="s">
        <v>20</v>
      </c>
      <c r="AJ9" s="5">
        <v>0</v>
      </c>
      <c r="AK9" s="8" t="s">
        <v>20</v>
      </c>
      <c r="AL9" s="5">
        <v>0</v>
      </c>
      <c r="AM9" s="23" t="s">
        <v>20</v>
      </c>
      <c r="AN9" s="5">
        <v>0</v>
      </c>
      <c r="AO9" s="8" t="s">
        <v>20</v>
      </c>
      <c r="AP9" s="5">
        <v>0</v>
      </c>
      <c r="AQ9" s="23" t="s">
        <v>20</v>
      </c>
      <c r="AR9" s="5">
        <v>0</v>
      </c>
      <c r="AS9" s="23" t="s">
        <v>20</v>
      </c>
      <c r="AT9" s="18">
        <f t="shared" si="2"/>
        <v>132</v>
      </c>
      <c r="AU9" s="20">
        <f t="shared" si="10"/>
        <v>7.2289156626506021E-2</v>
      </c>
    </row>
    <row r="10" spans="1:47" s="13" customFormat="1" ht="24.95" customHeight="1" x14ac:dyDescent="0.45">
      <c r="A10" s="2" t="s">
        <v>4</v>
      </c>
      <c r="B10" s="12">
        <v>71</v>
      </c>
      <c r="C10" s="24">
        <f t="shared" si="0"/>
        <v>0.80681818181818177</v>
      </c>
      <c r="D10" s="12">
        <v>8</v>
      </c>
      <c r="E10" s="24">
        <f t="shared" si="1"/>
        <v>9.0909090909090912E-2</v>
      </c>
      <c r="F10" s="12">
        <v>5</v>
      </c>
      <c r="G10" s="24">
        <f t="shared" si="3"/>
        <v>5.6818181818181816E-2</v>
      </c>
      <c r="H10" s="12">
        <v>2</v>
      </c>
      <c r="I10" s="24">
        <f t="shared" si="4"/>
        <v>2.2727272727272728E-2</v>
      </c>
      <c r="J10" s="12">
        <v>1</v>
      </c>
      <c r="K10" s="24">
        <f t="shared" si="5"/>
        <v>1.1363636363636364E-2</v>
      </c>
      <c r="L10" s="12">
        <v>0</v>
      </c>
      <c r="M10" s="24" t="s">
        <v>20</v>
      </c>
      <c r="N10" s="12">
        <v>0</v>
      </c>
      <c r="O10" s="24" t="s">
        <v>20</v>
      </c>
      <c r="P10" s="12">
        <v>0</v>
      </c>
      <c r="Q10" s="24" t="s">
        <v>20</v>
      </c>
      <c r="R10" s="12">
        <v>0</v>
      </c>
      <c r="S10" s="24" t="s">
        <v>20</v>
      </c>
      <c r="T10" s="12">
        <v>1</v>
      </c>
      <c r="U10" s="24">
        <f t="shared" ref="U10" si="11">T10/$AT10</f>
        <v>1.1363636363636364E-2</v>
      </c>
      <c r="V10" s="12">
        <v>0</v>
      </c>
      <c r="W10" s="24" t="s">
        <v>20</v>
      </c>
      <c r="X10" s="12">
        <v>0</v>
      </c>
      <c r="Y10" s="24" t="s">
        <v>20</v>
      </c>
      <c r="Z10" s="12">
        <v>0</v>
      </c>
      <c r="AA10" s="24" t="s">
        <v>20</v>
      </c>
      <c r="AB10" s="12">
        <v>0</v>
      </c>
      <c r="AC10" s="11" t="s">
        <v>20</v>
      </c>
      <c r="AD10" s="12">
        <v>0</v>
      </c>
      <c r="AE10" s="11" t="s">
        <v>20</v>
      </c>
      <c r="AF10" s="12">
        <v>0</v>
      </c>
      <c r="AG10" s="24" t="s">
        <v>20</v>
      </c>
      <c r="AH10" s="12">
        <v>0</v>
      </c>
      <c r="AI10" s="24" t="s">
        <v>20</v>
      </c>
      <c r="AJ10" s="12">
        <v>0</v>
      </c>
      <c r="AK10" s="11" t="s">
        <v>20</v>
      </c>
      <c r="AL10" s="12">
        <v>0</v>
      </c>
      <c r="AM10" s="24" t="s">
        <v>20</v>
      </c>
      <c r="AN10" s="12">
        <v>0</v>
      </c>
      <c r="AO10" s="11" t="s">
        <v>20</v>
      </c>
      <c r="AP10" s="12">
        <v>0</v>
      </c>
      <c r="AQ10" s="24" t="s">
        <v>20</v>
      </c>
      <c r="AR10" s="12">
        <v>0</v>
      </c>
      <c r="AS10" s="24" t="s">
        <v>20</v>
      </c>
      <c r="AT10" s="18">
        <f t="shared" si="2"/>
        <v>88</v>
      </c>
      <c r="AU10" s="20">
        <f t="shared" si="10"/>
        <v>4.8192771084337352E-2</v>
      </c>
    </row>
    <row r="11" spans="1:47" ht="24.95" customHeight="1" x14ac:dyDescent="0.45">
      <c r="A11" s="2" t="s">
        <v>5</v>
      </c>
      <c r="B11" s="5">
        <v>63</v>
      </c>
      <c r="C11" s="23">
        <f t="shared" si="0"/>
        <v>0.75903614457831325</v>
      </c>
      <c r="D11" s="5">
        <v>14</v>
      </c>
      <c r="E11" s="23">
        <f t="shared" si="1"/>
        <v>0.16867469879518071</v>
      </c>
      <c r="F11" s="5">
        <v>4</v>
      </c>
      <c r="G11" s="23">
        <f t="shared" si="3"/>
        <v>4.8192771084337352E-2</v>
      </c>
      <c r="H11" s="5">
        <v>1</v>
      </c>
      <c r="I11" s="23">
        <f t="shared" si="4"/>
        <v>1.2048192771084338E-2</v>
      </c>
      <c r="J11" s="5">
        <v>1</v>
      </c>
      <c r="K11" s="23">
        <f t="shared" si="5"/>
        <v>1.2048192771084338E-2</v>
      </c>
      <c r="L11" s="5">
        <v>0</v>
      </c>
      <c r="M11" s="23" t="s">
        <v>20</v>
      </c>
      <c r="N11" s="5">
        <v>0</v>
      </c>
      <c r="O11" s="23" t="s">
        <v>20</v>
      </c>
      <c r="P11" s="5">
        <v>0</v>
      </c>
      <c r="Q11" s="23" t="s">
        <v>20</v>
      </c>
      <c r="R11" s="5">
        <v>0</v>
      </c>
      <c r="S11" s="23" t="s">
        <v>20</v>
      </c>
      <c r="T11" s="5">
        <v>0</v>
      </c>
      <c r="U11" s="23" t="s">
        <v>20</v>
      </c>
      <c r="V11" s="5">
        <v>0</v>
      </c>
      <c r="W11" s="23" t="s">
        <v>20</v>
      </c>
      <c r="X11" s="5">
        <v>0</v>
      </c>
      <c r="Y11" s="23" t="s">
        <v>20</v>
      </c>
      <c r="Z11" s="5">
        <v>0</v>
      </c>
      <c r="AA11" s="23" t="s">
        <v>20</v>
      </c>
      <c r="AB11" s="5">
        <v>0</v>
      </c>
      <c r="AC11" s="8" t="s">
        <v>20</v>
      </c>
      <c r="AD11" s="5">
        <v>0</v>
      </c>
      <c r="AE11" s="8" t="s">
        <v>20</v>
      </c>
      <c r="AF11" s="5">
        <v>0</v>
      </c>
      <c r="AG11" s="23" t="s">
        <v>20</v>
      </c>
      <c r="AH11" s="5">
        <v>0</v>
      </c>
      <c r="AI11" s="23" t="s">
        <v>20</v>
      </c>
      <c r="AJ11" s="5">
        <v>0</v>
      </c>
      <c r="AK11" s="8" t="s">
        <v>20</v>
      </c>
      <c r="AL11" s="5">
        <v>0</v>
      </c>
      <c r="AM11" s="23" t="s">
        <v>20</v>
      </c>
      <c r="AN11" s="5">
        <v>0</v>
      </c>
      <c r="AO11" s="8" t="s">
        <v>20</v>
      </c>
      <c r="AP11" s="5">
        <v>0</v>
      </c>
      <c r="AQ11" s="23" t="s">
        <v>20</v>
      </c>
      <c r="AR11" s="5">
        <v>0</v>
      </c>
      <c r="AS11" s="23" t="s">
        <v>20</v>
      </c>
      <c r="AT11" s="18">
        <f t="shared" si="2"/>
        <v>83</v>
      </c>
      <c r="AU11" s="20">
        <f t="shared" si="10"/>
        <v>4.5454545454545456E-2</v>
      </c>
    </row>
    <row r="12" spans="1:47" ht="24.95" customHeight="1" x14ac:dyDescent="0.45">
      <c r="A12" s="2" t="s">
        <v>6</v>
      </c>
      <c r="B12" s="5">
        <v>273</v>
      </c>
      <c r="C12" s="23">
        <f t="shared" si="0"/>
        <v>0.89215686274509809</v>
      </c>
      <c r="D12" s="5">
        <v>15</v>
      </c>
      <c r="E12" s="23">
        <f t="shared" si="1"/>
        <v>4.9019607843137254E-2</v>
      </c>
      <c r="F12" s="5">
        <v>9</v>
      </c>
      <c r="G12" s="23">
        <f t="shared" si="3"/>
        <v>2.9411764705882353E-2</v>
      </c>
      <c r="H12" s="5">
        <v>6</v>
      </c>
      <c r="I12" s="23">
        <f t="shared" si="4"/>
        <v>1.9607843137254902E-2</v>
      </c>
      <c r="J12" s="5">
        <v>0</v>
      </c>
      <c r="K12" s="23" t="s">
        <v>20</v>
      </c>
      <c r="L12" s="5">
        <v>0</v>
      </c>
      <c r="M12" s="23" t="s">
        <v>20</v>
      </c>
      <c r="N12" s="5">
        <v>1</v>
      </c>
      <c r="O12" s="23">
        <f t="shared" ref="O12:O15" si="12">N12/$AT12</f>
        <v>3.2679738562091504E-3</v>
      </c>
      <c r="P12" s="5">
        <v>1</v>
      </c>
      <c r="Q12" s="23">
        <f t="shared" ref="Q12" si="13">P12/$AT12</f>
        <v>3.2679738562091504E-3</v>
      </c>
      <c r="R12" s="5">
        <v>0</v>
      </c>
      <c r="S12" s="23" t="s">
        <v>20</v>
      </c>
      <c r="T12" s="5">
        <v>0</v>
      </c>
      <c r="U12" s="23" t="s">
        <v>20</v>
      </c>
      <c r="V12" s="5">
        <v>1</v>
      </c>
      <c r="W12" s="23">
        <f t="shared" ref="W12" si="14">V12/$AT12</f>
        <v>3.2679738562091504E-3</v>
      </c>
      <c r="X12" s="5">
        <v>0</v>
      </c>
      <c r="Y12" s="23" t="s">
        <v>20</v>
      </c>
      <c r="Z12" s="5">
        <v>0</v>
      </c>
      <c r="AA12" s="23" t="s">
        <v>20</v>
      </c>
      <c r="AB12" s="5">
        <v>0</v>
      </c>
      <c r="AC12" s="8" t="s">
        <v>20</v>
      </c>
      <c r="AD12" s="5">
        <v>0</v>
      </c>
      <c r="AE12" s="8" t="s">
        <v>20</v>
      </c>
      <c r="AF12" s="5">
        <v>0</v>
      </c>
      <c r="AG12" s="23" t="s">
        <v>20</v>
      </c>
      <c r="AH12" s="5">
        <v>0</v>
      </c>
      <c r="AI12" s="23" t="s">
        <v>20</v>
      </c>
      <c r="AJ12" s="5">
        <v>0</v>
      </c>
      <c r="AK12" s="8" t="s">
        <v>20</v>
      </c>
      <c r="AL12" s="5">
        <v>0</v>
      </c>
      <c r="AM12" s="23" t="s">
        <v>20</v>
      </c>
      <c r="AN12" s="5">
        <v>0</v>
      </c>
      <c r="AO12" s="8" t="s">
        <v>20</v>
      </c>
      <c r="AP12" s="5">
        <v>0</v>
      </c>
      <c r="AQ12" s="23" t="s">
        <v>20</v>
      </c>
      <c r="AR12" s="5">
        <v>0</v>
      </c>
      <c r="AS12" s="23" t="s">
        <v>20</v>
      </c>
      <c r="AT12" s="18">
        <f t="shared" si="2"/>
        <v>306</v>
      </c>
      <c r="AU12" s="20">
        <f t="shared" si="10"/>
        <v>0.16757940854326397</v>
      </c>
    </row>
    <row r="13" spans="1:47" ht="24.95" customHeight="1" x14ac:dyDescent="0.45">
      <c r="A13" s="2" t="s">
        <v>7</v>
      </c>
      <c r="B13" s="5">
        <v>56</v>
      </c>
      <c r="C13" s="23">
        <f t="shared" si="0"/>
        <v>0.34355828220858897</v>
      </c>
      <c r="D13" s="5">
        <v>36</v>
      </c>
      <c r="E13" s="23">
        <f t="shared" si="1"/>
        <v>0.22085889570552147</v>
      </c>
      <c r="F13" s="5">
        <v>27</v>
      </c>
      <c r="G13" s="23">
        <f t="shared" si="3"/>
        <v>0.16564417177914109</v>
      </c>
      <c r="H13" s="5">
        <v>23</v>
      </c>
      <c r="I13" s="23">
        <f t="shared" si="4"/>
        <v>0.1411042944785276</v>
      </c>
      <c r="J13" s="5">
        <v>10</v>
      </c>
      <c r="K13" s="23">
        <f t="shared" ref="K13:K15" si="15">J13/$AT13</f>
        <v>6.1349693251533742E-2</v>
      </c>
      <c r="L13" s="5">
        <v>4</v>
      </c>
      <c r="M13" s="23">
        <f t="shared" ref="M13:M15" si="16">L13/$AT13</f>
        <v>2.4539877300613498E-2</v>
      </c>
      <c r="N13" s="5">
        <v>2</v>
      </c>
      <c r="O13" s="23">
        <f t="shared" si="12"/>
        <v>1.2269938650306749E-2</v>
      </c>
      <c r="P13" s="5">
        <v>0</v>
      </c>
      <c r="Q13" s="23" t="s">
        <v>20</v>
      </c>
      <c r="R13" s="5">
        <v>3</v>
      </c>
      <c r="S13" s="23">
        <f t="shared" ref="S13:S15" si="17">R13/$AT13</f>
        <v>1.8404907975460124E-2</v>
      </c>
      <c r="T13" s="5">
        <v>2</v>
      </c>
      <c r="U13" s="23">
        <f t="shared" ref="U13:U14" si="18">T13/$AT13</f>
        <v>1.2269938650306749E-2</v>
      </c>
      <c r="V13" s="5">
        <v>0</v>
      </c>
      <c r="W13" s="23" t="s">
        <v>20</v>
      </c>
      <c r="X13" s="5">
        <v>0</v>
      </c>
      <c r="Y13" s="23" t="s">
        <v>20</v>
      </c>
      <c r="Z13" s="5">
        <v>0</v>
      </c>
      <c r="AA13" s="23" t="s">
        <v>20</v>
      </c>
      <c r="AB13" s="5">
        <v>0</v>
      </c>
      <c r="AC13" s="8" t="s">
        <v>20</v>
      </c>
      <c r="AD13" s="5">
        <v>0</v>
      </c>
      <c r="AE13" s="8" t="s">
        <v>20</v>
      </c>
      <c r="AF13" s="5">
        <v>0</v>
      </c>
      <c r="AG13" s="23" t="s">
        <v>20</v>
      </c>
      <c r="AH13" s="5">
        <v>0</v>
      </c>
      <c r="AI13" s="23" t="s">
        <v>20</v>
      </c>
      <c r="AJ13" s="5">
        <v>0</v>
      </c>
      <c r="AK13" s="8" t="s">
        <v>20</v>
      </c>
      <c r="AL13" s="5">
        <v>0</v>
      </c>
      <c r="AM13" s="23" t="s">
        <v>20</v>
      </c>
      <c r="AN13" s="5">
        <v>0</v>
      </c>
      <c r="AO13" s="8" t="s">
        <v>20</v>
      </c>
      <c r="AP13" s="5">
        <v>0</v>
      </c>
      <c r="AQ13" s="23" t="s">
        <v>20</v>
      </c>
      <c r="AR13" s="5">
        <v>0</v>
      </c>
      <c r="AS13" s="23">
        <f t="shared" ref="AS13" si="19">AR13/$AT13</f>
        <v>0</v>
      </c>
      <c r="AT13" s="18">
        <f t="shared" si="2"/>
        <v>163</v>
      </c>
      <c r="AU13" s="20">
        <f t="shared" si="10"/>
        <v>8.9266155531215766E-2</v>
      </c>
    </row>
    <row r="14" spans="1:47" ht="24.95" customHeight="1" x14ac:dyDescent="0.45">
      <c r="A14" s="2" t="s">
        <v>8</v>
      </c>
      <c r="B14" s="5">
        <v>81</v>
      </c>
      <c r="C14" s="23">
        <f t="shared" si="0"/>
        <v>0.40298507462686567</v>
      </c>
      <c r="D14" s="5">
        <v>34</v>
      </c>
      <c r="E14" s="23">
        <f t="shared" si="1"/>
        <v>0.1691542288557214</v>
      </c>
      <c r="F14" s="5">
        <v>24</v>
      </c>
      <c r="G14" s="23">
        <f t="shared" si="3"/>
        <v>0.11940298507462686</v>
      </c>
      <c r="H14" s="5">
        <v>18</v>
      </c>
      <c r="I14" s="23">
        <f t="shared" si="4"/>
        <v>8.9552238805970144E-2</v>
      </c>
      <c r="J14" s="5">
        <v>14</v>
      </c>
      <c r="K14" s="23">
        <f t="shared" si="15"/>
        <v>6.965174129353234E-2</v>
      </c>
      <c r="L14" s="5">
        <v>9</v>
      </c>
      <c r="M14" s="23">
        <f t="shared" si="16"/>
        <v>4.4776119402985072E-2</v>
      </c>
      <c r="N14" s="5">
        <v>3</v>
      </c>
      <c r="O14" s="23">
        <f t="shared" si="12"/>
        <v>1.4925373134328358E-2</v>
      </c>
      <c r="P14" s="5">
        <v>6</v>
      </c>
      <c r="Q14" s="23">
        <f t="shared" ref="Q14:Q15" si="20">P14/$AT14</f>
        <v>2.9850746268656716E-2</v>
      </c>
      <c r="R14" s="5">
        <v>3</v>
      </c>
      <c r="S14" s="23">
        <f t="shared" si="17"/>
        <v>1.4925373134328358E-2</v>
      </c>
      <c r="T14" s="5">
        <v>2</v>
      </c>
      <c r="U14" s="23">
        <f t="shared" si="18"/>
        <v>9.9502487562189053E-3</v>
      </c>
      <c r="V14" s="5">
        <v>2</v>
      </c>
      <c r="W14" s="23">
        <f t="shared" ref="W14:W15" si="21">V14/$AT14</f>
        <v>9.9502487562189053E-3</v>
      </c>
      <c r="X14" s="5">
        <v>1</v>
      </c>
      <c r="Y14" s="23">
        <f t="shared" ref="Y14:Y15" si="22">X14/$AT14</f>
        <v>4.9751243781094526E-3</v>
      </c>
      <c r="Z14" s="5">
        <v>0</v>
      </c>
      <c r="AA14" s="23" t="s">
        <v>20</v>
      </c>
      <c r="AB14" s="5">
        <v>0</v>
      </c>
      <c r="AC14" s="8" t="s">
        <v>20</v>
      </c>
      <c r="AD14" s="5">
        <v>0</v>
      </c>
      <c r="AE14" s="8" t="s">
        <v>20</v>
      </c>
      <c r="AF14" s="5">
        <v>1</v>
      </c>
      <c r="AG14" s="23">
        <f t="shared" ref="AG14" si="23">AF14/$AT14</f>
        <v>4.9751243781094526E-3</v>
      </c>
      <c r="AH14" s="5">
        <v>1</v>
      </c>
      <c r="AI14" s="23">
        <f t="shared" ref="AI14" si="24">AH14/$AT14</f>
        <v>4.9751243781094526E-3</v>
      </c>
      <c r="AJ14" s="5">
        <v>0</v>
      </c>
      <c r="AK14" s="8" t="s">
        <v>20</v>
      </c>
      <c r="AL14" s="5">
        <v>1</v>
      </c>
      <c r="AM14" s="23">
        <f t="shared" ref="AM14" si="25">AL14/$AT14</f>
        <v>4.9751243781094526E-3</v>
      </c>
      <c r="AN14" s="5">
        <v>0</v>
      </c>
      <c r="AO14" s="8" t="s">
        <v>20</v>
      </c>
      <c r="AP14" s="5">
        <v>1</v>
      </c>
      <c r="AQ14" s="23">
        <f t="shared" ref="AQ14" si="26">AP14/$AT14</f>
        <v>4.9751243781094526E-3</v>
      </c>
      <c r="AR14" s="5">
        <v>0</v>
      </c>
      <c r="AS14" s="23" t="s">
        <v>20</v>
      </c>
      <c r="AT14" s="18">
        <f>B14+D14+F14+H14+J14+L14+N14+P14+R14+T14+V14+X14+Z14+AB14+AD14+AF14+AH14+AJ14+AL14+AN14+AP14+AR14</f>
        <v>201</v>
      </c>
      <c r="AU14" s="20">
        <f t="shared" si="10"/>
        <v>0.11007667031763417</v>
      </c>
    </row>
    <row r="15" spans="1:47" ht="24.95" customHeight="1" x14ac:dyDescent="0.45">
      <c r="A15" s="2" t="s">
        <v>9</v>
      </c>
      <c r="B15" s="5">
        <v>37</v>
      </c>
      <c r="C15" s="23">
        <f t="shared" si="0"/>
        <v>0.26428571428571429</v>
      </c>
      <c r="D15" s="5">
        <v>14</v>
      </c>
      <c r="E15" s="23">
        <f t="shared" si="1"/>
        <v>0.1</v>
      </c>
      <c r="F15" s="5">
        <v>13</v>
      </c>
      <c r="G15" s="23">
        <f t="shared" si="3"/>
        <v>9.285714285714286E-2</v>
      </c>
      <c r="H15" s="5">
        <v>23</v>
      </c>
      <c r="I15" s="23">
        <f t="shared" si="4"/>
        <v>0.16428571428571428</v>
      </c>
      <c r="J15" s="5">
        <v>17</v>
      </c>
      <c r="K15" s="23">
        <f t="shared" si="15"/>
        <v>0.12142857142857143</v>
      </c>
      <c r="L15" s="5">
        <v>14</v>
      </c>
      <c r="M15" s="23">
        <f t="shared" si="16"/>
        <v>0.1</v>
      </c>
      <c r="N15" s="5">
        <v>9</v>
      </c>
      <c r="O15" s="23">
        <f t="shared" si="12"/>
        <v>6.4285714285714279E-2</v>
      </c>
      <c r="P15" s="5">
        <v>4</v>
      </c>
      <c r="Q15" s="23">
        <f t="shared" si="20"/>
        <v>2.8571428571428571E-2</v>
      </c>
      <c r="R15" s="5">
        <v>5</v>
      </c>
      <c r="S15" s="23">
        <f t="shared" si="17"/>
        <v>3.5714285714285712E-2</v>
      </c>
      <c r="T15" s="5">
        <v>0</v>
      </c>
      <c r="U15" s="23" t="s">
        <v>20</v>
      </c>
      <c r="V15" s="5">
        <v>2</v>
      </c>
      <c r="W15" s="23">
        <f t="shared" si="21"/>
        <v>1.4285714285714285E-2</v>
      </c>
      <c r="X15" s="5">
        <v>1</v>
      </c>
      <c r="Y15" s="23">
        <f t="shared" si="22"/>
        <v>7.1428571428571426E-3</v>
      </c>
      <c r="Z15" s="5">
        <v>1</v>
      </c>
      <c r="AA15" s="23">
        <f t="shared" ref="AA15" si="27">Z15/$AT15</f>
        <v>7.1428571428571426E-3</v>
      </c>
      <c r="AB15" s="5">
        <v>0</v>
      </c>
      <c r="AC15" s="8" t="s">
        <v>20</v>
      </c>
      <c r="AD15" s="5">
        <v>0</v>
      </c>
      <c r="AE15" s="8" t="s">
        <v>20</v>
      </c>
      <c r="AF15" s="5">
        <v>0</v>
      </c>
      <c r="AG15" s="23" t="s">
        <v>20</v>
      </c>
      <c r="AH15" s="5">
        <v>0</v>
      </c>
      <c r="AI15" s="23" t="s">
        <v>20</v>
      </c>
      <c r="AJ15" s="5">
        <v>0</v>
      </c>
      <c r="AK15" s="8" t="s">
        <v>20</v>
      </c>
      <c r="AL15" s="5">
        <v>0</v>
      </c>
      <c r="AM15" s="23" t="s">
        <v>20</v>
      </c>
      <c r="AN15" s="5">
        <v>0</v>
      </c>
      <c r="AO15" s="8" t="s">
        <v>20</v>
      </c>
      <c r="AP15" s="5">
        <v>0</v>
      </c>
      <c r="AQ15" s="23" t="s">
        <v>20</v>
      </c>
      <c r="AR15" s="5">
        <v>0</v>
      </c>
      <c r="AS15" s="23" t="s">
        <v>20</v>
      </c>
      <c r="AT15" s="18">
        <f t="shared" ref="AT15:AT19" si="28">B15+D15+F15+H15+J15+L15+N15+P15+R15+T15+V15+X15+Z15+AB15+AD15+AF15+AH15+AJ15+AL15+AN15+AP15+AR15</f>
        <v>140</v>
      </c>
      <c r="AU15" s="20">
        <f t="shared" si="10"/>
        <v>7.6670317634173049E-2</v>
      </c>
    </row>
    <row r="16" spans="1:47" ht="24.95" customHeight="1" x14ac:dyDescent="0.45">
      <c r="A16" s="2" t="s">
        <v>10</v>
      </c>
      <c r="B16" s="5">
        <v>43</v>
      </c>
      <c r="C16" s="23">
        <f t="shared" si="0"/>
        <v>0.86</v>
      </c>
      <c r="D16" s="5">
        <v>6</v>
      </c>
      <c r="E16" s="23">
        <f t="shared" si="1"/>
        <v>0.12</v>
      </c>
      <c r="F16" s="5">
        <v>0</v>
      </c>
      <c r="G16" s="23" t="s">
        <v>20</v>
      </c>
      <c r="H16" s="5">
        <v>1</v>
      </c>
      <c r="I16" s="23">
        <f t="shared" si="4"/>
        <v>0.02</v>
      </c>
      <c r="J16" s="5">
        <v>0</v>
      </c>
      <c r="K16" s="23" t="s">
        <v>20</v>
      </c>
      <c r="L16" s="5">
        <v>0</v>
      </c>
      <c r="M16" s="23" t="s">
        <v>20</v>
      </c>
      <c r="N16" s="5">
        <v>0</v>
      </c>
      <c r="O16" s="23" t="s">
        <v>20</v>
      </c>
      <c r="P16" s="5">
        <v>0</v>
      </c>
      <c r="Q16" s="23" t="s">
        <v>20</v>
      </c>
      <c r="R16" s="5">
        <v>0</v>
      </c>
      <c r="S16" s="23" t="s">
        <v>20</v>
      </c>
      <c r="T16" s="5">
        <v>0</v>
      </c>
      <c r="U16" s="23" t="s">
        <v>20</v>
      </c>
      <c r="V16" s="5">
        <v>0</v>
      </c>
      <c r="W16" s="23" t="s">
        <v>20</v>
      </c>
      <c r="X16" s="5">
        <v>0</v>
      </c>
      <c r="Y16" s="23" t="s">
        <v>20</v>
      </c>
      <c r="Z16" s="5">
        <v>0</v>
      </c>
      <c r="AA16" s="23" t="s">
        <v>20</v>
      </c>
      <c r="AB16" s="5">
        <v>0</v>
      </c>
      <c r="AC16" s="8" t="s">
        <v>20</v>
      </c>
      <c r="AD16" s="5">
        <v>0</v>
      </c>
      <c r="AE16" s="8" t="s">
        <v>20</v>
      </c>
      <c r="AF16" s="5">
        <v>0</v>
      </c>
      <c r="AG16" s="23" t="s">
        <v>20</v>
      </c>
      <c r="AH16" s="5">
        <v>0</v>
      </c>
      <c r="AI16" s="23" t="s">
        <v>20</v>
      </c>
      <c r="AJ16" s="5">
        <v>0</v>
      </c>
      <c r="AK16" s="8" t="s">
        <v>20</v>
      </c>
      <c r="AL16" s="5">
        <v>0</v>
      </c>
      <c r="AM16" s="23" t="s">
        <v>20</v>
      </c>
      <c r="AN16" s="5">
        <v>0</v>
      </c>
      <c r="AO16" s="8" t="s">
        <v>20</v>
      </c>
      <c r="AP16" s="5">
        <v>0</v>
      </c>
      <c r="AQ16" s="23" t="s">
        <v>20</v>
      </c>
      <c r="AR16" s="5">
        <v>0</v>
      </c>
      <c r="AS16" s="23" t="s">
        <v>20</v>
      </c>
      <c r="AT16" s="18">
        <f t="shared" si="28"/>
        <v>50</v>
      </c>
      <c r="AU16" s="20">
        <f t="shared" si="10"/>
        <v>2.7382256297918947E-2</v>
      </c>
    </row>
    <row r="17" spans="1:47" ht="24.95" customHeight="1" x14ac:dyDescent="0.45">
      <c r="A17" s="2" t="s">
        <v>11</v>
      </c>
      <c r="B17" s="5">
        <v>38</v>
      </c>
      <c r="C17" s="23">
        <f t="shared" si="0"/>
        <v>0.97435897435897434</v>
      </c>
      <c r="D17" s="5">
        <v>1</v>
      </c>
      <c r="E17" s="23">
        <f t="shared" si="1"/>
        <v>2.564102564102564E-2</v>
      </c>
      <c r="F17" s="5">
        <v>0</v>
      </c>
      <c r="G17" s="23" t="s">
        <v>20</v>
      </c>
      <c r="H17" s="5">
        <v>0</v>
      </c>
      <c r="I17" s="23" t="s">
        <v>20</v>
      </c>
      <c r="J17" s="5">
        <v>0</v>
      </c>
      <c r="K17" s="23" t="s">
        <v>20</v>
      </c>
      <c r="L17" s="5">
        <v>0</v>
      </c>
      <c r="M17" s="23" t="s">
        <v>20</v>
      </c>
      <c r="N17" s="5">
        <v>0</v>
      </c>
      <c r="O17" s="23" t="s">
        <v>20</v>
      </c>
      <c r="P17" s="5">
        <v>0</v>
      </c>
      <c r="Q17" s="23" t="s">
        <v>20</v>
      </c>
      <c r="R17" s="5">
        <v>0</v>
      </c>
      <c r="S17" s="23" t="s">
        <v>20</v>
      </c>
      <c r="T17" s="5">
        <v>0</v>
      </c>
      <c r="U17" s="23" t="s">
        <v>20</v>
      </c>
      <c r="V17" s="5">
        <v>0</v>
      </c>
      <c r="W17" s="23" t="s">
        <v>20</v>
      </c>
      <c r="X17" s="5">
        <v>0</v>
      </c>
      <c r="Y17" s="23" t="s">
        <v>20</v>
      </c>
      <c r="Z17" s="5">
        <v>0</v>
      </c>
      <c r="AA17" s="23" t="s">
        <v>20</v>
      </c>
      <c r="AB17" s="5">
        <v>0</v>
      </c>
      <c r="AC17" s="8" t="s">
        <v>20</v>
      </c>
      <c r="AD17" s="5">
        <v>0</v>
      </c>
      <c r="AE17" s="8" t="s">
        <v>20</v>
      </c>
      <c r="AF17" s="5">
        <v>0</v>
      </c>
      <c r="AG17" s="23" t="s">
        <v>20</v>
      </c>
      <c r="AH17" s="5">
        <v>0</v>
      </c>
      <c r="AI17" s="23" t="s">
        <v>20</v>
      </c>
      <c r="AJ17" s="5">
        <v>0</v>
      </c>
      <c r="AK17" s="8" t="s">
        <v>20</v>
      </c>
      <c r="AL17" s="5">
        <v>0</v>
      </c>
      <c r="AM17" s="23" t="s">
        <v>20</v>
      </c>
      <c r="AN17" s="5">
        <v>0</v>
      </c>
      <c r="AO17" s="8" t="s">
        <v>20</v>
      </c>
      <c r="AP17" s="5">
        <v>0</v>
      </c>
      <c r="AQ17" s="23" t="s">
        <v>20</v>
      </c>
      <c r="AR17" s="5">
        <v>0</v>
      </c>
      <c r="AS17" s="23" t="s">
        <v>20</v>
      </c>
      <c r="AT17" s="18">
        <f t="shared" si="28"/>
        <v>39</v>
      </c>
      <c r="AU17" s="20">
        <f t="shared" si="10"/>
        <v>2.135815991237678E-2</v>
      </c>
    </row>
    <row r="18" spans="1:47" ht="24.95" customHeight="1" x14ac:dyDescent="0.45">
      <c r="A18" s="2" t="s">
        <v>12</v>
      </c>
      <c r="B18" s="5">
        <v>123</v>
      </c>
      <c r="C18" s="23">
        <f t="shared" si="0"/>
        <v>0.81456953642384111</v>
      </c>
      <c r="D18" s="5">
        <v>15</v>
      </c>
      <c r="E18" s="23">
        <f>D18/$AT18</f>
        <v>9.9337748344370855E-2</v>
      </c>
      <c r="F18" s="5">
        <v>8</v>
      </c>
      <c r="G18" s="23">
        <f t="shared" ref="G18" si="29">F18/$AT18</f>
        <v>5.2980132450331126E-2</v>
      </c>
      <c r="H18" s="5">
        <v>3</v>
      </c>
      <c r="I18" s="23">
        <f t="shared" ref="I18" si="30">H18/$AT18</f>
        <v>1.9867549668874173E-2</v>
      </c>
      <c r="J18" s="5">
        <v>1</v>
      </c>
      <c r="K18" s="23">
        <f t="shared" ref="K18" si="31">J18/$AT18</f>
        <v>6.6225165562913907E-3</v>
      </c>
      <c r="L18" s="5">
        <v>1</v>
      </c>
      <c r="M18" s="23">
        <f t="shared" ref="M18:M19" si="32">L18/$AT18</f>
        <v>6.6225165562913907E-3</v>
      </c>
      <c r="N18" s="5">
        <v>0</v>
      </c>
      <c r="O18" s="23" t="s">
        <v>20</v>
      </c>
      <c r="P18" s="5">
        <v>0</v>
      </c>
      <c r="Q18" s="23" t="s">
        <v>20</v>
      </c>
      <c r="R18" s="5">
        <v>0</v>
      </c>
      <c r="S18" s="23" t="s">
        <v>20</v>
      </c>
      <c r="T18" s="5">
        <v>0</v>
      </c>
      <c r="U18" s="23" t="s">
        <v>20</v>
      </c>
      <c r="V18" s="5">
        <v>0</v>
      </c>
      <c r="W18" s="23" t="s">
        <v>20</v>
      </c>
      <c r="X18" s="5">
        <v>0</v>
      </c>
      <c r="Y18" s="23" t="s">
        <v>20</v>
      </c>
      <c r="Z18" s="5">
        <v>0</v>
      </c>
      <c r="AA18" s="23" t="s">
        <v>20</v>
      </c>
      <c r="AB18" s="5">
        <v>0</v>
      </c>
      <c r="AC18" s="8" t="s">
        <v>20</v>
      </c>
      <c r="AD18" s="5">
        <v>0</v>
      </c>
      <c r="AE18" s="8" t="s">
        <v>20</v>
      </c>
      <c r="AF18" s="5">
        <v>0</v>
      </c>
      <c r="AG18" s="23" t="s">
        <v>20</v>
      </c>
      <c r="AH18" s="5">
        <v>0</v>
      </c>
      <c r="AI18" s="23" t="s">
        <v>20</v>
      </c>
      <c r="AJ18" s="5">
        <v>0</v>
      </c>
      <c r="AK18" s="8" t="s">
        <v>20</v>
      </c>
      <c r="AL18" s="5">
        <v>0</v>
      </c>
      <c r="AM18" s="23" t="s">
        <v>20</v>
      </c>
      <c r="AN18" s="5">
        <v>0</v>
      </c>
      <c r="AO18" s="8" t="s">
        <v>20</v>
      </c>
      <c r="AP18" s="5">
        <v>0</v>
      </c>
      <c r="AQ18" s="23" t="s">
        <v>20</v>
      </c>
      <c r="AR18" s="5">
        <v>0</v>
      </c>
      <c r="AS18" s="23" t="s">
        <v>20</v>
      </c>
      <c r="AT18" s="18">
        <f t="shared" si="28"/>
        <v>151</v>
      </c>
      <c r="AU18" s="20">
        <f t="shared" si="10"/>
        <v>8.2694414019715223E-2</v>
      </c>
    </row>
    <row r="19" spans="1:47" ht="24.95" customHeight="1" x14ac:dyDescent="0.45">
      <c r="A19" s="3" t="s">
        <v>13</v>
      </c>
      <c r="B19" s="6">
        <v>2</v>
      </c>
      <c r="C19" s="23">
        <f t="shared" si="0"/>
        <v>0.66666666666666663</v>
      </c>
      <c r="D19" s="6">
        <v>0</v>
      </c>
      <c r="E19" s="23" t="s">
        <v>20</v>
      </c>
      <c r="F19" s="6">
        <v>0</v>
      </c>
      <c r="G19" s="23" t="s">
        <v>20</v>
      </c>
      <c r="H19" s="6">
        <v>0</v>
      </c>
      <c r="I19" s="23" t="s">
        <v>20</v>
      </c>
      <c r="J19" s="6">
        <v>0</v>
      </c>
      <c r="K19" s="23" t="s">
        <v>20</v>
      </c>
      <c r="L19" s="6">
        <v>1</v>
      </c>
      <c r="M19" s="23">
        <f t="shared" si="32"/>
        <v>0.33333333333333331</v>
      </c>
      <c r="N19" s="6">
        <v>0</v>
      </c>
      <c r="O19" s="23" t="s">
        <v>20</v>
      </c>
      <c r="P19" s="6">
        <v>0</v>
      </c>
      <c r="Q19" s="23" t="s">
        <v>20</v>
      </c>
      <c r="R19" s="6">
        <v>0</v>
      </c>
      <c r="S19" s="23" t="s">
        <v>20</v>
      </c>
      <c r="T19" s="6">
        <v>0</v>
      </c>
      <c r="U19" s="23" t="s">
        <v>20</v>
      </c>
      <c r="V19" s="6">
        <v>0</v>
      </c>
      <c r="W19" s="23" t="s">
        <v>20</v>
      </c>
      <c r="X19" s="6">
        <v>0</v>
      </c>
      <c r="Y19" s="23" t="s">
        <v>20</v>
      </c>
      <c r="Z19" s="6">
        <v>0</v>
      </c>
      <c r="AA19" s="23" t="s">
        <v>20</v>
      </c>
      <c r="AB19" s="6">
        <v>0</v>
      </c>
      <c r="AC19" s="8" t="s">
        <v>20</v>
      </c>
      <c r="AD19" s="6">
        <v>0</v>
      </c>
      <c r="AE19" s="8" t="s">
        <v>20</v>
      </c>
      <c r="AF19" s="6">
        <v>0</v>
      </c>
      <c r="AG19" s="23" t="s">
        <v>20</v>
      </c>
      <c r="AH19" s="6">
        <v>0</v>
      </c>
      <c r="AI19" s="23" t="s">
        <v>20</v>
      </c>
      <c r="AJ19" s="6">
        <v>0</v>
      </c>
      <c r="AK19" s="8" t="s">
        <v>20</v>
      </c>
      <c r="AL19" s="6">
        <v>0</v>
      </c>
      <c r="AM19" s="23" t="s">
        <v>20</v>
      </c>
      <c r="AN19" s="6">
        <v>0</v>
      </c>
      <c r="AO19" s="8" t="s">
        <v>20</v>
      </c>
      <c r="AP19" s="6">
        <v>0</v>
      </c>
      <c r="AQ19" s="23" t="s">
        <v>20</v>
      </c>
      <c r="AR19" s="6">
        <v>0</v>
      </c>
      <c r="AS19" s="23" t="s">
        <v>20</v>
      </c>
      <c r="AT19" s="18">
        <f t="shared" si="28"/>
        <v>3</v>
      </c>
      <c r="AU19" s="21">
        <f t="shared" si="10"/>
        <v>1.6429353778751369E-3</v>
      </c>
    </row>
    <row r="20" spans="1:47" ht="24.95" customHeight="1" x14ac:dyDescent="0.45">
      <c r="A20" s="25" t="s">
        <v>14</v>
      </c>
      <c r="B20" s="26">
        <f>SUM(B7:B19)</f>
        <v>1182</v>
      </c>
      <c r="C20" s="27">
        <f>B20/$AT$20</f>
        <v>0.64731653888280394</v>
      </c>
      <c r="D20" s="15">
        <f t="shared" ref="D20:AP20" si="33">SUM(D7:D19)</f>
        <v>238</v>
      </c>
      <c r="E20" s="28">
        <f>D20/$AT$20</f>
        <v>0.13033953997809419</v>
      </c>
      <c r="F20" s="15">
        <f t="shared" si="33"/>
        <v>151</v>
      </c>
      <c r="G20" s="28">
        <f>F20/$AT$20</f>
        <v>8.2694414019715223E-2</v>
      </c>
      <c r="H20" s="15">
        <f t="shared" si="33"/>
        <v>90</v>
      </c>
      <c r="I20" s="28">
        <f>H20/$AT$20</f>
        <v>4.9288061336254109E-2</v>
      </c>
      <c r="J20" s="15">
        <f t="shared" si="33"/>
        <v>63</v>
      </c>
      <c r="K20" s="28">
        <f>J20/$AT$20</f>
        <v>3.4501642935377878E-2</v>
      </c>
      <c r="L20" s="15">
        <f t="shared" si="33"/>
        <v>37</v>
      </c>
      <c r="M20" s="28">
        <f>L20/$AT$20</f>
        <v>2.0262869660460023E-2</v>
      </c>
      <c r="N20" s="15">
        <f t="shared" si="33"/>
        <v>23</v>
      </c>
      <c r="O20" s="28">
        <f>N20/$AT$20</f>
        <v>1.2595837897042717E-2</v>
      </c>
      <c r="P20" s="15">
        <f t="shared" si="33"/>
        <v>11</v>
      </c>
      <c r="Q20" s="28">
        <f>P20/$AT$20</f>
        <v>6.024096385542169E-3</v>
      </c>
      <c r="R20" s="15">
        <f t="shared" si="33"/>
        <v>13</v>
      </c>
      <c r="S20" s="28">
        <f>R20/$AT$20</f>
        <v>7.1193866374589269E-3</v>
      </c>
      <c r="T20" s="17">
        <f t="shared" si="33"/>
        <v>5</v>
      </c>
      <c r="U20" s="28">
        <f>T20/$AT$20</f>
        <v>2.7382256297918948E-3</v>
      </c>
      <c r="V20" s="15">
        <f t="shared" si="33"/>
        <v>5</v>
      </c>
      <c r="W20" s="28">
        <f>V20/$AT$20</f>
        <v>2.7382256297918948E-3</v>
      </c>
      <c r="X20" s="15">
        <f t="shared" si="33"/>
        <v>2</v>
      </c>
      <c r="Y20" s="28">
        <f>X20/$AT$20</f>
        <v>1.0952902519167579E-3</v>
      </c>
      <c r="Z20" s="15">
        <f t="shared" si="33"/>
        <v>2</v>
      </c>
      <c r="AA20" s="28">
        <f>Z20/$AT$20</f>
        <v>1.0952902519167579E-3</v>
      </c>
      <c r="AB20" s="15">
        <f t="shared" si="33"/>
        <v>0</v>
      </c>
      <c r="AC20" s="16" t="s">
        <v>20</v>
      </c>
      <c r="AD20" s="15">
        <f t="shared" si="33"/>
        <v>0</v>
      </c>
      <c r="AE20" s="16" t="s">
        <v>20</v>
      </c>
      <c r="AF20" s="15">
        <f t="shared" si="33"/>
        <v>1</v>
      </c>
      <c r="AG20" s="28">
        <f>AF20/$AT$20</f>
        <v>5.4764512595837896E-4</v>
      </c>
      <c r="AH20" s="15">
        <f t="shared" si="33"/>
        <v>1</v>
      </c>
      <c r="AI20" s="28">
        <f>AH20/$AT$20</f>
        <v>5.4764512595837896E-4</v>
      </c>
      <c r="AJ20" s="15">
        <f t="shared" si="33"/>
        <v>0</v>
      </c>
      <c r="AK20" s="16" t="s">
        <v>20</v>
      </c>
      <c r="AL20" s="15">
        <f t="shared" si="33"/>
        <v>1</v>
      </c>
      <c r="AM20" s="28">
        <f>AL20/$AT$20</f>
        <v>5.4764512595837896E-4</v>
      </c>
      <c r="AN20" s="15">
        <f t="shared" si="33"/>
        <v>0</v>
      </c>
      <c r="AO20" s="16" t="s">
        <v>20</v>
      </c>
      <c r="AP20" s="15">
        <f t="shared" si="33"/>
        <v>1</v>
      </c>
      <c r="AQ20" s="28">
        <f>AP20/$AT$20</f>
        <v>5.4764512595837896E-4</v>
      </c>
      <c r="AR20" s="15">
        <f t="shared" ref="AR20" si="34">SUM(AR7:AR19)</f>
        <v>0</v>
      </c>
      <c r="AS20" s="28">
        <f>AR20/$AT$20</f>
        <v>0</v>
      </c>
      <c r="AT20" s="10">
        <f>SUM(AT7:AT19)</f>
        <v>1826</v>
      </c>
      <c r="AU20" s="9">
        <f>SUM(AU7:AU19)</f>
        <v>1</v>
      </c>
    </row>
    <row r="22" spans="1:47" x14ac:dyDescent="0.45">
      <c r="A22" s="4" t="s">
        <v>21</v>
      </c>
    </row>
  </sheetData>
  <mergeCells count="28">
    <mergeCell ref="A1:AS1"/>
    <mergeCell ref="B5:C5"/>
    <mergeCell ref="A4:A6"/>
    <mergeCell ref="D5:E5"/>
    <mergeCell ref="F5:G5"/>
    <mergeCell ref="H5:I5"/>
    <mergeCell ref="J5:K5"/>
    <mergeCell ref="L5:M5"/>
    <mergeCell ref="N5:O5"/>
    <mergeCell ref="P5:Q5"/>
    <mergeCell ref="R5:S5"/>
    <mergeCell ref="T5:U5"/>
    <mergeCell ref="V5:W5"/>
    <mergeCell ref="A2:AU2"/>
    <mergeCell ref="AT4:AT6"/>
    <mergeCell ref="AU4:AU6"/>
    <mergeCell ref="B4:AS4"/>
    <mergeCell ref="X5:Y5"/>
    <mergeCell ref="AR5:AS5"/>
    <mergeCell ref="Z5:AA5"/>
    <mergeCell ref="AB5:AC5"/>
    <mergeCell ref="AD5:AE5"/>
    <mergeCell ref="AF5:AG5"/>
    <mergeCell ref="AH5:AI5"/>
    <mergeCell ref="AJ5:AK5"/>
    <mergeCell ref="AL5:AM5"/>
    <mergeCell ref="AN5:AO5"/>
    <mergeCell ref="AP5:AQ5"/>
  </mergeCells>
  <printOptions horizontalCentered="1"/>
  <pageMargins left="0.25" right="0.25" top="0.75" bottom="0.75" header="0.3" footer="0.3"/>
  <pageSetup scale="44" fitToHeight="0" orientation="landscape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</dc:creator>
  <cp:lastModifiedBy>Muhammad Syaifudin</cp:lastModifiedBy>
  <cp:lastPrinted>2021-05-05T03:14:03Z</cp:lastPrinted>
  <dcterms:created xsi:type="dcterms:W3CDTF">2021-03-10T22:13:43Z</dcterms:created>
  <dcterms:modified xsi:type="dcterms:W3CDTF">2021-08-10T01:14:28Z</dcterms:modified>
</cp:coreProperties>
</file>