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P KAPID\OneDrive\Documents\draft rida fix\rida 2\"/>
    </mc:Choice>
  </mc:AlternateContent>
  <bookViews>
    <workbookView xWindow="0" yWindow="0" windowWidth="19365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" l="1"/>
  <c r="O93" i="1"/>
  <c r="M93" i="1"/>
  <c r="L93" i="1"/>
  <c r="J93" i="1"/>
  <c r="I93" i="1"/>
  <c r="G93" i="1"/>
  <c r="F93" i="1"/>
  <c r="D93" i="1"/>
  <c r="C93" i="1"/>
  <c r="P92" i="1"/>
  <c r="O92" i="1"/>
  <c r="M92" i="1"/>
  <c r="L92" i="1"/>
  <c r="J92" i="1"/>
  <c r="I92" i="1"/>
  <c r="G92" i="1"/>
  <c r="F92" i="1"/>
  <c r="D92" i="1"/>
  <c r="C92" i="1"/>
  <c r="P91" i="1"/>
  <c r="O91" i="1"/>
  <c r="M91" i="1"/>
  <c r="L91" i="1"/>
  <c r="J91" i="1"/>
  <c r="I91" i="1"/>
  <c r="G91" i="1"/>
  <c r="F91" i="1"/>
  <c r="D91" i="1"/>
  <c r="C91" i="1"/>
  <c r="P90" i="1"/>
  <c r="O90" i="1"/>
  <c r="M90" i="1"/>
  <c r="L90" i="1"/>
  <c r="J90" i="1"/>
  <c r="I90" i="1"/>
  <c r="G90" i="1"/>
  <c r="F90" i="1"/>
  <c r="D90" i="1"/>
  <c r="C90" i="1"/>
  <c r="P89" i="1"/>
  <c r="O89" i="1"/>
  <c r="M89" i="1"/>
  <c r="L89" i="1"/>
  <c r="J89" i="1"/>
  <c r="I89" i="1"/>
  <c r="G89" i="1"/>
  <c r="F89" i="1"/>
  <c r="D89" i="1"/>
  <c r="C89" i="1"/>
  <c r="P88" i="1"/>
  <c r="O88" i="1"/>
  <c r="O94" i="1" s="1"/>
  <c r="M88" i="1"/>
  <c r="L88" i="1"/>
  <c r="J88" i="1"/>
  <c r="I88" i="1"/>
  <c r="G88" i="1"/>
  <c r="G94" i="1" s="1"/>
  <c r="F88" i="1"/>
  <c r="D88" i="1"/>
  <c r="C88" i="1"/>
  <c r="C94" i="1" s="1"/>
  <c r="P87" i="1"/>
  <c r="P94" i="1" s="1"/>
  <c r="O87" i="1"/>
  <c r="M87" i="1"/>
  <c r="M94" i="1" s="1"/>
  <c r="L87" i="1"/>
  <c r="L94" i="1" s="1"/>
  <c r="J87" i="1"/>
  <c r="J94" i="1" s="1"/>
  <c r="I87" i="1"/>
  <c r="I94" i="1" s="1"/>
  <c r="G87" i="1"/>
  <c r="F87" i="1"/>
  <c r="F94" i="1" s="1"/>
  <c r="D87" i="1"/>
  <c r="D94" i="1" s="1"/>
  <c r="C87" i="1"/>
  <c r="P86" i="1"/>
  <c r="O86" i="1"/>
  <c r="M86" i="1"/>
  <c r="L86" i="1"/>
  <c r="J86" i="1"/>
  <c r="I86" i="1"/>
  <c r="G86" i="1"/>
  <c r="F86" i="1"/>
  <c r="D86" i="1"/>
  <c r="C86" i="1"/>
  <c r="Q85" i="1"/>
  <c r="N85" i="1"/>
  <c r="K85" i="1"/>
  <c r="H85" i="1"/>
  <c r="R85" i="1" s="1"/>
  <c r="E85" i="1"/>
  <c r="Q84" i="1"/>
  <c r="N84" i="1"/>
  <c r="K84" i="1"/>
  <c r="H84" i="1"/>
  <c r="R84" i="1" s="1"/>
  <c r="E84" i="1"/>
  <c r="Q83" i="1"/>
  <c r="N83" i="1"/>
  <c r="K83" i="1"/>
  <c r="H83" i="1"/>
  <c r="R83" i="1" s="1"/>
  <c r="E83" i="1"/>
  <c r="Q82" i="1"/>
  <c r="N82" i="1"/>
  <c r="K82" i="1"/>
  <c r="H82" i="1"/>
  <c r="R82" i="1" s="1"/>
  <c r="E82" i="1"/>
  <c r="Q81" i="1"/>
  <c r="N81" i="1"/>
  <c r="K81" i="1"/>
  <c r="K86" i="1" s="1"/>
  <c r="H81" i="1"/>
  <c r="R81" i="1" s="1"/>
  <c r="E81" i="1"/>
  <c r="E86" i="1" s="1"/>
  <c r="Q80" i="1"/>
  <c r="Q86" i="1" s="1"/>
  <c r="N80" i="1"/>
  <c r="N86" i="1" s="1"/>
  <c r="K80" i="1"/>
  <c r="H80" i="1"/>
  <c r="R80" i="1" s="1"/>
  <c r="E80" i="1"/>
  <c r="P79" i="1"/>
  <c r="O79" i="1"/>
  <c r="M79" i="1"/>
  <c r="L79" i="1"/>
  <c r="J79" i="1"/>
  <c r="I79" i="1"/>
  <c r="G79" i="1"/>
  <c r="F79" i="1"/>
  <c r="D79" i="1"/>
  <c r="C79" i="1"/>
  <c r="Q78" i="1"/>
  <c r="N78" i="1"/>
  <c r="K78" i="1"/>
  <c r="H78" i="1"/>
  <c r="R78" i="1" s="1"/>
  <c r="E78" i="1"/>
  <c r="Q77" i="1"/>
  <c r="N77" i="1"/>
  <c r="K77" i="1"/>
  <c r="H77" i="1"/>
  <c r="R77" i="1" s="1"/>
  <c r="E77" i="1"/>
  <c r="Q76" i="1"/>
  <c r="N76" i="1"/>
  <c r="K76" i="1"/>
  <c r="H76" i="1"/>
  <c r="R76" i="1" s="1"/>
  <c r="E76" i="1"/>
  <c r="Q75" i="1"/>
  <c r="N75" i="1"/>
  <c r="N79" i="1" s="1"/>
  <c r="K75" i="1"/>
  <c r="H75" i="1"/>
  <c r="R75" i="1" s="1"/>
  <c r="E75" i="1"/>
  <c r="Q74" i="1"/>
  <c r="N74" i="1"/>
  <c r="K74" i="1"/>
  <c r="K79" i="1" s="1"/>
  <c r="H74" i="1"/>
  <c r="R74" i="1" s="1"/>
  <c r="E74" i="1"/>
  <c r="Q73" i="1"/>
  <c r="Q79" i="1" s="1"/>
  <c r="N73" i="1"/>
  <c r="K73" i="1"/>
  <c r="H73" i="1"/>
  <c r="H79" i="1" s="1"/>
  <c r="E73" i="1"/>
  <c r="E79" i="1" s="1"/>
  <c r="P72" i="1"/>
  <c r="O72" i="1"/>
  <c r="M72" i="1"/>
  <c r="L72" i="1"/>
  <c r="J72" i="1"/>
  <c r="I72" i="1"/>
  <c r="H72" i="1"/>
  <c r="G72" i="1"/>
  <c r="F72" i="1"/>
  <c r="D72" i="1"/>
  <c r="C72" i="1"/>
  <c r="Q71" i="1"/>
  <c r="Q72" i="1" s="1"/>
  <c r="N71" i="1"/>
  <c r="N72" i="1" s="1"/>
  <c r="K71" i="1"/>
  <c r="K72" i="1" s="1"/>
  <c r="H71" i="1"/>
  <c r="R71" i="1" s="1"/>
  <c r="E71" i="1"/>
  <c r="E72" i="1" s="1"/>
  <c r="Q70" i="1"/>
  <c r="N70" i="1"/>
  <c r="K70" i="1"/>
  <c r="H70" i="1"/>
  <c r="R70" i="1" s="1"/>
  <c r="R72" i="1" s="1"/>
  <c r="E70" i="1"/>
  <c r="P69" i="1"/>
  <c r="O69" i="1"/>
  <c r="M69" i="1"/>
  <c r="L69" i="1"/>
  <c r="J69" i="1"/>
  <c r="I69" i="1"/>
  <c r="G69" i="1"/>
  <c r="F69" i="1"/>
  <c r="D69" i="1"/>
  <c r="C69" i="1"/>
  <c r="Q68" i="1"/>
  <c r="N68" i="1"/>
  <c r="K68" i="1"/>
  <c r="H68" i="1"/>
  <c r="R68" i="1" s="1"/>
  <c r="E68" i="1"/>
  <c r="Q67" i="1"/>
  <c r="N67" i="1"/>
  <c r="K67" i="1"/>
  <c r="H67" i="1"/>
  <c r="R67" i="1" s="1"/>
  <c r="E67" i="1"/>
  <c r="Q66" i="1"/>
  <c r="N66" i="1"/>
  <c r="K66" i="1"/>
  <c r="H66" i="1"/>
  <c r="R66" i="1" s="1"/>
  <c r="E66" i="1"/>
  <c r="Q65" i="1"/>
  <c r="N65" i="1"/>
  <c r="K65" i="1"/>
  <c r="H65" i="1"/>
  <c r="R65" i="1" s="1"/>
  <c r="E65" i="1"/>
  <c r="Q64" i="1"/>
  <c r="Q88" i="1" s="1"/>
  <c r="N64" i="1"/>
  <c r="N88" i="1" s="1"/>
  <c r="K64" i="1"/>
  <c r="K88" i="1" s="1"/>
  <c r="H64" i="1"/>
  <c r="R64" i="1" s="1"/>
  <c r="E64" i="1"/>
  <c r="E88" i="1" s="1"/>
  <c r="Q63" i="1"/>
  <c r="N63" i="1"/>
  <c r="N69" i="1" s="1"/>
  <c r="K63" i="1"/>
  <c r="K69" i="1" s="1"/>
  <c r="H63" i="1"/>
  <c r="R63" i="1" s="1"/>
  <c r="R69" i="1" s="1"/>
  <c r="E63" i="1"/>
  <c r="P62" i="1"/>
  <c r="O62" i="1"/>
  <c r="M62" i="1"/>
  <c r="L62" i="1"/>
  <c r="J62" i="1"/>
  <c r="I62" i="1"/>
  <c r="G62" i="1"/>
  <c r="F62" i="1"/>
  <c r="D62" i="1"/>
  <c r="C62" i="1"/>
  <c r="Q61" i="1"/>
  <c r="N61" i="1"/>
  <c r="K61" i="1"/>
  <c r="H61" i="1"/>
  <c r="R61" i="1" s="1"/>
  <c r="E61" i="1"/>
  <c r="Q60" i="1"/>
  <c r="N60" i="1"/>
  <c r="K60" i="1"/>
  <c r="H60" i="1"/>
  <c r="R60" i="1" s="1"/>
  <c r="E60" i="1"/>
  <c r="Q59" i="1"/>
  <c r="Q62" i="1" s="1"/>
  <c r="N59" i="1"/>
  <c r="K59" i="1"/>
  <c r="K62" i="1" s="1"/>
  <c r="H59" i="1"/>
  <c r="R59" i="1" s="1"/>
  <c r="E59" i="1"/>
  <c r="E62" i="1" s="1"/>
  <c r="Q58" i="1"/>
  <c r="N58" i="1"/>
  <c r="N62" i="1" s="1"/>
  <c r="K58" i="1"/>
  <c r="H58" i="1"/>
  <c r="R58" i="1" s="1"/>
  <c r="E58" i="1"/>
  <c r="P57" i="1"/>
  <c r="O57" i="1"/>
  <c r="M57" i="1"/>
  <c r="L57" i="1"/>
  <c r="J57" i="1"/>
  <c r="I57" i="1"/>
  <c r="G57" i="1"/>
  <c r="F57" i="1"/>
  <c r="D57" i="1"/>
  <c r="C57" i="1"/>
  <c r="Q56" i="1"/>
  <c r="N56" i="1"/>
  <c r="K56" i="1"/>
  <c r="H56" i="1"/>
  <c r="R56" i="1" s="1"/>
  <c r="E56" i="1"/>
  <c r="Q55" i="1"/>
  <c r="N55" i="1"/>
  <c r="N57" i="1" s="1"/>
  <c r="K55" i="1"/>
  <c r="H55" i="1"/>
  <c r="H57" i="1" s="1"/>
  <c r="E55" i="1"/>
  <c r="Q54" i="1"/>
  <c r="Q57" i="1" s="1"/>
  <c r="N54" i="1"/>
  <c r="K54" i="1"/>
  <c r="K57" i="1" s="1"/>
  <c r="H54" i="1"/>
  <c r="R54" i="1" s="1"/>
  <c r="E54" i="1"/>
  <c r="E57" i="1" s="1"/>
  <c r="P53" i="1"/>
  <c r="O53" i="1"/>
  <c r="M53" i="1"/>
  <c r="L53" i="1"/>
  <c r="J53" i="1"/>
  <c r="I53" i="1"/>
  <c r="G53" i="1"/>
  <c r="F53" i="1"/>
  <c r="D53" i="1"/>
  <c r="C53" i="1"/>
  <c r="Q52" i="1"/>
  <c r="Q53" i="1" s="1"/>
  <c r="N52" i="1"/>
  <c r="K52" i="1"/>
  <c r="H52" i="1"/>
  <c r="R52" i="1" s="1"/>
  <c r="E52" i="1"/>
  <c r="E53" i="1" s="1"/>
  <c r="Q51" i="1"/>
  <c r="N51" i="1"/>
  <c r="N53" i="1" s="1"/>
  <c r="K51" i="1"/>
  <c r="H51" i="1"/>
  <c r="R51" i="1" s="1"/>
  <c r="E51" i="1"/>
  <c r="Q50" i="1"/>
  <c r="N50" i="1"/>
  <c r="K50" i="1"/>
  <c r="K53" i="1" s="1"/>
  <c r="H50" i="1"/>
  <c r="R50" i="1" s="1"/>
  <c r="R53" i="1" s="1"/>
  <c r="E50" i="1"/>
  <c r="P49" i="1"/>
  <c r="O49" i="1"/>
  <c r="M49" i="1"/>
  <c r="L49" i="1"/>
  <c r="J49" i="1"/>
  <c r="I49" i="1"/>
  <c r="H49" i="1"/>
  <c r="G49" i="1"/>
  <c r="F49" i="1"/>
  <c r="D49" i="1"/>
  <c r="C49" i="1"/>
  <c r="Q48" i="1"/>
  <c r="N48" i="1"/>
  <c r="K48" i="1"/>
  <c r="H48" i="1"/>
  <c r="R48" i="1" s="1"/>
  <c r="E48" i="1"/>
  <c r="Q47" i="1"/>
  <c r="N47" i="1"/>
  <c r="K47" i="1"/>
  <c r="H47" i="1"/>
  <c r="R47" i="1" s="1"/>
  <c r="E47" i="1"/>
  <c r="Q46" i="1"/>
  <c r="Q49" i="1" s="1"/>
  <c r="N46" i="1"/>
  <c r="K46" i="1"/>
  <c r="H46" i="1"/>
  <c r="R46" i="1" s="1"/>
  <c r="E46" i="1"/>
  <c r="E49" i="1" s="1"/>
  <c r="Q45" i="1"/>
  <c r="N45" i="1"/>
  <c r="N49" i="1" s="1"/>
  <c r="K45" i="1"/>
  <c r="K49" i="1" s="1"/>
  <c r="H45" i="1"/>
  <c r="R45" i="1" s="1"/>
  <c r="E45" i="1"/>
  <c r="P44" i="1"/>
  <c r="O44" i="1"/>
  <c r="M44" i="1"/>
  <c r="L44" i="1"/>
  <c r="J44" i="1"/>
  <c r="I44" i="1"/>
  <c r="G44" i="1"/>
  <c r="F44" i="1"/>
  <c r="D44" i="1"/>
  <c r="C44" i="1"/>
  <c r="Q43" i="1"/>
  <c r="Q93" i="1" s="1"/>
  <c r="N43" i="1"/>
  <c r="N93" i="1" s="1"/>
  <c r="K43" i="1"/>
  <c r="K93" i="1" s="1"/>
  <c r="H43" i="1"/>
  <c r="R43" i="1" s="1"/>
  <c r="E43" i="1"/>
  <c r="E93" i="1" s="1"/>
  <c r="Q42" i="1"/>
  <c r="N42" i="1"/>
  <c r="K42" i="1"/>
  <c r="H42" i="1"/>
  <c r="R42" i="1" s="1"/>
  <c r="E42" i="1"/>
  <c r="Q41" i="1"/>
  <c r="N41" i="1"/>
  <c r="K41" i="1"/>
  <c r="H41" i="1"/>
  <c r="R41" i="1" s="1"/>
  <c r="E41" i="1"/>
  <c r="Q40" i="1"/>
  <c r="N40" i="1"/>
  <c r="K40" i="1"/>
  <c r="H40" i="1"/>
  <c r="R40" i="1" s="1"/>
  <c r="E40" i="1"/>
  <c r="Q39" i="1"/>
  <c r="Q44" i="1" s="1"/>
  <c r="N39" i="1"/>
  <c r="K39" i="1"/>
  <c r="K44" i="1" s="1"/>
  <c r="H39" i="1"/>
  <c r="R39" i="1" s="1"/>
  <c r="E39" i="1"/>
  <c r="E44" i="1" s="1"/>
  <c r="Q38" i="1"/>
  <c r="N38" i="1"/>
  <c r="N44" i="1" s="1"/>
  <c r="K38" i="1"/>
  <c r="H38" i="1"/>
  <c r="R38" i="1" s="1"/>
  <c r="R44" i="1" s="1"/>
  <c r="E38" i="1"/>
  <c r="P37" i="1"/>
  <c r="O37" i="1"/>
  <c r="M37" i="1"/>
  <c r="L37" i="1"/>
  <c r="J37" i="1"/>
  <c r="I37" i="1"/>
  <c r="G37" i="1"/>
  <c r="F37" i="1"/>
  <c r="D37" i="1"/>
  <c r="C37" i="1"/>
  <c r="Q36" i="1"/>
  <c r="N36" i="1"/>
  <c r="K36" i="1"/>
  <c r="H36" i="1"/>
  <c r="R36" i="1" s="1"/>
  <c r="E36" i="1"/>
  <c r="Q35" i="1"/>
  <c r="N35" i="1"/>
  <c r="N37" i="1" s="1"/>
  <c r="K35" i="1"/>
  <c r="H35" i="1"/>
  <c r="R35" i="1" s="1"/>
  <c r="E35" i="1"/>
  <c r="Q34" i="1"/>
  <c r="N34" i="1"/>
  <c r="K34" i="1"/>
  <c r="K37" i="1" s="1"/>
  <c r="H34" i="1"/>
  <c r="R34" i="1" s="1"/>
  <c r="E34" i="1"/>
  <c r="Q33" i="1"/>
  <c r="Q37" i="1" s="1"/>
  <c r="N33" i="1"/>
  <c r="K33" i="1"/>
  <c r="H33" i="1"/>
  <c r="H37" i="1" s="1"/>
  <c r="E33" i="1"/>
  <c r="E37" i="1" s="1"/>
  <c r="P32" i="1"/>
  <c r="O32" i="1"/>
  <c r="M32" i="1"/>
  <c r="L32" i="1"/>
  <c r="J32" i="1"/>
  <c r="I32" i="1"/>
  <c r="G32" i="1"/>
  <c r="F32" i="1"/>
  <c r="D32" i="1"/>
  <c r="C32" i="1"/>
  <c r="Q31" i="1"/>
  <c r="N31" i="1"/>
  <c r="K31" i="1"/>
  <c r="K32" i="1" s="1"/>
  <c r="H31" i="1"/>
  <c r="R31" i="1" s="1"/>
  <c r="E31" i="1"/>
  <c r="Q30" i="1"/>
  <c r="N30" i="1"/>
  <c r="K30" i="1"/>
  <c r="H30" i="1"/>
  <c r="H32" i="1" s="1"/>
  <c r="E30" i="1"/>
  <c r="Q29" i="1"/>
  <c r="Q32" i="1" s="1"/>
  <c r="N29" i="1"/>
  <c r="N32" i="1" s="1"/>
  <c r="K29" i="1"/>
  <c r="H29" i="1"/>
  <c r="R29" i="1" s="1"/>
  <c r="E29" i="1"/>
  <c r="E32" i="1" s="1"/>
  <c r="P28" i="1"/>
  <c r="O28" i="1"/>
  <c r="M28" i="1"/>
  <c r="L28" i="1"/>
  <c r="J28" i="1"/>
  <c r="I28" i="1"/>
  <c r="G28" i="1"/>
  <c r="F28" i="1"/>
  <c r="D28" i="1"/>
  <c r="C28" i="1"/>
  <c r="Q27" i="1"/>
  <c r="N27" i="1"/>
  <c r="K27" i="1"/>
  <c r="H27" i="1"/>
  <c r="R27" i="1" s="1"/>
  <c r="E27" i="1"/>
  <c r="Q26" i="1"/>
  <c r="N26" i="1"/>
  <c r="K26" i="1"/>
  <c r="H26" i="1"/>
  <c r="R26" i="1" s="1"/>
  <c r="E26" i="1"/>
  <c r="Q25" i="1"/>
  <c r="N25" i="1"/>
  <c r="K25" i="1"/>
  <c r="H25" i="1"/>
  <c r="R25" i="1" s="1"/>
  <c r="E25" i="1"/>
  <c r="Q24" i="1"/>
  <c r="N24" i="1"/>
  <c r="N28" i="1" s="1"/>
  <c r="K24" i="1"/>
  <c r="H24" i="1"/>
  <c r="H28" i="1" s="1"/>
  <c r="E24" i="1"/>
  <c r="Q23" i="1"/>
  <c r="Q28" i="1" s="1"/>
  <c r="N23" i="1"/>
  <c r="K23" i="1"/>
  <c r="K28" i="1" s="1"/>
  <c r="H23" i="1"/>
  <c r="R23" i="1" s="1"/>
  <c r="E23" i="1"/>
  <c r="E28" i="1" s="1"/>
  <c r="P22" i="1"/>
  <c r="O22" i="1"/>
  <c r="M22" i="1"/>
  <c r="L22" i="1"/>
  <c r="J22" i="1"/>
  <c r="I22" i="1"/>
  <c r="G22" i="1"/>
  <c r="F22" i="1"/>
  <c r="D22" i="1"/>
  <c r="C22" i="1"/>
  <c r="Q21" i="1"/>
  <c r="N21" i="1"/>
  <c r="K21" i="1"/>
  <c r="H21" i="1"/>
  <c r="R21" i="1" s="1"/>
  <c r="E21" i="1"/>
  <c r="Q20" i="1"/>
  <c r="N20" i="1"/>
  <c r="K20" i="1"/>
  <c r="H20" i="1"/>
  <c r="R20" i="1" s="1"/>
  <c r="E20" i="1"/>
  <c r="Q19" i="1"/>
  <c r="Q22" i="1" s="1"/>
  <c r="N19" i="1"/>
  <c r="K19" i="1"/>
  <c r="K22" i="1" s="1"/>
  <c r="H19" i="1"/>
  <c r="R19" i="1" s="1"/>
  <c r="E19" i="1"/>
  <c r="E22" i="1" s="1"/>
  <c r="Q18" i="1"/>
  <c r="N18" i="1"/>
  <c r="N22" i="1" s="1"/>
  <c r="K18" i="1"/>
  <c r="H18" i="1"/>
  <c r="R18" i="1" s="1"/>
  <c r="R22" i="1" s="1"/>
  <c r="E18" i="1"/>
  <c r="P17" i="1"/>
  <c r="O17" i="1"/>
  <c r="M17" i="1"/>
  <c r="L17" i="1"/>
  <c r="J17" i="1"/>
  <c r="I17" i="1"/>
  <c r="G17" i="1"/>
  <c r="F17" i="1"/>
  <c r="D17" i="1"/>
  <c r="C17" i="1"/>
  <c r="Q16" i="1"/>
  <c r="N16" i="1"/>
  <c r="K16" i="1"/>
  <c r="H16" i="1"/>
  <c r="R16" i="1" s="1"/>
  <c r="E16" i="1"/>
  <c r="Q15" i="1"/>
  <c r="N15" i="1"/>
  <c r="N17" i="1" s="1"/>
  <c r="K15" i="1"/>
  <c r="H15" i="1"/>
  <c r="R15" i="1" s="1"/>
  <c r="E15" i="1"/>
  <c r="Q14" i="1"/>
  <c r="N14" i="1"/>
  <c r="K14" i="1"/>
  <c r="K17" i="1" s="1"/>
  <c r="H14" i="1"/>
  <c r="R14" i="1" s="1"/>
  <c r="E14" i="1"/>
  <c r="Q13" i="1"/>
  <c r="Q17" i="1" s="1"/>
  <c r="N13" i="1"/>
  <c r="K13" i="1"/>
  <c r="H13" i="1"/>
  <c r="H17" i="1" s="1"/>
  <c r="E13" i="1"/>
  <c r="E17" i="1" s="1"/>
  <c r="P12" i="1"/>
  <c r="O12" i="1"/>
  <c r="M12" i="1"/>
  <c r="L12" i="1"/>
  <c r="J12" i="1"/>
  <c r="I12" i="1"/>
  <c r="G12" i="1"/>
  <c r="F12" i="1"/>
  <c r="D12" i="1"/>
  <c r="C12" i="1"/>
  <c r="Q11" i="1"/>
  <c r="Q92" i="1" s="1"/>
  <c r="N11" i="1"/>
  <c r="N92" i="1" s="1"/>
  <c r="K11" i="1"/>
  <c r="K92" i="1" s="1"/>
  <c r="H11" i="1"/>
  <c r="H92" i="1" s="1"/>
  <c r="E11" i="1"/>
  <c r="E92" i="1" s="1"/>
  <c r="Q10" i="1"/>
  <c r="Q91" i="1" s="1"/>
  <c r="N10" i="1"/>
  <c r="N91" i="1" s="1"/>
  <c r="K10" i="1"/>
  <c r="K91" i="1" s="1"/>
  <c r="H10" i="1"/>
  <c r="R10" i="1" s="1"/>
  <c r="E10" i="1"/>
  <c r="E91" i="1" s="1"/>
  <c r="Q9" i="1"/>
  <c r="Q90" i="1" s="1"/>
  <c r="N9" i="1"/>
  <c r="N90" i="1" s="1"/>
  <c r="K9" i="1"/>
  <c r="K90" i="1" s="1"/>
  <c r="H9" i="1"/>
  <c r="H90" i="1" s="1"/>
  <c r="E9" i="1"/>
  <c r="E90" i="1" s="1"/>
  <c r="Q8" i="1"/>
  <c r="Q89" i="1" s="1"/>
  <c r="N8" i="1"/>
  <c r="N89" i="1" s="1"/>
  <c r="K8" i="1"/>
  <c r="K89" i="1" s="1"/>
  <c r="H8" i="1"/>
  <c r="H12" i="1" s="1"/>
  <c r="E8" i="1"/>
  <c r="E89" i="1" s="1"/>
  <c r="Q7" i="1"/>
  <c r="Q12" i="1" s="1"/>
  <c r="N7" i="1"/>
  <c r="N87" i="1" s="1"/>
  <c r="N94" i="1" s="1"/>
  <c r="K7" i="1"/>
  <c r="K87" i="1" s="1"/>
  <c r="K94" i="1" s="1"/>
  <c r="H7" i="1"/>
  <c r="R7" i="1" s="1"/>
  <c r="E7" i="1"/>
  <c r="E12" i="1" s="1"/>
  <c r="R90" i="1" l="1"/>
  <c r="R62" i="1"/>
  <c r="R28" i="1"/>
  <c r="R92" i="1"/>
  <c r="R49" i="1"/>
  <c r="R86" i="1"/>
  <c r="K12" i="1"/>
  <c r="H69" i="1"/>
  <c r="R9" i="1"/>
  <c r="R11" i="1"/>
  <c r="N12" i="1"/>
  <c r="H22" i="1"/>
  <c r="H44" i="1"/>
  <c r="H53" i="1"/>
  <c r="H62" i="1"/>
  <c r="H86" i="1"/>
  <c r="H87" i="1"/>
  <c r="E87" i="1"/>
  <c r="E94" i="1" s="1"/>
  <c r="Q87" i="1"/>
  <c r="Q94" i="1" s="1"/>
  <c r="H88" i="1"/>
  <c r="R88" i="1" s="1"/>
  <c r="H89" i="1"/>
  <c r="R89" i="1" s="1"/>
  <c r="H91" i="1"/>
  <c r="R91" i="1" s="1"/>
  <c r="H93" i="1"/>
  <c r="R93" i="1" s="1"/>
  <c r="R8" i="1"/>
  <c r="R12" i="1" s="1"/>
  <c r="R13" i="1"/>
  <c r="R17" i="1" s="1"/>
  <c r="R30" i="1"/>
  <c r="R32" i="1" s="1"/>
  <c r="R33" i="1"/>
  <c r="R37" i="1" s="1"/>
  <c r="E69" i="1"/>
  <c r="Q69" i="1"/>
  <c r="R73" i="1"/>
  <c r="R79" i="1" s="1"/>
  <c r="R24" i="1"/>
  <c r="R55" i="1"/>
  <c r="R57" i="1" s="1"/>
  <c r="S54" i="1" l="1"/>
  <c r="S7" i="1"/>
  <c r="S45" i="1"/>
  <c r="S73" i="1"/>
  <c r="S33" i="1"/>
  <c r="S13" i="1"/>
  <c r="R87" i="1"/>
  <c r="R94" i="1" s="1"/>
  <c r="S58" i="1" s="1"/>
  <c r="H94" i="1"/>
  <c r="S23" i="1" l="1"/>
  <c r="S70" i="1"/>
  <c r="S50" i="1"/>
  <c r="S18" i="1"/>
  <c r="S87" i="1" s="1"/>
  <c r="S38" i="1"/>
  <c r="S63" i="1"/>
  <c r="S80" i="1"/>
  <c r="S29" i="1"/>
</calcChain>
</file>

<file path=xl/sharedStrings.xml><?xml version="1.0" encoding="utf-8"?>
<sst xmlns="http://schemas.openxmlformats.org/spreadsheetml/2006/main" count="140" uniqueCount="49">
  <si>
    <t>TABEL 7</t>
  </si>
  <si>
    <t>RENTANG USIA PRODUKTIF PENELITI DAN PENGABDI TENAGA KEPENDIDIKAN  JENJANG MAGISTER</t>
  </si>
  <si>
    <t xml:space="preserve">FAKULTAS </t>
  </si>
  <si>
    <t>STATUS KEPEGAWAIAN</t>
  </si>
  <si>
    <t>JENJANG MAGISTER</t>
  </si>
  <si>
    <t>&lt; 25</t>
  </si>
  <si>
    <t>25 s.d 35</t>
  </si>
  <si>
    <t>36 s.d 45</t>
  </si>
  <si>
    <t>46 s.d 55</t>
  </si>
  <si>
    <t>56 s.d 60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</si>
  <si>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</si>
  <si>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</si>
  <si>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</si>
  <si>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</si>
  <si>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</si>
  <si>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</si>
  <si>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</si>
  <si>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</si>
  <si>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</si>
  <si>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CALON NON PNS</t>
  </si>
  <si>
    <t>PURNA</t>
  </si>
  <si>
    <t>JUMLAH</t>
  </si>
  <si>
    <t>Fakultas Ilmu Budaya</t>
  </si>
  <si>
    <t>KP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</si>
  <si>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</si>
  <si>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</si>
  <si>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</si>
  <si>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</si>
  <si>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</si>
  <si>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</si>
  <si>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</si>
  <si>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</si>
  <si>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</si>
  <si>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</si>
  <si>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PNS DPK</t>
  </si>
  <si>
    <t>Sekolah Pascasarjana</t>
  </si>
  <si>
    <t>Rumah Sakit</t>
  </si>
  <si>
    <t>Kantor Pusat</t>
  </si>
  <si>
    <t>Universitas Sebelas Maret</t>
  </si>
  <si>
    <t>J U M L A H</t>
  </si>
  <si>
    <t>Verifikasi Data: simpeg.uns.ac.id (Dokumentasi Data per  11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</si>
  <si>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</si>
  <si>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</si>
  <si>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PNS DPK</t>
    </r>
    <r>
      <rPr>
        <sz val="10"/>
        <color indexed="8"/>
        <rFont val="Calibri"/>
        <family val="2"/>
      </rPr>
      <t xml:space="preserve"> = Pegawai Negeri Sipil dipekerjakan untuk instansi lain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</si>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</sst>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4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2" borderId="9" xfId="1" applyNumberFormat="1" applyFont="1" applyFill="1" applyBorder="1" applyAlignment="1">
      <alignment horizontal="center" vertical="center" wrapText="1"/>
    </xf>
    <xf numFmtId="0" fontId="6" fillId="2" borderId="10" xfId="1" applyNumberFormat="1" applyFont="1" applyFill="1" applyBorder="1" applyAlignment="1">
      <alignment horizontal="center" vertical="center" wrapText="1"/>
    </xf>
    <xf numFmtId="0" fontId="6" fillId="2" borderId="8" xfId="1" applyNumberFormat="1" applyFont="1" applyFill="1" applyBorder="1" applyAlignment="1">
      <alignment horizontal="center" vertical="center" wrapText="1"/>
    </xf>
    <xf numFmtId="0" fontId="6" fillId="2" borderId="9" xfId="1" applyNumberFormat="1" applyFont="1" applyFill="1" applyBorder="1" applyAlignment="1">
      <alignment horizontal="center" vertical="center" wrapText="1"/>
    </xf>
    <xf numFmtId="0" fontId="6" fillId="2" borderId="11" xfId="1" applyNumberFormat="1" applyFont="1" applyFill="1" applyBorder="1" applyAlignment="1">
      <alignment horizontal="center" vertical="center" wrapText="1"/>
    </xf>
    <xf numFmtId="0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6" fillId="2" borderId="12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8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vertical="center" wrapText="1"/>
    </xf>
    <xf numFmtId="41" fontId="1" fillId="3" borderId="15" xfId="1" applyFont="1" applyFill="1" applyBorder="1" applyAlignment="1">
      <alignment horizontal="right"/>
    </xf>
    <xf numFmtId="41" fontId="1" fillId="3" borderId="16" xfId="1" applyFont="1" applyFill="1" applyBorder="1" applyAlignment="1">
      <alignment horizontal="right"/>
    </xf>
    <xf numFmtId="41" fontId="1" fillId="3" borderId="17" xfId="1" applyFont="1" applyFill="1" applyBorder="1" applyAlignment="1">
      <alignment horizontal="right"/>
    </xf>
    <xf numFmtId="41" fontId="1" fillId="4" borderId="18" xfId="1" applyFont="1" applyFill="1" applyBorder="1" applyAlignment="1">
      <alignment horizontal="right"/>
    </xf>
    <xf numFmtId="10" fontId="3" fillId="2" borderId="8" xfId="2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vertical="center" wrapText="1"/>
    </xf>
    <xf numFmtId="41" fontId="1" fillId="3" borderId="18" xfId="1" applyFont="1" applyFill="1" applyBorder="1" applyAlignment="1">
      <alignment horizontal="right"/>
    </xf>
    <xf numFmtId="41" fontId="1" fillId="3" borderId="21" xfId="1" applyFont="1" applyFill="1" applyBorder="1" applyAlignment="1">
      <alignment horizontal="right"/>
    </xf>
    <xf numFmtId="41" fontId="1" fillId="3" borderId="20" xfId="1" applyFont="1" applyFill="1" applyBorder="1" applyAlignment="1">
      <alignment horizontal="right"/>
    </xf>
    <xf numFmtId="0" fontId="1" fillId="3" borderId="3" xfId="0" applyFont="1" applyFill="1" applyBorder="1" applyAlignment="1">
      <alignment vertical="center" wrapText="1"/>
    </xf>
    <xf numFmtId="41" fontId="1" fillId="3" borderId="22" xfId="1" applyFont="1" applyFill="1" applyBorder="1" applyAlignment="1">
      <alignment horizontal="right"/>
    </xf>
    <xf numFmtId="41" fontId="1" fillId="3" borderId="23" xfId="1" applyFont="1" applyFill="1" applyBorder="1" applyAlignment="1">
      <alignment horizontal="right"/>
    </xf>
    <xf numFmtId="41" fontId="1" fillId="3" borderId="24" xfId="1" applyFont="1" applyFill="1" applyBorder="1" applyAlignment="1">
      <alignment horizontal="right"/>
    </xf>
    <xf numFmtId="0" fontId="1" fillId="3" borderId="2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41" fontId="3" fillId="5" borderId="7" xfId="1" applyFont="1" applyFill="1" applyBorder="1" applyAlignment="1">
      <alignment horizontal="right"/>
    </xf>
    <xf numFmtId="41" fontId="3" fillId="5" borderId="10" xfId="1" applyFont="1" applyFill="1" applyBorder="1" applyAlignment="1">
      <alignment horizontal="right"/>
    </xf>
    <xf numFmtId="41" fontId="3" fillId="5" borderId="8" xfId="1" applyFont="1" applyFill="1" applyBorder="1" applyAlignment="1">
      <alignment horizontal="right"/>
    </xf>
    <xf numFmtId="41" fontId="3" fillId="6" borderId="7" xfId="1" applyFont="1" applyFill="1" applyBorder="1" applyAlignment="1">
      <alignment horizontal="right"/>
    </xf>
    <xf numFmtId="0" fontId="1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41" fontId="1" fillId="0" borderId="18" xfId="1" applyFont="1" applyFill="1" applyBorder="1" applyAlignment="1">
      <alignment horizontal="right"/>
    </xf>
    <xf numFmtId="41" fontId="1" fillId="0" borderId="21" xfId="1" applyFont="1" applyFill="1" applyBorder="1" applyAlignment="1">
      <alignment horizontal="right"/>
    </xf>
    <xf numFmtId="41" fontId="1" fillId="0" borderId="17" xfId="1" applyFont="1" applyFill="1" applyBorder="1" applyAlignment="1">
      <alignment horizontal="right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vertical="center" wrapText="1"/>
    </xf>
    <xf numFmtId="41" fontId="1" fillId="0" borderId="20" xfId="1" applyFont="1" applyFill="1" applyBorder="1" applyAlignment="1">
      <alignment horizontal="right"/>
    </xf>
    <xf numFmtId="41" fontId="3" fillId="2" borderId="25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41" fontId="1" fillId="0" borderId="24" xfId="1" applyFont="1" applyFill="1" applyBorder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3" fillId="7" borderId="8" xfId="0" applyFont="1" applyFill="1" applyBorder="1" applyAlignment="1">
      <alignment horizontal="center" vertical="center" wrapText="1"/>
    </xf>
    <xf numFmtId="41" fontId="3" fillId="7" borderId="7" xfId="1" applyFont="1" applyFill="1" applyBorder="1" applyAlignment="1">
      <alignment horizontal="right"/>
    </xf>
    <xf numFmtId="41" fontId="3" fillId="7" borderId="10" xfId="1" applyFont="1" applyFill="1" applyBorder="1" applyAlignment="1">
      <alignment horizontal="right"/>
    </xf>
    <xf numFmtId="41" fontId="3" fillId="7" borderId="8" xfId="1" applyFont="1" applyFill="1" applyBorder="1" applyAlignment="1">
      <alignment horizontal="right"/>
    </xf>
    <xf numFmtId="41" fontId="3" fillId="2" borderId="3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41" fontId="1" fillId="0" borderId="16" xfId="1" applyFont="1" applyFill="1" applyBorder="1" applyAlignment="1">
      <alignment horizontal="right"/>
    </xf>
    <xf numFmtId="41" fontId="3" fillId="0" borderId="17" xfId="1" applyFont="1" applyFill="1" applyBorder="1" applyAlignment="1">
      <alignment horizontal="right"/>
    </xf>
    <xf numFmtId="41" fontId="3" fillId="0" borderId="20" xfId="1" applyFont="1" applyFill="1" applyBorder="1" applyAlignment="1">
      <alignment horizontal="right"/>
    </xf>
    <xf numFmtId="41" fontId="1" fillId="0" borderId="2" xfId="1" applyFont="1" applyFill="1" applyBorder="1" applyAlignment="1">
      <alignment horizontal="right"/>
    </xf>
    <xf numFmtId="41" fontId="1" fillId="0" borderId="26" xfId="1" applyFont="1" applyFill="1" applyBorder="1" applyAlignment="1">
      <alignment horizontal="right"/>
    </xf>
    <xf numFmtId="41" fontId="3" fillId="0" borderId="3" xfId="1" applyFont="1" applyFill="1" applyBorder="1" applyAlignment="1">
      <alignment horizontal="right"/>
    </xf>
    <xf numFmtId="41" fontId="3" fillId="0" borderId="24" xfId="1" applyFont="1" applyFill="1" applyBorder="1" applyAlignment="1">
      <alignment horizontal="right"/>
    </xf>
    <xf numFmtId="41" fontId="1" fillId="0" borderId="22" xfId="1" applyFont="1" applyFill="1" applyBorder="1" applyAlignment="1">
      <alignment horizontal="right"/>
    </xf>
    <xf numFmtId="41" fontId="1" fillId="0" borderId="23" xfId="1" applyFont="1" applyFill="1" applyBorder="1" applyAlignment="1">
      <alignment horizontal="right"/>
    </xf>
    <xf numFmtId="0" fontId="1" fillId="0" borderId="12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7" borderId="8" xfId="0" applyFont="1" applyFill="1" applyBorder="1" applyAlignment="1">
      <alignment horizontal="center" vertical="center"/>
    </xf>
    <xf numFmtId="41" fontId="1" fillId="0" borderId="15" xfId="1" applyFont="1" applyFill="1" applyBorder="1" applyAlignment="1">
      <alignment horizontal="right"/>
    </xf>
    <xf numFmtId="41" fontId="1" fillId="0" borderId="12" xfId="1" applyFont="1" applyFill="1" applyBorder="1" applyAlignment="1">
      <alignment horizontal="right"/>
    </xf>
    <xf numFmtId="41" fontId="1" fillId="0" borderId="27" xfId="1" applyFont="1" applyFill="1" applyBorder="1" applyAlignment="1">
      <alignment horizontal="right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10" fontId="3" fillId="2" borderId="14" xfId="2" applyNumberFormat="1" applyFont="1" applyFill="1" applyBorder="1" applyAlignment="1">
      <alignment horizontal="center" vertical="center"/>
    </xf>
    <xf numFmtId="10" fontId="3" fillId="2" borderId="25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 wrapText="1"/>
    </xf>
    <xf numFmtId="0" fontId="3" fillId="8" borderId="17" xfId="0" applyFont="1" applyFill="1" applyBorder="1" applyAlignment="1">
      <alignment vertical="center"/>
    </xf>
    <xf numFmtId="41" fontId="1" fillId="8" borderId="15" xfId="1" applyFont="1" applyFill="1" applyBorder="1" applyAlignment="1">
      <alignment horizontal="right"/>
    </xf>
    <xf numFmtId="41" fontId="1" fillId="8" borderId="16" xfId="1" applyFont="1" applyFill="1" applyBorder="1" applyAlignment="1">
      <alignment horizontal="right"/>
    </xf>
    <xf numFmtId="41" fontId="3" fillId="8" borderId="17" xfId="1" applyFont="1" applyFill="1" applyBorder="1" applyAlignment="1">
      <alignment horizontal="right"/>
    </xf>
    <xf numFmtId="41" fontId="3" fillId="4" borderId="18" xfId="1" applyFont="1" applyFill="1" applyBorder="1" applyAlignment="1">
      <alignment horizontal="right"/>
    </xf>
    <xf numFmtId="0" fontId="3" fillId="8" borderId="19" xfId="0" applyFont="1" applyFill="1" applyBorder="1" applyAlignment="1">
      <alignment horizontal="left" vertical="center" wrapText="1"/>
    </xf>
    <xf numFmtId="0" fontId="3" fillId="8" borderId="20" xfId="0" applyFont="1" applyFill="1" applyBorder="1" applyAlignment="1">
      <alignment vertical="center"/>
    </xf>
    <xf numFmtId="41" fontId="1" fillId="8" borderId="18" xfId="1" applyFont="1" applyFill="1" applyBorder="1" applyAlignment="1">
      <alignment horizontal="right"/>
    </xf>
    <xf numFmtId="41" fontId="1" fillId="8" borderId="21" xfId="1" applyFont="1" applyFill="1" applyBorder="1" applyAlignment="1">
      <alignment horizontal="right"/>
    </xf>
    <xf numFmtId="41" fontId="3" fillId="8" borderId="20" xfId="1" applyFont="1" applyFill="1" applyBorder="1" applyAlignment="1">
      <alignment horizontal="right"/>
    </xf>
    <xf numFmtId="164" fontId="0" fillId="0" borderId="0" xfId="0" applyNumberFormat="1"/>
    <xf numFmtId="41" fontId="10" fillId="8" borderId="18" xfId="1" applyFont="1" applyFill="1" applyBorder="1" applyAlignment="1">
      <alignment horizontal="right"/>
    </xf>
    <xf numFmtId="41" fontId="10" fillId="8" borderId="21" xfId="1" applyFont="1" applyFill="1" applyBorder="1" applyAlignment="1">
      <alignment horizontal="right"/>
    </xf>
    <xf numFmtId="41" fontId="11" fillId="8" borderId="20" xfId="1" applyFont="1" applyFill="1" applyBorder="1" applyAlignment="1">
      <alignment horizontal="right"/>
    </xf>
    <xf numFmtId="0" fontId="11" fillId="8" borderId="20" xfId="0" applyFont="1" applyFill="1" applyBorder="1" applyAlignment="1">
      <alignment vertical="center" wrapText="1"/>
    </xf>
    <xf numFmtId="41" fontId="0" fillId="0" borderId="0" xfId="0" applyNumberFormat="1"/>
    <xf numFmtId="41" fontId="11" fillId="8" borderId="21" xfId="1" applyFont="1" applyFill="1" applyBorder="1" applyAlignment="1">
      <alignment horizontal="right"/>
    </xf>
    <xf numFmtId="0" fontId="3" fillId="8" borderId="20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11" fillId="8" borderId="24" xfId="0" applyFont="1" applyFill="1" applyBorder="1" applyAlignment="1">
      <alignment vertical="center" wrapText="1"/>
    </xf>
    <xf numFmtId="41" fontId="10" fillId="8" borderId="22" xfId="1" applyFont="1" applyFill="1" applyBorder="1" applyAlignment="1">
      <alignment horizontal="right"/>
    </xf>
    <xf numFmtId="41" fontId="10" fillId="8" borderId="23" xfId="1" applyFont="1" applyFill="1" applyBorder="1" applyAlignment="1">
      <alignment horizontal="right"/>
    </xf>
    <xf numFmtId="41" fontId="11" fillId="8" borderId="24" xfId="1" applyFont="1" applyFill="1" applyBorder="1" applyAlignment="1">
      <alignment horizontal="right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41" fontId="11" fillId="2" borderId="30" xfId="1" applyFont="1" applyFill="1" applyBorder="1" applyAlignment="1">
      <alignment horizontal="center" vertical="center"/>
    </xf>
    <xf numFmtId="41" fontId="11" fillId="2" borderId="31" xfId="1" applyFont="1" applyFill="1" applyBorder="1" applyAlignment="1">
      <alignment horizontal="center" vertical="center"/>
    </xf>
    <xf numFmtId="41" fontId="11" fillId="2" borderId="32" xfId="1" applyFont="1" applyFill="1" applyBorder="1" applyAlignment="1">
      <alignment horizontal="center" vertical="center"/>
    </xf>
    <xf numFmtId="41" fontId="3" fillId="2" borderId="30" xfId="1" applyFont="1" applyFill="1" applyBorder="1" applyAlignment="1">
      <alignment horizontal="center" vertical="center"/>
    </xf>
    <xf numFmtId="10" fontId="3" fillId="2" borderId="32" xfId="2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2" fillId="0" borderId="0" xfId="3" applyFont="1" applyFill="1" applyBorder="1" applyAlignment="1">
      <alignment horizontal="left" wrapText="1"/>
    </xf>
    <xf numFmtId="0" fontId="12" fillId="0" borderId="0" xfId="3" applyFont="1" applyFill="1" applyBorder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0" fontId="2" fillId="0" borderId="0" xfId="0" applyFont="1"/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sqref="A1:XFD1048576"/>
    </sheetView>
  </sheetViews>
  <sheetFormatPr defaultRowHeight="15" x14ac:dyDescent="0.25"/>
  <cols>
    <col min="1" max="1" width="26.28515625" style="120" customWidth="1"/>
    <col min="2" max="2" width="19.28515625" style="121" customWidth="1"/>
    <col min="3" max="3" width="7.28515625" style="121" customWidth="1"/>
    <col min="4" max="4" width="7.7109375" style="121" customWidth="1"/>
    <col min="5" max="5" width="7.42578125" style="121" customWidth="1"/>
    <col min="6" max="8" width="7.7109375" style="121" customWidth="1"/>
    <col min="9" max="9" width="7.28515625" style="121" customWidth="1"/>
    <col min="10" max="10" width="7.7109375" style="121" customWidth="1"/>
    <col min="11" max="17" width="7.42578125" style="121" customWidth="1"/>
    <col min="18" max="18" width="11.28515625" style="121" customWidth="1"/>
    <col min="19" max="19" width="11.140625" style="122" customWidth="1"/>
    <col min="20" max="20" width="13.140625" style="121" customWidth="1"/>
    <col min="21" max="21" width="9.140625" style="121"/>
    <col min="22" max="22" width="9.140625" style="121" customWidth="1"/>
    <col min="23" max="256" width="9.140625" style="121"/>
    <col min="257" max="257" width="26.28515625" style="121" customWidth="1"/>
    <col min="258" max="258" width="19.28515625" style="121" customWidth="1"/>
    <col min="259" max="259" width="7.28515625" style="121" customWidth="1"/>
    <col min="260" max="260" width="7.7109375" style="121" customWidth="1"/>
    <col min="261" max="261" width="7.42578125" style="121" customWidth="1"/>
    <col min="262" max="264" width="7.7109375" style="121" customWidth="1"/>
    <col min="265" max="265" width="7.28515625" style="121" customWidth="1"/>
    <col min="266" max="266" width="7.7109375" style="121" customWidth="1"/>
    <col min="267" max="273" width="7.42578125" style="121" customWidth="1"/>
    <col min="274" max="274" width="11.28515625" style="121" customWidth="1"/>
    <col min="275" max="275" width="11.140625" style="121" customWidth="1"/>
    <col min="276" max="276" width="13.140625" style="121" customWidth="1"/>
    <col min="277" max="277" width="9.140625" style="121"/>
    <col min="278" max="278" width="9.140625" style="121" customWidth="1"/>
    <col min="279" max="512" width="9.140625" style="121"/>
    <col min="513" max="513" width="26.28515625" style="121" customWidth="1"/>
    <col min="514" max="514" width="19.28515625" style="121" customWidth="1"/>
    <col min="515" max="515" width="7.28515625" style="121" customWidth="1"/>
    <col min="516" max="516" width="7.7109375" style="121" customWidth="1"/>
    <col min="517" max="517" width="7.42578125" style="121" customWidth="1"/>
    <col min="518" max="520" width="7.7109375" style="121" customWidth="1"/>
    <col min="521" max="521" width="7.28515625" style="121" customWidth="1"/>
    <col min="522" max="522" width="7.7109375" style="121" customWidth="1"/>
    <col min="523" max="529" width="7.42578125" style="121" customWidth="1"/>
    <col min="530" max="530" width="11.28515625" style="121" customWidth="1"/>
    <col min="531" max="531" width="11.140625" style="121" customWidth="1"/>
    <col min="532" max="532" width="13.140625" style="121" customWidth="1"/>
    <col min="533" max="533" width="9.140625" style="121"/>
    <col min="534" max="534" width="9.140625" style="121" customWidth="1"/>
    <col min="535" max="768" width="9.140625" style="121"/>
    <col min="769" max="769" width="26.28515625" style="121" customWidth="1"/>
    <col min="770" max="770" width="19.28515625" style="121" customWidth="1"/>
    <col min="771" max="771" width="7.28515625" style="121" customWidth="1"/>
    <col min="772" max="772" width="7.7109375" style="121" customWidth="1"/>
    <col min="773" max="773" width="7.42578125" style="121" customWidth="1"/>
    <col min="774" max="776" width="7.7109375" style="121" customWidth="1"/>
    <col min="777" max="777" width="7.28515625" style="121" customWidth="1"/>
    <col min="778" max="778" width="7.7109375" style="121" customWidth="1"/>
    <col min="779" max="785" width="7.42578125" style="121" customWidth="1"/>
    <col min="786" max="786" width="11.28515625" style="121" customWidth="1"/>
    <col min="787" max="787" width="11.140625" style="121" customWidth="1"/>
    <col min="788" max="788" width="13.140625" style="121" customWidth="1"/>
    <col min="789" max="789" width="9.140625" style="121"/>
    <col min="790" max="790" width="9.140625" style="121" customWidth="1"/>
    <col min="791" max="1024" width="9.140625" style="121"/>
    <col min="1025" max="1025" width="26.28515625" style="121" customWidth="1"/>
    <col min="1026" max="1026" width="19.28515625" style="121" customWidth="1"/>
    <col min="1027" max="1027" width="7.28515625" style="121" customWidth="1"/>
    <col min="1028" max="1028" width="7.7109375" style="121" customWidth="1"/>
    <col min="1029" max="1029" width="7.42578125" style="121" customWidth="1"/>
    <col min="1030" max="1032" width="7.7109375" style="121" customWidth="1"/>
    <col min="1033" max="1033" width="7.28515625" style="121" customWidth="1"/>
    <col min="1034" max="1034" width="7.7109375" style="121" customWidth="1"/>
    <col min="1035" max="1041" width="7.42578125" style="121" customWidth="1"/>
    <col min="1042" max="1042" width="11.28515625" style="121" customWidth="1"/>
    <col min="1043" max="1043" width="11.140625" style="121" customWidth="1"/>
    <col min="1044" max="1044" width="13.140625" style="121" customWidth="1"/>
    <col min="1045" max="1045" width="9.140625" style="121"/>
    <col min="1046" max="1046" width="9.140625" style="121" customWidth="1"/>
    <col min="1047" max="1280" width="9.140625" style="121"/>
    <col min="1281" max="1281" width="26.28515625" style="121" customWidth="1"/>
    <col min="1282" max="1282" width="19.28515625" style="121" customWidth="1"/>
    <col min="1283" max="1283" width="7.28515625" style="121" customWidth="1"/>
    <col min="1284" max="1284" width="7.7109375" style="121" customWidth="1"/>
    <col min="1285" max="1285" width="7.42578125" style="121" customWidth="1"/>
    <col min="1286" max="1288" width="7.7109375" style="121" customWidth="1"/>
    <col min="1289" max="1289" width="7.28515625" style="121" customWidth="1"/>
    <col min="1290" max="1290" width="7.7109375" style="121" customWidth="1"/>
    <col min="1291" max="1297" width="7.42578125" style="121" customWidth="1"/>
    <col min="1298" max="1298" width="11.28515625" style="121" customWidth="1"/>
    <col min="1299" max="1299" width="11.140625" style="121" customWidth="1"/>
    <col min="1300" max="1300" width="13.140625" style="121" customWidth="1"/>
    <col min="1301" max="1301" width="9.140625" style="121"/>
    <col min="1302" max="1302" width="9.140625" style="121" customWidth="1"/>
    <col min="1303" max="1536" width="9.140625" style="121"/>
    <col min="1537" max="1537" width="26.28515625" style="121" customWidth="1"/>
    <col min="1538" max="1538" width="19.28515625" style="121" customWidth="1"/>
    <col min="1539" max="1539" width="7.28515625" style="121" customWidth="1"/>
    <col min="1540" max="1540" width="7.7109375" style="121" customWidth="1"/>
    <col min="1541" max="1541" width="7.42578125" style="121" customWidth="1"/>
    <col min="1542" max="1544" width="7.7109375" style="121" customWidth="1"/>
    <col min="1545" max="1545" width="7.28515625" style="121" customWidth="1"/>
    <col min="1546" max="1546" width="7.7109375" style="121" customWidth="1"/>
    <col min="1547" max="1553" width="7.42578125" style="121" customWidth="1"/>
    <col min="1554" max="1554" width="11.28515625" style="121" customWidth="1"/>
    <col min="1555" max="1555" width="11.140625" style="121" customWidth="1"/>
    <col min="1556" max="1556" width="13.140625" style="121" customWidth="1"/>
    <col min="1557" max="1557" width="9.140625" style="121"/>
    <col min="1558" max="1558" width="9.140625" style="121" customWidth="1"/>
    <col min="1559" max="1792" width="9.140625" style="121"/>
    <col min="1793" max="1793" width="26.28515625" style="121" customWidth="1"/>
    <col min="1794" max="1794" width="19.28515625" style="121" customWidth="1"/>
    <col min="1795" max="1795" width="7.28515625" style="121" customWidth="1"/>
    <col min="1796" max="1796" width="7.7109375" style="121" customWidth="1"/>
    <col min="1797" max="1797" width="7.42578125" style="121" customWidth="1"/>
    <col min="1798" max="1800" width="7.7109375" style="121" customWidth="1"/>
    <col min="1801" max="1801" width="7.28515625" style="121" customWidth="1"/>
    <col min="1802" max="1802" width="7.7109375" style="121" customWidth="1"/>
    <col min="1803" max="1809" width="7.42578125" style="121" customWidth="1"/>
    <col min="1810" max="1810" width="11.28515625" style="121" customWidth="1"/>
    <col min="1811" max="1811" width="11.140625" style="121" customWidth="1"/>
    <col min="1812" max="1812" width="13.140625" style="121" customWidth="1"/>
    <col min="1813" max="1813" width="9.140625" style="121"/>
    <col min="1814" max="1814" width="9.140625" style="121" customWidth="1"/>
    <col min="1815" max="2048" width="9.140625" style="121"/>
    <col min="2049" max="2049" width="26.28515625" style="121" customWidth="1"/>
    <col min="2050" max="2050" width="19.28515625" style="121" customWidth="1"/>
    <col min="2051" max="2051" width="7.28515625" style="121" customWidth="1"/>
    <col min="2052" max="2052" width="7.7109375" style="121" customWidth="1"/>
    <col min="2053" max="2053" width="7.42578125" style="121" customWidth="1"/>
    <col min="2054" max="2056" width="7.7109375" style="121" customWidth="1"/>
    <col min="2057" max="2057" width="7.28515625" style="121" customWidth="1"/>
    <col min="2058" max="2058" width="7.7109375" style="121" customWidth="1"/>
    <col min="2059" max="2065" width="7.42578125" style="121" customWidth="1"/>
    <col min="2066" max="2066" width="11.28515625" style="121" customWidth="1"/>
    <col min="2067" max="2067" width="11.140625" style="121" customWidth="1"/>
    <col min="2068" max="2068" width="13.140625" style="121" customWidth="1"/>
    <col min="2069" max="2069" width="9.140625" style="121"/>
    <col min="2070" max="2070" width="9.140625" style="121" customWidth="1"/>
    <col min="2071" max="2304" width="9.140625" style="121"/>
    <col min="2305" max="2305" width="26.28515625" style="121" customWidth="1"/>
    <col min="2306" max="2306" width="19.28515625" style="121" customWidth="1"/>
    <col min="2307" max="2307" width="7.28515625" style="121" customWidth="1"/>
    <col min="2308" max="2308" width="7.7109375" style="121" customWidth="1"/>
    <col min="2309" max="2309" width="7.42578125" style="121" customWidth="1"/>
    <col min="2310" max="2312" width="7.7109375" style="121" customWidth="1"/>
    <col min="2313" max="2313" width="7.28515625" style="121" customWidth="1"/>
    <col min="2314" max="2314" width="7.7109375" style="121" customWidth="1"/>
    <col min="2315" max="2321" width="7.42578125" style="121" customWidth="1"/>
    <col min="2322" max="2322" width="11.28515625" style="121" customWidth="1"/>
    <col min="2323" max="2323" width="11.140625" style="121" customWidth="1"/>
    <col min="2324" max="2324" width="13.140625" style="121" customWidth="1"/>
    <col min="2325" max="2325" width="9.140625" style="121"/>
    <col min="2326" max="2326" width="9.140625" style="121" customWidth="1"/>
    <col min="2327" max="2560" width="9.140625" style="121"/>
    <col min="2561" max="2561" width="26.28515625" style="121" customWidth="1"/>
    <col min="2562" max="2562" width="19.28515625" style="121" customWidth="1"/>
    <col min="2563" max="2563" width="7.28515625" style="121" customWidth="1"/>
    <col min="2564" max="2564" width="7.7109375" style="121" customWidth="1"/>
    <col min="2565" max="2565" width="7.42578125" style="121" customWidth="1"/>
    <col min="2566" max="2568" width="7.7109375" style="121" customWidth="1"/>
    <col min="2569" max="2569" width="7.28515625" style="121" customWidth="1"/>
    <col min="2570" max="2570" width="7.7109375" style="121" customWidth="1"/>
    <col min="2571" max="2577" width="7.42578125" style="121" customWidth="1"/>
    <col min="2578" max="2578" width="11.28515625" style="121" customWidth="1"/>
    <col min="2579" max="2579" width="11.140625" style="121" customWidth="1"/>
    <col min="2580" max="2580" width="13.140625" style="121" customWidth="1"/>
    <col min="2581" max="2581" width="9.140625" style="121"/>
    <col min="2582" max="2582" width="9.140625" style="121" customWidth="1"/>
    <col min="2583" max="2816" width="9.140625" style="121"/>
    <col min="2817" max="2817" width="26.28515625" style="121" customWidth="1"/>
    <col min="2818" max="2818" width="19.28515625" style="121" customWidth="1"/>
    <col min="2819" max="2819" width="7.28515625" style="121" customWidth="1"/>
    <col min="2820" max="2820" width="7.7109375" style="121" customWidth="1"/>
    <col min="2821" max="2821" width="7.42578125" style="121" customWidth="1"/>
    <col min="2822" max="2824" width="7.7109375" style="121" customWidth="1"/>
    <col min="2825" max="2825" width="7.28515625" style="121" customWidth="1"/>
    <col min="2826" max="2826" width="7.7109375" style="121" customWidth="1"/>
    <col min="2827" max="2833" width="7.42578125" style="121" customWidth="1"/>
    <col min="2834" max="2834" width="11.28515625" style="121" customWidth="1"/>
    <col min="2835" max="2835" width="11.140625" style="121" customWidth="1"/>
    <col min="2836" max="2836" width="13.140625" style="121" customWidth="1"/>
    <col min="2837" max="2837" width="9.140625" style="121"/>
    <col min="2838" max="2838" width="9.140625" style="121" customWidth="1"/>
    <col min="2839" max="3072" width="9.140625" style="121"/>
    <col min="3073" max="3073" width="26.28515625" style="121" customWidth="1"/>
    <col min="3074" max="3074" width="19.28515625" style="121" customWidth="1"/>
    <col min="3075" max="3075" width="7.28515625" style="121" customWidth="1"/>
    <col min="3076" max="3076" width="7.7109375" style="121" customWidth="1"/>
    <col min="3077" max="3077" width="7.42578125" style="121" customWidth="1"/>
    <col min="3078" max="3080" width="7.7109375" style="121" customWidth="1"/>
    <col min="3081" max="3081" width="7.28515625" style="121" customWidth="1"/>
    <col min="3082" max="3082" width="7.7109375" style="121" customWidth="1"/>
    <col min="3083" max="3089" width="7.42578125" style="121" customWidth="1"/>
    <col min="3090" max="3090" width="11.28515625" style="121" customWidth="1"/>
    <col min="3091" max="3091" width="11.140625" style="121" customWidth="1"/>
    <col min="3092" max="3092" width="13.140625" style="121" customWidth="1"/>
    <col min="3093" max="3093" width="9.140625" style="121"/>
    <col min="3094" max="3094" width="9.140625" style="121" customWidth="1"/>
    <col min="3095" max="3328" width="9.140625" style="121"/>
    <col min="3329" max="3329" width="26.28515625" style="121" customWidth="1"/>
    <col min="3330" max="3330" width="19.28515625" style="121" customWidth="1"/>
    <col min="3331" max="3331" width="7.28515625" style="121" customWidth="1"/>
    <col min="3332" max="3332" width="7.7109375" style="121" customWidth="1"/>
    <col min="3333" max="3333" width="7.42578125" style="121" customWidth="1"/>
    <col min="3334" max="3336" width="7.7109375" style="121" customWidth="1"/>
    <col min="3337" max="3337" width="7.28515625" style="121" customWidth="1"/>
    <col min="3338" max="3338" width="7.7109375" style="121" customWidth="1"/>
    <col min="3339" max="3345" width="7.42578125" style="121" customWidth="1"/>
    <col min="3346" max="3346" width="11.28515625" style="121" customWidth="1"/>
    <col min="3347" max="3347" width="11.140625" style="121" customWidth="1"/>
    <col min="3348" max="3348" width="13.140625" style="121" customWidth="1"/>
    <col min="3349" max="3349" width="9.140625" style="121"/>
    <col min="3350" max="3350" width="9.140625" style="121" customWidth="1"/>
    <col min="3351" max="3584" width="9.140625" style="121"/>
    <col min="3585" max="3585" width="26.28515625" style="121" customWidth="1"/>
    <col min="3586" max="3586" width="19.28515625" style="121" customWidth="1"/>
    <col min="3587" max="3587" width="7.28515625" style="121" customWidth="1"/>
    <col min="3588" max="3588" width="7.7109375" style="121" customWidth="1"/>
    <col min="3589" max="3589" width="7.42578125" style="121" customWidth="1"/>
    <col min="3590" max="3592" width="7.7109375" style="121" customWidth="1"/>
    <col min="3593" max="3593" width="7.28515625" style="121" customWidth="1"/>
    <col min="3594" max="3594" width="7.7109375" style="121" customWidth="1"/>
    <col min="3595" max="3601" width="7.42578125" style="121" customWidth="1"/>
    <col min="3602" max="3602" width="11.28515625" style="121" customWidth="1"/>
    <col min="3603" max="3603" width="11.140625" style="121" customWidth="1"/>
    <col min="3604" max="3604" width="13.140625" style="121" customWidth="1"/>
    <col min="3605" max="3605" width="9.140625" style="121"/>
    <col min="3606" max="3606" width="9.140625" style="121" customWidth="1"/>
    <col min="3607" max="3840" width="9.140625" style="121"/>
    <col min="3841" max="3841" width="26.28515625" style="121" customWidth="1"/>
    <col min="3842" max="3842" width="19.28515625" style="121" customWidth="1"/>
    <col min="3843" max="3843" width="7.28515625" style="121" customWidth="1"/>
    <col min="3844" max="3844" width="7.7109375" style="121" customWidth="1"/>
    <col min="3845" max="3845" width="7.42578125" style="121" customWidth="1"/>
    <col min="3846" max="3848" width="7.7109375" style="121" customWidth="1"/>
    <col min="3849" max="3849" width="7.28515625" style="121" customWidth="1"/>
    <col min="3850" max="3850" width="7.7109375" style="121" customWidth="1"/>
    <col min="3851" max="3857" width="7.42578125" style="121" customWidth="1"/>
    <col min="3858" max="3858" width="11.28515625" style="121" customWidth="1"/>
    <col min="3859" max="3859" width="11.140625" style="121" customWidth="1"/>
    <col min="3860" max="3860" width="13.140625" style="121" customWidth="1"/>
    <col min="3861" max="3861" width="9.140625" style="121"/>
    <col min="3862" max="3862" width="9.140625" style="121" customWidth="1"/>
    <col min="3863" max="4096" width="9.140625" style="121"/>
    <col min="4097" max="4097" width="26.28515625" style="121" customWidth="1"/>
    <col min="4098" max="4098" width="19.28515625" style="121" customWidth="1"/>
    <col min="4099" max="4099" width="7.28515625" style="121" customWidth="1"/>
    <col min="4100" max="4100" width="7.7109375" style="121" customWidth="1"/>
    <col min="4101" max="4101" width="7.42578125" style="121" customWidth="1"/>
    <col min="4102" max="4104" width="7.7109375" style="121" customWidth="1"/>
    <col min="4105" max="4105" width="7.28515625" style="121" customWidth="1"/>
    <col min="4106" max="4106" width="7.7109375" style="121" customWidth="1"/>
    <col min="4107" max="4113" width="7.42578125" style="121" customWidth="1"/>
    <col min="4114" max="4114" width="11.28515625" style="121" customWidth="1"/>
    <col min="4115" max="4115" width="11.140625" style="121" customWidth="1"/>
    <col min="4116" max="4116" width="13.140625" style="121" customWidth="1"/>
    <col min="4117" max="4117" width="9.140625" style="121"/>
    <col min="4118" max="4118" width="9.140625" style="121" customWidth="1"/>
    <col min="4119" max="4352" width="9.140625" style="121"/>
    <col min="4353" max="4353" width="26.28515625" style="121" customWidth="1"/>
    <col min="4354" max="4354" width="19.28515625" style="121" customWidth="1"/>
    <col min="4355" max="4355" width="7.28515625" style="121" customWidth="1"/>
    <col min="4356" max="4356" width="7.7109375" style="121" customWidth="1"/>
    <col min="4357" max="4357" width="7.42578125" style="121" customWidth="1"/>
    <col min="4358" max="4360" width="7.7109375" style="121" customWidth="1"/>
    <col min="4361" max="4361" width="7.28515625" style="121" customWidth="1"/>
    <col min="4362" max="4362" width="7.7109375" style="121" customWidth="1"/>
    <col min="4363" max="4369" width="7.42578125" style="121" customWidth="1"/>
    <col min="4370" max="4370" width="11.28515625" style="121" customWidth="1"/>
    <col min="4371" max="4371" width="11.140625" style="121" customWidth="1"/>
    <col min="4372" max="4372" width="13.140625" style="121" customWidth="1"/>
    <col min="4373" max="4373" width="9.140625" style="121"/>
    <col min="4374" max="4374" width="9.140625" style="121" customWidth="1"/>
    <col min="4375" max="4608" width="9.140625" style="121"/>
    <col min="4609" max="4609" width="26.28515625" style="121" customWidth="1"/>
    <col min="4610" max="4610" width="19.28515625" style="121" customWidth="1"/>
    <col min="4611" max="4611" width="7.28515625" style="121" customWidth="1"/>
    <col min="4612" max="4612" width="7.7109375" style="121" customWidth="1"/>
    <col min="4613" max="4613" width="7.42578125" style="121" customWidth="1"/>
    <col min="4614" max="4616" width="7.7109375" style="121" customWidth="1"/>
    <col min="4617" max="4617" width="7.28515625" style="121" customWidth="1"/>
    <col min="4618" max="4618" width="7.7109375" style="121" customWidth="1"/>
    <col min="4619" max="4625" width="7.42578125" style="121" customWidth="1"/>
    <col min="4626" max="4626" width="11.28515625" style="121" customWidth="1"/>
    <col min="4627" max="4627" width="11.140625" style="121" customWidth="1"/>
    <col min="4628" max="4628" width="13.140625" style="121" customWidth="1"/>
    <col min="4629" max="4629" width="9.140625" style="121"/>
    <col min="4630" max="4630" width="9.140625" style="121" customWidth="1"/>
    <col min="4631" max="4864" width="9.140625" style="121"/>
    <col min="4865" max="4865" width="26.28515625" style="121" customWidth="1"/>
    <col min="4866" max="4866" width="19.28515625" style="121" customWidth="1"/>
    <col min="4867" max="4867" width="7.28515625" style="121" customWidth="1"/>
    <col min="4868" max="4868" width="7.7109375" style="121" customWidth="1"/>
    <col min="4869" max="4869" width="7.42578125" style="121" customWidth="1"/>
    <col min="4870" max="4872" width="7.7109375" style="121" customWidth="1"/>
    <col min="4873" max="4873" width="7.28515625" style="121" customWidth="1"/>
    <col min="4874" max="4874" width="7.7109375" style="121" customWidth="1"/>
    <col min="4875" max="4881" width="7.42578125" style="121" customWidth="1"/>
    <col min="4882" max="4882" width="11.28515625" style="121" customWidth="1"/>
    <col min="4883" max="4883" width="11.140625" style="121" customWidth="1"/>
    <col min="4884" max="4884" width="13.140625" style="121" customWidth="1"/>
    <col min="4885" max="4885" width="9.140625" style="121"/>
    <col min="4886" max="4886" width="9.140625" style="121" customWidth="1"/>
    <col min="4887" max="5120" width="9.140625" style="121"/>
    <col min="5121" max="5121" width="26.28515625" style="121" customWidth="1"/>
    <col min="5122" max="5122" width="19.28515625" style="121" customWidth="1"/>
    <col min="5123" max="5123" width="7.28515625" style="121" customWidth="1"/>
    <col min="5124" max="5124" width="7.7109375" style="121" customWidth="1"/>
    <col min="5125" max="5125" width="7.42578125" style="121" customWidth="1"/>
    <col min="5126" max="5128" width="7.7109375" style="121" customWidth="1"/>
    <col min="5129" max="5129" width="7.28515625" style="121" customWidth="1"/>
    <col min="5130" max="5130" width="7.7109375" style="121" customWidth="1"/>
    <col min="5131" max="5137" width="7.42578125" style="121" customWidth="1"/>
    <col min="5138" max="5138" width="11.28515625" style="121" customWidth="1"/>
    <col min="5139" max="5139" width="11.140625" style="121" customWidth="1"/>
    <col min="5140" max="5140" width="13.140625" style="121" customWidth="1"/>
    <col min="5141" max="5141" width="9.140625" style="121"/>
    <col min="5142" max="5142" width="9.140625" style="121" customWidth="1"/>
    <col min="5143" max="5376" width="9.140625" style="121"/>
    <col min="5377" max="5377" width="26.28515625" style="121" customWidth="1"/>
    <col min="5378" max="5378" width="19.28515625" style="121" customWidth="1"/>
    <col min="5379" max="5379" width="7.28515625" style="121" customWidth="1"/>
    <col min="5380" max="5380" width="7.7109375" style="121" customWidth="1"/>
    <col min="5381" max="5381" width="7.42578125" style="121" customWidth="1"/>
    <col min="5382" max="5384" width="7.7109375" style="121" customWidth="1"/>
    <col min="5385" max="5385" width="7.28515625" style="121" customWidth="1"/>
    <col min="5386" max="5386" width="7.7109375" style="121" customWidth="1"/>
    <col min="5387" max="5393" width="7.42578125" style="121" customWidth="1"/>
    <col min="5394" max="5394" width="11.28515625" style="121" customWidth="1"/>
    <col min="5395" max="5395" width="11.140625" style="121" customWidth="1"/>
    <col min="5396" max="5396" width="13.140625" style="121" customWidth="1"/>
    <col min="5397" max="5397" width="9.140625" style="121"/>
    <col min="5398" max="5398" width="9.140625" style="121" customWidth="1"/>
    <col min="5399" max="5632" width="9.140625" style="121"/>
    <col min="5633" max="5633" width="26.28515625" style="121" customWidth="1"/>
    <col min="5634" max="5634" width="19.28515625" style="121" customWidth="1"/>
    <col min="5635" max="5635" width="7.28515625" style="121" customWidth="1"/>
    <col min="5636" max="5636" width="7.7109375" style="121" customWidth="1"/>
    <col min="5637" max="5637" width="7.42578125" style="121" customWidth="1"/>
    <col min="5638" max="5640" width="7.7109375" style="121" customWidth="1"/>
    <col min="5641" max="5641" width="7.28515625" style="121" customWidth="1"/>
    <col min="5642" max="5642" width="7.7109375" style="121" customWidth="1"/>
    <col min="5643" max="5649" width="7.42578125" style="121" customWidth="1"/>
    <col min="5650" max="5650" width="11.28515625" style="121" customWidth="1"/>
    <col min="5651" max="5651" width="11.140625" style="121" customWidth="1"/>
    <col min="5652" max="5652" width="13.140625" style="121" customWidth="1"/>
    <col min="5653" max="5653" width="9.140625" style="121"/>
    <col min="5654" max="5654" width="9.140625" style="121" customWidth="1"/>
    <col min="5655" max="5888" width="9.140625" style="121"/>
    <col min="5889" max="5889" width="26.28515625" style="121" customWidth="1"/>
    <col min="5890" max="5890" width="19.28515625" style="121" customWidth="1"/>
    <col min="5891" max="5891" width="7.28515625" style="121" customWidth="1"/>
    <col min="5892" max="5892" width="7.7109375" style="121" customWidth="1"/>
    <col min="5893" max="5893" width="7.42578125" style="121" customWidth="1"/>
    <col min="5894" max="5896" width="7.7109375" style="121" customWidth="1"/>
    <col min="5897" max="5897" width="7.28515625" style="121" customWidth="1"/>
    <col min="5898" max="5898" width="7.7109375" style="121" customWidth="1"/>
    <col min="5899" max="5905" width="7.42578125" style="121" customWidth="1"/>
    <col min="5906" max="5906" width="11.28515625" style="121" customWidth="1"/>
    <col min="5907" max="5907" width="11.140625" style="121" customWidth="1"/>
    <col min="5908" max="5908" width="13.140625" style="121" customWidth="1"/>
    <col min="5909" max="5909" width="9.140625" style="121"/>
    <col min="5910" max="5910" width="9.140625" style="121" customWidth="1"/>
    <col min="5911" max="6144" width="9.140625" style="121"/>
    <col min="6145" max="6145" width="26.28515625" style="121" customWidth="1"/>
    <col min="6146" max="6146" width="19.28515625" style="121" customWidth="1"/>
    <col min="6147" max="6147" width="7.28515625" style="121" customWidth="1"/>
    <col min="6148" max="6148" width="7.7109375" style="121" customWidth="1"/>
    <col min="6149" max="6149" width="7.42578125" style="121" customWidth="1"/>
    <col min="6150" max="6152" width="7.7109375" style="121" customWidth="1"/>
    <col min="6153" max="6153" width="7.28515625" style="121" customWidth="1"/>
    <col min="6154" max="6154" width="7.7109375" style="121" customWidth="1"/>
    <col min="6155" max="6161" width="7.42578125" style="121" customWidth="1"/>
    <col min="6162" max="6162" width="11.28515625" style="121" customWidth="1"/>
    <col min="6163" max="6163" width="11.140625" style="121" customWidth="1"/>
    <col min="6164" max="6164" width="13.140625" style="121" customWidth="1"/>
    <col min="6165" max="6165" width="9.140625" style="121"/>
    <col min="6166" max="6166" width="9.140625" style="121" customWidth="1"/>
    <col min="6167" max="6400" width="9.140625" style="121"/>
    <col min="6401" max="6401" width="26.28515625" style="121" customWidth="1"/>
    <col min="6402" max="6402" width="19.28515625" style="121" customWidth="1"/>
    <col min="6403" max="6403" width="7.28515625" style="121" customWidth="1"/>
    <col min="6404" max="6404" width="7.7109375" style="121" customWidth="1"/>
    <col min="6405" max="6405" width="7.42578125" style="121" customWidth="1"/>
    <col min="6406" max="6408" width="7.7109375" style="121" customWidth="1"/>
    <col min="6409" max="6409" width="7.28515625" style="121" customWidth="1"/>
    <col min="6410" max="6410" width="7.7109375" style="121" customWidth="1"/>
    <col min="6411" max="6417" width="7.42578125" style="121" customWidth="1"/>
    <col min="6418" max="6418" width="11.28515625" style="121" customWidth="1"/>
    <col min="6419" max="6419" width="11.140625" style="121" customWidth="1"/>
    <col min="6420" max="6420" width="13.140625" style="121" customWidth="1"/>
    <col min="6421" max="6421" width="9.140625" style="121"/>
    <col min="6422" max="6422" width="9.140625" style="121" customWidth="1"/>
    <col min="6423" max="6656" width="9.140625" style="121"/>
    <col min="6657" max="6657" width="26.28515625" style="121" customWidth="1"/>
    <col min="6658" max="6658" width="19.28515625" style="121" customWidth="1"/>
    <col min="6659" max="6659" width="7.28515625" style="121" customWidth="1"/>
    <col min="6660" max="6660" width="7.7109375" style="121" customWidth="1"/>
    <col min="6661" max="6661" width="7.42578125" style="121" customWidth="1"/>
    <col min="6662" max="6664" width="7.7109375" style="121" customWidth="1"/>
    <col min="6665" max="6665" width="7.28515625" style="121" customWidth="1"/>
    <col min="6666" max="6666" width="7.7109375" style="121" customWidth="1"/>
    <col min="6667" max="6673" width="7.42578125" style="121" customWidth="1"/>
    <col min="6674" max="6674" width="11.28515625" style="121" customWidth="1"/>
    <col min="6675" max="6675" width="11.140625" style="121" customWidth="1"/>
    <col min="6676" max="6676" width="13.140625" style="121" customWidth="1"/>
    <col min="6677" max="6677" width="9.140625" style="121"/>
    <col min="6678" max="6678" width="9.140625" style="121" customWidth="1"/>
    <col min="6679" max="6912" width="9.140625" style="121"/>
    <col min="6913" max="6913" width="26.28515625" style="121" customWidth="1"/>
    <col min="6914" max="6914" width="19.28515625" style="121" customWidth="1"/>
    <col min="6915" max="6915" width="7.28515625" style="121" customWidth="1"/>
    <col min="6916" max="6916" width="7.7109375" style="121" customWidth="1"/>
    <col min="6917" max="6917" width="7.42578125" style="121" customWidth="1"/>
    <col min="6918" max="6920" width="7.7109375" style="121" customWidth="1"/>
    <col min="6921" max="6921" width="7.28515625" style="121" customWidth="1"/>
    <col min="6922" max="6922" width="7.7109375" style="121" customWidth="1"/>
    <col min="6923" max="6929" width="7.42578125" style="121" customWidth="1"/>
    <col min="6930" max="6930" width="11.28515625" style="121" customWidth="1"/>
    <col min="6931" max="6931" width="11.140625" style="121" customWidth="1"/>
    <col min="6932" max="6932" width="13.140625" style="121" customWidth="1"/>
    <col min="6933" max="6933" width="9.140625" style="121"/>
    <col min="6934" max="6934" width="9.140625" style="121" customWidth="1"/>
    <col min="6935" max="7168" width="9.140625" style="121"/>
    <col min="7169" max="7169" width="26.28515625" style="121" customWidth="1"/>
    <col min="7170" max="7170" width="19.28515625" style="121" customWidth="1"/>
    <col min="7171" max="7171" width="7.28515625" style="121" customWidth="1"/>
    <col min="7172" max="7172" width="7.7109375" style="121" customWidth="1"/>
    <col min="7173" max="7173" width="7.42578125" style="121" customWidth="1"/>
    <col min="7174" max="7176" width="7.7109375" style="121" customWidth="1"/>
    <col min="7177" max="7177" width="7.28515625" style="121" customWidth="1"/>
    <col min="7178" max="7178" width="7.7109375" style="121" customWidth="1"/>
    <col min="7179" max="7185" width="7.42578125" style="121" customWidth="1"/>
    <col min="7186" max="7186" width="11.28515625" style="121" customWidth="1"/>
    <col min="7187" max="7187" width="11.140625" style="121" customWidth="1"/>
    <col min="7188" max="7188" width="13.140625" style="121" customWidth="1"/>
    <col min="7189" max="7189" width="9.140625" style="121"/>
    <col min="7190" max="7190" width="9.140625" style="121" customWidth="1"/>
    <col min="7191" max="7424" width="9.140625" style="121"/>
    <col min="7425" max="7425" width="26.28515625" style="121" customWidth="1"/>
    <col min="7426" max="7426" width="19.28515625" style="121" customWidth="1"/>
    <col min="7427" max="7427" width="7.28515625" style="121" customWidth="1"/>
    <col min="7428" max="7428" width="7.7109375" style="121" customWidth="1"/>
    <col min="7429" max="7429" width="7.42578125" style="121" customWidth="1"/>
    <col min="7430" max="7432" width="7.7109375" style="121" customWidth="1"/>
    <col min="7433" max="7433" width="7.28515625" style="121" customWidth="1"/>
    <col min="7434" max="7434" width="7.7109375" style="121" customWidth="1"/>
    <col min="7435" max="7441" width="7.42578125" style="121" customWidth="1"/>
    <col min="7442" max="7442" width="11.28515625" style="121" customWidth="1"/>
    <col min="7443" max="7443" width="11.140625" style="121" customWidth="1"/>
    <col min="7444" max="7444" width="13.140625" style="121" customWidth="1"/>
    <col min="7445" max="7445" width="9.140625" style="121"/>
    <col min="7446" max="7446" width="9.140625" style="121" customWidth="1"/>
    <col min="7447" max="7680" width="9.140625" style="121"/>
    <col min="7681" max="7681" width="26.28515625" style="121" customWidth="1"/>
    <col min="7682" max="7682" width="19.28515625" style="121" customWidth="1"/>
    <col min="7683" max="7683" width="7.28515625" style="121" customWidth="1"/>
    <col min="7684" max="7684" width="7.7109375" style="121" customWidth="1"/>
    <col min="7685" max="7685" width="7.42578125" style="121" customWidth="1"/>
    <col min="7686" max="7688" width="7.7109375" style="121" customWidth="1"/>
    <col min="7689" max="7689" width="7.28515625" style="121" customWidth="1"/>
    <col min="7690" max="7690" width="7.7109375" style="121" customWidth="1"/>
    <col min="7691" max="7697" width="7.42578125" style="121" customWidth="1"/>
    <col min="7698" max="7698" width="11.28515625" style="121" customWidth="1"/>
    <col min="7699" max="7699" width="11.140625" style="121" customWidth="1"/>
    <col min="7700" max="7700" width="13.140625" style="121" customWidth="1"/>
    <col min="7701" max="7701" width="9.140625" style="121"/>
    <col min="7702" max="7702" width="9.140625" style="121" customWidth="1"/>
    <col min="7703" max="7936" width="9.140625" style="121"/>
    <col min="7937" max="7937" width="26.28515625" style="121" customWidth="1"/>
    <col min="7938" max="7938" width="19.28515625" style="121" customWidth="1"/>
    <col min="7939" max="7939" width="7.28515625" style="121" customWidth="1"/>
    <col min="7940" max="7940" width="7.7109375" style="121" customWidth="1"/>
    <col min="7941" max="7941" width="7.42578125" style="121" customWidth="1"/>
    <col min="7942" max="7944" width="7.7109375" style="121" customWidth="1"/>
    <col min="7945" max="7945" width="7.28515625" style="121" customWidth="1"/>
    <col min="7946" max="7946" width="7.7109375" style="121" customWidth="1"/>
    <col min="7947" max="7953" width="7.42578125" style="121" customWidth="1"/>
    <col min="7954" max="7954" width="11.28515625" style="121" customWidth="1"/>
    <col min="7955" max="7955" width="11.140625" style="121" customWidth="1"/>
    <col min="7956" max="7956" width="13.140625" style="121" customWidth="1"/>
    <col min="7957" max="7957" width="9.140625" style="121"/>
    <col min="7958" max="7958" width="9.140625" style="121" customWidth="1"/>
    <col min="7959" max="8192" width="9.140625" style="121"/>
    <col min="8193" max="8193" width="26.28515625" style="121" customWidth="1"/>
    <col min="8194" max="8194" width="19.28515625" style="121" customWidth="1"/>
    <col min="8195" max="8195" width="7.28515625" style="121" customWidth="1"/>
    <col min="8196" max="8196" width="7.7109375" style="121" customWidth="1"/>
    <col min="8197" max="8197" width="7.42578125" style="121" customWidth="1"/>
    <col min="8198" max="8200" width="7.7109375" style="121" customWidth="1"/>
    <col min="8201" max="8201" width="7.28515625" style="121" customWidth="1"/>
    <col min="8202" max="8202" width="7.7109375" style="121" customWidth="1"/>
    <col min="8203" max="8209" width="7.42578125" style="121" customWidth="1"/>
    <col min="8210" max="8210" width="11.28515625" style="121" customWidth="1"/>
    <col min="8211" max="8211" width="11.140625" style="121" customWidth="1"/>
    <col min="8212" max="8212" width="13.140625" style="121" customWidth="1"/>
    <col min="8213" max="8213" width="9.140625" style="121"/>
    <col min="8214" max="8214" width="9.140625" style="121" customWidth="1"/>
    <col min="8215" max="8448" width="9.140625" style="121"/>
    <col min="8449" max="8449" width="26.28515625" style="121" customWidth="1"/>
    <col min="8450" max="8450" width="19.28515625" style="121" customWidth="1"/>
    <col min="8451" max="8451" width="7.28515625" style="121" customWidth="1"/>
    <col min="8452" max="8452" width="7.7109375" style="121" customWidth="1"/>
    <col min="8453" max="8453" width="7.42578125" style="121" customWidth="1"/>
    <col min="8454" max="8456" width="7.7109375" style="121" customWidth="1"/>
    <col min="8457" max="8457" width="7.28515625" style="121" customWidth="1"/>
    <col min="8458" max="8458" width="7.7109375" style="121" customWidth="1"/>
    <col min="8459" max="8465" width="7.42578125" style="121" customWidth="1"/>
    <col min="8466" max="8466" width="11.28515625" style="121" customWidth="1"/>
    <col min="8467" max="8467" width="11.140625" style="121" customWidth="1"/>
    <col min="8468" max="8468" width="13.140625" style="121" customWidth="1"/>
    <col min="8469" max="8469" width="9.140625" style="121"/>
    <col min="8470" max="8470" width="9.140625" style="121" customWidth="1"/>
    <col min="8471" max="8704" width="9.140625" style="121"/>
    <col min="8705" max="8705" width="26.28515625" style="121" customWidth="1"/>
    <col min="8706" max="8706" width="19.28515625" style="121" customWidth="1"/>
    <col min="8707" max="8707" width="7.28515625" style="121" customWidth="1"/>
    <col min="8708" max="8708" width="7.7109375" style="121" customWidth="1"/>
    <col min="8709" max="8709" width="7.42578125" style="121" customWidth="1"/>
    <col min="8710" max="8712" width="7.7109375" style="121" customWidth="1"/>
    <col min="8713" max="8713" width="7.28515625" style="121" customWidth="1"/>
    <col min="8714" max="8714" width="7.7109375" style="121" customWidth="1"/>
    <col min="8715" max="8721" width="7.42578125" style="121" customWidth="1"/>
    <col min="8722" max="8722" width="11.28515625" style="121" customWidth="1"/>
    <col min="8723" max="8723" width="11.140625" style="121" customWidth="1"/>
    <col min="8724" max="8724" width="13.140625" style="121" customWidth="1"/>
    <col min="8725" max="8725" width="9.140625" style="121"/>
    <col min="8726" max="8726" width="9.140625" style="121" customWidth="1"/>
    <col min="8727" max="8960" width="9.140625" style="121"/>
    <col min="8961" max="8961" width="26.28515625" style="121" customWidth="1"/>
    <col min="8962" max="8962" width="19.28515625" style="121" customWidth="1"/>
    <col min="8963" max="8963" width="7.28515625" style="121" customWidth="1"/>
    <col min="8964" max="8964" width="7.7109375" style="121" customWidth="1"/>
    <col min="8965" max="8965" width="7.42578125" style="121" customWidth="1"/>
    <col min="8966" max="8968" width="7.7109375" style="121" customWidth="1"/>
    <col min="8969" max="8969" width="7.28515625" style="121" customWidth="1"/>
    <col min="8970" max="8970" width="7.7109375" style="121" customWidth="1"/>
    <col min="8971" max="8977" width="7.42578125" style="121" customWidth="1"/>
    <col min="8978" max="8978" width="11.28515625" style="121" customWidth="1"/>
    <col min="8979" max="8979" width="11.140625" style="121" customWidth="1"/>
    <col min="8980" max="8980" width="13.140625" style="121" customWidth="1"/>
    <col min="8981" max="8981" width="9.140625" style="121"/>
    <col min="8982" max="8982" width="9.140625" style="121" customWidth="1"/>
    <col min="8983" max="9216" width="9.140625" style="121"/>
    <col min="9217" max="9217" width="26.28515625" style="121" customWidth="1"/>
    <col min="9218" max="9218" width="19.28515625" style="121" customWidth="1"/>
    <col min="9219" max="9219" width="7.28515625" style="121" customWidth="1"/>
    <col min="9220" max="9220" width="7.7109375" style="121" customWidth="1"/>
    <col min="9221" max="9221" width="7.42578125" style="121" customWidth="1"/>
    <col min="9222" max="9224" width="7.7109375" style="121" customWidth="1"/>
    <col min="9225" max="9225" width="7.28515625" style="121" customWidth="1"/>
    <col min="9226" max="9226" width="7.7109375" style="121" customWidth="1"/>
    <col min="9227" max="9233" width="7.42578125" style="121" customWidth="1"/>
    <col min="9234" max="9234" width="11.28515625" style="121" customWidth="1"/>
    <col min="9235" max="9235" width="11.140625" style="121" customWidth="1"/>
    <col min="9236" max="9236" width="13.140625" style="121" customWidth="1"/>
    <col min="9237" max="9237" width="9.140625" style="121"/>
    <col min="9238" max="9238" width="9.140625" style="121" customWidth="1"/>
    <col min="9239" max="9472" width="9.140625" style="121"/>
    <col min="9473" max="9473" width="26.28515625" style="121" customWidth="1"/>
    <col min="9474" max="9474" width="19.28515625" style="121" customWidth="1"/>
    <col min="9475" max="9475" width="7.28515625" style="121" customWidth="1"/>
    <col min="9476" max="9476" width="7.7109375" style="121" customWidth="1"/>
    <col min="9477" max="9477" width="7.42578125" style="121" customWidth="1"/>
    <col min="9478" max="9480" width="7.7109375" style="121" customWidth="1"/>
    <col min="9481" max="9481" width="7.28515625" style="121" customWidth="1"/>
    <col min="9482" max="9482" width="7.7109375" style="121" customWidth="1"/>
    <col min="9483" max="9489" width="7.42578125" style="121" customWidth="1"/>
    <col min="9490" max="9490" width="11.28515625" style="121" customWidth="1"/>
    <col min="9491" max="9491" width="11.140625" style="121" customWidth="1"/>
    <col min="9492" max="9492" width="13.140625" style="121" customWidth="1"/>
    <col min="9493" max="9493" width="9.140625" style="121"/>
    <col min="9494" max="9494" width="9.140625" style="121" customWidth="1"/>
    <col min="9495" max="9728" width="9.140625" style="121"/>
    <col min="9729" max="9729" width="26.28515625" style="121" customWidth="1"/>
    <col min="9730" max="9730" width="19.28515625" style="121" customWidth="1"/>
    <col min="9731" max="9731" width="7.28515625" style="121" customWidth="1"/>
    <col min="9732" max="9732" width="7.7109375" style="121" customWidth="1"/>
    <col min="9733" max="9733" width="7.42578125" style="121" customWidth="1"/>
    <col min="9734" max="9736" width="7.7109375" style="121" customWidth="1"/>
    <col min="9737" max="9737" width="7.28515625" style="121" customWidth="1"/>
    <col min="9738" max="9738" width="7.7109375" style="121" customWidth="1"/>
    <col min="9739" max="9745" width="7.42578125" style="121" customWidth="1"/>
    <col min="9746" max="9746" width="11.28515625" style="121" customWidth="1"/>
    <col min="9747" max="9747" width="11.140625" style="121" customWidth="1"/>
    <col min="9748" max="9748" width="13.140625" style="121" customWidth="1"/>
    <col min="9749" max="9749" width="9.140625" style="121"/>
    <col min="9750" max="9750" width="9.140625" style="121" customWidth="1"/>
    <col min="9751" max="9984" width="9.140625" style="121"/>
    <col min="9985" max="9985" width="26.28515625" style="121" customWidth="1"/>
    <col min="9986" max="9986" width="19.28515625" style="121" customWidth="1"/>
    <col min="9987" max="9987" width="7.28515625" style="121" customWidth="1"/>
    <col min="9988" max="9988" width="7.7109375" style="121" customWidth="1"/>
    <col min="9989" max="9989" width="7.42578125" style="121" customWidth="1"/>
    <col min="9990" max="9992" width="7.7109375" style="121" customWidth="1"/>
    <col min="9993" max="9993" width="7.28515625" style="121" customWidth="1"/>
    <col min="9994" max="9994" width="7.7109375" style="121" customWidth="1"/>
    <col min="9995" max="10001" width="7.42578125" style="121" customWidth="1"/>
    <col min="10002" max="10002" width="11.28515625" style="121" customWidth="1"/>
    <col min="10003" max="10003" width="11.140625" style="121" customWidth="1"/>
    <col min="10004" max="10004" width="13.140625" style="121" customWidth="1"/>
    <col min="10005" max="10005" width="9.140625" style="121"/>
    <col min="10006" max="10006" width="9.140625" style="121" customWidth="1"/>
    <col min="10007" max="10240" width="9.140625" style="121"/>
    <col min="10241" max="10241" width="26.28515625" style="121" customWidth="1"/>
    <col min="10242" max="10242" width="19.28515625" style="121" customWidth="1"/>
    <col min="10243" max="10243" width="7.28515625" style="121" customWidth="1"/>
    <col min="10244" max="10244" width="7.7109375" style="121" customWidth="1"/>
    <col min="10245" max="10245" width="7.42578125" style="121" customWidth="1"/>
    <col min="10246" max="10248" width="7.7109375" style="121" customWidth="1"/>
    <col min="10249" max="10249" width="7.28515625" style="121" customWidth="1"/>
    <col min="10250" max="10250" width="7.7109375" style="121" customWidth="1"/>
    <col min="10251" max="10257" width="7.42578125" style="121" customWidth="1"/>
    <col min="10258" max="10258" width="11.28515625" style="121" customWidth="1"/>
    <col min="10259" max="10259" width="11.140625" style="121" customWidth="1"/>
    <col min="10260" max="10260" width="13.140625" style="121" customWidth="1"/>
    <col min="10261" max="10261" width="9.140625" style="121"/>
    <col min="10262" max="10262" width="9.140625" style="121" customWidth="1"/>
    <col min="10263" max="10496" width="9.140625" style="121"/>
    <col min="10497" max="10497" width="26.28515625" style="121" customWidth="1"/>
    <col min="10498" max="10498" width="19.28515625" style="121" customWidth="1"/>
    <col min="10499" max="10499" width="7.28515625" style="121" customWidth="1"/>
    <col min="10500" max="10500" width="7.7109375" style="121" customWidth="1"/>
    <col min="10501" max="10501" width="7.42578125" style="121" customWidth="1"/>
    <col min="10502" max="10504" width="7.7109375" style="121" customWidth="1"/>
    <col min="10505" max="10505" width="7.28515625" style="121" customWidth="1"/>
    <col min="10506" max="10506" width="7.7109375" style="121" customWidth="1"/>
    <col min="10507" max="10513" width="7.42578125" style="121" customWidth="1"/>
    <col min="10514" max="10514" width="11.28515625" style="121" customWidth="1"/>
    <col min="10515" max="10515" width="11.140625" style="121" customWidth="1"/>
    <col min="10516" max="10516" width="13.140625" style="121" customWidth="1"/>
    <col min="10517" max="10517" width="9.140625" style="121"/>
    <col min="10518" max="10518" width="9.140625" style="121" customWidth="1"/>
    <col min="10519" max="10752" width="9.140625" style="121"/>
    <col min="10753" max="10753" width="26.28515625" style="121" customWidth="1"/>
    <col min="10754" max="10754" width="19.28515625" style="121" customWidth="1"/>
    <col min="10755" max="10755" width="7.28515625" style="121" customWidth="1"/>
    <col min="10756" max="10756" width="7.7109375" style="121" customWidth="1"/>
    <col min="10757" max="10757" width="7.42578125" style="121" customWidth="1"/>
    <col min="10758" max="10760" width="7.7109375" style="121" customWidth="1"/>
    <col min="10761" max="10761" width="7.28515625" style="121" customWidth="1"/>
    <col min="10762" max="10762" width="7.7109375" style="121" customWidth="1"/>
    <col min="10763" max="10769" width="7.42578125" style="121" customWidth="1"/>
    <col min="10770" max="10770" width="11.28515625" style="121" customWidth="1"/>
    <col min="10771" max="10771" width="11.140625" style="121" customWidth="1"/>
    <col min="10772" max="10772" width="13.140625" style="121" customWidth="1"/>
    <col min="10773" max="10773" width="9.140625" style="121"/>
    <col min="10774" max="10774" width="9.140625" style="121" customWidth="1"/>
    <col min="10775" max="11008" width="9.140625" style="121"/>
    <col min="11009" max="11009" width="26.28515625" style="121" customWidth="1"/>
    <col min="11010" max="11010" width="19.28515625" style="121" customWidth="1"/>
    <col min="11011" max="11011" width="7.28515625" style="121" customWidth="1"/>
    <col min="11012" max="11012" width="7.7109375" style="121" customWidth="1"/>
    <col min="11013" max="11013" width="7.42578125" style="121" customWidth="1"/>
    <col min="11014" max="11016" width="7.7109375" style="121" customWidth="1"/>
    <col min="11017" max="11017" width="7.28515625" style="121" customWidth="1"/>
    <col min="11018" max="11018" width="7.7109375" style="121" customWidth="1"/>
    <col min="11019" max="11025" width="7.42578125" style="121" customWidth="1"/>
    <col min="11026" max="11026" width="11.28515625" style="121" customWidth="1"/>
    <col min="11027" max="11027" width="11.140625" style="121" customWidth="1"/>
    <col min="11028" max="11028" width="13.140625" style="121" customWidth="1"/>
    <col min="11029" max="11029" width="9.140625" style="121"/>
    <col min="11030" max="11030" width="9.140625" style="121" customWidth="1"/>
    <col min="11031" max="11264" width="9.140625" style="121"/>
    <col min="11265" max="11265" width="26.28515625" style="121" customWidth="1"/>
    <col min="11266" max="11266" width="19.28515625" style="121" customWidth="1"/>
    <col min="11267" max="11267" width="7.28515625" style="121" customWidth="1"/>
    <col min="11268" max="11268" width="7.7109375" style="121" customWidth="1"/>
    <col min="11269" max="11269" width="7.42578125" style="121" customWidth="1"/>
    <col min="11270" max="11272" width="7.7109375" style="121" customWidth="1"/>
    <col min="11273" max="11273" width="7.28515625" style="121" customWidth="1"/>
    <col min="11274" max="11274" width="7.7109375" style="121" customWidth="1"/>
    <col min="11275" max="11281" width="7.42578125" style="121" customWidth="1"/>
    <col min="11282" max="11282" width="11.28515625" style="121" customWidth="1"/>
    <col min="11283" max="11283" width="11.140625" style="121" customWidth="1"/>
    <col min="11284" max="11284" width="13.140625" style="121" customWidth="1"/>
    <col min="11285" max="11285" width="9.140625" style="121"/>
    <col min="11286" max="11286" width="9.140625" style="121" customWidth="1"/>
    <col min="11287" max="11520" width="9.140625" style="121"/>
    <col min="11521" max="11521" width="26.28515625" style="121" customWidth="1"/>
    <col min="11522" max="11522" width="19.28515625" style="121" customWidth="1"/>
    <col min="11523" max="11523" width="7.28515625" style="121" customWidth="1"/>
    <col min="11524" max="11524" width="7.7109375" style="121" customWidth="1"/>
    <col min="11525" max="11525" width="7.42578125" style="121" customWidth="1"/>
    <col min="11526" max="11528" width="7.7109375" style="121" customWidth="1"/>
    <col min="11529" max="11529" width="7.28515625" style="121" customWidth="1"/>
    <col min="11530" max="11530" width="7.7109375" style="121" customWidth="1"/>
    <col min="11531" max="11537" width="7.42578125" style="121" customWidth="1"/>
    <col min="11538" max="11538" width="11.28515625" style="121" customWidth="1"/>
    <col min="11539" max="11539" width="11.140625" style="121" customWidth="1"/>
    <col min="11540" max="11540" width="13.140625" style="121" customWidth="1"/>
    <col min="11541" max="11541" width="9.140625" style="121"/>
    <col min="11542" max="11542" width="9.140625" style="121" customWidth="1"/>
    <col min="11543" max="11776" width="9.140625" style="121"/>
    <col min="11777" max="11777" width="26.28515625" style="121" customWidth="1"/>
    <col min="11778" max="11778" width="19.28515625" style="121" customWidth="1"/>
    <col min="11779" max="11779" width="7.28515625" style="121" customWidth="1"/>
    <col min="11780" max="11780" width="7.7109375" style="121" customWidth="1"/>
    <col min="11781" max="11781" width="7.42578125" style="121" customWidth="1"/>
    <col min="11782" max="11784" width="7.7109375" style="121" customWidth="1"/>
    <col min="11785" max="11785" width="7.28515625" style="121" customWidth="1"/>
    <col min="11786" max="11786" width="7.7109375" style="121" customWidth="1"/>
    <col min="11787" max="11793" width="7.42578125" style="121" customWidth="1"/>
    <col min="11794" max="11794" width="11.28515625" style="121" customWidth="1"/>
    <col min="11795" max="11795" width="11.140625" style="121" customWidth="1"/>
    <col min="11796" max="11796" width="13.140625" style="121" customWidth="1"/>
    <col min="11797" max="11797" width="9.140625" style="121"/>
    <col min="11798" max="11798" width="9.140625" style="121" customWidth="1"/>
    <col min="11799" max="12032" width="9.140625" style="121"/>
    <col min="12033" max="12033" width="26.28515625" style="121" customWidth="1"/>
    <col min="12034" max="12034" width="19.28515625" style="121" customWidth="1"/>
    <col min="12035" max="12035" width="7.28515625" style="121" customWidth="1"/>
    <col min="12036" max="12036" width="7.7109375" style="121" customWidth="1"/>
    <col min="12037" max="12037" width="7.42578125" style="121" customWidth="1"/>
    <col min="12038" max="12040" width="7.7109375" style="121" customWidth="1"/>
    <col min="12041" max="12041" width="7.28515625" style="121" customWidth="1"/>
    <col min="12042" max="12042" width="7.7109375" style="121" customWidth="1"/>
    <col min="12043" max="12049" width="7.42578125" style="121" customWidth="1"/>
    <col min="12050" max="12050" width="11.28515625" style="121" customWidth="1"/>
    <col min="12051" max="12051" width="11.140625" style="121" customWidth="1"/>
    <col min="12052" max="12052" width="13.140625" style="121" customWidth="1"/>
    <col min="12053" max="12053" width="9.140625" style="121"/>
    <col min="12054" max="12054" width="9.140625" style="121" customWidth="1"/>
    <col min="12055" max="12288" width="9.140625" style="121"/>
    <col min="12289" max="12289" width="26.28515625" style="121" customWidth="1"/>
    <col min="12290" max="12290" width="19.28515625" style="121" customWidth="1"/>
    <col min="12291" max="12291" width="7.28515625" style="121" customWidth="1"/>
    <col min="12292" max="12292" width="7.7109375" style="121" customWidth="1"/>
    <col min="12293" max="12293" width="7.42578125" style="121" customWidth="1"/>
    <col min="12294" max="12296" width="7.7109375" style="121" customWidth="1"/>
    <col min="12297" max="12297" width="7.28515625" style="121" customWidth="1"/>
    <col min="12298" max="12298" width="7.7109375" style="121" customWidth="1"/>
    <col min="12299" max="12305" width="7.42578125" style="121" customWidth="1"/>
    <col min="12306" max="12306" width="11.28515625" style="121" customWidth="1"/>
    <col min="12307" max="12307" width="11.140625" style="121" customWidth="1"/>
    <col min="12308" max="12308" width="13.140625" style="121" customWidth="1"/>
    <col min="12309" max="12309" width="9.140625" style="121"/>
    <col min="12310" max="12310" width="9.140625" style="121" customWidth="1"/>
    <col min="12311" max="12544" width="9.140625" style="121"/>
    <col min="12545" max="12545" width="26.28515625" style="121" customWidth="1"/>
    <col min="12546" max="12546" width="19.28515625" style="121" customWidth="1"/>
    <col min="12547" max="12547" width="7.28515625" style="121" customWidth="1"/>
    <col min="12548" max="12548" width="7.7109375" style="121" customWidth="1"/>
    <col min="12549" max="12549" width="7.42578125" style="121" customWidth="1"/>
    <col min="12550" max="12552" width="7.7109375" style="121" customWidth="1"/>
    <col min="12553" max="12553" width="7.28515625" style="121" customWidth="1"/>
    <col min="12554" max="12554" width="7.7109375" style="121" customWidth="1"/>
    <col min="12555" max="12561" width="7.42578125" style="121" customWidth="1"/>
    <col min="12562" max="12562" width="11.28515625" style="121" customWidth="1"/>
    <col min="12563" max="12563" width="11.140625" style="121" customWidth="1"/>
    <col min="12564" max="12564" width="13.140625" style="121" customWidth="1"/>
    <col min="12565" max="12565" width="9.140625" style="121"/>
    <col min="12566" max="12566" width="9.140625" style="121" customWidth="1"/>
    <col min="12567" max="12800" width="9.140625" style="121"/>
    <col min="12801" max="12801" width="26.28515625" style="121" customWidth="1"/>
    <col min="12802" max="12802" width="19.28515625" style="121" customWidth="1"/>
    <col min="12803" max="12803" width="7.28515625" style="121" customWidth="1"/>
    <col min="12804" max="12804" width="7.7109375" style="121" customWidth="1"/>
    <col min="12805" max="12805" width="7.42578125" style="121" customWidth="1"/>
    <col min="12806" max="12808" width="7.7109375" style="121" customWidth="1"/>
    <col min="12809" max="12809" width="7.28515625" style="121" customWidth="1"/>
    <col min="12810" max="12810" width="7.7109375" style="121" customWidth="1"/>
    <col min="12811" max="12817" width="7.42578125" style="121" customWidth="1"/>
    <col min="12818" max="12818" width="11.28515625" style="121" customWidth="1"/>
    <col min="12819" max="12819" width="11.140625" style="121" customWidth="1"/>
    <col min="12820" max="12820" width="13.140625" style="121" customWidth="1"/>
    <col min="12821" max="12821" width="9.140625" style="121"/>
    <col min="12822" max="12822" width="9.140625" style="121" customWidth="1"/>
    <col min="12823" max="13056" width="9.140625" style="121"/>
    <col min="13057" max="13057" width="26.28515625" style="121" customWidth="1"/>
    <col min="13058" max="13058" width="19.28515625" style="121" customWidth="1"/>
    <col min="13059" max="13059" width="7.28515625" style="121" customWidth="1"/>
    <col min="13060" max="13060" width="7.7109375" style="121" customWidth="1"/>
    <col min="13061" max="13061" width="7.42578125" style="121" customWidth="1"/>
    <col min="13062" max="13064" width="7.7109375" style="121" customWidth="1"/>
    <col min="13065" max="13065" width="7.28515625" style="121" customWidth="1"/>
    <col min="13066" max="13066" width="7.7109375" style="121" customWidth="1"/>
    <col min="13067" max="13073" width="7.42578125" style="121" customWidth="1"/>
    <col min="13074" max="13074" width="11.28515625" style="121" customWidth="1"/>
    <col min="13075" max="13075" width="11.140625" style="121" customWidth="1"/>
    <col min="13076" max="13076" width="13.140625" style="121" customWidth="1"/>
    <col min="13077" max="13077" width="9.140625" style="121"/>
    <col min="13078" max="13078" width="9.140625" style="121" customWidth="1"/>
    <col min="13079" max="13312" width="9.140625" style="121"/>
    <col min="13313" max="13313" width="26.28515625" style="121" customWidth="1"/>
    <col min="13314" max="13314" width="19.28515625" style="121" customWidth="1"/>
    <col min="13315" max="13315" width="7.28515625" style="121" customWidth="1"/>
    <col min="13316" max="13316" width="7.7109375" style="121" customWidth="1"/>
    <col min="13317" max="13317" width="7.42578125" style="121" customWidth="1"/>
    <col min="13318" max="13320" width="7.7109375" style="121" customWidth="1"/>
    <col min="13321" max="13321" width="7.28515625" style="121" customWidth="1"/>
    <col min="13322" max="13322" width="7.7109375" style="121" customWidth="1"/>
    <col min="13323" max="13329" width="7.42578125" style="121" customWidth="1"/>
    <col min="13330" max="13330" width="11.28515625" style="121" customWidth="1"/>
    <col min="13331" max="13331" width="11.140625" style="121" customWidth="1"/>
    <col min="13332" max="13332" width="13.140625" style="121" customWidth="1"/>
    <col min="13333" max="13333" width="9.140625" style="121"/>
    <col min="13334" max="13334" width="9.140625" style="121" customWidth="1"/>
    <col min="13335" max="13568" width="9.140625" style="121"/>
    <col min="13569" max="13569" width="26.28515625" style="121" customWidth="1"/>
    <col min="13570" max="13570" width="19.28515625" style="121" customWidth="1"/>
    <col min="13571" max="13571" width="7.28515625" style="121" customWidth="1"/>
    <col min="13572" max="13572" width="7.7109375" style="121" customWidth="1"/>
    <col min="13573" max="13573" width="7.42578125" style="121" customWidth="1"/>
    <col min="13574" max="13576" width="7.7109375" style="121" customWidth="1"/>
    <col min="13577" max="13577" width="7.28515625" style="121" customWidth="1"/>
    <col min="13578" max="13578" width="7.7109375" style="121" customWidth="1"/>
    <col min="13579" max="13585" width="7.42578125" style="121" customWidth="1"/>
    <col min="13586" max="13586" width="11.28515625" style="121" customWidth="1"/>
    <col min="13587" max="13587" width="11.140625" style="121" customWidth="1"/>
    <col min="13588" max="13588" width="13.140625" style="121" customWidth="1"/>
    <col min="13589" max="13589" width="9.140625" style="121"/>
    <col min="13590" max="13590" width="9.140625" style="121" customWidth="1"/>
    <col min="13591" max="13824" width="9.140625" style="121"/>
    <col min="13825" max="13825" width="26.28515625" style="121" customWidth="1"/>
    <col min="13826" max="13826" width="19.28515625" style="121" customWidth="1"/>
    <col min="13827" max="13827" width="7.28515625" style="121" customWidth="1"/>
    <col min="13828" max="13828" width="7.7109375" style="121" customWidth="1"/>
    <col min="13829" max="13829" width="7.42578125" style="121" customWidth="1"/>
    <col min="13830" max="13832" width="7.7109375" style="121" customWidth="1"/>
    <col min="13833" max="13833" width="7.28515625" style="121" customWidth="1"/>
    <col min="13834" max="13834" width="7.7109375" style="121" customWidth="1"/>
    <col min="13835" max="13841" width="7.42578125" style="121" customWidth="1"/>
    <col min="13842" max="13842" width="11.28515625" style="121" customWidth="1"/>
    <col min="13843" max="13843" width="11.140625" style="121" customWidth="1"/>
    <col min="13844" max="13844" width="13.140625" style="121" customWidth="1"/>
    <col min="13845" max="13845" width="9.140625" style="121"/>
    <col min="13846" max="13846" width="9.140625" style="121" customWidth="1"/>
    <col min="13847" max="14080" width="9.140625" style="121"/>
    <col min="14081" max="14081" width="26.28515625" style="121" customWidth="1"/>
    <col min="14082" max="14082" width="19.28515625" style="121" customWidth="1"/>
    <col min="14083" max="14083" width="7.28515625" style="121" customWidth="1"/>
    <col min="14084" max="14084" width="7.7109375" style="121" customWidth="1"/>
    <col min="14085" max="14085" width="7.42578125" style="121" customWidth="1"/>
    <col min="14086" max="14088" width="7.7109375" style="121" customWidth="1"/>
    <col min="14089" max="14089" width="7.28515625" style="121" customWidth="1"/>
    <col min="14090" max="14090" width="7.7109375" style="121" customWidth="1"/>
    <col min="14091" max="14097" width="7.42578125" style="121" customWidth="1"/>
    <col min="14098" max="14098" width="11.28515625" style="121" customWidth="1"/>
    <col min="14099" max="14099" width="11.140625" style="121" customWidth="1"/>
    <col min="14100" max="14100" width="13.140625" style="121" customWidth="1"/>
    <col min="14101" max="14101" width="9.140625" style="121"/>
    <col min="14102" max="14102" width="9.140625" style="121" customWidth="1"/>
    <col min="14103" max="14336" width="9.140625" style="121"/>
    <col min="14337" max="14337" width="26.28515625" style="121" customWidth="1"/>
    <col min="14338" max="14338" width="19.28515625" style="121" customWidth="1"/>
    <col min="14339" max="14339" width="7.28515625" style="121" customWidth="1"/>
    <col min="14340" max="14340" width="7.7109375" style="121" customWidth="1"/>
    <col min="14341" max="14341" width="7.42578125" style="121" customWidth="1"/>
    <col min="14342" max="14344" width="7.7109375" style="121" customWidth="1"/>
    <col min="14345" max="14345" width="7.28515625" style="121" customWidth="1"/>
    <col min="14346" max="14346" width="7.7109375" style="121" customWidth="1"/>
    <col min="14347" max="14353" width="7.42578125" style="121" customWidth="1"/>
    <col min="14354" max="14354" width="11.28515625" style="121" customWidth="1"/>
    <col min="14355" max="14355" width="11.140625" style="121" customWidth="1"/>
    <col min="14356" max="14356" width="13.140625" style="121" customWidth="1"/>
    <col min="14357" max="14357" width="9.140625" style="121"/>
    <col min="14358" max="14358" width="9.140625" style="121" customWidth="1"/>
    <col min="14359" max="14592" width="9.140625" style="121"/>
    <col min="14593" max="14593" width="26.28515625" style="121" customWidth="1"/>
    <col min="14594" max="14594" width="19.28515625" style="121" customWidth="1"/>
    <col min="14595" max="14595" width="7.28515625" style="121" customWidth="1"/>
    <col min="14596" max="14596" width="7.7109375" style="121" customWidth="1"/>
    <col min="14597" max="14597" width="7.42578125" style="121" customWidth="1"/>
    <col min="14598" max="14600" width="7.7109375" style="121" customWidth="1"/>
    <col min="14601" max="14601" width="7.28515625" style="121" customWidth="1"/>
    <col min="14602" max="14602" width="7.7109375" style="121" customWidth="1"/>
    <col min="14603" max="14609" width="7.42578125" style="121" customWidth="1"/>
    <col min="14610" max="14610" width="11.28515625" style="121" customWidth="1"/>
    <col min="14611" max="14611" width="11.140625" style="121" customWidth="1"/>
    <col min="14612" max="14612" width="13.140625" style="121" customWidth="1"/>
    <col min="14613" max="14613" width="9.140625" style="121"/>
    <col min="14614" max="14614" width="9.140625" style="121" customWidth="1"/>
    <col min="14615" max="14848" width="9.140625" style="121"/>
    <col min="14849" max="14849" width="26.28515625" style="121" customWidth="1"/>
    <col min="14850" max="14850" width="19.28515625" style="121" customWidth="1"/>
    <col min="14851" max="14851" width="7.28515625" style="121" customWidth="1"/>
    <col min="14852" max="14852" width="7.7109375" style="121" customWidth="1"/>
    <col min="14853" max="14853" width="7.42578125" style="121" customWidth="1"/>
    <col min="14854" max="14856" width="7.7109375" style="121" customWidth="1"/>
    <col min="14857" max="14857" width="7.28515625" style="121" customWidth="1"/>
    <col min="14858" max="14858" width="7.7109375" style="121" customWidth="1"/>
    <col min="14859" max="14865" width="7.42578125" style="121" customWidth="1"/>
    <col min="14866" max="14866" width="11.28515625" style="121" customWidth="1"/>
    <col min="14867" max="14867" width="11.140625" style="121" customWidth="1"/>
    <col min="14868" max="14868" width="13.140625" style="121" customWidth="1"/>
    <col min="14869" max="14869" width="9.140625" style="121"/>
    <col min="14870" max="14870" width="9.140625" style="121" customWidth="1"/>
    <col min="14871" max="15104" width="9.140625" style="121"/>
    <col min="15105" max="15105" width="26.28515625" style="121" customWidth="1"/>
    <col min="15106" max="15106" width="19.28515625" style="121" customWidth="1"/>
    <col min="15107" max="15107" width="7.28515625" style="121" customWidth="1"/>
    <col min="15108" max="15108" width="7.7109375" style="121" customWidth="1"/>
    <col min="15109" max="15109" width="7.42578125" style="121" customWidth="1"/>
    <col min="15110" max="15112" width="7.7109375" style="121" customWidth="1"/>
    <col min="15113" max="15113" width="7.28515625" style="121" customWidth="1"/>
    <col min="15114" max="15114" width="7.7109375" style="121" customWidth="1"/>
    <col min="15115" max="15121" width="7.42578125" style="121" customWidth="1"/>
    <col min="15122" max="15122" width="11.28515625" style="121" customWidth="1"/>
    <col min="15123" max="15123" width="11.140625" style="121" customWidth="1"/>
    <col min="15124" max="15124" width="13.140625" style="121" customWidth="1"/>
    <col min="15125" max="15125" width="9.140625" style="121"/>
    <col min="15126" max="15126" width="9.140625" style="121" customWidth="1"/>
    <col min="15127" max="15360" width="9.140625" style="121"/>
    <col min="15361" max="15361" width="26.28515625" style="121" customWidth="1"/>
    <col min="15362" max="15362" width="19.28515625" style="121" customWidth="1"/>
    <col min="15363" max="15363" width="7.28515625" style="121" customWidth="1"/>
    <col min="15364" max="15364" width="7.7109375" style="121" customWidth="1"/>
    <col min="15365" max="15365" width="7.42578125" style="121" customWidth="1"/>
    <col min="15366" max="15368" width="7.7109375" style="121" customWidth="1"/>
    <col min="15369" max="15369" width="7.28515625" style="121" customWidth="1"/>
    <col min="15370" max="15370" width="7.7109375" style="121" customWidth="1"/>
    <col min="15371" max="15377" width="7.42578125" style="121" customWidth="1"/>
    <col min="15378" max="15378" width="11.28515625" style="121" customWidth="1"/>
    <col min="15379" max="15379" width="11.140625" style="121" customWidth="1"/>
    <col min="15380" max="15380" width="13.140625" style="121" customWidth="1"/>
    <col min="15381" max="15381" width="9.140625" style="121"/>
    <col min="15382" max="15382" width="9.140625" style="121" customWidth="1"/>
    <col min="15383" max="15616" width="9.140625" style="121"/>
    <col min="15617" max="15617" width="26.28515625" style="121" customWidth="1"/>
    <col min="15618" max="15618" width="19.28515625" style="121" customWidth="1"/>
    <col min="15619" max="15619" width="7.28515625" style="121" customWidth="1"/>
    <col min="15620" max="15620" width="7.7109375" style="121" customWidth="1"/>
    <col min="15621" max="15621" width="7.42578125" style="121" customWidth="1"/>
    <col min="15622" max="15624" width="7.7109375" style="121" customWidth="1"/>
    <col min="15625" max="15625" width="7.28515625" style="121" customWidth="1"/>
    <col min="15626" max="15626" width="7.7109375" style="121" customWidth="1"/>
    <col min="15627" max="15633" width="7.42578125" style="121" customWidth="1"/>
    <col min="15634" max="15634" width="11.28515625" style="121" customWidth="1"/>
    <col min="15635" max="15635" width="11.140625" style="121" customWidth="1"/>
    <col min="15636" max="15636" width="13.140625" style="121" customWidth="1"/>
    <col min="15637" max="15637" width="9.140625" style="121"/>
    <col min="15638" max="15638" width="9.140625" style="121" customWidth="1"/>
    <col min="15639" max="15872" width="9.140625" style="121"/>
    <col min="15873" max="15873" width="26.28515625" style="121" customWidth="1"/>
    <col min="15874" max="15874" width="19.28515625" style="121" customWidth="1"/>
    <col min="15875" max="15875" width="7.28515625" style="121" customWidth="1"/>
    <col min="15876" max="15876" width="7.7109375" style="121" customWidth="1"/>
    <col min="15877" max="15877" width="7.42578125" style="121" customWidth="1"/>
    <col min="15878" max="15880" width="7.7109375" style="121" customWidth="1"/>
    <col min="15881" max="15881" width="7.28515625" style="121" customWidth="1"/>
    <col min="15882" max="15882" width="7.7109375" style="121" customWidth="1"/>
    <col min="15883" max="15889" width="7.42578125" style="121" customWidth="1"/>
    <col min="15890" max="15890" width="11.28515625" style="121" customWidth="1"/>
    <col min="15891" max="15891" width="11.140625" style="121" customWidth="1"/>
    <col min="15892" max="15892" width="13.140625" style="121" customWidth="1"/>
    <col min="15893" max="15893" width="9.140625" style="121"/>
    <col min="15894" max="15894" width="9.140625" style="121" customWidth="1"/>
    <col min="15895" max="16128" width="9.140625" style="121"/>
    <col min="16129" max="16129" width="26.28515625" style="121" customWidth="1"/>
    <col min="16130" max="16130" width="19.28515625" style="121" customWidth="1"/>
    <col min="16131" max="16131" width="7.28515625" style="121" customWidth="1"/>
    <col min="16132" max="16132" width="7.7109375" style="121" customWidth="1"/>
    <col min="16133" max="16133" width="7.42578125" style="121" customWidth="1"/>
    <col min="16134" max="16136" width="7.7109375" style="121" customWidth="1"/>
    <col min="16137" max="16137" width="7.28515625" style="121" customWidth="1"/>
    <col min="16138" max="16138" width="7.7109375" style="121" customWidth="1"/>
    <col min="16139" max="16145" width="7.42578125" style="121" customWidth="1"/>
    <col min="16146" max="16146" width="11.28515625" style="121" customWidth="1"/>
    <col min="16147" max="16147" width="11.140625" style="121" customWidth="1"/>
    <col min="16148" max="16148" width="13.140625" style="121" customWidth="1"/>
    <col min="16149" max="16149" width="9.140625" style="121"/>
    <col min="16150" max="16150" width="9.140625" style="121" customWidth="1"/>
    <col min="16151" max="16384" width="9.140625" style="121"/>
  </cols>
  <sheetData>
    <row r="1" spans="1:19" customFormat="1" ht="17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customFormat="1" ht="17.2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customFormat="1" ht="20.65" customHeight="1" thickBot="1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 customFormat="1" ht="23.1" customHeight="1" x14ac:dyDescent="0.25">
      <c r="A4" s="5" t="s">
        <v>2</v>
      </c>
      <c r="B4" s="6" t="s">
        <v>3</v>
      </c>
      <c r="C4" s="7"/>
      <c r="D4" s="7"/>
      <c r="E4" s="7"/>
      <c r="F4" s="8" t="s">
        <v>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0"/>
    </row>
    <row r="5" spans="1:19" customFormat="1" ht="27" customHeight="1" x14ac:dyDescent="0.25">
      <c r="A5" s="11"/>
      <c r="B5" s="12"/>
      <c r="C5" s="13" t="s">
        <v>5</v>
      </c>
      <c r="D5" s="14"/>
      <c r="E5" s="15"/>
      <c r="F5" s="13" t="s">
        <v>6</v>
      </c>
      <c r="G5" s="14"/>
      <c r="H5" s="15"/>
      <c r="I5" s="16" t="s">
        <v>7</v>
      </c>
      <c r="J5" s="14"/>
      <c r="K5" s="15"/>
      <c r="L5" s="16" t="s">
        <v>8</v>
      </c>
      <c r="M5" s="14"/>
      <c r="N5" s="15"/>
      <c r="O5" s="17" t="s">
        <v>9</v>
      </c>
      <c r="P5" s="18"/>
      <c r="Q5" s="19"/>
      <c r="R5" s="20" t="s">
        <v>10</v>
      </c>
      <c r="S5" s="21" t="s">
        <v>11</v>
      </c>
    </row>
    <row r="6" spans="1:19" customFormat="1" ht="18" customHeight="1" x14ac:dyDescent="0.25">
      <c r="A6" s="11"/>
      <c r="B6" s="12"/>
      <c r="C6" s="22" t="s">
        <v>12</v>
      </c>
      <c r="D6" s="23" t="s">
        <v>13</v>
      </c>
      <c r="E6" s="24" t="s">
        <v>14</v>
      </c>
      <c r="F6" s="22" t="s">
        <v>12</v>
      </c>
      <c r="G6" s="23" t="s">
        <v>13</v>
      </c>
      <c r="H6" s="24" t="s">
        <v>14</v>
      </c>
      <c r="I6" s="22" t="s">
        <v>12</v>
      </c>
      <c r="J6" s="23" t="s">
        <v>13</v>
      </c>
      <c r="K6" s="24" t="s">
        <v>14</v>
      </c>
      <c r="L6" s="22" t="s">
        <v>12</v>
      </c>
      <c r="M6" s="23" t="s">
        <v>13</v>
      </c>
      <c r="N6" s="24" t="s">
        <v>14</v>
      </c>
      <c r="O6" s="25" t="s">
        <v>12</v>
      </c>
      <c r="P6" s="23" t="s">
        <v>13</v>
      </c>
      <c r="Q6" s="26" t="s">
        <v>14</v>
      </c>
      <c r="R6" s="27"/>
      <c r="S6" s="21"/>
    </row>
    <row r="7" spans="1:19" customFormat="1" ht="15" customHeight="1" x14ac:dyDescent="0.25">
      <c r="A7" s="28" t="s">
        <v>15</v>
      </c>
      <c r="B7" s="29" t="s">
        <v>16</v>
      </c>
      <c r="C7" s="30">
        <v>0</v>
      </c>
      <c r="D7" s="31">
        <v>0</v>
      </c>
      <c r="E7" s="32">
        <f>SUM(C7:D7)</f>
        <v>0</v>
      </c>
      <c r="F7" s="30">
        <v>0</v>
      </c>
      <c r="G7" s="31">
        <v>0</v>
      </c>
      <c r="H7" s="32">
        <f>SUM(F7:G7)</f>
        <v>0</v>
      </c>
      <c r="I7" s="30">
        <v>1</v>
      </c>
      <c r="J7" s="31">
        <v>0</v>
      </c>
      <c r="K7" s="32">
        <f>SUM(I7:J7)</f>
        <v>1</v>
      </c>
      <c r="L7" s="30">
        <v>1</v>
      </c>
      <c r="M7" s="31">
        <v>1</v>
      </c>
      <c r="N7" s="32">
        <f>SUM(L7:M7)</f>
        <v>2</v>
      </c>
      <c r="O7" s="30">
        <v>0</v>
      </c>
      <c r="P7" s="31">
        <v>0</v>
      </c>
      <c r="Q7" s="32">
        <f>SUM(O7:P7)</f>
        <v>0</v>
      </c>
      <c r="R7" s="33">
        <f>H7+K7+N7+Q7</f>
        <v>3</v>
      </c>
      <c r="S7" s="34">
        <f>R12/R94</f>
        <v>6.097560975609756E-2</v>
      </c>
    </row>
    <row r="8" spans="1:19" customFormat="1" hidden="1" x14ac:dyDescent="0.25">
      <c r="A8" s="35"/>
      <c r="B8" s="36" t="s">
        <v>17</v>
      </c>
      <c r="C8" s="37">
        <v>0</v>
      </c>
      <c r="D8" s="38">
        <v>0</v>
      </c>
      <c r="E8" s="39">
        <f>SUM(C8:D8)</f>
        <v>0</v>
      </c>
      <c r="F8" s="37">
        <v>0</v>
      </c>
      <c r="G8" s="38">
        <v>0</v>
      </c>
      <c r="H8" s="39">
        <f>SUM(F8:G8)</f>
        <v>0</v>
      </c>
      <c r="I8" s="37">
        <v>0</v>
      </c>
      <c r="J8" s="38">
        <v>0</v>
      </c>
      <c r="K8" s="39">
        <f>SUM(I8:J8)</f>
        <v>0</v>
      </c>
      <c r="L8" s="37">
        <v>0</v>
      </c>
      <c r="M8" s="38">
        <v>0</v>
      </c>
      <c r="N8" s="39">
        <f>SUM(L8:M8)</f>
        <v>0</v>
      </c>
      <c r="O8" s="37">
        <v>0</v>
      </c>
      <c r="P8" s="38">
        <v>0</v>
      </c>
      <c r="Q8" s="39">
        <f>SUM(O8:P8)</f>
        <v>0</v>
      </c>
      <c r="R8" s="33">
        <f>H8+K8+N8+Q8</f>
        <v>0</v>
      </c>
      <c r="S8" s="34"/>
    </row>
    <row r="9" spans="1:19" customFormat="1" x14ac:dyDescent="0.25">
      <c r="A9" s="35"/>
      <c r="B9" s="36" t="s">
        <v>18</v>
      </c>
      <c r="C9" s="37">
        <v>0</v>
      </c>
      <c r="D9" s="38">
        <v>0</v>
      </c>
      <c r="E9" s="39">
        <f>SUM(C9:D9)</f>
        <v>0</v>
      </c>
      <c r="F9" s="37">
        <v>0</v>
      </c>
      <c r="G9" s="38">
        <v>1</v>
      </c>
      <c r="H9" s="39">
        <f>SUM(F9:G9)</f>
        <v>1</v>
      </c>
      <c r="I9" s="37">
        <v>0</v>
      </c>
      <c r="J9" s="38">
        <v>0</v>
      </c>
      <c r="K9" s="39">
        <f>SUM(I9:J9)</f>
        <v>0</v>
      </c>
      <c r="L9" s="37">
        <v>0</v>
      </c>
      <c r="M9" s="38">
        <v>1</v>
      </c>
      <c r="N9" s="39">
        <f>SUM(L9:M9)</f>
        <v>1</v>
      </c>
      <c r="O9" s="37">
        <v>0</v>
      </c>
      <c r="P9" s="38">
        <v>0</v>
      </c>
      <c r="Q9" s="39">
        <f>SUM(O9:P9)</f>
        <v>0</v>
      </c>
      <c r="R9" s="33">
        <f>H9+K9+N9+Q9</f>
        <v>2</v>
      </c>
      <c r="S9" s="34"/>
    </row>
    <row r="10" spans="1:19" customFormat="1" ht="15.75" hidden="1" customHeight="1" x14ac:dyDescent="0.25">
      <c r="A10" s="35"/>
      <c r="B10" s="36" t="s">
        <v>19</v>
      </c>
      <c r="C10" s="37">
        <v>0</v>
      </c>
      <c r="D10" s="38">
        <v>0</v>
      </c>
      <c r="E10" s="39">
        <f>SUM(C10:D10)</f>
        <v>0</v>
      </c>
      <c r="F10" s="37">
        <v>0</v>
      </c>
      <c r="G10" s="38">
        <v>0</v>
      </c>
      <c r="H10" s="39">
        <f>SUM(F10:G10)</f>
        <v>0</v>
      </c>
      <c r="I10" s="37">
        <v>0</v>
      </c>
      <c r="J10" s="38">
        <v>0</v>
      </c>
      <c r="K10" s="39">
        <f>SUM(I10:J10)</f>
        <v>0</v>
      </c>
      <c r="L10" s="37">
        <v>0</v>
      </c>
      <c r="M10" s="38">
        <v>0</v>
      </c>
      <c r="N10" s="39">
        <f>SUM(L10:M10)</f>
        <v>0</v>
      </c>
      <c r="O10" s="37">
        <v>0</v>
      </c>
      <c r="P10" s="38">
        <v>0</v>
      </c>
      <c r="Q10" s="39">
        <f>SUM(O10:P10)</f>
        <v>0</v>
      </c>
      <c r="R10" s="33">
        <f>H10+K10+N10+Q10</f>
        <v>0</v>
      </c>
      <c r="S10" s="34"/>
    </row>
    <row r="11" spans="1:19" customFormat="1" hidden="1" x14ac:dyDescent="0.25">
      <c r="A11" s="35"/>
      <c r="B11" s="40" t="s">
        <v>20</v>
      </c>
      <c r="C11" s="41">
        <v>0</v>
      </c>
      <c r="D11" s="42">
        <v>0</v>
      </c>
      <c r="E11" s="43">
        <f>SUM(C11:D11)</f>
        <v>0</v>
      </c>
      <c r="F11" s="41">
        <v>0</v>
      </c>
      <c r="G11" s="42">
        <v>0</v>
      </c>
      <c r="H11" s="43">
        <f>SUM(F11:G11)</f>
        <v>0</v>
      </c>
      <c r="I11" s="41">
        <v>0</v>
      </c>
      <c r="J11" s="42">
        <v>0</v>
      </c>
      <c r="K11" s="43">
        <f>SUM(I11:J11)</f>
        <v>0</v>
      </c>
      <c r="L11" s="41">
        <v>0</v>
      </c>
      <c r="M11" s="42">
        <v>0</v>
      </c>
      <c r="N11" s="43">
        <f>SUM(L11:M11)</f>
        <v>0</v>
      </c>
      <c r="O11" s="41">
        <v>0</v>
      </c>
      <c r="P11" s="42">
        <v>0</v>
      </c>
      <c r="Q11" s="43">
        <f>SUM(O11:P11)</f>
        <v>0</v>
      </c>
      <c r="R11" s="33">
        <f>H11+K11+N11+Q11</f>
        <v>0</v>
      </c>
      <c r="S11" s="34"/>
    </row>
    <row r="12" spans="1:19" customFormat="1" x14ac:dyDescent="0.25">
      <c r="A12" s="44"/>
      <c r="B12" s="45" t="s">
        <v>21</v>
      </c>
      <c r="C12" s="46">
        <f t="shared" ref="C12:N12" si="0">SUM(C7:C11)</f>
        <v>0</v>
      </c>
      <c r="D12" s="47">
        <f t="shared" si="0"/>
        <v>0</v>
      </c>
      <c r="E12" s="48">
        <f t="shared" si="0"/>
        <v>0</v>
      </c>
      <c r="F12" s="46">
        <f t="shared" si="0"/>
        <v>0</v>
      </c>
      <c r="G12" s="47">
        <f t="shared" si="0"/>
        <v>1</v>
      </c>
      <c r="H12" s="48">
        <f t="shared" si="0"/>
        <v>1</v>
      </c>
      <c r="I12" s="46">
        <f t="shared" si="0"/>
        <v>1</v>
      </c>
      <c r="J12" s="47">
        <f t="shared" si="0"/>
        <v>0</v>
      </c>
      <c r="K12" s="48">
        <f t="shared" si="0"/>
        <v>1</v>
      </c>
      <c r="L12" s="46">
        <f t="shared" si="0"/>
        <v>1</v>
      </c>
      <c r="M12" s="47">
        <f t="shared" si="0"/>
        <v>2</v>
      </c>
      <c r="N12" s="48">
        <f t="shared" si="0"/>
        <v>3</v>
      </c>
      <c r="O12" s="46">
        <f>SUM(O7:O11)</f>
        <v>0</v>
      </c>
      <c r="P12" s="47">
        <f>SUM(P7:P11)</f>
        <v>0</v>
      </c>
      <c r="Q12" s="48">
        <f>SUM(Q7:Q11)</f>
        <v>0</v>
      </c>
      <c r="R12" s="49">
        <f>SUM(R7:R11)</f>
        <v>5</v>
      </c>
      <c r="S12" s="34"/>
    </row>
    <row r="13" spans="1:19" customFormat="1" ht="15" customHeight="1" x14ac:dyDescent="0.25">
      <c r="A13" s="50" t="s">
        <v>22</v>
      </c>
      <c r="B13" s="51" t="s">
        <v>16</v>
      </c>
      <c r="C13" s="52">
        <v>0</v>
      </c>
      <c r="D13" s="53">
        <v>0</v>
      </c>
      <c r="E13" s="54">
        <f>SUM(C13:D13)</f>
        <v>0</v>
      </c>
      <c r="F13" s="52">
        <v>0</v>
      </c>
      <c r="G13" s="53">
        <v>0</v>
      </c>
      <c r="H13" s="54">
        <f>SUM(F13:G13)</f>
        <v>0</v>
      </c>
      <c r="I13" s="52">
        <v>0</v>
      </c>
      <c r="J13" s="53">
        <v>1</v>
      </c>
      <c r="K13" s="54">
        <f>SUM(I13:J13)</f>
        <v>1</v>
      </c>
      <c r="L13" s="52">
        <v>0</v>
      </c>
      <c r="M13" s="53">
        <v>0</v>
      </c>
      <c r="N13" s="54">
        <f>SUM(L13:M13)</f>
        <v>0</v>
      </c>
      <c r="O13" s="52">
        <v>0</v>
      </c>
      <c r="P13" s="53">
        <v>0</v>
      </c>
      <c r="Q13" s="54">
        <f>SUM(O13:P13)</f>
        <v>0</v>
      </c>
      <c r="R13" s="33">
        <f>H13+K13+N13+Q13</f>
        <v>1</v>
      </c>
      <c r="S13" s="34">
        <f>R17/R94</f>
        <v>1.2195121951219513E-2</v>
      </c>
    </row>
    <row r="14" spans="1:19" customFormat="1" ht="15" hidden="1" customHeight="1" x14ac:dyDescent="0.25">
      <c r="A14" s="55"/>
      <c r="B14" s="56" t="s">
        <v>18</v>
      </c>
      <c r="C14" s="52">
        <v>0</v>
      </c>
      <c r="D14" s="53">
        <v>0</v>
      </c>
      <c r="E14" s="57">
        <f>SUM(C14:D14)</f>
        <v>0</v>
      </c>
      <c r="F14" s="52">
        <v>0</v>
      </c>
      <c r="G14" s="53">
        <v>0</v>
      </c>
      <c r="H14" s="57">
        <f>SUM(F14:G14)</f>
        <v>0</v>
      </c>
      <c r="I14" s="52">
        <v>0</v>
      </c>
      <c r="J14" s="53">
        <v>0</v>
      </c>
      <c r="K14" s="57">
        <f>SUM(I14:J14)</f>
        <v>0</v>
      </c>
      <c r="L14" s="52">
        <v>0</v>
      </c>
      <c r="M14" s="53">
        <v>0</v>
      </c>
      <c r="N14" s="57">
        <f>SUM(L14:M14)</f>
        <v>0</v>
      </c>
      <c r="O14" s="52">
        <v>0</v>
      </c>
      <c r="P14" s="53">
        <v>0</v>
      </c>
      <c r="Q14" s="57">
        <f>SUM(O14:P14)</f>
        <v>0</v>
      </c>
      <c r="R14" s="33">
        <f>H14+K14+N14+Q14</f>
        <v>0</v>
      </c>
      <c r="S14" s="58"/>
    </row>
    <row r="15" spans="1:19" customFormat="1" ht="15" hidden="1" customHeight="1" x14ac:dyDescent="0.25">
      <c r="A15" s="55"/>
      <c r="B15" s="56" t="s">
        <v>20</v>
      </c>
      <c r="C15" s="52">
        <v>0</v>
      </c>
      <c r="D15" s="53">
        <v>0</v>
      </c>
      <c r="E15" s="57">
        <f>SUM(C15:D15)</f>
        <v>0</v>
      </c>
      <c r="F15" s="52">
        <v>0</v>
      </c>
      <c r="G15" s="53">
        <v>0</v>
      </c>
      <c r="H15" s="57">
        <f>SUM(F15:G15)</f>
        <v>0</v>
      </c>
      <c r="I15" s="52">
        <v>0</v>
      </c>
      <c r="J15" s="53">
        <v>0</v>
      </c>
      <c r="K15" s="57">
        <f>SUM(I15:J15)</f>
        <v>0</v>
      </c>
      <c r="L15" s="52">
        <v>0</v>
      </c>
      <c r="M15" s="53">
        <v>0</v>
      </c>
      <c r="N15" s="57">
        <f>SUM(L15:M15)</f>
        <v>0</v>
      </c>
      <c r="O15" s="52">
        <v>0</v>
      </c>
      <c r="P15" s="53">
        <v>0</v>
      </c>
      <c r="Q15" s="57">
        <f>SUM(O15:P15)</f>
        <v>0</v>
      </c>
      <c r="R15" s="33">
        <f>H15+K15+N15+Q15</f>
        <v>0</v>
      </c>
      <c r="S15" s="58"/>
    </row>
    <row r="16" spans="1:19" customFormat="1" ht="15" hidden="1" customHeight="1" x14ac:dyDescent="0.25">
      <c r="A16" s="55"/>
      <c r="B16" s="59" t="s">
        <v>23</v>
      </c>
      <c r="C16" s="52">
        <v>0</v>
      </c>
      <c r="D16" s="53">
        <v>0</v>
      </c>
      <c r="E16" s="60">
        <f>SUM(C16:D16)</f>
        <v>0</v>
      </c>
      <c r="F16" s="52">
        <v>0</v>
      </c>
      <c r="G16" s="53">
        <v>0</v>
      </c>
      <c r="H16" s="60">
        <f>SUM(F16:G16)</f>
        <v>0</v>
      </c>
      <c r="I16" s="52">
        <v>0</v>
      </c>
      <c r="J16" s="53">
        <v>0</v>
      </c>
      <c r="K16" s="60">
        <f>SUM(I16:J16)</f>
        <v>0</v>
      </c>
      <c r="L16" s="52">
        <v>0</v>
      </c>
      <c r="M16" s="53">
        <v>0</v>
      </c>
      <c r="N16" s="60">
        <f>SUM(L16:M16)</f>
        <v>0</v>
      </c>
      <c r="O16" s="52">
        <v>0</v>
      </c>
      <c r="P16" s="53">
        <v>0</v>
      </c>
      <c r="Q16" s="60">
        <f>SUM(O16:P16)</f>
        <v>0</v>
      </c>
      <c r="R16" s="33">
        <f>H16+K16+N16+Q16</f>
        <v>0</v>
      </c>
      <c r="S16" s="58"/>
    </row>
    <row r="17" spans="1:19" customFormat="1" ht="15" customHeight="1" x14ac:dyDescent="0.25">
      <c r="A17" s="61"/>
      <c r="B17" s="62" t="s">
        <v>21</v>
      </c>
      <c r="C17" s="63">
        <f>SUM(C13:C16)</f>
        <v>0</v>
      </c>
      <c r="D17" s="64">
        <f>SUM(D13:D16)</f>
        <v>0</v>
      </c>
      <c r="E17" s="65">
        <f>SUM(E13:E16)</f>
        <v>0</v>
      </c>
      <c r="F17" s="63">
        <f t="shared" ref="F17:Q17" si="1">SUM(F13:F16)</f>
        <v>0</v>
      </c>
      <c r="G17" s="64">
        <f t="shared" si="1"/>
        <v>0</v>
      </c>
      <c r="H17" s="65">
        <f t="shared" si="1"/>
        <v>0</v>
      </c>
      <c r="I17" s="63">
        <f t="shared" si="1"/>
        <v>0</v>
      </c>
      <c r="J17" s="64">
        <f t="shared" si="1"/>
        <v>1</v>
      </c>
      <c r="K17" s="65">
        <f t="shared" si="1"/>
        <v>1</v>
      </c>
      <c r="L17" s="63">
        <f t="shared" si="1"/>
        <v>0</v>
      </c>
      <c r="M17" s="64">
        <f t="shared" si="1"/>
        <v>0</v>
      </c>
      <c r="N17" s="65">
        <f t="shared" si="1"/>
        <v>0</v>
      </c>
      <c r="O17" s="63">
        <f t="shared" si="1"/>
        <v>0</v>
      </c>
      <c r="P17" s="64">
        <f t="shared" si="1"/>
        <v>0</v>
      </c>
      <c r="Q17" s="65">
        <f t="shared" si="1"/>
        <v>0</v>
      </c>
      <c r="R17" s="63">
        <f>SUM(R13:R16)</f>
        <v>1</v>
      </c>
      <c r="S17" s="66"/>
    </row>
    <row r="18" spans="1:19" customFormat="1" ht="15" customHeight="1" x14ac:dyDescent="0.25">
      <c r="A18" s="50" t="s">
        <v>24</v>
      </c>
      <c r="B18" s="51" t="s">
        <v>16</v>
      </c>
      <c r="C18" s="52">
        <v>0</v>
      </c>
      <c r="D18" s="53">
        <v>0</v>
      </c>
      <c r="E18" s="54">
        <f>SUM(C18:D18)</f>
        <v>0</v>
      </c>
      <c r="F18" s="52">
        <v>0</v>
      </c>
      <c r="G18" s="53">
        <v>0</v>
      </c>
      <c r="H18" s="54">
        <f>SUM(F18:G18)</f>
        <v>0</v>
      </c>
      <c r="I18" s="52">
        <v>0</v>
      </c>
      <c r="J18" s="53">
        <v>0</v>
      </c>
      <c r="K18" s="54">
        <f>SUM(I18:J18)</f>
        <v>0</v>
      </c>
      <c r="L18" s="52">
        <v>0</v>
      </c>
      <c r="M18" s="53">
        <v>1</v>
      </c>
      <c r="N18" s="54">
        <f>SUM(L18:M18)</f>
        <v>1</v>
      </c>
      <c r="O18" s="52">
        <v>1</v>
      </c>
      <c r="P18" s="53">
        <v>0</v>
      </c>
      <c r="Q18" s="54">
        <f>SUM(O18:P18)</f>
        <v>1</v>
      </c>
      <c r="R18" s="33">
        <f>H18+K18+N18+Q18</f>
        <v>2</v>
      </c>
      <c r="S18" s="34">
        <f>R22/R94</f>
        <v>3.6585365853658534E-2</v>
      </c>
    </row>
    <row r="19" spans="1:19" customFormat="1" ht="15" customHeight="1" x14ac:dyDescent="0.25">
      <c r="A19" s="55"/>
      <c r="B19" s="56" t="s">
        <v>18</v>
      </c>
      <c r="C19" s="52">
        <v>0</v>
      </c>
      <c r="D19" s="53">
        <v>0</v>
      </c>
      <c r="E19" s="57">
        <f>SUM(C19:D19)</f>
        <v>0</v>
      </c>
      <c r="F19" s="52">
        <v>0</v>
      </c>
      <c r="G19" s="53">
        <v>0</v>
      </c>
      <c r="H19" s="57">
        <f>SUM(F19:G19)</f>
        <v>0</v>
      </c>
      <c r="I19" s="52">
        <v>0</v>
      </c>
      <c r="J19" s="53">
        <v>1</v>
      </c>
      <c r="K19" s="57">
        <f>SUM(I19:J19)</f>
        <v>1</v>
      </c>
      <c r="L19" s="52">
        <v>0</v>
      </c>
      <c r="M19" s="53">
        <v>0</v>
      </c>
      <c r="N19" s="57">
        <f>SUM(L19:M19)</f>
        <v>0</v>
      </c>
      <c r="O19" s="52">
        <v>0</v>
      </c>
      <c r="P19" s="53">
        <v>0</v>
      </c>
      <c r="Q19" s="57">
        <f>SUM(O19:P19)</f>
        <v>0</v>
      </c>
      <c r="R19" s="33">
        <f>H19+K19+N19+Q19</f>
        <v>1</v>
      </c>
      <c r="S19" s="34"/>
    </row>
    <row r="20" spans="1:19" customFormat="1" ht="15" hidden="1" customHeight="1" x14ac:dyDescent="0.25">
      <c r="A20" s="55"/>
      <c r="B20" s="56" t="s">
        <v>19</v>
      </c>
      <c r="C20" s="52">
        <v>0</v>
      </c>
      <c r="D20" s="53">
        <v>0</v>
      </c>
      <c r="E20" s="57">
        <f>SUM(C20:D20)</f>
        <v>0</v>
      </c>
      <c r="F20" s="52">
        <v>0</v>
      </c>
      <c r="G20" s="53">
        <v>0</v>
      </c>
      <c r="H20" s="57">
        <f>SUM(F20:G20)</f>
        <v>0</v>
      </c>
      <c r="I20" s="52">
        <v>0</v>
      </c>
      <c r="J20" s="53">
        <v>0</v>
      </c>
      <c r="K20" s="57">
        <f>SUM(I20:J20)</f>
        <v>0</v>
      </c>
      <c r="L20" s="52">
        <v>0</v>
      </c>
      <c r="M20" s="53">
        <v>0</v>
      </c>
      <c r="N20" s="57">
        <f>SUM(L20:M20)</f>
        <v>0</v>
      </c>
      <c r="O20" s="52">
        <v>0</v>
      </c>
      <c r="P20" s="53">
        <v>0</v>
      </c>
      <c r="Q20" s="57">
        <f>SUM(O20:P20)</f>
        <v>0</v>
      </c>
      <c r="R20" s="33">
        <f>H20+K20+N20+Q20</f>
        <v>0</v>
      </c>
      <c r="S20" s="34"/>
    </row>
    <row r="21" spans="1:19" customFormat="1" ht="15" hidden="1" customHeight="1" x14ac:dyDescent="0.25">
      <c r="A21" s="55"/>
      <c r="B21" s="59" t="s">
        <v>20</v>
      </c>
      <c r="C21" s="52">
        <v>0</v>
      </c>
      <c r="D21" s="53">
        <v>0</v>
      </c>
      <c r="E21" s="60">
        <f>SUM(C21:D21)</f>
        <v>0</v>
      </c>
      <c r="F21" s="52">
        <v>0</v>
      </c>
      <c r="G21" s="53">
        <v>0</v>
      </c>
      <c r="H21" s="60">
        <f>SUM(F21:G21)</f>
        <v>0</v>
      </c>
      <c r="I21" s="52">
        <v>0</v>
      </c>
      <c r="J21" s="53">
        <v>0</v>
      </c>
      <c r="K21" s="60">
        <f>SUM(I21:J21)</f>
        <v>0</v>
      </c>
      <c r="L21" s="52">
        <v>0</v>
      </c>
      <c r="M21" s="53">
        <v>0</v>
      </c>
      <c r="N21" s="60">
        <f>SUM(L21:M21)</f>
        <v>0</v>
      </c>
      <c r="O21" s="52">
        <v>0</v>
      </c>
      <c r="P21" s="53">
        <v>0</v>
      </c>
      <c r="Q21" s="60">
        <f>SUM(O21:P21)</f>
        <v>0</v>
      </c>
      <c r="R21" s="33">
        <f>H21+K21+N21+Q21</f>
        <v>0</v>
      </c>
      <c r="S21" s="34"/>
    </row>
    <row r="22" spans="1:19" customFormat="1" ht="15" customHeight="1" x14ac:dyDescent="0.25">
      <c r="A22" s="61"/>
      <c r="B22" s="62" t="s">
        <v>21</v>
      </c>
      <c r="C22" s="63">
        <f>SUM(C18:C21)</f>
        <v>0</v>
      </c>
      <c r="D22" s="64">
        <f>SUM(D18:D21)</f>
        <v>0</v>
      </c>
      <c r="E22" s="65">
        <f>SUM(E18:E21)</f>
        <v>0</v>
      </c>
      <c r="F22" s="63">
        <f t="shared" ref="F22:Q22" si="2">SUM(F18:F21)</f>
        <v>0</v>
      </c>
      <c r="G22" s="64">
        <f t="shared" si="2"/>
        <v>0</v>
      </c>
      <c r="H22" s="65">
        <f t="shared" si="2"/>
        <v>0</v>
      </c>
      <c r="I22" s="63">
        <f t="shared" si="2"/>
        <v>0</v>
      </c>
      <c r="J22" s="64">
        <f t="shared" si="2"/>
        <v>1</v>
      </c>
      <c r="K22" s="65">
        <f t="shared" si="2"/>
        <v>1</v>
      </c>
      <c r="L22" s="63">
        <f t="shared" si="2"/>
        <v>0</v>
      </c>
      <c r="M22" s="64">
        <f t="shared" si="2"/>
        <v>1</v>
      </c>
      <c r="N22" s="65">
        <f t="shared" si="2"/>
        <v>1</v>
      </c>
      <c r="O22" s="63">
        <f t="shared" si="2"/>
        <v>1</v>
      </c>
      <c r="P22" s="64">
        <f t="shared" si="2"/>
        <v>0</v>
      </c>
      <c r="Q22" s="65">
        <f t="shared" si="2"/>
        <v>1</v>
      </c>
      <c r="R22" s="63">
        <f>SUM(R18:R21)</f>
        <v>3</v>
      </c>
      <c r="S22" s="34"/>
    </row>
    <row r="23" spans="1:19" customFormat="1" ht="15" customHeight="1" x14ac:dyDescent="0.25">
      <c r="A23" s="50" t="s">
        <v>25</v>
      </c>
      <c r="B23" s="67" t="s">
        <v>16</v>
      </c>
      <c r="C23" s="68">
        <v>0</v>
      </c>
      <c r="D23" s="68">
        <v>0</v>
      </c>
      <c r="E23" s="69">
        <f>SUM(C23:D23)</f>
        <v>0</v>
      </c>
      <c r="F23" s="68">
        <v>0</v>
      </c>
      <c r="G23" s="68">
        <v>0</v>
      </c>
      <c r="H23" s="69">
        <f>SUM(F23:G23)</f>
        <v>0</v>
      </c>
      <c r="I23" s="68">
        <v>0</v>
      </c>
      <c r="J23" s="68">
        <v>1</v>
      </c>
      <c r="K23" s="69">
        <f>SUM(I23:J23)</f>
        <v>1</v>
      </c>
      <c r="L23" s="68">
        <v>0</v>
      </c>
      <c r="M23" s="68">
        <v>0</v>
      </c>
      <c r="N23" s="69">
        <f>SUM(L23:M23)</f>
        <v>0</v>
      </c>
      <c r="O23" s="68">
        <v>0</v>
      </c>
      <c r="P23" s="68">
        <v>0</v>
      </c>
      <c r="Q23" s="69">
        <f>SUM(O23:P23)</f>
        <v>0</v>
      </c>
      <c r="R23" s="33">
        <f>H23+K23+N23+Q23</f>
        <v>1</v>
      </c>
      <c r="S23" s="34">
        <f>R28/R94</f>
        <v>2.4390243902439025E-2</v>
      </c>
    </row>
    <row r="24" spans="1:19" customFormat="1" ht="15" hidden="1" customHeight="1" x14ac:dyDescent="0.25">
      <c r="A24" s="55"/>
      <c r="B24" s="56" t="s">
        <v>18</v>
      </c>
      <c r="C24" s="52">
        <v>0</v>
      </c>
      <c r="D24" s="53">
        <v>0</v>
      </c>
      <c r="E24" s="70">
        <f>SUM(C24:D24)</f>
        <v>0</v>
      </c>
      <c r="F24" s="52">
        <v>0</v>
      </c>
      <c r="G24" s="53">
        <v>0</v>
      </c>
      <c r="H24" s="70">
        <f>SUM(F24:G24)</f>
        <v>0</v>
      </c>
      <c r="I24" s="52">
        <v>0</v>
      </c>
      <c r="J24" s="53">
        <v>0</v>
      </c>
      <c r="K24" s="70">
        <f>SUM(I24:J24)</f>
        <v>0</v>
      </c>
      <c r="L24" s="52">
        <v>0</v>
      </c>
      <c r="M24" s="53">
        <v>0</v>
      </c>
      <c r="N24" s="70">
        <f>SUM(L24:M24)</f>
        <v>0</v>
      </c>
      <c r="O24" s="52">
        <v>0</v>
      </c>
      <c r="P24" s="53">
        <v>0</v>
      </c>
      <c r="Q24" s="70">
        <f>SUM(O24:P24)</f>
        <v>0</v>
      </c>
      <c r="R24" s="33">
        <f>H24+K24+N24+Q24</f>
        <v>0</v>
      </c>
      <c r="S24" s="34"/>
    </row>
    <row r="25" spans="1:19" customFormat="1" ht="15" customHeight="1" x14ac:dyDescent="0.25">
      <c r="A25" s="55"/>
      <c r="B25" s="56" t="s">
        <v>19</v>
      </c>
      <c r="C25" s="52">
        <v>0</v>
      </c>
      <c r="D25" s="53">
        <v>0</v>
      </c>
      <c r="E25" s="57">
        <f>SUM(C25:D25)</f>
        <v>0</v>
      </c>
      <c r="F25" s="52">
        <v>0</v>
      </c>
      <c r="G25" s="53">
        <v>1</v>
      </c>
      <c r="H25" s="57">
        <f>SUM(F25:G25)</f>
        <v>1</v>
      </c>
      <c r="I25" s="52">
        <v>0</v>
      </c>
      <c r="J25" s="53">
        <v>0</v>
      </c>
      <c r="K25" s="57">
        <f>SUM(I25:J25)</f>
        <v>0</v>
      </c>
      <c r="L25" s="52">
        <v>0</v>
      </c>
      <c r="M25" s="53">
        <v>0</v>
      </c>
      <c r="N25" s="57">
        <f>SUM(L25:M25)</f>
        <v>0</v>
      </c>
      <c r="O25" s="52">
        <v>0</v>
      </c>
      <c r="P25" s="53">
        <v>0</v>
      </c>
      <c r="Q25" s="57">
        <f>SUM(O25:P25)</f>
        <v>0</v>
      </c>
      <c r="R25" s="33">
        <f>H25+K25+N25+Q25</f>
        <v>1</v>
      </c>
      <c r="S25" s="34"/>
    </row>
    <row r="26" spans="1:19" customFormat="1" ht="15" hidden="1" customHeight="1" x14ac:dyDescent="0.25">
      <c r="A26" s="55"/>
      <c r="B26" s="56" t="s">
        <v>20</v>
      </c>
      <c r="C26" s="52">
        <v>0</v>
      </c>
      <c r="D26" s="53">
        <v>0</v>
      </c>
      <c r="E26" s="70">
        <f>SUM(C26:D26)</f>
        <v>0</v>
      </c>
      <c r="F26" s="52">
        <v>0</v>
      </c>
      <c r="G26" s="53">
        <v>0</v>
      </c>
      <c r="H26" s="70">
        <f>SUM(F26:G26)</f>
        <v>0</v>
      </c>
      <c r="I26" s="52">
        <v>0</v>
      </c>
      <c r="J26" s="53">
        <v>0</v>
      </c>
      <c r="K26" s="70">
        <f>SUM(I26:J26)</f>
        <v>0</v>
      </c>
      <c r="L26" s="52">
        <v>0</v>
      </c>
      <c r="M26" s="53">
        <v>0</v>
      </c>
      <c r="N26" s="70">
        <f>SUM(L26:M26)</f>
        <v>0</v>
      </c>
      <c r="O26" s="52">
        <v>0</v>
      </c>
      <c r="P26" s="53">
        <v>0</v>
      </c>
      <c r="Q26" s="70">
        <f>SUM(O26:P26)</f>
        <v>0</v>
      </c>
      <c r="R26" s="33">
        <f>H26+K26+N26+Q26</f>
        <v>0</v>
      </c>
      <c r="S26" s="34"/>
    </row>
    <row r="27" spans="1:19" customFormat="1" ht="15" hidden="1" customHeight="1" x14ac:dyDescent="0.25">
      <c r="A27" s="55"/>
      <c r="B27" s="59" t="s">
        <v>23</v>
      </c>
      <c r="C27" s="71">
        <v>0</v>
      </c>
      <c r="D27" s="72">
        <v>0</v>
      </c>
      <c r="E27" s="73">
        <f>SUM(C27:D27)</f>
        <v>0</v>
      </c>
      <c r="F27" s="71">
        <v>0</v>
      </c>
      <c r="G27" s="72">
        <v>0</v>
      </c>
      <c r="H27" s="73">
        <f>SUM(F27:G27)</f>
        <v>0</v>
      </c>
      <c r="I27" s="71">
        <v>0</v>
      </c>
      <c r="J27" s="72">
        <v>0</v>
      </c>
      <c r="K27" s="73">
        <f>SUM(I27:J27)</f>
        <v>0</v>
      </c>
      <c r="L27" s="71">
        <v>0</v>
      </c>
      <c r="M27" s="72">
        <v>0</v>
      </c>
      <c r="N27" s="73">
        <f>SUM(L27:M27)</f>
        <v>0</v>
      </c>
      <c r="O27" s="71">
        <v>0</v>
      </c>
      <c r="P27" s="72">
        <v>0</v>
      </c>
      <c r="Q27" s="73">
        <f>SUM(O27:P27)</f>
        <v>0</v>
      </c>
      <c r="R27" s="33">
        <f>H27+K27+N27+Q27</f>
        <v>0</v>
      </c>
      <c r="S27" s="34"/>
    </row>
    <row r="28" spans="1:19" customFormat="1" ht="15" customHeight="1" x14ac:dyDescent="0.25">
      <c r="A28" s="61"/>
      <c r="B28" s="62" t="s">
        <v>21</v>
      </c>
      <c r="C28" s="63">
        <f>SUM(C23:C27)</f>
        <v>0</v>
      </c>
      <c r="D28" s="64">
        <f>SUM(D23:D27)</f>
        <v>0</v>
      </c>
      <c r="E28" s="65">
        <f>SUM(E23:E27)</f>
        <v>0</v>
      </c>
      <c r="F28" s="63">
        <f t="shared" ref="F28:Q28" si="3">SUM(F23:F27)</f>
        <v>0</v>
      </c>
      <c r="G28" s="64">
        <f t="shared" si="3"/>
        <v>1</v>
      </c>
      <c r="H28" s="65">
        <f t="shared" si="3"/>
        <v>1</v>
      </c>
      <c r="I28" s="63">
        <f t="shared" si="3"/>
        <v>0</v>
      </c>
      <c r="J28" s="64">
        <f t="shared" si="3"/>
        <v>1</v>
      </c>
      <c r="K28" s="65">
        <f t="shared" si="3"/>
        <v>1</v>
      </c>
      <c r="L28" s="63">
        <f t="shared" si="3"/>
        <v>0</v>
      </c>
      <c r="M28" s="64">
        <f t="shared" si="3"/>
        <v>0</v>
      </c>
      <c r="N28" s="65">
        <f t="shared" si="3"/>
        <v>0</v>
      </c>
      <c r="O28" s="63">
        <f t="shared" si="3"/>
        <v>0</v>
      </c>
      <c r="P28" s="64">
        <f t="shared" si="3"/>
        <v>0</v>
      </c>
      <c r="Q28" s="65">
        <f t="shared" si="3"/>
        <v>0</v>
      </c>
      <c r="R28" s="63">
        <f>SUM(R23:R27)</f>
        <v>2</v>
      </c>
      <c r="S28" s="34"/>
    </row>
    <row r="29" spans="1:19" customFormat="1" ht="15" customHeight="1" x14ac:dyDescent="0.25">
      <c r="A29" s="50" t="s">
        <v>26</v>
      </c>
      <c r="B29" s="51" t="s">
        <v>16</v>
      </c>
      <c r="C29" s="52">
        <v>0</v>
      </c>
      <c r="D29" s="53">
        <v>0</v>
      </c>
      <c r="E29" s="54">
        <f>SUM(C29:D29)</f>
        <v>0</v>
      </c>
      <c r="F29" s="52">
        <v>0</v>
      </c>
      <c r="G29" s="53">
        <v>0</v>
      </c>
      <c r="H29" s="54">
        <f>SUM(F29:G29)</f>
        <v>0</v>
      </c>
      <c r="I29" s="52">
        <v>0</v>
      </c>
      <c r="J29" s="53">
        <v>0</v>
      </c>
      <c r="K29" s="54">
        <f>SUM(I29:J29)</f>
        <v>0</v>
      </c>
      <c r="L29" s="52">
        <v>2</v>
      </c>
      <c r="M29" s="53">
        <v>0</v>
      </c>
      <c r="N29" s="54">
        <f>SUM(L29:M29)</f>
        <v>2</v>
      </c>
      <c r="O29" s="52">
        <v>0</v>
      </c>
      <c r="P29" s="53">
        <v>0</v>
      </c>
      <c r="Q29" s="54">
        <f>SUM(O29:P29)</f>
        <v>0</v>
      </c>
      <c r="R29" s="33">
        <f>H29+K29+N29+Q29</f>
        <v>2</v>
      </c>
      <c r="S29" s="34">
        <f>R32/R94</f>
        <v>2.4390243902439025E-2</v>
      </c>
    </row>
    <row r="30" spans="1:19" customFormat="1" ht="15" hidden="1" customHeight="1" x14ac:dyDescent="0.25">
      <c r="A30" s="55"/>
      <c r="B30" s="56" t="s">
        <v>18</v>
      </c>
      <c r="C30" s="52">
        <v>0</v>
      </c>
      <c r="D30" s="53">
        <v>0</v>
      </c>
      <c r="E30" s="57">
        <f>SUM(C30:D30)</f>
        <v>0</v>
      </c>
      <c r="F30" s="52">
        <v>0</v>
      </c>
      <c r="G30" s="53">
        <v>0</v>
      </c>
      <c r="H30" s="57">
        <f>SUM(F30:G30)</f>
        <v>0</v>
      </c>
      <c r="I30" s="52">
        <v>0</v>
      </c>
      <c r="J30" s="53">
        <v>0</v>
      </c>
      <c r="K30" s="57">
        <f>SUM(I30:J30)</f>
        <v>0</v>
      </c>
      <c r="L30" s="52">
        <v>0</v>
      </c>
      <c r="M30" s="53">
        <v>0</v>
      </c>
      <c r="N30" s="57">
        <f>SUM(L30:M30)</f>
        <v>0</v>
      </c>
      <c r="O30" s="52">
        <v>0</v>
      </c>
      <c r="P30" s="53">
        <v>0</v>
      </c>
      <c r="Q30" s="57">
        <f>SUM(O30:P30)</f>
        <v>0</v>
      </c>
      <c r="R30" s="33">
        <f>H30+K30+N30+Q30</f>
        <v>0</v>
      </c>
      <c r="S30" s="34"/>
    </row>
    <row r="31" spans="1:19" customFormat="1" ht="15" hidden="1" customHeight="1" x14ac:dyDescent="0.25">
      <c r="A31" s="55"/>
      <c r="B31" s="59" t="s">
        <v>20</v>
      </c>
      <c r="C31" s="52">
        <v>0</v>
      </c>
      <c r="D31" s="53">
        <v>0</v>
      </c>
      <c r="E31" s="60">
        <f>SUM(C31:D31)</f>
        <v>0</v>
      </c>
      <c r="F31" s="52">
        <v>0</v>
      </c>
      <c r="G31" s="53">
        <v>0</v>
      </c>
      <c r="H31" s="60">
        <f>SUM(F31:G31)</f>
        <v>0</v>
      </c>
      <c r="I31" s="52">
        <v>0</v>
      </c>
      <c r="J31" s="53">
        <v>0</v>
      </c>
      <c r="K31" s="60">
        <f>SUM(I31:J31)</f>
        <v>0</v>
      </c>
      <c r="L31" s="52">
        <v>0</v>
      </c>
      <c r="M31" s="53">
        <v>0</v>
      </c>
      <c r="N31" s="60">
        <f>SUM(L31:M31)</f>
        <v>0</v>
      </c>
      <c r="O31" s="52">
        <v>0</v>
      </c>
      <c r="P31" s="53">
        <v>0</v>
      </c>
      <c r="Q31" s="60">
        <f>SUM(O31:P31)</f>
        <v>0</v>
      </c>
      <c r="R31" s="33">
        <f>H31+K31+N31+Q31</f>
        <v>0</v>
      </c>
      <c r="S31" s="34"/>
    </row>
    <row r="32" spans="1:19" customFormat="1" ht="15" customHeight="1" x14ac:dyDescent="0.25">
      <c r="A32" s="61"/>
      <c r="B32" s="62" t="s">
        <v>21</v>
      </c>
      <c r="C32" s="63">
        <f>SUM(C29:C31)</f>
        <v>0</v>
      </c>
      <c r="D32" s="64">
        <f>SUM(D29:D31)</f>
        <v>0</v>
      </c>
      <c r="E32" s="65">
        <f>SUM(E29:E31)</f>
        <v>0</v>
      </c>
      <c r="F32" s="63">
        <f t="shared" ref="F32:Q32" si="4">SUM(F29:F31)</f>
        <v>0</v>
      </c>
      <c r="G32" s="64">
        <f t="shared" si="4"/>
        <v>0</v>
      </c>
      <c r="H32" s="65">
        <f t="shared" si="4"/>
        <v>0</v>
      </c>
      <c r="I32" s="63">
        <f t="shared" si="4"/>
        <v>0</v>
      </c>
      <c r="J32" s="64">
        <f t="shared" si="4"/>
        <v>0</v>
      </c>
      <c r="K32" s="65">
        <f t="shared" si="4"/>
        <v>0</v>
      </c>
      <c r="L32" s="63">
        <f t="shared" si="4"/>
        <v>2</v>
      </c>
      <c r="M32" s="64">
        <f t="shared" si="4"/>
        <v>0</v>
      </c>
      <c r="N32" s="65">
        <f t="shared" si="4"/>
        <v>2</v>
      </c>
      <c r="O32" s="63">
        <f t="shared" si="4"/>
        <v>0</v>
      </c>
      <c r="P32" s="64">
        <f t="shared" si="4"/>
        <v>0</v>
      </c>
      <c r="Q32" s="65">
        <f t="shared" si="4"/>
        <v>0</v>
      </c>
      <c r="R32" s="63">
        <f>SUM(R29:R31)</f>
        <v>2</v>
      </c>
      <c r="S32" s="34"/>
    </row>
    <row r="33" spans="1:19" customFormat="1" ht="15" customHeight="1" x14ac:dyDescent="0.25">
      <c r="A33" s="50" t="s">
        <v>27</v>
      </c>
      <c r="B33" s="51" t="s">
        <v>16</v>
      </c>
      <c r="C33" s="52">
        <v>0</v>
      </c>
      <c r="D33" s="53">
        <v>0</v>
      </c>
      <c r="E33" s="69">
        <f>SUM(C33:D33)</f>
        <v>0</v>
      </c>
      <c r="F33" s="52">
        <v>0</v>
      </c>
      <c r="G33" s="53">
        <v>0</v>
      </c>
      <c r="H33" s="69">
        <f>SUM(F33:G33)</f>
        <v>0</v>
      </c>
      <c r="I33" s="52">
        <v>1</v>
      </c>
      <c r="J33" s="53">
        <v>0</v>
      </c>
      <c r="K33" s="69">
        <f>SUM(I33:J33)</f>
        <v>1</v>
      </c>
      <c r="L33" s="52">
        <v>0</v>
      </c>
      <c r="M33" s="53">
        <v>0</v>
      </c>
      <c r="N33" s="69">
        <f>SUM(L33:M33)</f>
        <v>0</v>
      </c>
      <c r="O33" s="52">
        <v>0</v>
      </c>
      <c r="P33" s="53">
        <v>0</v>
      </c>
      <c r="Q33" s="69">
        <f>SUM(O33:P33)</f>
        <v>0</v>
      </c>
      <c r="R33" s="33">
        <f>H33+K33+N33+Q33</f>
        <v>1</v>
      </c>
      <c r="S33" s="34">
        <f>R37/R94</f>
        <v>1.2195121951219513E-2</v>
      </c>
    </row>
    <row r="34" spans="1:19" customFormat="1" ht="15" hidden="1" customHeight="1" x14ac:dyDescent="0.25">
      <c r="A34" s="55"/>
      <c r="B34" s="56" t="s">
        <v>17</v>
      </c>
      <c r="C34" s="52">
        <v>0</v>
      </c>
      <c r="D34" s="53">
        <v>0</v>
      </c>
      <c r="E34" s="70">
        <f>SUM(C34:D34)</f>
        <v>0</v>
      </c>
      <c r="F34" s="52">
        <v>0</v>
      </c>
      <c r="G34" s="53">
        <v>0</v>
      </c>
      <c r="H34" s="70">
        <f>SUM(F34:G34)</f>
        <v>0</v>
      </c>
      <c r="I34" s="52">
        <v>0</v>
      </c>
      <c r="J34" s="53">
        <v>0</v>
      </c>
      <c r="K34" s="70">
        <f>SUM(I34:J34)</f>
        <v>0</v>
      </c>
      <c r="L34" s="52">
        <v>0</v>
      </c>
      <c r="M34" s="53">
        <v>0</v>
      </c>
      <c r="N34" s="70">
        <f>SUM(L34:M34)</f>
        <v>0</v>
      </c>
      <c r="O34" s="52">
        <v>0</v>
      </c>
      <c r="P34" s="53">
        <v>0</v>
      </c>
      <c r="Q34" s="70">
        <f>SUM(O34:P34)</f>
        <v>0</v>
      </c>
      <c r="R34" s="33">
        <f>H34+K34+N34+Q34</f>
        <v>0</v>
      </c>
      <c r="S34" s="34"/>
    </row>
    <row r="35" spans="1:19" customFormat="1" ht="15" hidden="1" customHeight="1" x14ac:dyDescent="0.25">
      <c r="A35" s="55"/>
      <c r="B35" s="56" t="s">
        <v>18</v>
      </c>
      <c r="C35" s="52">
        <v>0</v>
      </c>
      <c r="D35" s="53">
        <v>0</v>
      </c>
      <c r="E35" s="70">
        <f>SUM(C35:D35)</f>
        <v>0</v>
      </c>
      <c r="F35" s="52">
        <v>0</v>
      </c>
      <c r="G35" s="53">
        <v>0</v>
      </c>
      <c r="H35" s="70">
        <f>SUM(F35:G35)</f>
        <v>0</v>
      </c>
      <c r="I35" s="52">
        <v>0</v>
      </c>
      <c r="J35" s="53">
        <v>0</v>
      </c>
      <c r="K35" s="70">
        <f>SUM(I35:J35)</f>
        <v>0</v>
      </c>
      <c r="L35" s="52">
        <v>0</v>
      </c>
      <c r="M35" s="53">
        <v>0</v>
      </c>
      <c r="N35" s="70">
        <f>SUM(L35:M35)</f>
        <v>0</v>
      </c>
      <c r="O35" s="52">
        <v>0</v>
      </c>
      <c r="P35" s="53">
        <v>0</v>
      </c>
      <c r="Q35" s="70">
        <f>SUM(O35:P35)</f>
        <v>0</v>
      </c>
      <c r="R35" s="33">
        <f>H35+K35+N35+Q35</f>
        <v>0</v>
      </c>
      <c r="S35" s="34"/>
    </row>
    <row r="36" spans="1:19" customFormat="1" ht="15" hidden="1" customHeight="1" x14ac:dyDescent="0.25">
      <c r="A36" s="55"/>
      <c r="B36" s="59" t="s">
        <v>20</v>
      </c>
      <c r="C36" s="52">
        <v>0</v>
      </c>
      <c r="D36" s="53">
        <v>0</v>
      </c>
      <c r="E36" s="74">
        <f>SUM(C36:D36)</f>
        <v>0</v>
      </c>
      <c r="F36" s="52">
        <v>0</v>
      </c>
      <c r="G36" s="53">
        <v>0</v>
      </c>
      <c r="H36" s="74">
        <f>SUM(F36:G36)</f>
        <v>0</v>
      </c>
      <c r="I36" s="52">
        <v>0</v>
      </c>
      <c r="J36" s="53">
        <v>0</v>
      </c>
      <c r="K36" s="74">
        <f>SUM(I36:J36)</f>
        <v>0</v>
      </c>
      <c r="L36" s="52">
        <v>0</v>
      </c>
      <c r="M36" s="53">
        <v>0</v>
      </c>
      <c r="N36" s="74">
        <f>SUM(L36:M36)</f>
        <v>0</v>
      </c>
      <c r="O36" s="52">
        <v>0</v>
      </c>
      <c r="P36" s="53">
        <v>0</v>
      </c>
      <c r="Q36" s="74">
        <f>SUM(O36:P36)</f>
        <v>0</v>
      </c>
      <c r="R36" s="33">
        <f>H36+K36+N36+Q36</f>
        <v>0</v>
      </c>
      <c r="S36" s="34"/>
    </row>
    <row r="37" spans="1:19" customFormat="1" ht="15" customHeight="1" x14ac:dyDescent="0.25">
      <c r="A37" s="61"/>
      <c r="B37" s="62" t="s">
        <v>21</v>
      </c>
      <c r="C37" s="63">
        <f>SUM(C33:C36)</f>
        <v>0</v>
      </c>
      <c r="D37" s="64">
        <f>SUM(D33:D36)</f>
        <v>0</v>
      </c>
      <c r="E37" s="65">
        <f>SUM(E33:E36)</f>
        <v>0</v>
      </c>
      <c r="F37" s="63">
        <f t="shared" ref="F37:Q37" si="5">SUM(F33:F36)</f>
        <v>0</v>
      </c>
      <c r="G37" s="64">
        <f t="shared" si="5"/>
        <v>0</v>
      </c>
      <c r="H37" s="65">
        <f t="shared" si="5"/>
        <v>0</v>
      </c>
      <c r="I37" s="63">
        <f t="shared" si="5"/>
        <v>1</v>
      </c>
      <c r="J37" s="64">
        <f t="shared" si="5"/>
        <v>0</v>
      </c>
      <c r="K37" s="65">
        <f t="shared" si="5"/>
        <v>1</v>
      </c>
      <c r="L37" s="63">
        <f t="shared" si="5"/>
        <v>0</v>
      </c>
      <c r="M37" s="64">
        <f t="shared" si="5"/>
        <v>0</v>
      </c>
      <c r="N37" s="65">
        <f t="shared" si="5"/>
        <v>0</v>
      </c>
      <c r="O37" s="63">
        <f t="shared" si="5"/>
        <v>0</v>
      </c>
      <c r="P37" s="64">
        <f t="shared" si="5"/>
        <v>0</v>
      </c>
      <c r="Q37" s="65">
        <f t="shared" si="5"/>
        <v>0</v>
      </c>
      <c r="R37" s="63">
        <f>SUM(R33:R36)</f>
        <v>1</v>
      </c>
      <c r="S37" s="34"/>
    </row>
    <row r="38" spans="1:19" customFormat="1" ht="15" customHeight="1" x14ac:dyDescent="0.25">
      <c r="A38" s="50" t="s">
        <v>28</v>
      </c>
      <c r="B38" s="51" t="s">
        <v>16</v>
      </c>
      <c r="C38" s="52">
        <v>0</v>
      </c>
      <c r="D38" s="53">
        <v>0</v>
      </c>
      <c r="E38" s="70">
        <f t="shared" ref="E38:E43" si="6">SUM(C38:D38)</f>
        <v>0</v>
      </c>
      <c r="F38" s="52">
        <v>0</v>
      </c>
      <c r="G38" s="53">
        <v>0</v>
      </c>
      <c r="H38" s="70">
        <f t="shared" ref="H38:H43" si="7">SUM(F38:G38)</f>
        <v>0</v>
      </c>
      <c r="I38" s="52">
        <v>1</v>
      </c>
      <c r="J38" s="53">
        <v>0</v>
      </c>
      <c r="K38" s="70">
        <f t="shared" ref="K38:K43" si="8">SUM(I38:J38)</f>
        <v>1</v>
      </c>
      <c r="L38" s="52">
        <v>1</v>
      </c>
      <c r="M38" s="53">
        <v>0</v>
      </c>
      <c r="N38" s="70">
        <f t="shared" ref="N38:N43" si="9">SUM(L38:M38)</f>
        <v>1</v>
      </c>
      <c r="O38" s="52">
        <v>1</v>
      </c>
      <c r="P38" s="53">
        <v>0</v>
      </c>
      <c r="Q38" s="70">
        <f t="shared" ref="Q38:Q43" si="10">SUM(O38:P38)</f>
        <v>1</v>
      </c>
      <c r="R38" s="33">
        <f t="shared" ref="R38:R43" si="11">H38+K38+N38+Q38</f>
        <v>3</v>
      </c>
      <c r="S38" s="34">
        <f>R44/R94</f>
        <v>3.6585365853658534E-2</v>
      </c>
    </row>
    <row r="39" spans="1:19" customFormat="1" ht="15" hidden="1" customHeight="1" x14ac:dyDescent="0.25">
      <c r="A39" s="55"/>
      <c r="B39" s="56" t="s">
        <v>17</v>
      </c>
      <c r="C39" s="52">
        <v>0</v>
      </c>
      <c r="D39" s="53">
        <v>0</v>
      </c>
      <c r="E39" s="70">
        <f t="shared" si="6"/>
        <v>0</v>
      </c>
      <c r="F39" s="52">
        <v>0</v>
      </c>
      <c r="G39" s="53">
        <v>0</v>
      </c>
      <c r="H39" s="70">
        <f t="shared" si="7"/>
        <v>0</v>
      </c>
      <c r="I39" s="52">
        <v>0</v>
      </c>
      <c r="J39" s="53">
        <v>0</v>
      </c>
      <c r="K39" s="70">
        <f t="shared" si="8"/>
        <v>0</v>
      </c>
      <c r="L39" s="52">
        <v>0</v>
      </c>
      <c r="M39" s="53">
        <v>0</v>
      </c>
      <c r="N39" s="70">
        <f t="shared" si="9"/>
        <v>0</v>
      </c>
      <c r="O39" s="52">
        <v>0</v>
      </c>
      <c r="P39" s="53">
        <v>0</v>
      </c>
      <c r="Q39" s="70">
        <f t="shared" si="10"/>
        <v>0</v>
      </c>
      <c r="R39" s="33">
        <f t="shared" si="11"/>
        <v>0</v>
      </c>
      <c r="S39" s="34"/>
    </row>
    <row r="40" spans="1:19" customFormat="1" ht="15" hidden="1" customHeight="1" x14ac:dyDescent="0.25">
      <c r="A40" s="55"/>
      <c r="B40" s="56" t="s">
        <v>18</v>
      </c>
      <c r="C40" s="52">
        <v>0</v>
      </c>
      <c r="D40" s="53">
        <v>0</v>
      </c>
      <c r="E40" s="70">
        <f t="shared" si="6"/>
        <v>0</v>
      </c>
      <c r="F40" s="52">
        <v>0</v>
      </c>
      <c r="G40" s="53">
        <v>0</v>
      </c>
      <c r="H40" s="70">
        <f t="shared" si="7"/>
        <v>0</v>
      </c>
      <c r="I40" s="52">
        <v>0</v>
      </c>
      <c r="J40" s="53">
        <v>0</v>
      </c>
      <c r="K40" s="70">
        <f t="shared" si="8"/>
        <v>0</v>
      </c>
      <c r="L40" s="52">
        <v>0</v>
      </c>
      <c r="M40" s="53">
        <v>0</v>
      </c>
      <c r="N40" s="70">
        <f t="shared" si="9"/>
        <v>0</v>
      </c>
      <c r="O40" s="52">
        <v>0</v>
      </c>
      <c r="P40" s="53">
        <v>0</v>
      </c>
      <c r="Q40" s="70">
        <f t="shared" si="10"/>
        <v>0</v>
      </c>
      <c r="R40" s="33">
        <f t="shared" si="11"/>
        <v>0</v>
      </c>
      <c r="S40" s="34"/>
    </row>
    <row r="41" spans="1:19" customFormat="1" ht="15" hidden="1" customHeight="1" x14ac:dyDescent="0.25">
      <c r="A41" s="55"/>
      <c r="B41" s="56" t="s">
        <v>19</v>
      </c>
      <c r="C41" s="52">
        <v>0</v>
      </c>
      <c r="D41" s="53">
        <v>0</v>
      </c>
      <c r="E41" s="70">
        <f t="shared" si="6"/>
        <v>0</v>
      </c>
      <c r="F41" s="52">
        <v>0</v>
      </c>
      <c r="G41" s="53">
        <v>0</v>
      </c>
      <c r="H41" s="70">
        <f t="shared" si="7"/>
        <v>0</v>
      </c>
      <c r="I41" s="52">
        <v>0</v>
      </c>
      <c r="J41" s="53">
        <v>0</v>
      </c>
      <c r="K41" s="70">
        <f t="shared" si="8"/>
        <v>0</v>
      </c>
      <c r="L41" s="52">
        <v>0</v>
      </c>
      <c r="M41" s="53">
        <v>0</v>
      </c>
      <c r="N41" s="70">
        <f t="shared" si="9"/>
        <v>0</v>
      </c>
      <c r="O41" s="52">
        <v>0</v>
      </c>
      <c r="P41" s="53">
        <v>0</v>
      </c>
      <c r="Q41" s="70">
        <f t="shared" si="10"/>
        <v>0</v>
      </c>
      <c r="R41" s="33">
        <f t="shared" si="11"/>
        <v>0</v>
      </c>
      <c r="S41" s="34"/>
    </row>
    <row r="42" spans="1:19" customFormat="1" ht="15" hidden="1" customHeight="1" x14ac:dyDescent="0.25">
      <c r="A42" s="55"/>
      <c r="B42" s="56" t="s">
        <v>20</v>
      </c>
      <c r="C42" s="52">
        <v>0</v>
      </c>
      <c r="D42" s="53">
        <v>0</v>
      </c>
      <c r="E42" s="70">
        <f t="shared" si="6"/>
        <v>0</v>
      </c>
      <c r="F42" s="52">
        <v>0</v>
      </c>
      <c r="G42" s="53">
        <v>0</v>
      </c>
      <c r="H42" s="70">
        <f t="shared" si="7"/>
        <v>0</v>
      </c>
      <c r="I42" s="52">
        <v>0</v>
      </c>
      <c r="J42" s="53">
        <v>0</v>
      </c>
      <c r="K42" s="70">
        <f t="shared" si="8"/>
        <v>0</v>
      </c>
      <c r="L42" s="52">
        <v>0</v>
      </c>
      <c r="M42" s="53">
        <v>0</v>
      </c>
      <c r="N42" s="70">
        <f t="shared" si="9"/>
        <v>0</v>
      </c>
      <c r="O42" s="52">
        <v>0</v>
      </c>
      <c r="P42" s="53">
        <v>0</v>
      </c>
      <c r="Q42" s="70">
        <f t="shared" si="10"/>
        <v>0</v>
      </c>
      <c r="R42" s="33">
        <f t="shared" si="11"/>
        <v>0</v>
      </c>
      <c r="S42" s="34"/>
    </row>
    <row r="43" spans="1:19" customFormat="1" ht="15" hidden="1" customHeight="1" x14ac:dyDescent="0.25">
      <c r="A43" s="55"/>
      <c r="B43" s="59" t="s">
        <v>23</v>
      </c>
      <c r="C43" s="52">
        <v>0</v>
      </c>
      <c r="D43" s="53">
        <v>0</v>
      </c>
      <c r="E43" s="73">
        <f t="shared" si="6"/>
        <v>0</v>
      </c>
      <c r="F43" s="52">
        <v>0</v>
      </c>
      <c r="G43" s="53">
        <v>0</v>
      </c>
      <c r="H43" s="73">
        <f t="shared" si="7"/>
        <v>0</v>
      </c>
      <c r="I43" s="52">
        <v>0</v>
      </c>
      <c r="J43" s="53">
        <v>0</v>
      </c>
      <c r="K43" s="73">
        <f t="shared" si="8"/>
        <v>0</v>
      </c>
      <c r="L43" s="52">
        <v>0</v>
      </c>
      <c r="M43" s="53">
        <v>0</v>
      </c>
      <c r="N43" s="73">
        <f t="shared" si="9"/>
        <v>0</v>
      </c>
      <c r="O43" s="52">
        <v>0</v>
      </c>
      <c r="P43" s="53">
        <v>0</v>
      </c>
      <c r="Q43" s="73">
        <f t="shared" si="10"/>
        <v>0</v>
      </c>
      <c r="R43" s="33">
        <f t="shared" si="11"/>
        <v>0</v>
      </c>
      <c r="S43" s="34"/>
    </row>
    <row r="44" spans="1:19" customFormat="1" ht="15" customHeight="1" x14ac:dyDescent="0.25">
      <c r="A44" s="61"/>
      <c r="B44" s="62" t="s">
        <v>21</v>
      </c>
      <c r="C44" s="63">
        <f>SUM(C38:C43)</f>
        <v>0</v>
      </c>
      <c r="D44" s="64">
        <f>SUM(D38:D43)</f>
        <v>0</v>
      </c>
      <c r="E44" s="65">
        <f>SUM(E38:E43)</f>
        <v>0</v>
      </c>
      <c r="F44" s="63">
        <f t="shared" ref="F44:Q44" si="12">SUM(F38:F43)</f>
        <v>0</v>
      </c>
      <c r="G44" s="64">
        <f t="shared" si="12"/>
        <v>0</v>
      </c>
      <c r="H44" s="65">
        <f t="shared" si="12"/>
        <v>0</v>
      </c>
      <c r="I44" s="63">
        <f t="shared" si="12"/>
        <v>1</v>
      </c>
      <c r="J44" s="64">
        <f t="shared" si="12"/>
        <v>0</v>
      </c>
      <c r="K44" s="65">
        <f t="shared" si="12"/>
        <v>1</v>
      </c>
      <c r="L44" s="63">
        <f t="shared" si="12"/>
        <v>1</v>
      </c>
      <c r="M44" s="64">
        <f t="shared" si="12"/>
        <v>0</v>
      </c>
      <c r="N44" s="65">
        <f t="shared" si="12"/>
        <v>1</v>
      </c>
      <c r="O44" s="63">
        <f t="shared" si="12"/>
        <v>1</v>
      </c>
      <c r="P44" s="64">
        <f t="shared" si="12"/>
        <v>0</v>
      </c>
      <c r="Q44" s="65">
        <f t="shared" si="12"/>
        <v>1</v>
      </c>
      <c r="R44" s="63">
        <f>SUM(R38:R43)</f>
        <v>3</v>
      </c>
      <c r="S44" s="34"/>
    </row>
    <row r="45" spans="1:19" customFormat="1" ht="15" customHeight="1" x14ac:dyDescent="0.25">
      <c r="A45" s="50" t="s">
        <v>29</v>
      </c>
      <c r="B45" s="51" t="s">
        <v>16</v>
      </c>
      <c r="C45" s="52">
        <v>0</v>
      </c>
      <c r="D45" s="53">
        <v>0</v>
      </c>
      <c r="E45" s="69">
        <f>SUM(C45:D45)</f>
        <v>0</v>
      </c>
      <c r="F45" s="52">
        <v>0</v>
      </c>
      <c r="G45" s="53">
        <v>0</v>
      </c>
      <c r="H45" s="69">
        <f>SUM(F45:G45)</f>
        <v>0</v>
      </c>
      <c r="I45" s="52">
        <v>0</v>
      </c>
      <c r="J45" s="53">
        <v>0</v>
      </c>
      <c r="K45" s="69">
        <f>SUM(I45:J45)</f>
        <v>0</v>
      </c>
      <c r="L45" s="52">
        <v>2</v>
      </c>
      <c r="M45" s="53">
        <v>0</v>
      </c>
      <c r="N45" s="69">
        <f>SUM(L45:M45)</f>
        <v>2</v>
      </c>
      <c r="O45" s="52">
        <v>0</v>
      </c>
      <c r="P45" s="53">
        <v>0</v>
      </c>
      <c r="Q45" s="69">
        <f>SUM(O45:P45)</f>
        <v>0</v>
      </c>
      <c r="R45" s="33">
        <f>H45+K45+N45+Q45</f>
        <v>2</v>
      </c>
      <c r="S45" s="34">
        <f>R49/R94</f>
        <v>2.4390243902439025E-2</v>
      </c>
    </row>
    <row r="46" spans="1:19" customFormat="1" ht="15" hidden="1" customHeight="1" x14ac:dyDescent="0.25">
      <c r="A46" s="55"/>
      <c r="B46" s="56" t="s">
        <v>17</v>
      </c>
      <c r="C46" s="52">
        <v>0</v>
      </c>
      <c r="D46" s="53">
        <v>0</v>
      </c>
      <c r="E46" s="70">
        <f>SUM(C46:D46)</f>
        <v>0</v>
      </c>
      <c r="F46" s="52">
        <v>0</v>
      </c>
      <c r="G46" s="53">
        <v>0</v>
      </c>
      <c r="H46" s="70">
        <f>SUM(F46:G46)</f>
        <v>0</v>
      </c>
      <c r="I46" s="52">
        <v>0</v>
      </c>
      <c r="J46" s="53">
        <v>0</v>
      </c>
      <c r="K46" s="70">
        <f>SUM(I46:J46)</f>
        <v>0</v>
      </c>
      <c r="L46" s="52">
        <v>0</v>
      </c>
      <c r="M46" s="53">
        <v>0</v>
      </c>
      <c r="N46" s="70">
        <f>SUM(L46:M46)</f>
        <v>0</v>
      </c>
      <c r="O46" s="52">
        <v>0</v>
      </c>
      <c r="P46" s="53">
        <v>0</v>
      </c>
      <c r="Q46" s="70">
        <f>SUM(O46:P46)</f>
        <v>0</v>
      </c>
      <c r="R46" s="33">
        <f>H46+K46+N46+Q46</f>
        <v>0</v>
      </c>
      <c r="S46" s="34"/>
    </row>
    <row r="47" spans="1:19" customFormat="1" ht="15" hidden="1" customHeight="1" x14ac:dyDescent="0.25">
      <c r="A47" s="55"/>
      <c r="B47" s="56" t="s">
        <v>18</v>
      </c>
      <c r="C47" s="52">
        <v>0</v>
      </c>
      <c r="D47" s="53">
        <v>0</v>
      </c>
      <c r="E47" s="70">
        <f>SUM(C47:D47)</f>
        <v>0</v>
      </c>
      <c r="F47" s="52">
        <v>0</v>
      </c>
      <c r="G47" s="53">
        <v>0</v>
      </c>
      <c r="H47" s="70">
        <f>SUM(F47:G47)</f>
        <v>0</v>
      </c>
      <c r="I47" s="52">
        <v>0</v>
      </c>
      <c r="J47" s="53">
        <v>0</v>
      </c>
      <c r="K47" s="70">
        <f>SUM(I47:J47)</f>
        <v>0</v>
      </c>
      <c r="L47" s="52">
        <v>0</v>
      </c>
      <c r="M47" s="53">
        <v>0</v>
      </c>
      <c r="N47" s="70">
        <f>SUM(L47:M47)</f>
        <v>0</v>
      </c>
      <c r="O47" s="52">
        <v>0</v>
      </c>
      <c r="P47" s="53">
        <v>0</v>
      </c>
      <c r="Q47" s="70">
        <f>SUM(O47:P47)</f>
        <v>0</v>
      </c>
      <c r="R47" s="33">
        <f>H47+K47+N47+Q47</f>
        <v>0</v>
      </c>
      <c r="S47" s="34"/>
    </row>
    <row r="48" spans="1:19" customFormat="1" ht="15" hidden="1" customHeight="1" x14ac:dyDescent="0.25">
      <c r="A48" s="55"/>
      <c r="B48" s="59" t="s">
        <v>20</v>
      </c>
      <c r="C48" s="75">
        <v>0</v>
      </c>
      <c r="D48" s="76">
        <v>0</v>
      </c>
      <c r="E48" s="74">
        <f>SUM(C48:D48)</f>
        <v>0</v>
      </c>
      <c r="F48" s="75">
        <v>0</v>
      </c>
      <c r="G48" s="76">
        <v>0</v>
      </c>
      <c r="H48" s="74">
        <f>SUM(F48:G48)</f>
        <v>0</v>
      </c>
      <c r="I48" s="75">
        <v>0</v>
      </c>
      <c r="J48" s="76">
        <v>0</v>
      </c>
      <c r="K48" s="74">
        <f>SUM(I48:J48)</f>
        <v>0</v>
      </c>
      <c r="L48" s="75">
        <v>0</v>
      </c>
      <c r="M48" s="76">
        <v>0</v>
      </c>
      <c r="N48" s="74">
        <f>SUM(L48:M48)</f>
        <v>0</v>
      </c>
      <c r="O48" s="75">
        <v>0</v>
      </c>
      <c r="P48" s="76">
        <v>0</v>
      </c>
      <c r="Q48" s="74">
        <f>SUM(O48:P48)</f>
        <v>0</v>
      </c>
      <c r="R48" s="33">
        <f>H48+K48+N48+Q48</f>
        <v>0</v>
      </c>
      <c r="S48" s="34"/>
    </row>
    <row r="49" spans="1:19" customFormat="1" ht="15" customHeight="1" x14ac:dyDescent="0.25">
      <c r="A49" s="61"/>
      <c r="B49" s="62" t="s">
        <v>21</v>
      </c>
      <c r="C49" s="63">
        <f>SUM(C45:C48)</f>
        <v>0</v>
      </c>
      <c r="D49" s="64">
        <f>SUM(D45:D48)</f>
        <v>0</v>
      </c>
      <c r="E49" s="65">
        <f>SUM(E45:E48)</f>
        <v>0</v>
      </c>
      <c r="F49" s="63">
        <f t="shared" ref="F49:Q49" si="13">SUM(F45:F48)</f>
        <v>0</v>
      </c>
      <c r="G49" s="64">
        <f t="shared" si="13"/>
        <v>0</v>
      </c>
      <c r="H49" s="65">
        <f t="shared" si="13"/>
        <v>0</v>
      </c>
      <c r="I49" s="63">
        <f t="shared" si="13"/>
        <v>0</v>
      </c>
      <c r="J49" s="64">
        <f t="shared" si="13"/>
        <v>0</v>
      </c>
      <c r="K49" s="65">
        <f t="shared" si="13"/>
        <v>0</v>
      </c>
      <c r="L49" s="63">
        <f t="shared" si="13"/>
        <v>2</v>
      </c>
      <c r="M49" s="64">
        <f t="shared" si="13"/>
        <v>0</v>
      </c>
      <c r="N49" s="65">
        <f t="shared" si="13"/>
        <v>2</v>
      </c>
      <c r="O49" s="63">
        <f t="shared" si="13"/>
        <v>0</v>
      </c>
      <c r="P49" s="64">
        <f t="shared" si="13"/>
        <v>0</v>
      </c>
      <c r="Q49" s="65">
        <f t="shared" si="13"/>
        <v>0</v>
      </c>
      <c r="R49" s="63">
        <f>SUM(R45:R48)</f>
        <v>2</v>
      </c>
      <c r="S49" s="34"/>
    </row>
    <row r="50" spans="1:19" customFormat="1" ht="15" hidden="1" customHeight="1" x14ac:dyDescent="0.25">
      <c r="A50" s="77" t="s">
        <v>30</v>
      </c>
      <c r="B50" s="51" t="s">
        <v>16</v>
      </c>
      <c r="C50" s="52">
        <v>0</v>
      </c>
      <c r="D50" s="53">
        <v>0</v>
      </c>
      <c r="E50" s="54">
        <f>SUM(C50:D50)</f>
        <v>0</v>
      </c>
      <c r="F50" s="52">
        <v>0</v>
      </c>
      <c r="G50" s="53">
        <v>0</v>
      </c>
      <c r="H50" s="54">
        <f>SUM(F50:G50)</f>
        <v>0</v>
      </c>
      <c r="I50" s="52">
        <v>0</v>
      </c>
      <c r="J50" s="53">
        <v>0</v>
      </c>
      <c r="K50" s="54">
        <f>SUM(I50:J50)</f>
        <v>0</v>
      </c>
      <c r="L50" s="52">
        <v>0</v>
      </c>
      <c r="M50" s="53">
        <v>0</v>
      </c>
      <c r="N50" s="54">
        <f>SUM(L50:M50)</f>
        <v>0</v>
      </c>
      <c r="O50" s="52">
        <v>0</v>
      </c>
      <c r="P50" s="53">
        <v>0</v>
      </c>
      <c r="Q50" s="54">
        <f>SUM(O50:P50)</f>
        <v>0</v>
      </c>
      <c r="R50" s="33">
        <f>H50+K50+N50+Q50</f>
        <v>0</v>
      </c>
      <c r="S50" s="34">
        <f>R53/R94</f>
        <v>0</v>
      </c>
    </row>
    <row r="51" spans="1:19" customFormat="1" ht="15" hidden="1" customHeight="1" x14ac:dyDescent="0.25">
      <c r="A51" s="78"/>
      <c r="B51" s="56" t="s">
        <v>17</v>
      </c>
      <c r="C51" s="52">
        <v>0</v>
      </c>
      <c r="D51" s="53">
        <v>0</v>
      </c>
      <c r="E51" s="57">
        <f>SUM(C51:D51)</f>
        <v>0</v>
      </c>
      <c r="F51" s="52">
        <v>0</v>
      </c>
      <c r="G51" s="53">
        <v>0</v>
      </c>
      <c r="H51" s="57">
        <f>SUM(F51:G51)</f>
        <v>0</v>
      </c>
      <c r="I51" s="52">
        <v>0</v>
      </c>
      <c r="J51" s="53">
        <v>0</v>
      </c>
      <c r="K51" s="57">
        <f>SUM(I51:J51)</f>
        <v>0</v>
      </c>
      <c r="L51" s="52">
        <v>0</v>
      </c>
      <c r="M51" s="53">
        <v>0</v>
      </c>
      <c r="N51" s="57">
        <f>SUM(L51:M51)</f>
        <v>0</v>
      </c>
      <c r="O51" s="52">
        <v>0</v>
      </c>
      <c r="P51" s="53">
        <v>0</v>
      </c>
      <c r="Q51" s="57">
        <f>SUM(O51:P51)</f>
        <v>0</v>
      </c>
      <c r="R51" s="33">
        <f>H51+K51+N51+Q51</f>
        <v>0</v>
      </c>
      <c r="S51" s="34"/>
    </row>
    <row r="52" spans="1:19" customFormat="1" ht="15" hidden="1" customHeight="1" x14ac:dyDescent="0.25">
      <c r="A52" s="78"/>
      <c r="B52" s="59" t="s">
        <v>18</v>
      </c>
      <c r="C52" s="52">
        <v>0</v>
      </c>
      <c r="D52" s="53">
        <v>0</v>
      </c>
      <c r="E52" s="60">
        <f>SUM(C52:D52)</f>
        <v>0</v>
      </c>
      <c r="F52" s="52">
        <v>0</v>
      </c>
      <c r="G52" s="53">
        <v>0</v>
      </c>
      <c r="H52" s="60">
        <f>SUM(F52:G52)</f>
        <v>0</v>
      </c>
      <c r="I52" s="52">
        <v>0</v>
      </c>
      <c r="J52" s="53">
        <v>0</v>
      </c>
      <c r="K52" s="60">
        <f>SUM(I52:J52)</f>
        <v>0</v>
      </c>
      <c r="L52" s="52">
        <v>0</v>
      </c>
      <c r="M52" s="53">
        <v>0</v>
      </c>
      <c r="N52" s="60">
        <f>SUM(L52:M52)</f>
        <v>0</v>
      </c>
      <c r="O52" s="52">
        <v>0</v>
      </c>
      <c r="P52" s="53">
        <v>0</v>
      </c>
      <c r="Q52" s="60">
        <f>SUM(O52:P52)</f>
        <v>0</v>
      </c>
      <c r="R52" s="33">
        <f>H52+K52+N52+Q52</f>
        <v>0</v>
      </c>
      <c r="S52" s="34"/>
    </row>
    <row r="53" spans="1:19" customFormat="1" ht="15" hidden="1" customHeight="1" x14ac:dyDescent="0.25">
      <c r="A53" s="79"/>
      <c r="B53" s="80" t="s">
        <v>21</v>
      </c>
      <c r="C53" s="63">
        <f>SUM(C50:C52)</f>
        <v>0</v>
      </c>
      <c r="D53" s="64">
        <f>SUM(D50:D52)</f>
        <v>0</v>
      </c>
      <c r="E53" s="65">
        <f>SUM(E50:E52)</f>
        <v>0</v>
      </c>
      <c r="F53" s="63">
        <f t="shared" ref="F53:Q53" si="14">SUM(F50:F52)</f>
        <v>0</v>
      </c>
      <c r="G53" s="64">
        <f t="shared" si="14"/>
        <v>0</v>
      </c>
      <c r="H53" s="65">
        <f t="shared" si="14"/>
        <v>0</v>
      </c>
      <c r="I53" s="63">
        <f t="shared" si="14"/>
        <v>0</v>
      </c>
      <c r="J53" s="64">
        <f t="shared" si="14"/>
        <v>0</v>
      </c>
      <c r="K53" s="65">
        <f t="shared" si="14"/>
        <v>0</v>
      </c>
      <c r="L53" s="63">
        <f t="shared" si="14"/>
        <v>0</v>
      </c>
      <c r="M53" s="64">
        <f t="shared" si="14"/>
        <v>0</v>
      </c>
      <c r="N53" s="65">
        <f t="shared" si="14"/>
        <v>0</v>
      </c>
      <c r="O53" s="63">
        <f t="shared" si="14"/>
        <v>0</v>
      </c>
      <c r="P53" s="64">
        <f t="shared" si="14"/>
        <v>0</v>
      </c>
      <c r="Q53" s="65">
        <f t="shared" si="14"/>
        <v>0</v>
      </c>
      <c r="R53" s="63">
        <f>SUM(R50:R52)</f>
        <v>0</v>
      </c>
      <c r="S53" s="34"/>
    </row>
    <row r="54" spans="1:19" customFormat="1" ht="15" hidden="1" customHeight="1" x14ac:dyDescent="0.25">
      <c r="A54" s="50" t="s">
        <v>31</v>
      </c>
      <c r="B54" s="51" t="s">
        <v>16</v>
      </c>
      <c r="C54" s="81">
        <v>0</v>
      </c>
      <c r="D54" s="68">
        <v>0</v>
      </c>
      <c r="E54" s="69">
        <f>SUM(C54:D54)</f>
        <v>0</v>
      </c>
      <c r="F54" s="81">
        <v>0</v>
      </c>
      <c r="G54" s="68">
        <v>0</v>
      </c>
      <c r="H54" s="69">
        <f>SUM(F54:G54)</f>
        <v>0</v>
      </c>
      <c r="I54" s="81">
        <v>0</v>
      </c>
      <c r="J54" s="68">
        <v>0</v>
      </c>
      <c r="K54" s="69">
        <f>SUM(I54:J54)</f>
        <v>0</v>
      </c>
      <c r="L54" s="81">
        <v>0</v>
      </c>
      <c r="M54" s="68">
        <v>0</v>
      </c>
      <c r="N54" s="69">
        <f>SUM(L54:M54)</f>
        <v>0</v>
      </c>
      <c r="O54" s="81">
        <v>0</v>
      </c>
      <c r="P54" s="68">
        <v>0</v>
      </c>
      <c r="Q54" s="69">
        <f>SUM(O54:P54)</f>
        <v>0</v>
      </c>
      <c r="R54" s="33">
        <f>H54+K54+N54+Q54</f>
        <v>0</v>
      </c>
      <c r="S54" s="34">
        <f>R57/R94</f>
        <v>0</v>
      </c>
    </row>
    <row r="55" spans="1:19" customFormat="1" ht="15" hidden="1" customHeight="1" x14ac:dyDescent="0.25">
      <c r="A55" s="55"/>
      <c r="B55" s="56" t="s">
        <v>18</v>
      </c>
      <c r="C55" s="52">
        <v>0</v>
      </c>
      <c r="D55" s="53">
        <v>0</v>
      </c>
      <c r="E55" s="70">
        <f>SUM(C55:D55)</f>
        <v>0</v>
      </c>
      <c r="F55" s="52">
        <v>0</v>
      </c>
      <c r="G55" s="53">
        <v>0</v>
      </c>
      <c r="H55" s="70">
        <f>SUM(F55:G55)</f>
        <v>0</v>
      </c>
      <c r="I55" s="52">
        <v>0</v>
      </c>
      <c r="J55" s="53">
        <v>0</v>
      </c>
      <c r="K55" s="70">
        <f>SUM(I55:J55)</f>
        <v>0</v>
      </c>
      <c r="L55" s="52">
        <v>0</v>
      </c>
      <c r="M55" s="53">
        <v>0</v>
      </c>
      <c r="N55" s="70">
        <f>SUM(L55:M55)</f>
        <v>0</v>
      </c>
      <c r="O55" s="52">
        <v>0</v>
      </c>
      <c r="P55" s="53">
        <v>0</v>
      </c>
      <c r="Q55" s="70">
        <f>SUM(O55:P55)</f>
        <v>0</v>
      </c>
      <c r="R55" s="33">
        <f>H55+K55+N55+Q55</f>
        <v>0</v>
      </c>
      <c r="S55" s="34"/>
    </row>
    <row r="56" spans="1:19" customFormat="1" ht="15" hidden="1" customHeight="1" x14ac:dyDescent="0.25">
      <c r="A56" s="55"/>
      <c r="B56" s="59" t="s">
        <v>20</v>
      </c>
      <c r="C56" s="75">
        <v>0</v>
      </c>
      <c r="D56" s="76">
        <v>0</v>
      </c>
      <c r="E56" s="74">
        <f>SUM(C56:D56)</f>
        <v>0</v>
      </c>
      <c r="F56" s="75">
        <v>0</v>
      </c>
      <c r="G56" s="76">
        <v>0</v>
      </c>
      <c r="H56" s="74">
        <f>SUM(F56:G56)</f>
        <v>0</v>
      </c>
      <c r="I56" s="75">
        <v>0</v>
      </c>
      <c r="J56" s="76">
        <v>0</v>
      </c>
      <c r="K56" s="74">
        <f>SUM(I56:J56)</f>
        <v>0</v>
      </c>
      <c r="L56" s="75">
        <v>0</v>
      </c>
      <c r="M56" s="76">
        <v>0</v>
      </c>
      <c r="N56" s="74">
        <f>SUM(L56:M56)</f>
        <v>0</v>
      </c>
      <c r="O56" s="75">
        <v>0</v>
      </c>
      <c r="P56" s="76">
        <v>0</v>
      </c>
      <c r="Q56" s="74">
        <f>SUM(O56:P56)</f>
        <v>0</v>
      </c>
      <c r="R56" s="33">
        <f>H56+K56+N56+Q56</f>
        <v>0</v>
      </c>
      <c r="S56" s="34"/>
    </row>
    <row r="57" spans="1:19" customFormat="1" ht="15" hidden="1" customHeight="1" x14ac:dyDescent="0.25">
      <c r="A57" s="61"/>
      <c r="B57" s="62" t="s">
        <v>21</v>
      </c>
      <c r="C57" s="63">
        <f>SUM(C54:C56)</f>
        <v>0</v>
      </c>
      <c r="D57" s="64">
        <f>SUM(D54:D56)</f>
        <v>0</v>
      </c>
      <c r="E57" s="65">
        <f>SUM(E54:E56)</f>
        <v>0</v>
      </c>
      <c r="F57" s="63">
        <f t="shared" ref="F57:Q57" si="15">SUM(F54:F56)</f>
        <v>0</v>
      </c>
      <c r="G57" s="64">
        <f t="shared" si="15"/>
        <v>0</v>
      </c>
      <c r="H57" s="65">
        <f t="shared" si="15"/>
        <v>0</v>
      </c>
      <c r="I57" s="63">
        <f t="shared" si="15"/>
        <v>0</v>
      </c>
      <c r="J57" s="64">
        <f t="shared" si="15"/>
        <v>0</v>
      </c>
      <c r="K57" s="65">
        <f t="shared" si="15"/>
        <v>0</v>
      </c>
      <c r="L57" s="63">
        <f t="shared" si="15"/>
        <v>0</v>
      </c>
      <c r="M57" s="64">
        <f t="shared" si="15"/>
        <v>0</v>
      </c>
      <c r="N57" s="65">
        <f t="shared" si="15"/>
        <v>0</v>
      </c>
      <c r="O57" s="63">
        <f t="shared" si="15"/>
        <v>0</v>
      </c>
      <c r="P57" s="64">
        <f t="shared" si="15"/>
        <v>0</v>
      </c>
      <c r="Q57" s="65">
        <f t="shared" si="15"/>
        <v>0</v>
      </c>
      <c r="R57" s="63">
        <f>SUM(R54:R56)</f>
        <v>0</v>
      </c>
      <c r="S57" s="34"/>
    </row>
    <row r="58" spans="1:19" customFormat="1" ht="15" hidden="1" customHeight="1" x14ac:dyDescent="0.25">
      <c r="A58" s="50" t="s">
        <v>32</v>
      </c>
      <c r="B58" s="67" t="s">
        <v>16</v>
      </c>
      <c r="C58" s="82">
        <v>0</v>
      </c>
      <c r="D58" s="83">
        <v>0</v>
      </c>
      <c r="E58" s="69">
        <f>SUM(C58:D58)</f>
        <v>0</v>
      </c>
      <c r="F58" s="82">
        <v>0</v>
      </c>
      <c r="G58" s="83">
        <v>0</v>
      </c>
      <c r="H58" s="69">
        <f>SUM(F58:G58)</f>
        <v>0</v>
      </c>
      <c r="I58" s="82">
        <v>0</v>
      </c>
      <c r="J58" s="83">
        <v>0</v>
      </c>
      <c r="K58" s="69">
        <f>SUM(I58:J58)</f>
        <v>0</v>
      </c>
      <c r="L58" s="82">
        <v>0</v>
      </c>
      <c r="M58" s="83">
        <v>0</v>
      </c>
      <c r="N58" s="69">
        <f>SUM(L58:M58)</f>
        <v>0</v>
      </c>
      <c r="O58" s="82">
        <v>0</v>
      </c>
      <c r="P58" s="83">
        <v>0</v>
      </c>
      <c r="Q58" s="69">
        <f>SUM(O58:P58)</f>
        <v>0</v>
      </c>
      <c r="R58" s="33">
        <f>H58+K58+N58+Q58</f>
        <v>0</v>
      </c>
      <c r="S58" s="34">
        <f>R62/R94</f>
        <v>0</v>
      </c>
    </row>
    <row r="59" spans="1:19" customFormat="1" ht="15" hidden="1" customHeight="1" x14ac:dyDescent="0.25">
      <c r="A59" s="55"/>
      <c r="B59" s="56" t="s">
        <v>17</v>
      </c>
      <c r="C59" s="52">
        <v>0</v>
      </c>
      <c r="D59" s="53">
        <v>0</v>
      </c>
      <c r="E59" s="70">
        <f>SUM(C59:D59)</f>
        <v>0</v>
      </c>
      <c r="F59" s="52">
        <v>0</v>
      </c>
      <c r="G59" s="53">
        <v>0</v>
      </c>
      <c r="H59" s="70">
        <f>SUM(F59:G59)</f>
        <v>0</v>
      </c>
      <c r="I59" s="52">
        <v>0</v>
      </c>
      <c r="J59" s="53">
        <v>0</v>
      </c>
      <c r="K59" s="70">
        <f>SUM(I59:J59)</f>
        <v>0</v>
      </c>
      <c r="L59" s="52">
        <v>0</v>
      </c>
      <c r="M59" s="53">
        <v>0</v>
      </c>
      <c r="N59" s="70">
        <f>SUM(L59:M59)</f>
        <v>0</v>
      </c>
      <c r="O59" s="52">
        <v>0</v>
      </c>
      <c r="P59" s="53">
        <v>0</v>
      </c>
      <c r="Q59" s="70">
        <f>SUM(O59:P59)</f>
        <v>0</v>
      </c>
      <c r="R59" s="33">
        <f>H59+K59+N59+Q59</f>
        <v>0</v>
      </c>
      <c r="S59" s="34"/>
    </row>
    <row r="60" spans="1:19" customFormat="1" ht="15" hidden="1" customHeight="1" x14ac:dyDescent="0.25">
      <c r="A60" s="55"/>
      <c r="B60" s="56" t="s">
        <v>18</v>
      </c>
      <c r="C60" s="52">
        <v>0</v>
      </c>
      <c r="D60" s="53">
        <v>0</v>
      </c>
      <c r="E60" s="70">
        <f>SUM(C60:D60)</f>
        <v>0</v>
      </c>
      <c r="F60" s="52">
        <v>0</v>
      </c>
      <c r="G60" s="53">
        <v>0</v>
      </c>
      <c r="H60" s="70">
        <f>SUM(F60:G60)</f>
        <v>0</v>
      </c>
      <c r="I60" s="52">
        <v>0</v>
      </c>
      <c r="J60" s="53">
        <v>0</v>
      </c>
      <c r="K60" s="70">
        <f>SUM(I60:J60)</f>
        <v>0</v>
      </c>
      <c r="L60" s="52">
        <v>0</v>
      </c>
      <c r="M60" s="53">
        <v>0</v>
      </c>
      <c r="N60" s="70">
        <f>SUM(L60:M60)</f>
        <v>0</v>
      </c>
      <c r="O60" s="52">
        <v>0</v>
      </c>
      <c r="P60" s="53">
        <v>0</v>
      </c>
      <c r="Q60" s="70">
        <f>SUM(O60:P60)</f>
        <v>0</v>
      </c>
      <c r="R60" s="33">
        <f>H60+K60+N60+Q60</f>
        <v>0</v>
      </c>
      <c r="S60" s="34"/>
    </row>
    <row r="61" spans="1:19" customFormat="1" ht="15" hidden="1" customHeight="1" x14ac:dyDescent="0.25">
      <c r="A61" s="55"/>
      <c r="B61" s="84" t="s">
        <v>20</v>
      </c>
      <c r="C61" s="52">
        <v>0</v>
      </c>
      <c r="D61" s="53">
        <v>0</v>
      </c>
      <c r="E61" s="74">
        <f>SUM(C61:D61)</f>
        <v>0</v>
      </c>
      <c r="F61" s="52">
        <v>0</v>
      </c>
      <c r="G61" s="53">
        <v>0</v>
      </c>
      <c r="H61" s="74">
        <f>SUM(F61:G61)</f>
        <v>0</v>
      </c>
      <c r="I61" s="52">
        <v>0</v>
      </c>
      <c r="J61" s="53">
        <v>0</v>
      </c>
      <c r="K61" s="74">
        <f>SUM(I61:J61)</f>
        <v>0</v>
      </c>
      <c r="L61" s="52">
        <v>0</v>
      </c>
      <c r="M61" s="53">
        <v>0</v>
      </c>
      <c r="N61" s="74">
        <f>SUM(L61:M61)</f>
        <v>0</v>
      </c>
      <c r="O61" s="52">
        <v>0</v>
      </c>
      <c r="P61" s="53">
        <v>0</v>
      </c>
      <c r="Q61" s="74">
        <f>SUM(O61:P61)</f>
        <v>0</v>
      </c>
      <c r="R61" s="33">
        <f>H61+K61+N61+Q61</f>
        <v>0</v>
      </c>
      <c r="S61" s="34"/>
    </row>
    <row r="62" spans="1:19" customFormat="1" ht="15" hidden="1" customHeight="1" x14ac:dyDescent="0.25">
      <c r="A62" s="61"/>
      <c r="B62" s="62" t="s">
        <v>21</v>
      </c>
      <c r="C62" s="63">
        <f>SUM(C58:C60)</f>
        <v>0</v>
      </c>
      <c r="D62" s="64">
        <f>SUM(D58:D60)</f>
        <v>0</v>
      </c>
      <c r="E62" s="65">
        <f>SUM(E58:E60)</f>
        <v>0</v>
      </c>
      <c r="F62" s="63">
        <f t="shared" ref="F62:Q62" si="16">SUM(F58:F60)</f>
        <v>0</v>
      </c>
      <c r="G62" s="64">
        <f t="shared" si="16"/>
        <v>0</v>
      </c>
      <c r="H62" s="65">
        <f t="shared" si="16"/>
        <v>0</v>
      </c>
      <c r="I62" s="63">
        <f t="shared" si="16"/>
        <v>0</v>
      </c>
      <c r="J62" s="64">
        <f t="shared" si="16"/>
        <v>0</v>
      </c>
      <c r="K62" s="65">
        <f t="shared" si="16"/>
        <v>0</v>
      </c>
      <c r="L62" s="63">
        <f t="shared" si="16"/>
        <v>0</v>
      </c>
      <c r="M62" s="64">
        <f t="shared" si="16"/>
        <v>0</v>
      </c>
      <c r="N62" s="65">
        <f t="shared" si="16"/>
        <v>0</v>
      </c>
      <c r="O62" s="63">
        <f t="shared" si="16"/>
        <v>0</v>
      </c>
      <c r="P62" s="64">
        <f t="shared" si="16"/>
        <v>0</v>
      </c>
      <c r="Q62" s="65">
        <f t="shared" si="16"/>
        <v>0</v>
      </c>
      <c r="R62" s="63">
        <f>SUM(R58:R61)</f>
        <v>0</v>
      </c>
      <c r="S62" s="34"/>
    </row>
    <row r="63" spans="1:19" customFormat="1" ht="15" customHeight="1" x14ac:dyDescent="0.25">
      <c r="A63" s="50" t="s">
        <v>33</v>
      </c>
      <c r="B63" s="67" t="s">
        <v>16</v>
      </c>
      <c r="C63" s="81">
        <v>0</v>
      </c>
      <c r="D63" s="68">
        <v>0</v>
      </c>
      <c r="E63" s="69">
        <f t="shared" ref="E63:E68" si="17">SUM(C63:D63)</f>
        <v>0</v>
      </c>
      <c r="F63" s="81">
        <v>0</v>
      </c>
      <c r="G63" s="68">
        <v>0</v>
      </c>
      <c r="H63" s="69">
        <f t="shared" ref="H63:H68" si="18">SUM(F63:G63)</f>
        <v>0</v>
      </c>
      <c r="I63" s="81">
        <v>1</v>
      </c>
      <c r="J63" s="68">
        <v>0</v>
      </c>
      <c r="K63" s="69">
        <f t="shared" ref="K63:K68" si="19">SUM(I63:J63)</f>
        <v>1</v>
      </c>
      <c r="L63" s="81">
        <v>0</v>
      </c>
      <c r="M63" s="68">
        <v>0</v>
      </c>
      <c r="N63" s="69">
        <f t="shared" ref="N63:N68" si="20">SUM(L63:M63)</f>
        <v>0</v>
      </c>
      <c r="O63" s="81">
        <v>1</v>
      </c>
      <c r="P63" s="68">
        <v>0</v>
      </c>
      <c r="Q63" s="69">
        <f t="shared" ref="Q63:Q68" si="21">SUM(O63:P63)</f>
        <v>1</v>
      </c>
      <c r="R63" s="33">
        <f t="shared" ref="R63:R68" si="22">H63+K63+N63+Q63</f>
        <v>2</v>
      </c>
      <c r="S63" s="34">
        <f>R69/R94</f>
        <v>9.7560975609756101E-2</v>
      </c>
    </row>
    <row r="64" spans="1:19" customFormat="1" ht="15" hidden="1" customHeight="1" x14ac:dyDescent="0.25">
      <c r="A64" s="55"/>
      <c r="B64" s="85" t="s">
        <v>34</v>
      </c>
      <c r="C64" s="52">
        <v>0</v>
      </c>
      <c r="D64" s="53">
        <v>0</v>
      </c>
      <c r="E64" s="70">
        <f t="shared" si="17"/>
        <v>0</v>
      </c>
      <c r="F64" s="52">
        <v>0</v>
      </c>
      <c r="G64" s="53">
        <v>0</v>
      </c>
      <c r="H64" s="70">
        <f t="shared" si="18"/>
        <v>0</v>
      </c>
      <c r="I64" s="52">
        <v>0</v>
      </c>
      <c r="J64" s="53">
        <v>0</v>
      </c>
      <c r="K64" s="70">
        <f t="shared" si="19"/>
        <v>0</v>
      </c>
      <c r="L64" s="52">
        <v>0</v>
      </c>
      <c r="M64" s="53">
        <v>0</v>
      </c>
      <c r="N64" s="70">
        <f t="shared" si="20"/>
        <v>0</v>
      </c>
      <c r="O64" s="52">
        <v>0</v>
      </c>
      <c r="P64" s="53">
        <v>0</v>
      </c>
      <c r="Q64" s="70">
        <f t="shared" si="21"/>
        <v>0</v>
      </c>
      <c r="R64" s="33">
        <f t="shared" si="22"/>
        <v>0</v>
      </c>
      <c r="S64" s="34"/>
    </row>
    <row r="65" spans="1:19" customFormat="1" ht="15" hidden="1" customHeight="1" x14ac:dyDescent="0.25">
      <c r="A65" s="55"/>
      <c r="B65" s="56" t="s">
        <v>17</v>
      </c>
      <c r="C65" s="52">
        <v>0</v>
      </c>
      <c r="D65" s="53">
        <v>0</v>
      </c>
      <c r="E65" s="70">
        <f t="shared" si="17"/>
        <v>0</v>
      </c>
      <c r="F65" s="52">
        <v>0</v>
      </c>
      <c r="G65" s="53">
        <v>0</v>
      </c>
      <c r="H65" s="70">
        <f t="shared" si="18"/>
        <v>0</v>
      </c>
      <c r="I65" s="52">
        <v>0</v>
      </c>
      <c r="J65" s="53">
        <v>0</v>
      </c>
      <c r="K65" s="70">
        <f t="shared" si="19"/>
        <v>0</v>
      </c>
      <c r="L65" s="52">
        <v>0</v>
      </c>
      <c r="M65" s="53">
        <v>0</v>
      </c>
      <c r="N65" s="70">
        <f t="shared" si="20"/>
        <v>0</v>
      </c>
      <c r="O65" s="52">
        <v>0</v>
      </c>
      <c r="P65" s="53">
        <v>0</v>
      </c>
      <c r="Q65" s="70">
        <f t="shared" si="21"/>
        <v>0</v>
      </c>
      <c r="R65" s="33">
        <f t="shared" si="22"/>
        <v>0</v>
      </c>
      <c r="S65" s="34"/>
    </row>
    <row r="66" spans="1:19" customFormat="1" ht="15" hidden="1" customHeight="1" x14ac:dyDescent="0.25">
      <c r="A66" s="55"/>
      <c r="B66" s="56" t="s">
        <v>18</v>
      </c>
      <c r="C66" s="52">
        <v>0</v>
      </c>
      <c r="D66" s="53">
        <v>0</v>
      </c>
      <c r="E66" s="70">
        <f t="shared" si="17"/>
        <v>0</v>
      </c>
      <c r="F66" s="52">
        <v>0</v>
      </c>
      <c r="G66" s="53">
        <v>0</v>
      </c>
      <c r="H66" s="70">
        <f t="shared" si="18"/>
        <v>0</v>
      </c>
      <c r="I66" s="52">
        <v>0</v>
      </c>
      <c r="J66" s="53">
        <v>0</v>
      </c>
      <c r="K66" s="70">
        <f t="shared" si="19"/>
        <v>0</v>
      </c>
      <c r="L66" s="52">
        <v>0</v>
      </c>
      <c r="M66" s="53">
        <v>0</v>
      </c>
      <c r="N66" s="70">
        <f t="shared" si="20"/>
        <v>0</v>
      </c>
      <c r="O66" s="52">
        <v>0</v>
      </c>
      <c r="P66" s="53">
        <v>0</v>
      </c>
      <c r="Q66" s="70">
        <f t="shared" si="21"/>
        <v>0</v>
      </c>
      <c r="R66" s="33">
        <f t="shared" si="22"/>
        <v>0</v>
      </c>
      <c r="S66" s="34"/>
    </row>
    <row r="67" spans="1:19" customFormat="1" ht="15" customHeight="1" x14ac:dyDescent="0.25">
      <c r="A67" s="55"/>
      <c r="B67" s="56" t="s">
        <v>19</v>
      </c>
      <c r="C67" s="52">
        <v>0</v>
      </c>
      <c r="D67" s="53">
        <v>0</v>
      </c>
      <c r="E67" s="70">
        <f t="shared" si="17"/>
        <v>0</v>
      </c>
      <c r="F67" s="52">
        <v>3</v>
      </c>
      <c r="G67" s="53">
        <v>3</v>
      </c>
      <c r="H67" s="70">
        <f t="shared" si="18"/>
        <v>6</v>
      </c>
      <c r="I67" s="52">
        <v>0</v>
      </c>
      <c r="J67" s="53">
        <v>0</v>
      </c>
      <c r="K67" s="70">
        <f t="shared" si="19"/>
        <v>0</v>
      </c>
      <c r="L67" s="52">
        <v>0</v>
      </c>
      <c r="M67" s="53">
        <v>0</v>
      </c>
      <c r="N67" s="70">
        <f t="shared" si="20"/>
        <v>0</v>
      </c>
      <c r="O67" s="52">
        <v>0</v>
      </c>
      <c r="P67" s="53">
        <v>0</v>
      </c>
      <c r="Q67" s="70">
        <f t="shared" si="21"/>
        <v>0</v>
      </c>
      <c r="R67" s="33">
        <f t="shared" si="22"/>
        <v>6</v>
      </c>
      <c r="S67" s="34"/>
    </row>
    <row r="68" spans="1:19" customFormat="1" ht="15" hidden="1" customHeight="1" x14ac:dyDescent="0.25">
      <c r="A68" s="55"/>
      <c r="B68" s="59" t="s">
        <v>20</v>
      </c>
      <c r="C68" s="75">
        <v>0</v>
      </c>
      <c r="D68" s="76">
        <v>0</v>
      </c>
      <c r="E68" s="74">
        <f t="shared" si="17"/>
        <v>0</v>
      </c>
      <c r="F68" s="75">
        <v>0</v>
      </c>
      <c r="G68" s="76">
        <v>0</v>
      </c>
      <c r="H68" s="74">
        <f t="shared" si="18"/>
        <v>0</v>
      </c>
      <c r="I68" s="75">
        <v>0</v>
      </c>
      <c r="J68" s="76">
        <v>0</v>
      </c>
      <c r="K68" s="74">
        <f t="shared" si="19"/>
        <v>0</v>
      </c>
      <c r="L68" s="75">
        <v>0</v>
      </c>
      <c r="M68" s="76">
        <v>0</v>
      </c>
      <c r="N68" s="74">
        <f t="shared" si="20"/>
        <v>0</v>
      </c>
      <c r="O68" s="75">
        <v>0</v>
      </c>
      <c r="P68" s="76">
        <v>0</v>
      </c>
      <c r="Q68" s="74">
        <f t="shared" si="21"/>
        <v>0</v>
      </c>
      <c r="R68" s="33">
        <f t="shared" si="22"/>
        <v>0</v>
      </c>
      <c r="S68" s="34"/>
    </row>
    <row r="69" spans="1:19" customFormat="1" ht="15" customHeight="1" x14ac:dyDescent="0.25">
      <c r="A69" s="61"/>
      <c r="B69" s="62" t="s">
        <v>21</v>
      </c>
      <c r="C69" s="63">
        <f t="shared" ref="C69:R69" si="23">SUM(C63:C68)</f>
        <v>0</v>
      </c>
      <c r="D69" s="64">
        <f t="shared" si="23"/>
        <v>0</v>
      </c>
      <c r="E69" s="65">
        <f t="shared" si="23"/>
        <v>0</v>
      </c>
      <c r="F69" s="63">
        <f t="shared" si="23"/>
        <v>3</v>
      </c>
      <c r="G69" s="64">
        <f t="shared" si="23"/>
        <v>3</v>
      </c>
      <c r="H69" s="65">
        <f t="shared" si="23"/>
        <v>6</v>
      </c>
      <c r="I69" s="63">
        <f t="shared" si="23"/>
        <v>1</v>
      </c>
      <c r="J69" s="64">
        <f t="shared" si="23"/>
        <v>0</v>
      </c>
      <c r="K69" s="65">
        <f t="shared" si="23"/>
        <v>1</v>
      </c>
      <c r="L69" s="63">
        <f t="shared" si="23"/>
        <v>0</v>
      </c>
      <c r="M69" s="64">
        <f t="shared" si="23"/>
        <v>0</v>
      </c>
      <c r="N69" s="65">
        <f t="shared" si="23"/>
        <v>0</v>
      </c>
      <c r="O69" s="63">
        <f t="shared" si="23"/>
        <v>1</v>
      </c>
      <c r="P69" s="64">
        <f t="shared" si="23"/>
        <v>0</v>
      </c>
      <c r="Q69" s="65">
        <f t="shared" si="23"/>
        <v>1</v>
      </c>
      <c r="R69" s="63">
        <f t="shared" si="23"/>
        <v>8</v>
      </c>
      <c r="S69" s="34"/>
    </row>
    <row r="70" spans="1:19" customFormat="1" ht="15" customHeight="1" x14ac:dyDescent="0.25">
      <c r="A70" s="50" t="s">
        <v>35</v>
      </c>
      <c r="B70" s="56" t="s">
        <v>16</v>
      </c>
      <c r="C70" s="52">
        <v>0</v>
      </c>
      <c r="D70" s="53">
        <v>0</v>
      </c>
      <c r="E70" s="57">
        <f>SUM(C70:D70)</f>
        <v>0</v>
      </c>
      <c r="F70" s="52">
        <v>0</v>
      </c>
      <c r="G70" s="53">
        <v>0</v>
      </c>
      <c r="H70" s="57">
        <f>SUM(F70:G70)</f>
        <v>0</v>
      </c>
      <c r="I70" s="52">
        <v>0</v>
      </c>
      <c r="J70" s="53">
        <v>0</v>
      </c>
      <c r="K70" s="57">
        <f>SUM(I70:J70)</f>
        <v>0</v>
      </c>
      <c r="L70" s="52">
        <v>0</v>
      </c>
      <c r="M70" s="53">
        <v>0</v>
      </c>
      <c r="N70" s="57">
        <f>SUM(L70:M70)</f>
        <v>0</v>
      </c>
      <c r="O70" s="52">
        <v>1</v>
      </c>
      <c r="P70" s="53">
        <v>0</v>
      </c>
      <c r="Q70" s="57">
        <f>SUM(O70:P70)</f>
        <v>1</v>
      </c>
      <c r="R70" s="33">
        <f>H70+K70+N70+Q70</f>
        <v>1</v>
      </c>
      <c r="S70" s="86">
        <f>R72/R94</f>
        <v>3.6585365853658534E-2</v>
      </c>
    </row>
    <row r="71" spans="1:19" customFormat="1" ht="15" customHeight="1" x14ac:dyDescent="0.25">
      <c r="A71" s="55"/>
      <c r="B71" s="56" t="s">
        <v>18</v>
      </c>
      <c r="C71" s="52">
        <v>0</v>
      </c>
      <c r="D71" s="53">
        <v>0</v>
      </c>
      <c r="E71" s="57">
        <f>SUM(C71:D71)</f>
        <v>0</v>
      </c>
      <c r="F71" s="52">
        <v>0</v>
      </c>
      <c r="G71" s="53">
        <v>1</v>
      </c>
      <c r="H71" s="57">
        <f>SUM(F71:G71)</f>
        <v>1</v>
      </c>
      <c r="I71" s="52">
        <v>0</v>
      </c>
      <c r="J71" s="53">
        <v>1</v>
      </c>
      <c r="K71" s="57">
        <f>SUM(I71:J71)</f>
        <v>1</v>
      </c>
      <c r="L71" s="52">
        <v>0</v>
      </c>
      <c r="M71" s="53">
        <v>0</v>
      </c>
      <c r="N71" s="57">
        <f>SUM(L71:M71)</f>
        <v>0</v>
      </c>
      <c r="O71" s="52">
        <v>0</v>
      </c>
      <c r="P71" s="53">
        <v>0</v>
      </c>
      <c r="Q71" s="57">
        <f>SUM(O71:P71)</f>
        <v>0</v>
      </c>
      <c r="R71" s="33">
        <f>H71+K71+N71+Q71</f>
        <v>2</v>
      </c>
      <c r="S71" s="87"/>
    </row>
    <row r="72" spans="1:19" customFormat="1" ht="15" customHeight="1" x14ac:dyDescent="0.25">
      <c r="A72" s="61"/>
      <c r="B72" s="62" t="s">
        <v>21</v>
      </c>
      <c r="C72" s="63">
        <f>SUM(C71:C71)</f>
        <v>0</v>
      </c>
      <c r="D72" s="64">
        <f>SUM(D71:D71)</f>
        <v>0</v>
      </c>
      <c r="E72" s="65">
        <f>SUM(E71:E71)</f>
        <v>0</v>
      </c>
      <c r="F72" s="63">
        <f t="shared" ref="F72:Q72" si="24">SUM(F71:F71)</f>
        <v>0</v>
      </c>
      <c r="G72" s="64">
        <f t="shared" si="24"/>
        <v>1</v>
      </c>
      <c r="H72" s="65">
        <f t="shared" si="24"/>
        <v>1</v>
      </c>
      <c r="I72" s="63">
        <f t="shared" si="24"/>
        <v>0</v>
      </c>
      <c r="J72" s="64">
        <f t="shared" si="24"/>
        <v>1</v>
      </c>
      <c r="K72" s="65">
        <f t="shared" si="24"/>
        <v>1</v>
      </c>
      <c r="L72" s="63">
        <f t="shared" si="24"/>
        <v>0</v>
      </c>
      <c r="M72" s="64">
        <f t="shared" si="24"/>
        <v>0</v>
      </c>
      <c r="N72" s="65">
        <f t="shared" si="24"/>
        <v>0</v>
      </c>
      <c r="O72" s="63">
        <f t="shared" si="24"/>
        <v>0</v>
      </c>
      <c r="P72" s="64">
        <f t="shared" si="24"/>
        <v>0</v>
      </c>
      <c r="Q72" s="65">
        <f t="shared" si="24"/>
        <v>0</v>
      </c>
      <c r="R72" s="63">
        <f>SUM(R70:R71)</f>
        <v>3</v>
      </c>
      <c r="S72" s="88"/>
    </row>
    <row r="73" spans="1:19" customFormat="1" ht="15" customHeight="1" x14ac:dyDescent="0.25">
      <c r="A73" s="50" t="s">
        <v>36</v>
      </c>
      <c r="B73" s="67" t="s">
        <v>16</v>
      </c>
      <c r="C73" s="81">
        <v>0</v>
      </c>
      <c r="D73" s="68">
        <v>0</v>
      </c>
      <c r="E73" s="69">
        <f t="shared" ref="E73:E78" si="25">SUM(C73:D73)</f>
        <v>0</v>
      </c>
      <c r="F73" s="81">
        <v>0</v>
      </c>
      <c r="G73" s="68">
        <v>0</v>
      </c>
      <c r="H73" s="69">
        <f t="shared" ref="H73:H78" si="26">SUM(F73:G73)</f>
        <v>0</v>
      </c>
      <c r="I73" s="68">
        <v>0</v>
      </c>
      <c r="J73" s="68">
        <v>0</v>
      </c>
      <c r="K73" s="69">
        <f t="shared" ref="K73:K78" si="27">SUM(I73:J73)</f>
        <v>0</v>
      </c>
      <c r="L73" s="81">
        <v>2</v>
      </c>
      <c r="M73" s="68">
        <v>0</v>
      </c>
      <c r="N73" s="69">
        <f t="shared" ref="N73:N78" si="28">SUM(L73:M73)</f>
        <v>2</v>
      </c>
      <c r="O73" s="81">
        <v>0</v>
      </c>
      <c r="P73" s="68">
        <v>0</v>
      </c>
      <c r="Q73" s="69">
        <f t="shared" ref="Q73:Q78" si="29">SUM(O73:P73)</f>
        <v>0</v>
      </c>
      <c r="R73" s="33">
        <f t="shared" ref="R73:R78" si="30">H73+K73+N73+Q73</f>
        <v>2</v>
      </c>
      <c r="S73" s="34">
        <f>R79/R94</f>
        <v>3.6585365853658534E-2</v>
      </c>
    </row>
    <row r="74" spans="1:19" customFormat="1" ht="15" hidden="1" customHeight="1" x14ac:dyDescent="0.25">
      <c r="A74" s="55"/>
      <c r="B74" s="85" t="s">
        <v>34</v>
      </c>
      <c r="C74" s="52">
        <v>0</v>
      </c>
      <c r="D74" s="53">
        <v>0</v>
      </c>
      <c r="E74" s="70">
        <f t="shared" si="25"/>
        <v>0</v>
      </c>
      <c r="F74" s="52">
        <v>0</v>
      </c>
      <c r="G74" s="53">
        <v>0</v>
      </c>
      <c r="H74" s="70">
        <f t="shared" si="26"/>
        <v>0</v>
      </c>
      <c r="I74" s="52">
        <v>0</v>
      </c>
      <c r="J74" s="53">
        <v>0</v>
      </c>
      <c r="K74" s="70">
        <f t="shared" si="27"/>
        <v>0</v>
      </c>
      <c r="L74" s="52">
        <v>0</v>
      </c>
      <c r="M74" s="53">
        <v>0</v>
      </c>
      <c r="N74" s="70">
        <f t="shared" si="28"/>
        <v>0</v>
      </c>
      <c r="O74" s="52">
        <v>0</v>
      </c>
      <c r="P74" s="53">
        <v>0</v>
      </c>
      <c r="Q74" s="70">
        <f t="shared" si="29"/>
        <v>0</v>
      </c>
      <c r="R74" s="33">
        <f t="shared" si="30"/>
        <v>0</v>
      </c>
      <c r="S74" s="34"/>
    </row>
    <row r="75" spans="1:19" customFormat="1" ht="15" hidden="1" customHeight="1" x14ac:dyDescent="0.25">
      <c r="A75" s="55"/>
      <c r="B75" s="56" t="s">
        <v>17</v>
      </c>
      <c r="C75" s="52">
        <v>0</v>
      </c>
      <c r="D75" s="53">
        <v>0</v>
      </c>
      <c r="E75" s="70">
        <f t="shared" si="25"/>
        <v>0</v>
      </c>
      <c r="F75" s="52">
        <v>0</v>
      </c>
      <c r="G75" s="53">
        <v>0</v>
      </c>
      <c r="H75" s="70">
        <f t="shared" si="26"/>
        <v>0</v>
      </c>
      <c r="I75" s="52">
        <v>0</v>
      </c>
      <c r="J75" s="53">
        <v>0</v>
      </c>
      <c r="K75" s="70">
        <f t="shared" si="27"/>
        <v>0</v>
      </c>
      <c r="L75" s="52">
        <v>0</v>
      </c>
      <c r="M75" s="53">
        <v>0</v>
      </c>
      <c r="N75" s="70">
        <f t="shared" si="28"/>
        <v>0</v>
      </c>
      <c r="O75" s="52">
        <v>0</v>
      </c>
      <c r="P75" s="53">
        <v>0</v>
      </c>
      <c r="Q75" s="70">
        <f t="shared" si="29"/>
        <v>0</v>
      </c>
      <c r="R75" s="33">
        <f t="shared" si="30"/>
        <v>0</v>
      </c>
      <c r="S75" s="34"/>
    </row>
    <row r="76" spans="1:19" customFormat="1" ht="15" hidden="1" customHeight="1" x14ac:dyDescent="0.25">
      <c r="A76" s="55"/>
      <c r="B76" s="56" t="s">
        <v>18</v>
      </c>
      <c r="C76" s="52">
        <v>0</v>
      </c>
      <c r="D76" s="53">
        <v>0</v>
      </c>
      <c r="E76" s="70">
        <f t="shared" si="25"/>
        <v>0</v>
      </c>
      <c r="F76" s="52">
        <v>0</v>
      </c>
      <c r="G76" s="53">
        <v>0</v>
      </c>
      <c r="H76" s="70">
        <f t="shared" si="26"/>
        <v>0</v>
      </c>
      <c r="I76" s="52">
        <v>0</v>
      </c>
      <c r="J76" s="53">
        <v>0</v>
      </c>
      <c r="K76" s="70">
        <f t="shared" si="27"/>
        <v>0</v>
      </c>
      <c r="L76" s="52">
        <v>0</v>
      </c>
      <c r="M76" s="53">
        <v>0</v>
      </c>
      <c r="N76" s="70">
        <f t="shared" si="28"/>
        <v>0</v>
      </c>
      <c r="O76" s="52">
        <v>0</v>
      </c>
      <c r="P76" s="53">
        <v>0</v>
      </c>
      <c r="Q76" s="70">
        <f t="shared" si="29"/>
        <v>0</v>
      </c>
      <c r="R76" s="33">
        <f t="shared" si="30"/>
        <v>0</v>
      </c>
      <c r="S76" s="34"/>
    </row>
    <row r="77" spans="1:19" customFormat="1" ht="15" customHeight="1" x14ac:dyDescent="0.25">
      <c r="A77" s="55"/>
      <c r="B77" s="56" t="s">
        <v>19</v>
      </c>
      <c r="C77" s="52">
        <v>0</v>
      </c>
      <c r="D77" s="53">
        <v>0</v>
      </c>
      <c r="E77" s="70">
        <f t="shared" si="25"/>
        <v>0</v>
      </c>
      <c r="F77" s="52">
        <v>0</v>
      </c>
      <c r="G77" s="53">
        <v>1</v>
      </c>
      <c r="H77" s="70">
        <f t="shared" si="26"/>
        <v>1</v>
      </c>
      <c r="I77" s="52">
        <v>0</v>
      </c>
      <c r="J77" s="53">
        <v>0</v>
      </c>
      <c r="K77" s="70">
        <f t="shared" si="27"/>
        <v>0</v>
      </c>
      <c r="L77" s="52">
        <v>0</v>
      </c>
      <c r="M77" s="53">
        <v>0</v>
      </c>
      <c r="N77" s="70">
        <f t="shared" si="28"/>
        <v>0</v>
      </c>
      <c r="O77" s="52">
        <v>0</v>
      </c>
      <c r="P77" s="53">
        <v>0</v>
      </c>
      <c r="Q77" s="70">
        <f t="shared" si="29"/>
        <v>0</v>
      </c>
      <c r="R77" s="33">
        <f t="shared" si="30"/>
        <v>1</v>
      </c>
      <c r="S77" s="34"/>
    </row>
    <row r="78" spans="1:19" customFormat="1" ht="15" hidden="1" customHeight="1" x14ac:dyDescent="0.25">
      <c r="A78" s="55"/>
      <c r="B78" s="59" t="s">
        <v>20</v>
      </c>
      <c r="C78" s="75">
        <v>0</v>
      </c>
      <c r="D78" s="76">
        <v>0</v>
      </c>
      <c r="E78" s="74">
        <f t="shared" si="25"/>
        <v>0</v>
      </c>
      <c r="F78" s="75">
        <v>0</v>
      </c>
      <c r="G78" s="76">
        <v>0</v>
      </c>
      <c r="H78" s="74">
        <f t="shared" si="26"/>
        <v>0</v>
      </c>
      <c r="I78" s="75">
        <v>0</v>
      </c>
      <c r="J78" s="76">
        <v>0</v>
      </c>
      <c r="K78" s="74">
        <f t="shared" si="27"/>
        <v>0</v>
      </c>
      <c r="L78" s="75">
        <v>0</v>
      </c>
      <c r="M78" s="76">
        <v>0</v>
      </c>
      <c r="N78" s="74">
        <f t="shared" si="28"/>
        <v>0</v>
      </c>
      <c r="O78" s="75">
        <v>0</v>
      </c>
      <c r="P78" s="76">
        <v>0</v>
      </c>
      <c r="Q78" s="74">
        <f t="shared" si="29"/>
        <v>0</v>
      </c>
      <c r="R78" s="33">
        <f t="shared" si="30"/>
        <v>0</v>
      </c>
      <c r="S78" s="34"/>
    </row>
    <row r="79" spans="1:19" customFormat="1" ht="15" customHeight="1" x14ac:dyDescent="0.25">
      <c r="A79" s="61"/>
      <c r="B79" s="62" t="s">
        <v>21</v>
      </c>
      <c r="C79" s="63">
        <f t="shared" ref="C79:R79" si="31">SUM(C73:C78)</f>
        <v>0</v>
      </c>
      <c r="D79" s="64">
        <f t="shared" si="31"/>
        <v>0</v>
      </c>
      <c r="E79" s="65">
        <f t="shared" si="31"/>
        <v>0</v>
      </c>
      <c r="F79" s="63">
        <f t="shared" si="31"/>
        <v>0</v>
      </c>
      <c r="G79" s="64">
        <f t="shared" si="31"/>
        <v>1</v>
      </c>
      <c r="H79" s="65">
        <f t="shared" si="31"/>
        <v>1</v>
      </c>
      <c r="I79" s="63">
        <f t="shared" si="31"/>
        <v>0</v>
      </c>
      <c r="J79" s="64">
        <f t="shared" si="31"/>
        <v>0</v>
      </c>
      <c r="K79" s="65">
        <f t="shared" si="31"/>
        <v>0</v>
      </c>
      <c r="L79" s="63">
        <f t="shared" si="31"/>
        <v>2</v>
      </c>
      <c r="M79" s="64">
        <f t="shared" si="31"/>
        <v>0</v>
      </c>
      <c r="N79" s="65">
        <f t="shared" si="31"/>
        <v>2</v>
      </c>
      <c r="O79" s="63">
        <f t="shared" si="31"/>
        <v>0</v>
      </c>
      <c r="P79" s="64">
        <f t="shared" si="31"/>
        <v>0</v>
      </c>
      <c r="Q79" s="65">
        <f t="shared" si="31"/>
        <v>0</v>
      </c>
      <c r="R79" s="63">
        <f t="shared" si="31"/>
        <v>3</v>
      </c>
      <c r="S79" s="34"/>
    </row>
    <row r="80" spans="1:19" customFormat="1" ht="18.399999999999999" customHeight="1" x14ac:dyDescent="0.25">
      <c r="A80" s="50" t="s">
        <v>37</v>
      </c>
      <c r="B80" s="67" t="s">
        <v>16</v>
      </c>
      <c r="C80" s="81">
        <v>0</v>
      </c>
      <c r="D80" s="68">
        <v>0</v>
      </c>
      <c r="E80" s="69">
        <f t="shared" ref="E80:E85" si="32">SUM(C80:D80)</f>
        <v>0</v>
      </c>
      <c r="F80" s="81">
        <v>0</v>
      </c>
      <c r="G80" s="68">
        <v>1</v>
      </c>
      <c r="H80" s="69">
        <f t="shared" ref="H80:H85" si="33">SUM(F80:G80)</f>
        <v>1</v>
      </c>
      <c r="I80" s="81">
        <v>5</v>
      </c>
      <c r="J80" s="68">
        <v>14</v>
      </c>
      <c r="K80" s="69">
        <f t="shared" ref="K80:K85" si="34">SUM(I80:J80)</f>
        <v>19</v>
      </c>
      <c r="L80" s="81">
        <v>10</v>
      </c>
      <c r="M80" s="68">
        <v>9</v>
      </c>
      <c r="N80" s="69">
        <f t="shared" ref="N80:N85" si="35">SUM(L80:M80)</f>
        <v>19</v>
      </c>
      <c r="O80" s="81">
        <v>3</v>
      </c>
      <c r="P80" s="68">
        <v>3</v>
      </c>
      <c r="Q80" s="69">
        <f t="shared" ref="Q80:Q85" si="36">SUM(O80:P80)</f>
        <v>6</v>
      </c>
      <c r="R80" s="33">
        <f t="shared" ref="R80:R85" si="37">H80+K80+N80+Q80</f>
        <v>45</v>
      </c>
      <c r="S80" s="34">
        <f>R86/R94</f>
        <v>0.59756097560975607</v>
      </c>
    </row>
    <row r="81" spans="1:21" customFormat="1" ht="15" hidden="1" customHeight="1" x14ac:dyDescent="0.25">
      <c r="A81" s="55"/>
      <c r="B81" s="85" t="s">
        <v>34</v>
      </c>
      <c r="C81" s="52">
        <v>0</v>
      </c>
      <c r="D81" s="53">
        <v>0</v>
      </c>
      <c r="E81" s="70">
        <f t="shared" si="32"/>
        <v>0</v>
      </c>
      <c r="F81" s="52">
        <v>0</v>
      </c>
      <c r="G81" s="53">
        <v>0</v>
      </c>
      <c r="H81" s="70">
        <f t="shared" si="33"/>
        <v>0</v>
      </c>
      <c r="I81" s="52">
        <v>0</v>
      </c>
      <c r="J81" s="53">
        <v>0</v>
      </c>
      <c r="K81" s="70">
        <f t="shared" si="34"/>
        <v>0</v>
      </c>
      <c r="L81" s="52">
        <v>0</v>
      </c>
      <c r="M81" s="53">
        <v>0</v>
      </c>
      <c r="N81" s="70">
        <f t="shared" si="35"/>
        <v>0</v>
      </c>
      <c r="O81" s="52">
        <v>0</v>
      </c>
      <c r="P81" s="53">
        <v>0</v>
      </c>
      <c r="Q81" s="70">
        <f t="shared" si="36"/>
        <v>0</v>
      </c>
      <c r="R81" s="33">
        <f t="shared" si="37"/>
        <v>0</v>
      </c>
      <c r="S81" s="34"/>
    </row>
    <row r="82" spans="1:21" customFormat="1" ht="15" hidden="1" customHeight="1" x14ac:dyDescent="0.25">
      <c r="A82" s="55"/>
      <c r="B82" s="56" t="s">
        <v>17</v>
      </c>
      <c r="C82" s="52">
        <v>0</v>
      </c>
      <c r="D82" s="53">
        <v>0</v>
      </c>
      <c r="E82" s="70">
        <f t="shared" si="32"/>
        <v>0</v>
      </c>
      <c r="F82" s="52">
        <v>0</v>
      </c>
      <c r="G82" s="53">
        <v>0</v>
      </c>
      <c r="H82" s="70">
        <f t="shared" si="33"/>
        <v>0</v>
      </c>
      <c r="I82" s="52">
        <v>0</v>
      </c>
      <c r="J82" s="53">
        <v>0</v>
      </c>
      <c r="K82" s="70">
        <f t="shared" si="34"/>
        <v>0</v>
      </c>
      <c r="L82" s="52">
        <v>0</v>
      </c>
      <c r="M82" s="53">
        <v>0</v>
      </c>
      <c r="N82" s="70">
        <f t="shared" si="35"/>
        <v>0</v>
      </c>
      <c r="O82" s="52">
        <v>0</v>
      </c>
      <c r="P82" s="53">
        <v>0</v>
      </c>
      <c r="Q82" s="70">
        <f t="shared" si="36"/>
        <v>0</v>
      </c>
      <c r="R82" s="33">
        <f t="shared" si="37"/>
        <v>0</v>
      </c>
      <c r="S82" s="34"/>
    </row>
    <row r="83" spans="1:21" customFormat="1" ht="15" customHeight="1" x14ac:dyDescent="0.25">
      <c r="A83" s="55"/>
      <c r="B83" s="56" t="s">
        <v>18</v>
      </c>
      <c r="C83" s="52">
        <v>0</v>
      </c>
      <c r="D83" s="53">
        <v>0</v>
      </c>
      <c r="E83" s="70">
        <f t="shared" si="32"/>
        <v>0</v>
      </c>
      <c r="F83" s="52">
        <v>0</v>
      </c>
      <c r="G83" s="53">
        <v>2</v>
      </c>
      <c r="H83" s="70">
        <f t="shared" si="33"/>
        <v>2</v>
      </c>
      <c r="I83" s="52">
        <v>1</v>
      </c>
      <c r="J83" s="53">
        <v>0</v>
      </c>
      <c r="K83" s="70">
        <f t="shared" si="34"/>
        <v>1</v>
      </c>
      <c r="L83" s="52">
        <v>0</v>
      </c>
      <c r="M83" s="53">
        <v>1</v>
      </c>
      <c r="N83" s="70">
        <f t="shared" si="35"/>
        <v>1</v>
      </c>
      <c r="O83" s="52">
        <v>0</v>
      </c>
      <c r="P83" s="53">
        <v>0</v>
      </c>
      <c r="Q83" s="70">
        <f t="shared" si="36"/>
        <v>0</v>
      </c>
      <c r="R83" s="33">
        <f t="shared" si="37"/>
        <v>4</v>
      </c>
      <c r="S83" s="34"/>
    </row>
    <row r="84" spans="1:21" customFormat="1" ht="15" hidden="1" customHeight="1" x14ac:dyDescent="0.25">
      <c r="A84" s="55"/>
      <c r="B84" s="56" t="s">
        <v>19</v>
      </c>
      <c r="C84" s="52">
        <v>0</v>
      </c>
      <c r="D84" s="53">
        <v>0</v>
      </c>
      <c r="E84" s="70">
        <f t="shared" si="32"/>
        <v>0</v>
      </c>
      <c r="F84" s="52">
        <v>0</v>
      </c>
      <c r="G84" s="53">
        <v>0</v>
      </c>
      <c r="H84" s="70">
        <f t="shared" si="33"/>
        <v>0</v>
      </c>
      <c r="I84" s="52">
        <v>0</v>
      </c>
      <c r="J84" s="53">
        <v>0</v>
      </c>
      <c r="K84" s="70">
        <f t="shared" si="34"/>
        <v>0</v>
      </c>
      <c r="L84" s="52">
        <v>0</v>
      </c>
      <c r="M84" s="53">
        <v>0</v>
      </c>
      <c r="N84" s="70">
        <f t="shared" si="35"/>
        <v>0</v>
      </c>
      <c r="O84" s="52">
        <v>0</v>
      </c>
      <c r="P84" s="53">
        <v>0</v>
      </c>
      <c r="Q84" s="70">
        <f t="shared" si="36"/>
        <v>0</v>
      </c>
      <c r="R84" s="33">
        <f t="shared" si="37"/>
        <v>0</v>
      </c>
      <c r="S84" s="34"/>
    </row>
    <row r="85" spans="1:21" customFormat="1" ht="15" hidden="1" customHeight="1" x14ac:dyDescent="0.25">
      <c r="A85" s="55"/>
      <c r="B85" s="59" t="s">
        <v>20</v>
      </c>
      <c r="C85" s="75">
        <v>0</v>
      </c>
      <c r="D85" s="76">
        <v>0</v>
      </c>
      <c r="E85" s="74">
        <f t="shared" si="32"/>
        <v>0</v>
      </c>
      <c r="F85" s="75">
        <v>0</v>
      </c>
      <c r="G85" s="76">
        <v>0</v>
      </c>
      <c r="H85" s="74">
        <f t="shared" si="33"/>
        <v>0</v>
      </c>
      <c r="I85" s="75">
        <v>0</v>
      </c>
      <c r="J85" s="76">
        <v>0</v>
      </c>
      <c r="K85" s="74">
        <f t="shared" si="34"/>
        <v>0</v>
      </c>
      <c r="L85" s="75">
        <v>0</v>
      </c>
      <c r="M85" s="76">
        <v>0</v>
      </c>
      <c r="N85" s="74">
        <f t="shared" si="35"/>
        <v>0</v>
      </c>
      <c r="O85" s="75">
        <v>0</v>
      </c>
      <c r="P85" s="76">
        <v>0</v>
      </c>
      <c r="Q85" s="74">
        <f t="shared" si="36"/>
        <v>0</v>
      </c>
      <c r="R85" s="33">
        <f t="shared" si="37"/>
        <v>0</v>
      </c>
      <c r="S85" s="34"/>
    </row>
    <row r="86" spans="1:21" customFormat="1" ht="15" customHeight="1" x14ac:dyDescent="0.25">
      <c r="A86" s="61"/>
      <c r="B86" s="62" t="s">
        <v>21</v>
      </c>
      <c r="C86" s="63">
        <f>SUM(C80:C85)</f>
        <v>0</v>
      </c>
      <c r="D86" s="64">
        <f>SUM(D80:D85)</f>
        <v>0</v>
      </c>
      <c r="E86" s="65">
        <f>SUM(E80:E85)</f>
        <v>0</v>
      </c>
      <c r="F86" s="63">
        <f t="shared" ref="F86:Q86" si="38">SUM(F80:F85)</f>
        <v>0</v>
      </c>
      <c r="G86" s="64">
        <f t="shared" si="38"/>
        <v>3</v>
      </c>
      <c r="H86" s="65">
        <f t="shared" si="38"/>
        <v>3</v>
      </c>
      <c r="I86" s="63">
        <f t="shared" si="38"/>
        <v>6</v>
      </c>
      <c r="J86" s="64">
        <f t="shared" si="38"/>
        <v>14</v>
      </c>
      <c r="K86" s="65">
        <f t="shared" si="38"/>
        <v>20</v>
      </c>
      <c r="L86" s="63">
        <f t="shared" si="38"/>
        <v>10</v>
      </c>
      <c r="M86" s="64">
        <f t="shared" si="38"/>
        <v>10</v>
      </c>
      <c r="N86" s="65">
        <f t="shared" si="38"/>
        <v>20</v>
      </c>
      <c r="O86" s="63">
        <f t="shared" si="38"/>
        <v>3</v>
      </c>
      <c r="P86" s="64">
        <f t="shared" si="38"/>
        <v>3</v>
      </c>
      <c r="Q86" s="65">
        <f t="shared" si="38"/>
        <v>6</v>
      </c>
      <c r="R86" s="63">
        <f>SUM(R80:R85)</f>
        <v>49</v>
      </c>
      <c r="S86" s="34"/>
    </row>
    <row r="87" spans="1:21" customFormat="1" ht="15" customHeight="1" x14ac:dyDescent="0.25">
      <c r="A87" s="89" t="s">
        <v>38</v>
      </c>
      <c r="B87" s="90" t="s">
        <v>16</v>
      </c>
      <c r="C87" s="91">
        <f t="shared" ref="C87:Q87" si="39">C7+C13+C18+C23+C29+C33+C38+C45+C50+C54+C58+C70+C63+C73+C80</f>
        <v>0</v>
      </c>
      <c r="D87" s="92">
        <f t="shared" si="39"/>
        <v>0</v>
      </c>
      <c r="E87" s="93">
        <f t="shared" si="39"/>
        <v>0</v>
      </c>
      <c r="F87" s="91">
        <f t="shared" si="39"/>
        <v>0</v>
      </c>
      <c r="G87" s="92">
        <f t="shared" si="39"/>
        <v>1</v>
      </c>
      <c r="H87" s="93">
        <f t="shared" si="39"/>
        <v>1</v>
      </c>
      <c r="I87" s="91">
        <f t="shared" si="39"/>
        <v>9</v>
      </c>
      <c r="J87" s="92">
        <f t="shared" si="39"/>
        <v>16</v>
      </c>
      <c r="K87" s="93">
        <f t="shared" si="39"/>
        <v>25</v>
      </c>
      <c r="L87" s="91">
        <f t="shared" si="39"/>
        <v>18</v>
      </c>
      <c r="M87" s="92">
        <f t="shared" si="39"/>
        <v>11</v>
      </c>
      <c r="N87" s="93">
        <f t="shared" si="39"/>
        <v>29</v>
      </c>
      <c r="O87" s="91">
        <f t="shared" si="39"/>
        <v>7</v>
      </c>
      <c r="P87" s="92">
        <f t="shared" si="39"/>
        <v>3</v>
      </c>
      <c r="Q87" s="93">
        <f t="shared" si="39"/>
        <v>10</v>
      </c>
      <c r="R87" s="94">
        <f>H87+K87+N87+Q87</f>
        <v>65</v>
      </c>
      <c r="S87" s="34">
        <f>SUM(S7:S86)</f>
        <v>0.99999999999999989</v>
      </c>
    </row>
    <row r="88" spans="1:21" customFormat="1" hidden="1" x14ac:dyDescent="0.25">
      <c r="A88" s="95"/>
      <c r="B88" s="96" t="s">
        <v>34</v>
      </c>
      <c r="C88" s="97">
        <f t="shared" ref="C88:Q88" si="40">C64+C74+C81</f>
        <v>0</v>
      </c>
      <c r="D88" s="98">
        <f t="shared" si="40"/>
        <v>0</v>
      </c>
      <c r="E88" s="99">
        <f t="shared" si="40"/>
        <v>0</v>
      </c>
      <c r="F88" s="97">
        <f t="shared" si="40"/>
        <v>0</v>
      </c>
      <c r="G88" s="98">
        <f t="shared" si="40"/>
        <v>0</v>
      </c>
      <c r="H88" s="99">
        <f t="shared" si="40"/>
        <v>0</v>
      </c>
      <c r="I88" s="97">
        <f t="shared" si="40"/>
        <v>0</v>
      </c>
      <c r="J88" s="98">
        <f t="shared" si="40"/>
        <v>0</v>
      </c>
      <c r="K88" s="99">
        <f t="shared" si="40"/>
        <v>0</v>
      </c>
      <c r="L88" s="97">
        <f t="shared" si="40"/>
        <v>0</v>
      </c>
      <c r="M88" s="98">
        <f t="shared" si="40"/>
        <v>0</v>
      </c>
      <c r="N88" s="99">
        <f t="shared" si="40"/>
        <v>0</v>
      </c>
      <c r="O88" s="97">
        <f t="shared" si="40"/>
        <v>0</v>
      </c>
      <c r="P88" s="98">
        <f t="shared" si="40"/>
        <v>0</v>
      </c>
      <c r="Q88" s="99">
        <f t="shared" si="40"/>
        <v>0</v>
      </c>
      <c r="R88" s="94">
        <f t="shared" ref="R88:R93" si="41">H88+K88+N88+Q88</f>
        <v>0</v>
      </c>
      <c r="S88" s="34"/>
      <c r="T88" s="100"/>
    </row>
    <row r="89" spans="1:21" customFormat="1" hidden="1" x14ac:dyDescent="0.25">
      <c r="A89" s="95"/>
      <c r="B89" s="96" t="s">
        <v>17</v>
      </c>
      <c r="C89" s="101">
        <f t="shared" ref="C89:Q89" si="42">C8+C34+C39+C46+C51+C59+C65+C75+C82</f>
        <v>0</v>
      </c>
      <c r="D89" s="102">
        <f t="shared" si="42"/>
        <v>0</v>
      </c>
      <c r="E89" s="103">
        <f t="shared" si="42"/>
        <v>0</v>
      </c>
      <c r="F89" s="101">
        <f t="shared" si="42"/>
        <v>0</v>
      </c>
      <c r="G89" s="102">
        <f t="shared" si="42"/>
        <v>0</v>
      </c>
      <c r="H89" s="103">
        <f t="shared" si="42"/>
        <v>0</v>
      </c>
      <c r="I89" s="101">
        <f t="shared" si="42"/>
        <v>0</v>
      </c>
      <c r="J89" s="102">
        <f t="shared" si="42"/>
        <v>0</v>
      </c>
      <c r="K89" s="103">
        <f t="shared" si="42"/>
        <v>0</v>
      </c>
      <c r="L89" s="101">
        <f t="shared" si="42"/>
        <v>0</v>
      </c>
      <c r="M89" s="102">
        <f t="shared" si="42"/>
        <v>0</v>
      </c>
      <c r="N89" s="103">
        <f t="shared" si="42"/>
        <v>0</v>
      </c>
      <c r="O89" s="101">
        <f t="shared" si="42"/>
        <v>0</v>
      </c>
      <c r="P89" s="102">
        <f t="shared" si="42"/>
        <v>0</v>
      </c>
      <c r="Q89" s="103">
        <f t="shared" si="42"/>
        <v>0</v>
      </c>
      <c r="R89" s="94">
        <f t="shared" si="41"/>
        <v>0</v>
      </c>
      <c r="S89" s="34"/>
    </row>
    <row r="90" spans="1:21" customFormat="1" x14ac:dyDescent="0.25">
      <c r="A90" s="95"/>
      <c r="B90" s="104" t="s">
        <v>18</v>
      </c>
      <c r="C90" s="101">
        <f t="shared" ref="C90:Q90" si="43">C9+C14+C19+C24+C30+C35+C40+C47+C52+C55+C60+C71+C66+C76+C83</f>
        <v>0</v>
      </c>
      <c r="D90" s="102">
        <f t="shared" si="43"/>
        <v>0</v>
      </c>
      <c r="E90" s="103">
        <f t="shared" si="43"/>
        <v>0</v>
      </c>
      <c r="F90" s="101">
        <f t="shared" si="43"/>
        <v>0</v>
      </c>
      <c r="G90" s="102">
        <f t="shared" si="43"/>
        <v>4</v>
      </c>
      <c r="H90" s="103">
        <f t="shared" si="43"/>
        <v>4</v>
      </c>
      <c r="I90" s="101">
        <f t="shared" si="43"/>
        <v>1</v>
      </c>
      <c r="J90" s="102">
        <f t="shared" si="43"/>
        <v>2</v>
      </c>
      <c r="K90" s="103">
        <f t="shared" si="43"/>
        <v>3</v>
      </c>
      <c r="L90" s="101">
        <f t="shared" si="43"/>
        <v>0</v>
      </c>
      <c r="M90" s="102">
        <f t="shared" si="43"/>
        <v>2</v>
      </c>
      <c r="N90" s="103">
        <f t="shared" si="43"/>
        <v>2</v>
      </c>
      <c r="O90" s="101">
        <f t="shared" si="43"/>
        <v>0</v>
      </c>
      <c r="P90" s="102">
        <f t="shared" si="43"/>
        <v>0</v>
      </c>
      <c r="Q90" s="103">
        <f t="shared" si="43"/>
        <v>0</v>
      </c>
      <c r="R90" s="94">
        <f t="shared" si="41"/>
        <v>9</v>
      </c>
      <c r="S90" s="34"/>
      <c r="U90" s="105"/>
    </row>
    <row r="91" spans="1:21" customFormat="1" x14ac:dyDescent="0.25">
      <c r="A91" s="95"/>
      <c r="B91" s="104" t="s">
        <v>19</v>
      </c>
      <c r="C91" s="101">
        <f>C10+C20+C41+C67+C77+C84</f>
        <v>0</v>
      </c>
      <c r="D91" s="102">
        <f>D10+D20+D41+D67+D77+D84</f>
        <v>0</v>
      </c>
      <c r="E91" s="103">
        <f>E10+E20+E41+E67+E77+E84</f>
        <v>0</v>
      </c>
      <c r="F91" s="101">
        <f>F10+F20+F41+F67+F77+F84</f>
        <v>3</v>
      </c>
      <c r="G91" s="102">
        <f>G10+G20+G41+G25+G67+G77+G84</f>
        <v>5</v>
      </c>
      <c r="H91" s="106">
        <f>H10+H20+H41+H25+H67+H77+H84</f>
        <v>8</v>
      </c>
      <c r="I91" s="101">
        <f t="shared" ref="I91:Q91" si="44">I10+I20+I41+I67+I77+I84</f>
        <v>0</v>
      </c>
      <c r="J91" s="102">
        <f t="shared" si="44"/>
        <v>0</v>
      </c>
      <c r="K91" s="103">
        <f t="shared" si="44"/>
        <v>0</v>
      </c>
      <c r="L91" s="101">
        <f t="shared" si="44"/>
        <v>0</v>
      </c>
      <c r="M91" s="102">
        <f t="shared" si="44"/>
        <v>0</v>
      </c>
      <c r="N91" s="103">
        <f t="shared" si="44"/>
        <v>0</v>
      </c>
      <c r="O91" s="101">
        <f t="shared" si="44"/>
        <v>0</v>
      </c>
      <c r="P91" s="102">
        <f t="shared" si="44"/>
        <v>0</v>
      </c>
      <c r="Q91" s="103">
        <f t="shared" si="44"/>
        <v>0</v>
      </c>
      <c r="R91" s="94">
        <f t="shared" si="41"/>
        <v>8</v>
      </c>
      <c r="S91" s="34"/>
    </row>
    <row r="92" spans="1:21" customFormat="1" hidden="1" x14ac:dyDescent="0.25">
      <c r="A92" s="95"/>
      <c r="B92" s="107" t="s">
        <v>20</v>
      </c>
      <c r="C92" s="101">
        <f t="shared" ref="C92:Q92" si="45">C11+C15+C21+C26+C31+C36+C42+C48+C56+C61+C68+C78+C85</f>
        <v>0</v>
      </c>
      <c r="D92" s="102">
        <f t="shared" si="45"/>
        <v>0</v>
      </c>
      <c r="E92" s="103">
        <f t="shared" si="45"/>
        <v>0</v>
      </c>
      <c r="F92" s="101">
        <f t="shared" si="45"/>
        <v>0</v>
      </c>
      <c r="G92" s="102">
        <f t="shared" si="45"/>
        <v>0</v>
      </c>
      <c r="H92" s="103">
        <f t="shared" si="45"/>
        <v>0</v>
      </c>
      <c r="I92" s="101">
        <f t="shared" si="45"/>
        <v>0</v>
      </c>
      <c r="J92" s="102">
        <f t="shared" si="45"/>
        <v>0</v>
      </c>
      <c r="K92" s="103">
        <f t="shared" si="45"/>
        <v>0</v>
      </c>
      <c r="L92" s="101">
        <f t="shared" si="45"/>
        <v>0</v>
      </c>
      <c r="M92" s="102">
        <f t="shared" si="45"/>
        <v>0</v>
      </c>
      <c r="N92" s="103">
        <f t="shared" si="45"/>
        <v>0</v>
      </c>
      <c r="O92" s="101">
        <f t="shared" si="45"/>
        <v>0</v>
      </c>
      <c r="P92" s="102">
        <f t="shared" si="45"/>
        <v>0</v>
      </c>
      <c r="Q92" s="103">
        <f t="shared" si="45"/>
        <v>0</v>
      </c>
      <c r="R92" s="33">
        <f t="shared" si="41"/>
        <v>0</v>
      </c>
      <c r="S92" s="34"/>
    </row>
    <row r="93" spans="1:21" customFormat="1" hidden="1" x14ac:dyDescent="0.25">
      <c r="A93" s="108"/>
      <c r="B93" s="109" t="s">
        <v>23</v>
      </c>
      <c r="C93" s="110">
        <f t="shared" ref="C93:Q93" si="46">C43+C16+C27</f>
        <v>0</v>
      </c>
      <c r="D93" s="111">
        <f t="shared" si="46"/>
        <v>0</v>
      </c>
      <c r="E93" s="112">
        <f t="shared" si="46"/>
        <v>0</v>
      </c>
      <c r="F93" s="110">
        <f t="shared" si="46"/>
        <v>0</v>
      </c>
      <c r="G93" s="111">
        <f t="shared" si="46"/>
        <v>0</v>
      </c>
      <c r="H93" s="112">
        <f t="shared" si="46"/>
        <v>0</v>
      </c>
      <c r="I93" s="110">
        <f t="shared" si="46"/>
        <v>0</v>
      </c>
      <c r="J93" s="111">
        <f t="shared" si="46"/>
        <v>0</v>
      </c>
      <c r="K93" s="112">
        <f t="shared" si="46"/>
        <v>0</v>
      </c>
      <c r="L93" s="110">
        <f t="shared" si="46"/>
        <v>0</v>
      </c>
      <c r="M93" s="111">
        <f t="shared" si="46"/>
        <v>0</v>
      </c>
      <c r="N93" s="112">
        <f t="shared" si="46"/>
        <v>0</v>
      </c>
      <c r="O93" s="110">
        <f t="shared" si="46"/>
        <v>0</v>
      </c>
      <c r="P93" s="111">
        <f t="shared" si="46"/>
        <v>0</v>
      </c>
      <c r="Q93" s="112">
        <f t="shared" si="46"/>
        <v>0</v>
      </c>
      <c r="R93" s="33">
        <f t="shared" si="41"/>
        <v>0</v>
      </c>
      <c r="S93" s="34"/>
    </row>
    <row r="94" spans="1:21" customFormat="1" ht="30" customHeight="1" thickBot="1" x14ac:dyDescent="0.3">
      <c r="A94" s="113" t="s">
        <v>39</v>
      </c>
      <c r="B94" s="114"/>
      <c r="C94" s="115">
        <f>SUM(C87:C93)</f>
        <v>0</v>
      </c>
      <c r="D94" s="116">
        <f>SUM(D87:D93)</f>
        <v>0</v>
      </c>
      <c r="E94" s="117">
        <f>SUM(E87:E93)</f>
        <v>0</v>
      </c>
      <c r="F94" s="115">
        <f t="shared" ref="F94:Q94" si="47">SUM(F87:F93)</f>
        <v>3</v>
      </c>
      <c r="G94" s="116">
        <f t="shared" si="47"/>
        <v>10</v>
      </c>
      <c r="H94" s="117">
        <f t="shared" si="47"/>
        <v>13</v>
      </c>
      <c r="I94" s="115">
        <f t="shared" si="47"/>
        <v>10</v>
      </c>
      <c r="J94" s="116">
        <f t="shared" si="47"/>
        <v>18</v>
      </c>
      <c r="K94" s="117">
        <f t="shared" si="47"/>
        <v>28</v>
      </c>
      <c r="L94" s="115">
        <f t="shared" si="47"/>
        <v>18</v>
      </c>
      <c r="M94" s="116">
        <f t="shared" si="47"/>
        <v>13</v>
      </c>
      <c r="N94" s="117">
        <f t="shared" si="47"/>
        <v>31</v>
      </c>
      <c r="O94" s="115">
        <f t="shared" si="47"/>
        <v>7</v>
      </c>
      <c r="P94" s="116">
        <f t="shared" si="47"/>
        <v>3</v>
      </c>
      <c r="Q94" s="117">
        <f t="shared" si="47"/>
        <v>10</v>
      </c>
      <c r="R94" s="118">
        <f>SUM(R87:R93)</f>
        <v>82</v>
      </c>
      <c r="S94" s="119"/>
    </row>
    <row r="95" spans="1:21" customFormat="1" ht="12.4" customHeight="1" x14ac:dyDescent="0.25">
      <c r="A95" s="120"/>
      <c r="B95" s="121"/>
      <c r="C95" s="121"/>
      <c r="D95" s="121"/>
      <c r="E95" s="121"/>
      <c r="S95" s="122"/>
    </row>
    <row r="96" spans="1:21" customFormat="1" ht="13.5" customHeight="1" x14ac:dyDescent="0.25">
      <c r="A96" s="123" t="s">
        <v>40</v>
      </c>
      <c r="B96" s="123"/>
      <c r="C96" s="123"/>
      <c r="D96" s="124"/>
      <c r="E96" s="124"/>
      <c r="F96" s="124"/>
      <c r="G96" s="125"/>
      <c r="H96" s="125"/>
      <c r="I96" s="125"/>
      <c r="J96" s="125"/>
      <c r="K96" s="125"/>
      <c r="L96" s="125"/>
      <c r="S96" s="126"/>
    </row>
    <row r="97" spans="1:19" customFormat="1" ht="16.5" customHeight="1" x14ac:dyDescent="0.25">
      <c r="A97" s="127"/>
      <c r="G97" s="121"/>
      <c r="H97" s="124"/>
      <c r="I97" s="124"/>
      <c r="J97" s="128" t="s">
        <v>41</v>
      </c>
      <c r="K97" s="121"/>
      <c r="L97" s="121"/>
      <c r="M97" s="127"/>
      <c r="N97" s="127"/>
      <c r="O97" s="121"/>
      <c r="P97" s="121"/>
      <c r="Q97" s="121"/>
      <c r="S97" s="122"/>
    </row>
    <row r="98" spans="1:19" customFormat="1" x14ac:dyDescent="0.25">
      <c r="A98" s="127"/>
      <c r="G98" s="129"/>
      <c r="J98" s="127" t="s">
        <v>42</v>
      </c>
      <c r="K98" s="121"/>
      <c r="L98" s="121"/>
      <c r="M98" s="127"/>
      <c r="N98" s="127"/>
      <c r="O98" s="121"/>
      <c r="P98" s="121"/>
      <c r="Q98" s="121"/>
      <c r="S98" s="122"/>
    </row>
    <row r="99" spans="1:19" customFormat="1" x14ac:dyDescent="0.25">
      <c r="A99" s="127"/>
      <c r="G99" s="129"/>
      <c r="J99" s="127" t="s">
        <v>43</v>
      </c>
      <c r="K99" s="121"/>
      <c r="L99" s="121"/>
      <c r="M99" s="127"/>
      <c r="N99" s="127"/>
      <c r="O99" s="121"/>
      <c r="P99" s="121"/>
      <c r="Q99" s="121"/>
      <c r="S99" s="122"/>
    </row>
    <row r="100" spans="1:19" customFormat="1" x14ac:dyDescent="0.25">
      <c r="A100" s="127"/>
      <c r="G100" s="129"/>
      <c r="J100" s="127" t="s">
        <v>44</v>
      </c>
      <c r="K100" s="121"/>
      <c r="L100" s="121"/>
      <c r="M100" s="127"/>
      <c r="N100" s="127"/>
      <c r="O100" s="121"/>
      <c r="P100" s="121"/>
      <c r="Q100" s="121"/>
      <c r="S100" s="122"/>
    </row>
    <row r="101" spans="1:19" customFormat="1" x14ac:dyDescent="0.25">
      <c r="A101" s="127"/>
      <c r="G101" s="129"/>
      <c r="J101" s="127" t="s">
        <v>45</v>
      </c>
      <c r="K101" s="121"/>
      <c r="L101" s="121"/>
      <c r="M101" s="127"/>
      <c r="N101" s="127"/>
      <c r="O101" s="121"/>
      <c r="P101" s="121"/>
      <c r="Q101" s="121"/>
      <c r="S101" s="122"/>
    </row>
    <row r="102" spans="1:19" customFormat="1" x14ac:dyDescent="0.25">
      <c r="A102" s="127"/>
      <c r="G102" s="129"/>
      <c r="J102" s="127" t="s">
        <v>46</v>
      </c>
      <c r="K102" s="121"/>
      <c r="L102" s="121"/>
      <c r="M102" s="127"/>
      <c r="N102" s="127"/>
      <c r="O102" s="121"/>
      <c r="P102" s="121"/>
      <c r="Q102" s="121"/>
      <c r="S102" s="122"/>
    </row>
    <row r="103" spans="1:19" customFormat="1" x14ac:dyDescent="0.25">
      <c r="A103" s="127"/>
      <c r="G103" s="129"/>
      <c r="J103" s="127" t="s">
        <v>47</v>
      </c>
      <c r="K103" s="121"/>
      <c r="L103" s="121"/>
      <c r="M103" s="127"/>
      <c r="N103" s="127"/>
      <c r="O103" s="121"/>
      <c r="P103" s="121"/>
      <c r="Q103" s="121"/>
      <c r="S103" s="122"/>
    </row>
    <row r="104" spans="1:19" x14ac:dyDescent="0.25">
      <c r="J104" s="120" t="s">
        <v>48</v>
      </c>
      <c r="M104" s="120"/>
      <c r="N104" s="120"/>
    </row>
  </sheetData>
  <mergeCells count="46">
    <mergeCell ref="A80:A86"/>
    <mergeCell ref="S80:S86"/>
    <mergeCell ref="A87:A93"/>
    <mergeCell ref="S87:S94"/>
    <mergeCell ref="A94:B94"/>
    <mergeCell ref="A96:C96"/>
    <mergeCell ref="A63:A69"/>
    <mergeCell ref="S63:S69"/>
    <mergeCell ref="A70:A72"/>
    <mergeCell ref="S70:S72"/>
    <mergeCell ref="A73:A79"/>
    <mergeCell ref="S73:S79"/>
    <mergeCell ref="A50:A53"/>
    <mergeCell ref="S50:S53"/>
    <mergeCell ref="A54:A57"/>
    <mergeCell ref="S54:S57"/>
    <mergeCell ref="A58:A62"/>
    <mergeCell ref="S58:S62"/>
    <mergeCell ref="A33:A37"/>
    <mergeCell ref="S33:S37"/>
    <mergeCell ref="A38:A44"/>
    <mergeCell ref="S38:S44"/>
    <mergeCell ref="A45:A49"/>
    <mergeCell ref="S45:S49"/>
    <mergeCell ref="A18:A22"/>
    <mergeCell ref="S18:S22"/>
    <mergeCell ref="A23:A28"/>
    <mergeCell ref="S23:S28"/>
    <mergeCell ref="A29:A32"/>
    <mergeCell ref="S29:S32"/>
    <mergeCell ref="R5:R6"/>
    <mergeCell ref="S5:S6"/>
    <mergeCell ref="A7:A12"/>
    <mergeCell ref="S7:S12"/>
    <mergeCell ref="A13:A17"/>
    <mergeCell ref="S13:S17"/>
    <mergeCell ref="A1:S1"/>
    <mergeCell ref="A2:S2"/>
    <mergeCell ref="A4:A6"/>
    <mergeCell ref="B4:B6"/>
    <mergeCell ref="F4:Q4"/>
    <mergeCell ref="C5:E5"/>
    <mergeCell ref="F5:H5"/>
    <mergeCell ref="I5:K5"/>
    <mergeCell ref="L5:N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2021-08-13T08:10:11Z</dcterms:created>
  <dcterms:modified xsi:type="dcterms:W3CDTF">2021-08-13T08:10:39Z</dcterms:modified>
</cp:coreProperties>
</file>